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414B3051-53EE-40FD-9CAC-AD4F85AC133B}" xr6:coauthVersionLast="47" xr6:coauthVersionMax="47" xr10:uidLastSave="{00000000-0000-0000-0000-000000000000}"/>
  <bookViews>
    <workbookView xWindow="20370" yWindow="-3375" windowWidth="29040" windowHeight="15840" xr2:uid="{00000000-000D-0000-FFFF-FFFF00000000}"/>
  </bookViews>
  <sheets>
    <sheet name="総括表" sheetId="22" r:id="rId1"/>
    <sheet name="普通会計の状況" sheetId="23" r:id="rId2"/>
    <sheet name="各会計、関係団体の財政状況及び健全化判断比率" sheetId="24" r:id="rId3"/>
    <sheet name="財政比較分析表" sheetId="25" r:id="rId4"/>
    <sheet name="経常経費分析表（経常収支比率の分析）" sheetId="26" r:id="rId5"/>
    <sheet name="経常経費分析表（人件費・公債費・普通建設事業費の分析）" sheetId="27" r:id="rId6"/>
    <sheet name="性質別歳出決算分析表（住民一人当たりのコスト）" sheetId="28" r:id="rId7"/>
    <sheet name="目的別歳出決算分析表（住民一人当たりのコスト）" sheetId="29" r:id="rId8"/>
    <sheet name="実質収支比率等に係る経年分析" sheetId="30" r:id="rId9"/>
    <sheet name="連結実質赤字比率に係る赤字・黒字の構成分析" sheetId="31" r:id="rId10"/>
    <sheet name="実質公債費比率（分子）の構造" sheetId="32" r:id="rId11"/>
    <sheet name="将来負担比率（分子）の構造" sheetId="33" r:id="rId12"/>
    <sheet name="基金残高に係る経年分析" sheetId="34"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24" l="1"/>
  <c r="DL102" i="24"/>
  <c r="DG102" i="24"/>
  <c r="DB102" i="24"/>
  <c r="CW102" i="24"/>
  <c r="CR102" i="24"/>
  <c r="AU88" i="24"/>
  <c r="AP88" i="24"/>
  <c r="AF88" i="24"/>
  <c r="AU63" i="24"/>
  <c r="AP63" i="24"/>
  <c r="AP23" i="24"/>
  <c r="AA23" i="24"/>
  <c r="V23" i="24"/>
  <c r="Q23" i="24"/>
  <c r="DG43" i="22"/>
  <c r="CQ43" i="22"/>
  <c r="CO43" i="22"/>
  <c r="BY43" i="22"/>
  <c r="BW43" i="22"/>
  <c r="BE43" i="22"/>
  <c r="AM43" i="22"/>
  <c r="U43" i="22"/>
  <c r="E43" i="22"/>
  <c r="C43" i="22"/>
  <c r="DG42" i="22"/>
  <c r="CQ42" i="22"/>
  <c r="CO42" i="22"/>
  <c r="BY42" i="22"/>
  <c r="BE42" i="22"/>
  <c r="AM42" i="22"/>
  <c r="U42" i="22"/>
  <c r="E42" i="22"/>
  <c r="C42" i="22" s="1"/>
  <c r="DG41" i="22"/>
  <c r="CQ41" i="22"/>
  <c r="CO41" i="22"/>
  <c r="BY41" i="22"/>
  <c r="BE41" i="22"/>
  <c r="AM41" i="22"/>
  <c r="U41" i="22"/>
  <c r="E41" i="22"/>
  <c r="C41" i="22" s="1"/>
  <c r="DG40" i="22"/>
  <c r="CQ40" i="22"/>
  <c r="CO40" i="22"/>
  <c r="BY40" i="22"/>
  <c r="BE40" i="22"/>
  <c r="AM40" i="22"/>
  <c r="U40" i="22"/>
  <c r="E40" i="22"/>
  <c r="C40" i="22" s="1"/>
  <c r="DG39" i="22"/>
  <c r="CQ39" i="22"/>
  <c r="CO39" i="22"/>
  <c r="BY39" i="22"/>
  <c r="BE39" i="22"/>
  <c r="AM39" i="22"/>
  <c r="U39" i="22"/>
  <c r="E39" i="22"/>
  <c r="C39" i="22" s="1"/>
  <c r="DG38" i="22"/>
  <c r="CQ38" i="22"/>
  <c r="CO38" i="22"/>
  <c r="BY38" i="22"/>
  <c r="BE38" i="22"/>
  <c r="AM38" i="22"/>
  <c r="U38" i="22"/>
  <c r="E38" i="22"/>
  <c r="C38" i="22" s="1"/>
  <c r="DG37" i="22"/>
  <c r="CQ37" i="22"/>
  <c r="CO37" i="22"/>
  <c r="BY37" i="22"/>
  <c r="BE37" i="22"/>
  <c r="AM37" i="22"/>
  <c r="U37" i="22"/>
  <c r="E37" i="22"/>
  <c r="C37" i="22" s="1"/>
  <c r="DG36" i="22"/>
  <c r="CQ36" i="22"/>
  <c r="CO36" i="22"/>
  <c r="BY36" i="22"/>
  <c r="BG36" i="22"/>
  <c r="AM36" i="22"/>
  <c r="W36" i="22"/>
  <c r="E36" i="22"/>
  <c r="C36" i="22" s="1"/>
  <c r="DG35" i="22"/>
  <c r="CQ35" i="22"/>
  <c r="CO35" i="22"/>
  <c r="BY35" i="22"/>
  <c r="BG35" i="22"/>
  <c r="AM35" i="22"/>
  <c r="W35" i="22"/>
  <c r="E35" i="22"/>
  <c r="C35" i="22" s="1"/>
  <c r="DG34" i="22"/>
  <c r="CQ34" i="22"/>
  <c r="BY34" i="22"/>
  <c r="BG34" i="22"/>
  <c r="AO34" i="22"/>
  <c r="W34" i="22"/>
  <c r="E34" i="22"/>
  <c r="C34" i="22"/>
  <c r="U34" i="22" l="1"/>
  <c r="U35" i="22" s="1"/>
  <c r="U36" i="22" l="1"/>
  <c r="AM34" i="22" l="1"/>
  <c r="BW34" i="22" l="1"/>
  <c r="BW35" i="22" s="1"/>
  <c r="BW36" i="22" s="1"/>
  <c r="BW37" i="22" s="1"/>
  <c r="BW38" i="22" s="1"/>
  <c r="BW39" i="22" s="1"/>
  <c r="BW40" i="22" s="1"/>
  <c r="BW41" i="22" s="1"/>
  <c r="BW42" i="22" s="1"/>
  <c r="BE34" i="22"/>
  <c r="BE35" i="22" s="1"/>
  <c r="BE36" i="22" s="1"/>
  <c r="CO34" i="22"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<sst xmlns="http://schemas.openxmlformats.org/spreadsheetml/2006/main" count="1115" uniqueCount="583">
  <si>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</si>
  <si>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</si>
  <si>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</si>
  <si>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</si>
  <si>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</si>
  <si>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</si>
  <si>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</si>
  <si>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</si>
  <si>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</si>
  <si>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</si>
  <si>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</si>
  <si>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</si>
  <si>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</si>
  <si>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</si>
  <si>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</si>
  <si>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</si>
  <si>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</si>
  <si>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</si>
  <si>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</si>
  <si>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</si>
  <si>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</si>
  <si>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</si>
  <si>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</si>
  <si>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</si>
  <si>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</si>
  <si>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</si>
  <si>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</si>
  <si>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</si>
  <si>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</si>
  <si>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</si>
  <si>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</si>
  <si>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</si>
  <si>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</si>
  <si>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</si>
  <si>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</si>
  <si>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</si>
  <si>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</si>
  <si>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</si>
  <si>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</si>
  <si>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</si>
  <si>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</si>
  <si>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</si>
  <si>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</si>
  <si>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</si>
  <si>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</si>
  <si>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</si>
  <si>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</si>
  <si>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</si>
  <si>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</si>
  <si>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</si>
  <si>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</si>
  <si>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</si>
  <si>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</si>
  <si>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</si>
  <si>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</si>
  <si>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</si>
  <si>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</si>
  <si>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</si>
  <si>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</si>
  <si>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</si>
  <si>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</si>
  <si>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</si>
  <si>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</si>
  <si>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</si>
  <si>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</si>
  <si>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</si>
  <si>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</si>
  <si>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</si>
  <si>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</si>
  <si>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</si>
  <si>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</si>
  <si>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</si>
  <si>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</si>
  <si>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</si>
  <si>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</si>
  <si>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</si>
  <si>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</si>
  <si>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</si>
  <si>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</si>
  <si>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</si>
  <si>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</si>
  <si>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</si>
  <si>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</si>
  <si>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</si>
  <si>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</si>
  <si>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</si>
  <si>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</si>
  <si>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</si>
  <si>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</si>
  <si>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</si>
  <si>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</si>
  <si>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</si>
  <si>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</si>
  <si>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</si>
  <si>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</si>
  <si>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</si>
  <si>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</si>
  <si>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</si>
  <si>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</si>
  <si>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</si>
  <si>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</si>
  <si>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</si>
  <si>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</si>
  <si>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</si>
  <si>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</si>
  <si>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</si>
  <si>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</si>
  <si>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</si>
  <si>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</si>
  <si>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</si>
  <si>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</si>
  <si>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</si>
  <si>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</si>
  <si>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</si>
  <si>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</si>
  <si>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</si>
  <si>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</si>
  <si>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</si>
  <si>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</si>
  <si>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</si>
  <si>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</si>
  <si>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</si>
  <si>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</si>
  <si>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</si>
  <si>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</si>
  <si>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</si>
  <si>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</si>
  <si>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</si>
  <si>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</si>
  <si>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</si>
  <si>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</si>
  <si>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</si>
  <si>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</si>
  <si>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</si>
  <si>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</si>
  <si>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</si>
  <si>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</si>
  <si>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</si>
  <si>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</si>
  <si>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</si>
  <si>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</si>
  <si>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</si>
  <si>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</si>
  <si>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</si>
  <si>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</si>
  <si>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</si>
  <si>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</si>
  <si>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</si>
  <si>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</si>
  <si>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</si>
  <si>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</si>
  <si>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</si>
  <si>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</si>
  <si>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</si>
  <si>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</si>
  <si>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</si>
  <si>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</si>
  <si>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</si>
  <si>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</si>
  <si>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</si>
  <si>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</si>
  <si>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</si>
  <si>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</si>
  <si>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</si>
  <si>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</si>
  <si>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</si>
  <si>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</si>
  <si>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</si>
  <si>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</si>
  <si>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</si>
  <si>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</si>
  <si>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</si>
  <si>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</si>
  <si>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</si>
  <si>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</si>
  <si>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</si>
  <si>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</si>
  <si>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</si>
  <si>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</si>
  <si>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</si>
  <si>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</si>
  <si>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</si>
  <si>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</si>
  <si>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</si>
  <si>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</si>
  <si>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</si>
  <si>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</si>
  <si>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</si>
  <si>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</si>
  <si>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</si>
  <si>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</si>
  <si>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</si>
  <si>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</si>
  <si>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</si>
  <si>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</si>
  <si>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</si>
  <si>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</si>
  <si>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</si>
  <si>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</si>
  <si>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</si>
  <si>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</si>
  <si>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</si>
  <si>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</si>
  <si>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</si>
  <si>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</si>
  <si>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</si>
  <si>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青森県大鰐町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</si>
  <si>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</si>
  <si>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</si>
  <si>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</si>
  <si>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</si>
  <si>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</si>
  <si>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</si>
  <si>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</si>
  <si>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</si>
  <si>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</si>
  <si>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</si>
  <si>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</si>
  <si>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</si>
  <si>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</si>
  <si>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</si>
  <si>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</si>
  <si>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</si>
  <si>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</si>
  <si>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</si>
  <si>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</si>
  <si>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</si>
  <si>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</si>
  <si>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</si>
  <si>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</si>
  <si>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</si>
  <si>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</si>
  <si>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</si>
  <si>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</si>
  <si>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</si>
  <si>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</si>
  <si>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</si>
  <si>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</si>
  <si>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</si>
  <si>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</si>
  <si>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</si>
  <si>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</si>
  <si>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</si>
  <si>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</si>
  <si>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</si>
  <si>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</si>
  <si>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</si>
  <si>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</si>
  <si>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</si>
  <si>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</si>
  <si>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</si>
  <si>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</si>
  <si>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</si>
  <si>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</si>
  <si>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</si>
  <si>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</si>
  <si>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</si>
  <si>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</si>
  <si>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</si>
  <si>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</si>
  <si>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</si>
  <si>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</si>
  <si>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</si>
  <si>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</si>
  <si>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</si>
  <si>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</si>
  <si>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</si>
  <si>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</si>
  <si>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</si>
  <si>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</si>
  <si>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</si>
  <si>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</si>
  <si>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</si>
  <si>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</si>
  <si>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</si>
  <si>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</si>
  <si>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</si>
  <si>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</si>
  <si>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</si>
  <si>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</si>
  <si>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</si>
  <si>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</si>
  <si>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</si>
  <si>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</si>
  <si>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</si>
  <si>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</si>
  <si>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</si>
  <si>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</si>
  <si>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</si>
  <si>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</si>
  <si>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</si>
  <si>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</si>
  <si>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</si>
  <si>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</si>
  <si>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</si>
  <si>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</si>
  <si>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</si>
  <si>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</si>
  <si>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</si>
  <si>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</si>
  <si>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</si>
  <si>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</si>
  <si>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</si>
  <si>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</si>
  <si>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</si>
  <si>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</si>
  <si>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</si>
  <si>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</si>
  <si>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</si>
  <si>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</si>
  <si>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</si>
  <si>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</si>
  <si>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</si>
  <si>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</si>
  <si>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</si>
  <si>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</si>
  <si>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</si>
  <si>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</si>
  <si>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</si>
  <si>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</si>
  <si>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</si>
  <si>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</si>
  <si>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</si>
  <si>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</si>
  <si>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</si>
  <si>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</si>
  <si>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</si>
  <si>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</si>
  <si>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</si>
  <si>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</si>
  <si>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</si>
  <si>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</si>
  <si>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</si>
  <si>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</si>
  <si>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</si>
  <si>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</si>
  <si>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</si>
  <si>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</si>
  <si>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</si>
  <si>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</si>
  <si>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</si>
  <si>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</si>
  <si>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</si>
  <si>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</si>
  <si>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</si>
  <si>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</si>
  <si>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</si>
  <si>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</si>
  <si>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</si>
  <si>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</si>
  <si>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</si>
  <si>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</si>
  <si>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</si>
  <si>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</si>
  <si>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</si>
  <si>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</si>
  <si>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</si>
  <si>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青森県大鰐町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</si>
  <si>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</si>
  <si>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</si>
  <si>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</si>
  <si>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</si>
  <si>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</si>
  <si>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</si>
  <si>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</si>
  <si>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</si>
  <si>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</si>
  <si>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</si>
  <si>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</si>
  <si>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</si>
  <si>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</si>
  <si>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</si>
  <si>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</si>
  <si>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</si>
  <si>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</si>
  <si>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</si>
  <si>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</si>
  <si>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</si>
  <si>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</si>
  <si>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</si>
  <si>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</si>
  <si>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</si>
  <si>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</si>
  <si>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</si>
  <si>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</si>
  <si>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</si>
  <si>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</si>
  <si>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</si>
  <si>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</si>
  <si>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</si>
  <si>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</si>
  <si>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</si>
  <si>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</si>
  <si>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</si>
  <si>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</si>
  <si>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</si>
  <si>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</si>
  <si>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</si>
  <si>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</si>
  <si>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</si>
  <si>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</si>
  <si>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</si>
  <si>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</si>
  <si>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</si>
  <si>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</si>
  <si>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</si>
  <si>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</si>
  <si>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</si>
  <si>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</si>
  <si>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</si>
  <si>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</si>
  <si>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</si>
  <si>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</si>
  <si>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</si>
  <si>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</si>
  <si>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</si>
  <si>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</si>
  <si>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</si>
  <si>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</si>
  <si>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</si>
  <si>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</si>
  <si>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</si>
  <si>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</si>
  <si>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</si>
  <si>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</si>
  <si>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</si>
  <si>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</si>
  <si>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</si>
  <si>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</si>
  <si>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</si>
  <si>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</si>
  <si>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</si>
  <si>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</si>
  <si>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</si>
  <si>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</si>
  <si>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</si>
  <si>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</si>
  <si>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</si>
  <si>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</si>
  <si>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</si>
  <si>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</si>
  <si>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</si>
  <si>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</si>
  <si>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</si>
  <si>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</si>
  <si>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</si>
  <si>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</si>
  <si>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</si>
  <si>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</si>
  <si>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</si>
  <si>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</si>
  <si>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</si>
  <si>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</si>
  <si>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</si>
  <si>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</si>
  <si>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</si>
  <si>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</si>
  <si>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</si>
  <si>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</si>
  <si>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</si>
  <si>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</si>
  <si>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</si>
  <si>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</si>
  <si>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</si>
  <si>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</si>
  <si>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</si>
  <si>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</si>
  <si>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</si>
  <si>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</si>
  <si>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</si>
  <si>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</si>
  <si>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</si>
  <si>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</si>
  <si>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</si>
  <si>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</si>
  <si>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</si>
  <si>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</si>
  <si>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</si>
  <si>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</si>
  <si>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</si>
  <si>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</si>
  <si>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</si>
  <si>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</si>
  <si>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</si>
  <si>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</si>
  <si>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</si>
  <si>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</si>
  <si>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</si>
  <si>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</si>
  <si>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</si>
  <si>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</si>
  <si>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</si>
  <si>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</si>
  <si>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</si>
  <si>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</si>
  <si>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</si>
  <si>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</si>
  <si>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</si>
  <si>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</si>
  <si>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</si>
  <si>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</si>
  <si>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</si>
  <si>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</si>
  <si>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</si>
  <si>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</si>
  <si>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</si>
  <si>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</si>
  <si>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</si>
  <si>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</si>
  <si>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</si>
  <si>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</si>
  <si>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</si>
  <si>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</si>
  <si>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</si>
  <si>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</si>
  <si>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</si>
  <si>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</si>
  <si>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</si>
  <si>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</si>
  <si>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</si>
  <si>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</si>
  <si>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</si>
  <si>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</si>
  <si>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</si>
  <si>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</si>
  <si>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</si>
  <si>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</si>
  <si>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</si>
  <si>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</si>
  <si>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</si>
  <si>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</si>
  <si>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</si>
  <si>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</si>
  <si>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</si>
  <si>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</si>
  <si>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</si>
  <si>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0.82</t>
  </si>
  <si>
    <t>一般会計</t>
  </si>
  <si>
    <t>病院事業会計</t>
  </si>
  <si>
    <t>▲ 0.34</t>
  </si>
  <si>
    <t>▲ 0.01</t>
  </si>
  <si>
    <t>介護保険特別会計</t>
  </si>
  <si>
    <t>国民健康保険特別会計</t>
  </si>
  <si>
    <t>後期高齢者医療特別会計</t>
  </si>
  <si>
    <t>温泉事業特別会計</t>
  </si>
  <si>
    <t>簡易水道事業特別会計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</si>
  <si>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</si>
  <si>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</si>
  <si>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</si>
  <si>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</si>
  <si>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</si>
  <si>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</si>
  <si>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</si>
  <si>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</si>
  <si>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</si>
  <si>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</si>
  <si>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</si>
  <si>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</si>
  <si>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</si>
  <si>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</si>
  <si>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</si>
  <si>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</si>
  <si>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</si>
  <si>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</si>
  <si>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</si>
  <si>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t>
  </si>
  <si>
    <t>大鰐町土地開発公社</t>
  </si>
  <si>
    <t>公共施設等整備基金</t>
    <phoneticPr fontId="5"/>
  </si>
  <si>
    <t>過疎地域自立促進特別事業基金</t>
    <phoneticPr fontId="5"/>
  </si>
  <si>
    <t>ふるさとづくり基金</t>
    <phoneticPr fontId="2"/>
  </si>
  <si>
    <t>スポーツ振興基金</t>
    <phoneticPr fontId="5"/>
  </si>
  <si>
    <t>ふるさと基金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</si>
  <si>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</si>
  <si>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</si>
  <si>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</si>
  <si>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</si>
  <si>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</si>
  <si>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</si>
  <si>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</si>
  <si>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</si>
  <si>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</si>
  <si>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令和元年度及び令和４年度に実施した繰上償還等の効果により、令和４年決算では13.1％となっている。今後は、大規模な施設更新等が控えているため、歳入確保歳出削減を図り、両指標の良好な推移に努める。</t>
    <rPh sb="198" eb="199">
      <t>オヨ</t>
    </rPh>
    <rPh sb="200" eb="202">
      <t>レイワ</t>
    </rPh>
    <rPh sb="203" eb="205">
      <t>ネンド</t>
    </rPh>
    <rPh sb="246" eb="249">
      <t>ダイキボ</t>
    </rPh>
    <rPh sb="250" eb="252">
      <t>シセツ</t>
    </rPh>
    <rPh sb="252" eb="254">
      <t>コウシン</t>
    </rPh>
    <rPh sb="254" eb="255">
      <t>トウ</t>
    </rPh>
    <rPh sb="256" eb="257">
      <t>ヒカ</t>
    </rPh>
    <rPh sb="280" eb="282">
      <t>リョウコウ</t>
    </rPh>
    <rPh sb="283" eb="285">
      <t>スイイ</t>
    </rPh>
    <rPh sb="286" eb="287">
      <t>ツト</t>
    </rPh>
    <phoneticPr fontId="5"/>
  </si>
  <si>
    <t>　普通建設事業の抑制等により地方債の新規発行を抑制してきた結果、将来負担比率は低下傾向となっている。一方で、大規模改修等の抑制により有形固定資産減価償却率は類似団体のなかでは高く、一時適な変動はあるものの上昇傾向にある。今後は、公共施設等総合管理計画及び個別施設計画に基づき、老朽化対策に積極的に取り組んでいく。</t>
    <rPh sb="90" eb="92">
      <t>イチジ</t>
    </rPh>
    <rPh sb="92" eb="93">
      <t>テキ</t>
    </rPh>
    <rPh sb="94" eb="96">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</si>
</sst>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12" xfId="11" applyFont="1" applyBorder="1">
      <alignment vertical="center"/>
    </xf>
    <xf numFmtId="0" fontId="20" fillId="0" borderId="0" xfId="11" applyFont="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178" fontId="3" fillId="0" borderId="0" xfId="16" applyNumberFormat="1" applyFont="1">
      <alignment vertical="center"/>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87" fontId="17" fillId="0" borderId="58"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9" fillId="0" borderId="0" xfId="3" applyFont="1" applyAlignment="1">
      <alignment horizontal="center" vertical="center" shrinkToFit="1"/>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A1FA89-AF2E-464A-A9FE-B7316F8D0B9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AE63-43D6-BCFF-DE1A6A1655B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45068</c:v>
                </c:pt>
                <c:pt idx="1">
                  <c:v>81291</c:v>
                </c:pt>
                <c:pt idx="2">
                  <c:v>56012</c:v>
                </c:pt>
                <c:pt idx="3">
                  <c:v>102715</c:v>
                </c:pt>
                <c:pt idx="4">
                  <c:v>120560</c:v>
                </c:pt>
              </c:numCache>
            </c:numRef>
          </c:val>
          <c:smooth val="0"/>
          <c:extLst>
            <c:ext xmlns:c16="http://schemas.microsoft.com/office/drawing/2014/chart" uri="{C3380CC4-5D6E-409C-BE32-E72D297353CC}">
              <c16:uniqueId val="{00000001-AE63-43D6-BCFF-DE1A6A1655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7.23</c:v>
                </c:pt>
                <c:pt idx="1">
                  <c:v>8.0399999999999991</c:v>
                </c:pt>
                <c:pt idx="2">
                  <c:v>6.94</c:v>
                </c:pt>
                <c:pt idx="3">
                  <c:v>8.7100000000000009</c:v>
                </c:pt>
                <c:pt idx="4">
                  <c:v>5.72</c:v>
                </c:pt>
              </c:numCache>
            </c:numRef>
          </c:val>
          <c:extLst>
            <c:ext xmlns:c16="http://schemas.microsoft.com/office/drawing/2014/chart" uri="{C3380CC4-5D6E-409C-BE32-E72D297353CC}">
              <c16:uniqueId val="{00000000-F9D2-4E2B-9B95-32CC62732B8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28.6</c:v>
                </c:pt>
                <c:pt idx="1">
                  <c:v>28.71</c:v>
                </c:pt>
                <c:pt idx="2">
                  <c:v>27.73</c:v>
                </c:pt>
                <c:pt idx="3">
                  <c:v>26.06</c:v>
                </c:pt>
                <c:pt idx="4">
                  <c:v>26.87</c:v>
                </c:pt>
              </c:numCache>
            </c:numRef>
          </c:val>
          <c:extLst>
            <c:ext xmlns:c16="http://schemas.microsoft.com/office/drawing/2014/chart" uri="{C3380CC4-5D6E-409C-BE32-E72D297353CC}">
              <c16:uniqueId val="{00000001-F9D2-4E2B-9B95-32CC62732B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3.67</c:v>
                </c:pt>
                <c:pt idx="1">
                  <c:v>14.95</c:v>
                </c:pt>
                <c:pt idx="2">
                  <c:v>-0.82</c:v>
                </c:pt>
                <c:pt idx="3">
                  <c:v>2.19</c:v>
                </c:pt>
                <c:pt idx="4">
                  <c:v>18.75</c:v>
                </c:pt>
              </c:numCache>
            </c:numRef>
          </c:val>
          <c:smooth val="0"/>
          <c:extLst>
            <c:ext xmlns:c16="http://schemas.microsoft.com/office/drawing/2014/chart" uri="{C3380CC4-5D6E-409C-BE32-E72D297353CC}">
              <c16:uniqueId val="{00000002-F9D2-4E2B-9B95-32CC62732B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A7-47B6-BF70-468F9E196A6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A7-47B6-BF70-468F9E196A6A}"/>
            </c:ext>
          </c:extLst>
        </c:ser>
        <c:ser>
          <c:idx val="2"/>
          <c:order val="2"/>
          <c:tx>
            <c:strRef>
              <c:f>[1]データシート!$A$29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2-B5A7-47B6-BF70-468F9E196A6A}"/>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B5A7-47B6-BF70-468F9E196A6A}"/>
            </c:ext>
          </c:extLst>
        </c:ser>
        <c:ser>
          <c:idx val="4"/>
          <c:order val="4"/>
          <c:tx>
            <c:strRef>
              <c:f>[1]データシート!$A$31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7.0000000000000007E-2</c:v>
                </c:pt>
                <c:pt idx="2">
                  <c:v>#N/A</c:v>
                </c:pt>
                <c:pt idx="3">
                  <c:v>0.03</c:v>
                </c:pt>
                <c:pt idx="4">
                  <c:v>#N/A</c:v>
                </c:pt>
                <c:pt idx="5">
                  <c:v>0.02</c:v>
                </c:pt>
                <c:pt idx="6">
                  <c:v>#N/A</c:v>
                </c:pt>
                <c:pt idx="7">
                  <c:v>0.02</c:v>
                </c:pt>
                <c:pt idx="8">
                  <c:v>#N/A</c:v>
                </c:pt>
                <c:pt idx="9">
                  <c:v>0.04</c:v>
                </c:pt>
              </c:numCache>
            </c:numRef>
          </c:val>
          <c:extLst>
            <c:ext xmlns:c16="http://schemas.microsoft.com/office/drawing/2014/chart" uri="{C3380CC4-5D6E-409C-BE32-E72D297353CC}">
              <c16:uniqueId val="{00000004-B5A7-47B6-BF70-468F9E196A6A}"/>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0.05</c:v>
                </c:pt>
                <c:pt idx="2">
                  <c:v>#N/A</c:v>
                </c:pt>
                <c:pt idx="3">
                  <c:v>0.02</c:v>
                </c:pt>
                <c:pt idx="4">
                  <c:v>#N/A</c:v>
                </c:pt>
                <c:pt idx="5">
                  <c:v>0.05</c:v>
                </c:pt>
                <c:pt idx="6">
                  <c:v>#N/A</c:v>
                </c:pt>
                <c:pt idx="7">
                  <c:v>0.08</c:v>
                </c:pt>
                <c:pt idx="8">
                  <c:v>#N/A</c:v>
                </c:pt>
                <c:pt idx="9">
                  <c:v>0.09</c:v>
                </c:pt>
              </c:numCache>
            </c:numRef>
          </c:val>
          <c:extLst>
            <c:ext xmlns:c16="http://schemas.microsoft.com/office/drawing/2014/chart" uri="{C3380CC4-5D6E-409C-BE32-E72D297353CC}">
              <c16:uniqueId val="{00000005-B5A7-47B6-BF70-468F9E196A6A}"/>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2.72</c:v>
                </c:pt>
                <c:pt idx="2">
                  <c:v>#N/A</c:v>
                </c:pt>
                <c:pt idx="3">
                  <c:v>0.69</c:v>
                </c:pt>
                <c:pt idx="4">
                  <c:v>#N/A</c:v>
                </c:pt>
                <c:pt idx="5">
                  <c:v>0.12</c:v>
                </c:pt>
                <c:pt idx="6">
                  <c:v>#N/A</c:v>
                </c:pt>
                <c:pt idx="7">
                  <c:v>1.28</c:v>
                </c:pt>
                <c:pt idx="8">
                  <c:v>#N/A</c:v>
                </c:pt>
                <c:pt idx="9">
                  <c:v>1.04</c:v>
                </c:pt>
              </c:numCache>
            </c:numRef>
          </c:val>
          <c:extLst>
            <c:ext xmlns:c16="http://schemas.microsoft.com/office/drawing/2014/chart" uri="{C3380CC4-5D6E-409C-BE32-E72D297353CC}">
              <c16:uniqueId val="{00000006-B5A7-47B6-BF70-468F9E196A6A}"/>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0.32</c:v>
                </c:pt>
                <c:pt idx="2">
                  <c:v>#N/A</c:v>
                </c:pt>
                <c:pt idx="3">
                  <c:v>0.98</c:v>
                </c:pt>
                <c:pt idx="4">
                  <c:v>#N/A</c:v>
                </c:pt>
                <c:pt idx="5">
                  <c:v>0.18</c:v>
                </c:pt>
                <c:pt idx="6">
                  <c:v>#N/A</c:v>
                </c:pt>
                <c:pt idx="7">
                  <c:v>0.71</c:v>
                </c:pt>
                <c:pt idx="8">
                  <c:v>#N/A</c:v>
                </c:pt>
                <c:pt idx="9">
                  <c:v>1.43</c:v>
                </c:pt>
              </c:numCache>
            </c:numRef>
          </c:val>
          <c:extLst>
            <c:ext xmlns:c16="http://schemas.microsoft.com/office/drawing/2014/chart" uri="{C3380CC4-5D6E-409C-BE32-E72D297353CC}">
              <c16:uniqueId val="{00000007-B5A7-47B6-BF70-468F9E196A6A}"/>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0.34</c:v>
                </c:pt>
                <c:pt idx="1">
                  <c:v>#N/A</c:v>
                </c:pt>
                <c:pt idx="2">
                  <c:v>0.01</c:v>
                </c:pt>
                <c:pt idx="3">
                  <c:v>#N/A</c:v>
                </c:pt>
                <c:pt idx="4">
                  <c:v>#N/A</c:v>
                </c:pt>
                <c:pt idx="5">
                  <c:v>0.1</c:v>
                </c:pt>
                <c:pt idx="6">
                  <c:v>#N/A</c:v>
                </c:pt>
                <c:pt idx="7">
                  <c:v>1.28</c:v>
                </c:pt>
                <c:pt idx="8">
                  <c:v>#N/A</c:v>
                </c:pt>
                <c:pt idx="9">
                  <c:v>1.67</c:v>
                </c:pt>
              </c:numCache>
            </c:numRef>
          </c:val>
          <c:extLst>
            <c:ext xmlns:c16="http://schemas.microsoft.com/office/drawing/2014/chart" uri="{C3380CC4-5D6E-409C-BE32-E72D297353CC}">
              <c16:uniqueId val="{00000008-B5A7-47B6-BF70-468F9E196A6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7.22</c:v>
                </c:pt>
                <c:pt idx="2">
                  <c:v>#N/A</c:v>
                </c:pt>
                <c:pt idx="3">
                  <c:v>8.0299999999999994</c:v>
                </c:pt>
                <c:pt idx="4">
                  <c:v>#N/A</c:v>
                </c:pt>
                <c:pt idx="5">
                  <c:v>6.93</c:v>
                </c:pt>
                <c:pt idx="6">
                  <c:v>#N/A</c:v>
                </c:pt>
                <c:pt idx="7">
                  <c:v>8.6999999999999993</c:v>
                </c:pt>
                <c:pt idx="8">
                  <c:v>#N/A</c:v>
                </c:pt>
                <c:pt idx="9">
                  <c:v>5.71</c:v>
                </c:pt>
              </c:numCache>
            </c:numRef>
          </c:val>
          <c:extLst>
            <c:ext xmlns:c16="http://schemas.microsoft.com/office/drawing/2014/chart" uri="{C3380CC4-5D6E-409C-BE32-E72D297353CC}">
              <c16:uniqueId val="{00000009-B5A7-47B6-BF70-468F9E196A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437</c:v>
                </c:pt>
                <c:pt idx="5">
                  <c:v>442</c:v>
                </c:pt>
                <c:pt idx="8">
                  <c:v>431</c:v>
                </c:pt>
                <c:pt idx="11">
                  <c:v>416</c:v>
                </c:pt>
                <c:pt idx="14">
                  <c:v>426</c:v>
                </c:pt>
              </c:numCache>
            </c:numRef>
          </c:val>
          <c:extLst>
            <c:ext xmlns:c16="http://schemas.microsoft.com/office/drawing/2014/chart" uri="{C3380CC4-5D6E-409C-BE32-E72D297353CC}">
              <c16:uniqueId val="{00000000-7924-4C16-B699-57A26498D67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24-4C16-B699-57A26498D67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24-4C16-B699-57A26498D67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116</c:v>
                </c:pt>
                <c:pt idx="3">
                  <c:v>104</c:v>
                </c:pt>
                <c:pt idx="6">
                  <c:v>98</c:v>
                </c:pt>
                <c:pt idx="9">
                  <c:v>91</c:v>
                </c:pt>
                <c:pt idx="12">
                  <c:v>75</c:v>
                </c:pt>
              </c:numCache>
            </c:numRef>
          </c:val>
          <c:extLst>
            <c:ext xmlns:c16="http://schemas.microsoft.com/office/drawing/2014/chart" uri="{C3380CC4-5D6E-409C-BE32-E72D297353CC}">
              <c16:uniqueId val="{00000003-7924-4C16-B699-57A26498D67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202</c:v>
                </c:pt>
                <c:pt idx="3">
                  <c:v>198</c:v>
                </c:pt>
                <c:pt idx="6">
                  <c:v>196</c:v>
                </c:pt>
                <c:pt idx="9">
                  <c:v>180</c:v>
                </c:pt>
                <c:pt idx="12">
                  <c:v>187</c:v>
                </c:pt>
              </c:numCache>
            </c:numRef>
          </c:val>
          <c:extLst>
            <c:ext xmlns:c16="http://schemas.microsoft.com/office/drawing/2014/chart" uri="{C3380CC4-5D6E-409C-BE32-E72D297353CC}">
              <c16:uniqueId val="{00000004-7924-4C16-B699-57A26498D67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4-4C16-B699-57A26498D67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24-4C16-B699-57A26498D67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636</c:v>
                </c:pt>
                <c:pt idx="3">
                  <c:v>613</c:v>
                </c:pt>
                <c:pt idx="6">
                  <c:v>583</c:v>
                </c:pt>
                <c:pt idx="9">
                  <c:v>573</c:v>
                </c:pt>
                <c:pt idx="12">
                  <c:v>614</c:v>
                </c:pt>
              </c:numCache>
            </c:numRef>
          </c:val>
          <c:extLst>
            <c:ext xmlns:c16="http://schemas.microsoft.com/office/drawing/2014/chart" uri="{C3380CC4-5D6E-409C-BE32-E72D297353CC}">
              <c16:uniqueId val="{00000007-7924-4C16-B699-57A26498D6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517</c:v>
                </c:pt>
                <c:pt idx="2">
                  <c:v>#N/A</c:v>
                </c:pt>
                <c:pt idx="3">
                  <c:v>#N/A</c:v>
                </c:pt>
                <c:pt idx="4">
                  <c:v>473</c:v>
                </c:pt>
                <c:pt idx="5">
                  <c:v>#N/A</c:v>
                </c:pt>
                <c:pt idx="6">
                  <c:v>#N/A</c:v>
                </c:pt>
                <c:pt idx="7">
                  <c:v>446</c:v>
                </c:pt>
                <c:pt idx="8">
                  <c:v>#N/A</c:v>
                </c:pt>
                <c:pt idx="9">
                  <c:v>#N/A</c:v>
                </c:pt>
                <c:pt idx="10">
                  <c:v>428</c:v>
                </c:pt>
                <c:pt idx="11">
                  <c:v>#N/A</c:v>
                </c:pt>
                <c:pt idx="12">
                  <c:v>#N/A</c:v>
                </c:pt>
                <c:pt idx="13">
                  <c:v>450</c:v>
                </c:pt>
                <c:pt idx="14">
                  <c:v>#N/A</c:v>
                </c:pt>
              </c:numCache>
            </c:numRef>
          </c:val>
          <c:smooth val="0"/>
          <c:extLst>
            <c:ext xmlns:c16="http://schemas.microsoft.com/office/drawing/2014/chart" uri="{C3380CC4-5D6E-409C-BE32-E72D297353CC}">
              <c16:uniqueId val="{00000008-7924-4C16-B699-57A26498D6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5166</c:v>
                </c:pt>
                <c:pt idx="5">
                  <c:v>5232</c:v>
                </c:pt>
                <c:pt idx="8">
                  <c:v>5140</c:v>
                </c:pt>
                <c:pt idx="11">
                  <c:v>4895</c:v>
                </c:pt>
                <c:pt idx="14">
                  <c:v>5603</c:v>
                </c:pt>
              </c:numCache>
            </c:numRef>
          </c:val>
          <c:extLst>
            <c:ext xmlns:c16="http://schemas.microsoft.com/office/drawing/2014/chart" uri="{C3380CC4-5D6E-409C-BE32-E72D297353CC}">
              <c16:uniqueId val="{00000000-4084-435A-8DB6-647918D510A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197</c:v>
                </c:pt>
                <c:pt idx="5">
                  <c:v>189</c:v>
                </c:pt>
                <c:pt idx="8">
                  <c:v>179</c:v>
                </c:pt>
                <c:pt idx="11">
                  <c:v>66</c:v>
                </c:pt>
                <c:pt idx="14">
                  <c:v>55</c:v>
                </c:pt>
              </c:numCache>
            </c:numRef>
          </c:val>
          <c:extLst>
            <c:ext xmlns:c16="http://schemas.microsoft.com/office/drawing/2014/chart" uri="{C3380CC4-5D6E-409C-BE32-E72D297353CC}">
              <c16:uniqueId val="{00000001-4084-435A-8DB6-647918D510A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1952</c:v>
                </c:pt>
                <c:pt idx="5">
                  <c:v>1818</c:v>
                </c:pt>
                <c:pt idx="8">
                  <c:v>2093</c:v>
                </c:pt>
                <c:pt idx="11">
                  <c:v>2685</c:v>
                </c:pt>
                <c:pt idx="14">
                  <c:v>2333</c:v>
                </c:pt>
              </c:numCache>
            </c:numRef>
          </c:val>
          <c:extLst>
            <c:ext xmlns:c16="http://schemas.microsoft.com/office/drawing/2014/chart" uri="{C3380CC4-5D6E-409C-BE32-E72D297353CC}">
              <c16:uniqueId val="{00000002-4084-435A-8DB6-647918D510A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84-435A-8DB6-647918D510A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84-435A-8DB6-647918D510A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22</c:v>
                </c:pt>
                <c:pt idx="3">
                  <c:v>2</c:v>
                </c:pt>
                <c:pt idx="6">
                  <c:v>0</c:v>
                </c:pt>
                <c:pt idx="9">
                  <c:v>0</c:v>
                </c:pt>
                <c:pt idx="12">
                  <c:v>0</c:v>
                </c:pt>
              </c:numCache>
            </c:numRef>
          </c:val>
          <c:extLst>
            <c:ext xmlns:c16="http://schemas.microsoft.com/office/drawing/2014/chart" uri="{C3380CC4-5D6E-409C-BE32-E72D297353CC}">
              <c16:uniqueId val="{00000005-4084-435A-8DB6-647918D510A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517</c:v>
                </c:pt>
                <c:pt idx="3">
                  <c:v>448</c:v>
                </c:pt>
                <c:pt idx="6">
                  <c:v>401</c:v>
                </c:pt>
                <c:pt idx="9">
                  <c:v>379</c:v>
                </c:pt>
                <c:pt idx="12">
                  <c:v>362</c:v>
                </c:pt>
              </c:numCache>
            </c:numRef>
          </c:val>
          <c:extLst>
            <c:ext xmlns:c16="http://schemas.microsoft.com/office/drawing/2014/chart" uri="{C3380CC4-5D6E-409C-BE32-E72D297353CC}">
              <c16:uniqueId val="{00000006-4084-435A-8DB6-647918D510A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941</c:v>
                </c:pt>
                <c:pt idx="3">
                  <c:v>845</c:v>
                </c:pt>
                <c:pt idx="6">
                  <c:v>786</c:v>
                </c:pt>
                <c:pt idx="9">
                  <c:v>723</c:v>
                </c:pt>
                <c:pt idx="12">
                  <c:v>650</c:v>
                </c:pt>
              </c:numCache>
            </c:numRef>
          </c:val>
          <c:extLst>
            <c:ext xmlns:c16="http://schemas.microsoft.com/office/drawing/2014/chart" uri="{C3380CC4-5D6E-409C-BE32-E72D297353CC}">
              <c16:uniqueId val="{00000007-4084-435A-8DB6-647918D510A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2646</c:v>
                </c:pt>
                <c:pt idx="3">
                  <c:v>2552</c:v>
                </c:pt>
                <c:pt idx="6">
                  <c:v>2449</c:v>
                </c:pt>
                <c:pt idx="9">
                  <c:v>2332</c:v>
                </c:pt>
                <c:pt idx="12">
                  <c:v>2224</c:v>
                </c:pt>
              </c:numCache>
            </c:numRef>
          </c:val>
          <c:extLst>
            <c:ext xmlns:c16="http://schemas.microsoft.com/office/drawing/2014/chart" uri="{C3380CC4-5D6E-409C-BE32-E72D297353CC}">
              <c16:uniqueId val="{00000008-4084-435A-8DB6-647918D510A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84-435A-8DB6-647918D510A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8160</c:v>
                </c:pt>
                <c:pt idx="3">
                  <c:v>7765</c:v>
                </c:pt>
                <c:pt idx="6">
                  <c:v>7596</c:v>
                </c:pt>
                <c:pt idx="9">
                  <c:v>7850</c:v>
                </c:pt>
                <c:pt idx="12">
                  <c:v>7306</c:v>
                </c:pt>
              </c:numCache>
            </c:numRef>
          </c:val>
          <c:extLst>
            <c:ext xmlns:c16="http://schemas.microsoft.com/office/drawing/2014/chart" uri="{C3380CC4-5D6E-409C-BE32-E72D297353CC}">
              <c16:uniqueId val="{0000000A-4084-435A-8DB6-647918D510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4972</c:v>
                </c:pt>
                <c:pt idx="2">
                  <c:v>#N/A</c:v>
                </c:pt>
                <c:pt idx="3">
                  <c:v>#N/A</c:v>
                </c:pt>
                <c:pt idx="4">
                  <c:v>4372</c:v>
                </c:pt>
                <c:pt idx="5">
                  <c:v>#N/A</c:v>
                </c:pt>
                <c:pt idx="6">
                  <c:v>#N/A</c:v>
                </c:pt>
                <c:pt idx="7">
                  <c:v>3820</c:v>
                </c:pt>
                <c:pt idx="8">
                  <c:v>#N/A</c:v>
                </c:pt>
                <c:pt idx="9">
                  <c:v>#N/A</c:v>
                </c:pt>
                <c:pt idx="10">
                  <c:v>3639</c:v>
                </c:pt>
                <c:pt idx="11">
                  <c:v>#N/A</c:v>
                </c:pt>
                <c:pt idx="12">
                  <c:v>#N/A</c:v>
                </c:pt>
                <c:pt idx="13">
                  <c:v>2552</c:v>
                </c:pt>
                <c:pt idx="14">
                  <c:v>#N/A</c:v>
                </c:pt>
              </c:numCache>
            </c:numRef>
          </c:val>
          <c:smooth val="0"/>
          <c:extLst>
            <c:ext xmlns:c16="http://schemas.microsoft.com/office/drawing/2014/chart" uri="{C3380CC4-5D6E-409C-BE32-E72D297353CC}">
              <c16:uniqueId val="{0000000B-4084-435A-8DB6-647918D510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1013</c:v>
                </c:pt>
                <c:pt idx="1">
                  <c:v>1013</c:v>
                </c:pt>
                <c:pt idx="2">
                  <c:v>1013</c:v>
                </c:pt>
              </c:numCache>
            </c:numRef>
          </c:val>
          <c:extLst>
            <c:ext xmlns:c16="http://schemas.microsoft.com/office/drawing/2014/chart" uri="{C3380CC4-5D6E-409C-BE32-E72D297353CC}">
              <c16:uniqueId val="{00000000-B342-4097-AC0F-F43C956AC57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274</c:v>
                </c:pt>
                <c:pt idx="1">
                  <c:v>512</c:v>
                </c:pt>
                <c:pt idx="2">
                  <c:v>6</c:v>
                </c:pt>
              </c:numCache>
            </c:numRef>
          </c:val>
          <c:extLst>
            <c:ext xmlns:c16="http://schemas.microsoft.com/office/drawing/2014/chart" uri="{C3380CC4-5D6E-409C-BE32-E72D297353CC}">
              <c16:uniqueId val="{00000001-B342-4097-AC0F-F43C956AC57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588</c:v>
                </c:pt>
                <c:pt idx="1">
                  <c:v>935</c:v>
                </c:pt>
                <c:pt idx="2">
                  <c:v>1027</c:v>
                </c:pt>
              </c:numCache>
            </c:numRef>
          </c:val>
          <c:extLst>
            <c:ext xmlns:c16="http://schemas.microsoft.com/office/drawing/2014/chart" uri="{C3380CC4-5D6E-409C-BE32-E72D297353CC}">
              <c16:uniqueId val="{00000002-B342-4097-AC0F-F43C956AC5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{24544660-E1F3-4AC2-B5FC-CD7A839301A7}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89B-4768-857A-9D46F51E3A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{7ECC2102-99E3-4A36-AF74-5E1C23312870}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9B-4768-857A-9D46F51E3A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{59BF467A-3F94-430F-BF4C-2E4C029C9ABA}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9B-4768-857A-9D46F51E3A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{87EC44F6-BA9E-4968-85AF-CDB9ADB0F5E4}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9B-4768-857A-9D46F51E3A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{5508BCE1-D418-484E-B543-8D1FF6E41655}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9B-4768-857A-9D46F51E3A5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{F36C42F9-C1FA-4DB1-B49C-91050D19DA7F}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89B-4768-857A-9D46F51E3A5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{23A2A529-3E96-400A-8FF5-859856F843A5}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89B-4768-857A-9D46F51E3A5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{C2D044F9-E01A-4AB8-812B-5905F6D5E502}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89B-4768-857A-9D46F51E3A5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{3883A8B3-0B94-4F91-88BF-FC33899710A1}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89B-4768-857A-9D46F51E3A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75.099999999999994</c:v>
                </c:pt>
                <c:pt idx="8">
                  <c:v>75.5</c:v>
                </c:pt>
                <c:pt idx="16">
                  <c:v>76.400000000000006</c:v>
                </c:pt>
                <c:pt idx="24">
                  <c:v>77.3</c:v>
                </c:pt>
                <c:pt idx="32">
                  <c:v>74.7</c:v>
                </c:pt>
              </c:numCache>
            </c:numRef>
          </c:xVal>
          <c:yVal>
            <c:numRef>
              <c:f>公会計指標分析・財政指標組合せ分析表!$BP$51:$DC$51</c:f>
              <c:numCache>
                <c:formatCode>#,##0.0;"▲ "#,##0.0</c:formatCode>
                <c:ptCount val="40"/>
                <c:pt idx="0">
                  <c:v>159.30000000000001</c:v>
                </c:pt>
                <c:pt idx="8">
                  <c:v>140.9</c:v>
                </c:pt>
                <c:pt idx="16">
                  <c:v>118</c:v>
                </c:pt>
                <c:pt idx="24">
                  <c:v>104.8</c:v>
                </c:pt>
                <c:pt idx="32">
                  <c:v>76.2</c:v>
                </c:pt>
              </c:numCache>
            </c:numRef>
          </c:yVal>
          <c:smooth val="0"/>
          <c:extLst>
            <c:ext xmlns:c16="http://schemas.microsoft.com/office/drawing/2014/chart" uri="{C3380CC4-5D6E-409C-BE32-E72D297353CC}">
              <c16:uniqueId val="{00000009-A89B-4768-857A-9D46F51E3A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{F84AB250-AAB6-43C5-A88B-EA93C37AE872}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89B-4768-857A-9D46F51E3A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{1A5A2565-2BE1-4270-98C2-19315FC1BEC3}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9B-4768-857A-9D46F51E3A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{271E058D-D56E-42D2-8EC8-AC7FFAF8FE90}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9B-4768-857A-9D46F51E3A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{198A95BE-CDAA-4D3F-BC8D-7A01CACD5007}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9B-4768-857A-9D46F51E3A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{7EFE1245-81C8-4FA9-8C15-726535966A3C}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9B-4768-857A-9D46F51E3A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{1D1D5EC4-788F-4AEC-8D12-71E53A7304AD}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89B-4768-857A-9D46F51E3A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{0848115E-79BF-4114-BB5D-51F7AAA294EA}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89B-4768-857A-9D46F51E3A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{FC7B1B84-995E-4BED-B4A3-FCD9076F068F}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89B-4768-857A-9D46F51E3A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{2F226C05-D958-47EE-801F-CDCAF25FF3C0}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89B-4768-857A-9D46F51E3A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9B-4768-857A-9D46F51E3A5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{63A44A7D-884D-4F5B-8120-3298647D1C34}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36D-42B9-8E50-A6517B70F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{8E186842-9D8E-4859-BDAD-FD3E4BDC47B9}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6D-42B9-8E50-A6517B70F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{DD65456D-EA94-48E2-880E-F06D65D052D2}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6D-42B9-8E50-A6517B70F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{594E3DE7-B418-41B4-A328-5B6AD6A2DEE6}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6D-42B9-8E50-A6517B70F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{584BCD24-B278-4621-83CB-7D7FCA67DA8D}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6D-42B9-8E50-A6517B70F6B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{C56F9A5B-3F2E-4675-9DA6-BFD0E9AC9ACC}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36D-42B9-8E50-A6517B70F6B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{566A543F-7FEA-47FE-A418-3A7DF27CB86F}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36D-42B9-8E50-A6517B70F6B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{D5A20888-C37E-49C7-AEB7-B77122EC3D7C}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36D-42B9-8E50-A6517B70F6B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{F3345DC3-9D56-4C74-8635-20ADE18B0797}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36D-42B9-8E50-A6517B70F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17.7</c:v>
                </c:pt>
                <c:pt idx="8">
                  <c:v>16.5</c:v>
                </c:pt>
                <c:pt idx="16">
                  <c:v>15.1</c:v>
                </c:pt>
                <c:pt idx="24">
                  <c:v>13.7</c:v>
                </c:pt>
                <c:pt idx="32">
                  <c:v>13.1</c:v>
                </c:pt>
              </c:numCache>
            </c:numRef>
          </c:xVal>
          <c:yVal>
            <c:numRef>
              <c:f>公会計指標分析・財政指標組合せ分析表!$BP$73:$DC$73</c:f>
              <c:numCache>
                <c:formatCode>#,##0.0;"▲ "#,##0.0</c:formatCode>
                <c:ptCount val="40"/>
                <c:pt idx="0">
                  <c:v>159.30000000000001</c:v>
                </c:pt>
                <c:pt idx="8">
                  <c:v>140.9</c:v>
                </c:pt>
                <c:pt idx="16">
                  <c:v>118</c:v>
                </c:pt>
                <c:pt idx="24">
                  <c:v>104.8</c:v>
                </c:pt>
                <c:pt idx="32">
                  <c:v>76.2</c:v>
                </c:pt>
              </c:numCache>
            </c:numRef>
          </c:yVal>
          <c:smooth val="0"/>
          <c:extLst>
            <c:ext xmlns:c16="http://schemas.microsoft.com/office/drawing/2014/chart" uri="{C3380CC4-5D6E-409C-BE32-E72D297353CC}">
              <c16:uniqueId val="{00000009-336D-42B9-8E50-A6517B70F6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0.11208350942902527"/>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{E22792BB-E221-48FD-8C88-E04CEC1BAAB5}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36D-42B9-8E50-A6517B70F6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{D02C7B8D-0FD6-4731-8C87-7CB80451316D}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6D-42B9-8E50-A6517B70F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{27F5EA00-4ED2-4A28-83E1-6F483FC3EC47}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6D-42B9-8E50-A6517B70F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{EF2E9387-C6A0-41E1-8384-6184BAF31D39}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6D-42B9-8E50-A6517B70F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{A097BB4D-39F8-466D-8A0A-C7463B903C3A}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6D-42B9-8E50-A6517B70F6B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{187F526E-2124-491A-837A-309488F3CE70}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36D-42B9-8E50-A6517B70F6BF}"/>
                </c:ext>
              </c:extLst>
            </c:dLbl>
            <c:dLbl>
              <c:idx val="16"/>
              <c:layout>
                <c:manualLayout>
                  <c:x val="-3.1570342725075584E-2"/>
                  <c:y val="-9.2021272587911613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{3CE78E2F-EEC1-4E38-AEE8-B1DCC0BCB8CE}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36D-42B9-8E50-A6517B70F6BF}"/>
                </c:ext>
              </c:extLst>
            </c:dLbl>
            <c:dLbl>
              <c:idx val="24"/>
              <c:layout>
                <c:manualLayout>
                  <c:x val="-3.1570342725075584E-2"/>
                  <c:y val="-8.311111598204544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{C2FFD0A5-EA79-4FC5-A54E-52C46F9A28AF}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36D-42B9-8E50-A6517B70F6BF}"/>
                </c:ext>
              </c:extLst>
            </c:dLbl>
            <c:dLbl>
              <c:idx val="32"/>
              <c:layout>
                <c:manualLayout>
                  <c:x val="-3.1570342725075584E-2"/>
                  <c:y val="-4.52696644375292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{1EBA652B-6D42-4379-8973-0632EEB5EA39}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36D-42B9-8E50-A6517B70F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6D-42B9-8E50-A6517B70F6BF}"/>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53AC72F-7F58-4FA5-AFB7-D100B707AEA7}"/>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56FFD26-CD62-4EBF-ADFC-F1012E5D1EE2}"/>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AFD39C8-4A69-4E5A-8207-4E0D381459F5}"/>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632561F-5A84-42EA-81CD-2587EE47B9E0}"/>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19088B9-8AB6-4FA1-ADBF-241EE536388C}"/>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440BA45-21FE-49D9-98E6-97242B15EC6B}"/>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5DD1C5F-E35F-4EAE-862D-B8AA3EEFACE0}"/>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0F33A20-E646-4885-8872-DF5A7D727F8E}"/>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D614F9E-F8CD-43E0-8CDF-08E8E0E22BD8}"/>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94CB42-B1B8-4A04-896A-AD9B474D3221}"/>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86BE405-94FE-400B-85FE-6AE24C79BD49}"/>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FC38D9A-F90F-4716-BAFE-AFE72D0CE022}"/>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31DC1C2-F8C2-4E7E-823C-09E48B35FECE}"/>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87C7A22-00F1-4EEA-BF52-F6B38C5FAA5E}"/>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9774810-B456-4FDA-B18D-FB3CAF4B534B}"/>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994DF1E-9D07-4644-9B94-EB00E960954F}"/>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920CD8F-3A24-419F-AD1E-988A054E9100}"/>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1473C3C-4541-4A0A-B4FB-2F84DF799363}"/>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7F972FF-76CD-484E-B964-C766D73CDB94}"/>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3428CC8-06B4-4652-A97F-DEB020E97CFF}"/>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C85CBF9-81E7-4AEC-A1C7-B33D0BC772C0}"/>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EDB51FB-C826-4135-8E90-B290E1A8F0B4}"/>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F097AB-5292-47C5-9258-0B40DE704117}"/>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781A48A-E92B-49C3-8903-2EDB726D784D}"/>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4C180E5-46E9-4FA3-A753-476FF1E0B28E}"/>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7F7F0AB-562A-4E1B-B9BF-40147467A78F}"/>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1BC8A09-F0BC-48D7-AE09-0F0273F767BC}"/>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18758F2-5B38-4E0C-B9E7-16B4580DCC44}"/>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8AE28DA-37AF-4020-B89C-9F77B3FC24CE}"/>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5B9727E-06FC-4C59-A1CF-9738CC845BC1}"/>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636A5DD-A5A3-4E61-BE02-1B3C0931859C}"/>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9D20C3-4090-4E0E-B876-D3D00D5822A0}"/>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A86C04D-8DFC-40D6-9CD9-CD91C809EB49}"/>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EE10BEC-AB5F-4A90-BDAE-97FE18053CB6}"/>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D10C0A1-C158-4C58-9F48-D730A53A2521}"/>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2FD9ACD-B74B-4FF9-A90D-43AB75A5FF33}"/>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1FEFF22-9AAF-463E-8B1F-B7B8B23DC82D}"/>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EC4B7C2-1868-467C-94A1-FC3AFDEA2A13}"/>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018E4A5-C6A3-4E5B-82BC-806A1999535E}"/>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9601467-A90A-4372-8451-6A2F99C4D9E0}"/>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62BC964-8E92-4EAC-87CF-AF34542F2511}"/>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D3DD730-2CB1-46A5-88E1-AB1F2071757B}"/>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6577BED-7B2C-4750-AC4B-7930F47A75E9}"/>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4BD1B35-964C-4A66-A409-277E960A535A}"/>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C160EA6-552D-41C8-A00F-F150A76112C3}"/>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314D5F5-214E-4599-830E-1991ADEC17ED}"/>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250EFEE-FBD6-4A48-811C-39E6128DA23D}"/>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D4E2172-94BC-4F79-84A2-64B78FB52BB8}"/>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68D4624-8566-4207-AA4D-B922845386B1}"/>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人口の減少とともに、全国平均を上回る高齢化率（令和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）及び低い生産年齢人口率（同</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）に加え、産業構造が脆弱であることから、財政基盤が弱く、類似団体平均、全国平均及び県平均を下回っている。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投資的経費の抑制や、定員管理・給与の適正化による人件費の抑制等、歳出の徹底的な削減を継続するとともに、税の徴収強化等による歳入確保に努め、財政基盤の強化に努める。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5B238DA-F1AD-40DD-B7A7-FB2CF2184E48}"/>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4A2422C-8A8D-4A32-9425-B2A4272C26BF}"/>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6758C608-ED66-437E-A0CC-D029431EB0DA}"/>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36F3E8F-3E03-46F3-A41A-C7FE6DBA058B}"/>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0B9FF6D-D34E-4804-A420-61ACDD163F07}"/>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D4601966-2195-40B9-9CAE-0EDF5FD90B69}"/>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8763EE7-08BF-4E65-A7E7-93A3854DEAF0}"/>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9E11662B-3BA5-4E12-A182-28EFD4C6C6C1}"/>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00250A1-65B2-4818-B505-527A67F88AA4}"/>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C31C71A-3AFE-4A66-AF9F-BE241A170E51}"/>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1EC2CA9-462B-4C5B-88E2-C12E0740E1D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2D5D720-809C-4E87-BCFF-40E537BF8ED4}"/>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CC1CC63F-2E38-439F-9881-4FA9B84F7B0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C849C7A-6D2C-464C-88A0-C8D36A023155}"/>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25E824C5-EEA4-4A9B-8CBC-20A76649B359}"/>
            </a:ext>
          </a:extLst>
        </xdr:cNvPr>
        <xdr:cNvCxnSpPr/>
      </xdr:nvCxnSpPr>
      <xdr:spPr>
        <a:xfrm flipV="1">
          <a:off x="4511040" y="6207478"/>
          <a:ext cx="0" cy="1405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43E4D26-2609-4046-9A85-E7575B6895F0}"/>
            </a:ext>
          </a:extLst>
        </xdr:cNvPr>
        <xdr:cNvSpPr txBox="1"/>
      </xdr:nvSpPr>
      <xdr:spPr>
        <a:xfrm>
          <a:off x="4588510" y="758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A34EF073-F8FC-41A8-B802-835DE390B6C8}"/>
            </a:ext>
          </a:extLst>
        </xdr:cNvPr>
        <xdr:cNvCxnSpPr/>
      </xdr:nvCxnSpPr>
      <xdr:spPr>
        <a:xfrm>
          <a:off x="4427855" y="761315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198BB736-390B-4B54-9590-F0896F378776}"/>
            </a:ext>
          </a:extLst>
        </xdr:cNvPr>
        <xdr:cNvSpPr txBox="1"/>
      </xdr:nvSpPr>
      <xdr:spPr>
        <a:xfrm>
          <a:off x="4588510" y="59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63378C25-9CA7-455B-B325-D75F747AA2CD}"/>
            </a:ext>
          </a:extLst>
        </xdr:cNvPr>
        <xdr:cNvCxnSpPr/>
      </xdr:nvCxnSpPr>
      <xdr:spPr>
        <a:xfrm>
          <a:off x="4427855" y="620747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53CF9307-158C-42BB-956B-29FAFCFA140E}"/>
            </a:ext>
          </a:extLst>
        </xdr:cNvPr>
        <xdr:cNvCxnSpPr/>
      </xdr:nvCxnSpPr>
      <xdr:spPr>
        <a:xfrm>
          <a:off x="3749040" y="749631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8FB9276C-8325-4F51-B775-BA99CA57DE23}"/>
            </a:ext>
          </a:extLst>
        </xdr:cNvPr>
        <xdr:cNvSpPr txBox="1"/>
      </xdr:nvSpPr>
      <xdr:spPr>
        <a:xfrm>
          <a:off x="4588510" y="7217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EF65A33E-340F-4C64-8DB7-E8B5D08B204E}"/>
            </a:ext>
          </a:extLst>
        </xdr:cNvPr>
        <xdr:cNvSpPr/>
      </xdr:nvSpPr>
      <xdr:spPr>
        <a:xfrm>
          <a:off x="4465955" y="73784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268ADE21-3ADE-4A12-A6A2-22E32CA9B83C}"/>
            </a:ext>
          </a:extLst>
        </xdr:cNvPr>
        <xdr:cNvCxnSpPr/>
      </xdr:nvCxnSpPr>
      <xdr:spPr>
        <a:xfrm>
          <a:off x="2941955" y="7479100"/>
          <a:ext cx="807085"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4231D0C6-10E1-4D26-B37A-4E53624B49C0}"/>
            </a:ext>
          </a:extLst>
        </xdr:cNvPr>
        <xdr:cNvSpPr/>
      </xdr:nvSpPr>
      <xdr:spPr>
        <a:xfrm>
          <a:off x="3703955" y="73784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DA568B90-609F-458C-AFED-F6A6D63DE2CA}"/>
            </a:ext>
          </a:extLst>
        </xdr:cNvPr>
        <xdr:cNvSpPr txBox="1"/>
      </xdr:nvSpPr>
      <xdr:spPr>
        <a:xfrm>
          <a:off x="340614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BBEEB6BF-505D-40B3-9947-BE5AD0106444}"/>
            </a:ext>
          </a:extLst>
        </xdr:cNvPr>
        <xdr:cNvCxnSpPr/>
      </xdr:nvCxnSpPr>
      <xdr:spPr>
        <a:xfrm flipV="1">
          <a:off x="2125345" y="7479100"/>
          <a:ext cx="81661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FD40849C-C18B-4B90-B367-9FCBDC9238FB}"/>
            </a:ext>
          </a:extLst>
        </xdr:cNvPr>
        <xdr:cNvSpPr/>
      </xdr:nvSpPr>
      <xdr:spPr>
        <a:xfrm>
          <a:off x="2887345" y="7365083"/>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8B4BF906-D013-43BE-9CF0-67ED8B9DFDEB}"/>
            </a:ext>
          </a:extLst>
        </xdr:cNvPr>
        <xdr:cNvSpPr txBox="1"/>
      </xdr:nvSpPr>
      <xdr:spPr>
        <a:xfrm>
          <a:off x="2599055" y="71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1C5E1990-067E-414C-A528-7C24A5710477}"/>
            </a:ext>
          </a:extLst>
        </xdr:cNvPr>
        <xdr:cNvCxnSpPr/>
      </xdr:nvCxnSpPr>
      <xdr:spPr>
        <a:xfrm>
          <a:off x="1333500" y="7496316"/>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9F370EFD-3700-415B-AD83-C527B5D73DFA}"/>
            </a:ext>
          </a:extLst>
        </xdr:cNvPr>
        <xdr:cNvSpPr/>
      </xdr:nvSpPr>
      <xdr:spPr>
        <a:xfrm>
          <a:off x="2095500" y="7365083"/>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3E7F55E-90AD-4BF1-BA4B-F24485220C40}"/>
            </a:ext>
          </a:extLst>
        </xdr:cNvPr>
        <xdr:cNvSpPr txBox="1"/>
      </xdr:nvSpPr>
      <xdr:spPr>
        <a:xfrm>
          <a:off x="1782445" y="71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16F81981-747F-47C5-A263-F73B93208ADF}"/>
            </a:ext>
          </a:extLst>
        </xdr:cNvPr>
        <xdr:cNvSpPr/>
      </xdr:nvSpPr>
      <xdr:spPr>
        <a:xfrm>
          <a:off x="1278890" y="73784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4276733D-91F1-4DAD-8B38-5BF9C5B71A4A}"/>
            </a:ext>
          </a:extLst>
        </xdr:cNvPr>
        <xdr:cNvSpPr txBox="1"/>
      </xdr:nvSpPr>
      <xdr:spPr>
        <a:xfrm>
          <a:off x="96774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0C3079A-6D7E-4EFC-8F9F-7DA056005567}"/>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204F5A5-CEE6-4394-B4D2-0CF7D7EC2C20}"/>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30FB157-3F4B-4B61-8934-877162ACB8BE}"/>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DEA47C6-2C30-4ECA-BA15-29486CA3AC9C}"/>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FF79D4D-0182-4F41-B1F9-B1F23D74D5CB}"/>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FB60BC27-CA61-414A-901F-D7AF97780AE2}"/>
            </a:ext>
          </a:extLst>
        </xdr:cNvPr>
        <xdr:cNvSpPr/>
      </xdr:nvSpPr>
      <xdr:spPr>
        <a:xfrm>
          <a:off x="4465955" y="74417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2EE208D3-27D3-4D35-A5E2-A65380CD2C1E}"/>
            </a:ext>
          </a:extLst>
        </xdr:cNvPr>
        <xdr:cNvSpPr txBox="1"/>
      </xdr:nvSpPr>
      <xdr:spPr>
        <a:xfrm>
          <a:off x="4588510" y="733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7F28199-D5D0-4276-B5BA-E24719A88DF1}"/>
            </a:ext>
          </a:extLst>
        </xdr:cNvPr>
        <xdr:cNvSpPr/>
      </xdr:nvSpPr>
      <xdr:spPr>
        <a:xfrm>
          <a:off x="3703955" y="74417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B258ED76-4561-4D6C-A03D-B8E4FFF77D4B}"/>
            </a:ext>
          </a:extLst>
        </xdr:cNvPr>
        <xdr:cNvSpPr txBox="1"/>
      </xdr:nvSpPr>
      <xdr:spPr>
        <a:xfrm>
          <a:off x="3406140" y="7531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620ACB61-78C3-4D0F-B50A-F96A5DBDD081}"/>
            </a:ext>
          </a:extLst>
        </xdr:cNvPr>
        <xdr:cNvSpPr/>
      </xdr:nvSpPr>
      <xdr:spPr>
        <a:xfrm>
          <a:off x="2887345" y="742639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3A3B9D6A-0012-4686-8BEC-763A13F8C004}"/>
            </a:ext>
          </a:extLst>
        </xdr:cNvPr>
        <xdr:cNvSpPr txBox="1"/>
      </xdr:nvSpPr>
      <xdr:spPr>
        <a:xfrm>
          <a:off x="2599055" y="75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C3F3E579-8CF8-44D1-859D-8EC39C37D92C}"/>
            </a:ext>
          </a:extLst>
        </xdr:cNvPr>
        <xdr:cNvSpPr/>
      </xdr:nvSpPr>
      <xdr:spPr>
        <a:xfrm>
          <a:off x="2095500" y="744170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293DA5C9-A85E-4C4F-8534-99E44EB9A2EA}"/>
            </a:ext>
          </a:extLst>
        </xdr:cNvPr>
        <xdr:cNvSpPr txBox="1"/>
      </xdr:nvSpPr>
      <xdr:spPr>
        <a:xfrm>
          <a:off x="1782445" y="753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14169714-0C97-4725-A842-22040180921F}"/>
            </a:ext>
          </a:extLst>
        </xdr:cNvPr>
        <xdr:cNvSpPr/>
      </xdr:nvSpPr>
      <xdr:spPr>
        <a:xfrm>
          <a:off x="1278890" y="744170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CCDF9457-4668-482E-80CE-F579AC4BFF03}"/>
            </a:ext>
          </a:extLst>
        </xdr:cNvPr>
        <xdr:cNvSpPr txBox="1"/>
      </xdr:nvSpPr>
      <xdr:spPr>
        <a:xfrm>
          <a:off x="967740" y="753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21DA073-AE72-4AD8-B358-67526EAEF3DC}"/>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F4252DF-22F9-41BC-B930-4FA75A5F13D3}"/>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CB5DE73-EA77-45EA-8D34-9D3ABE183FCF}"/>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7CF59565-A559-46BC-9663-548D0E2BE8E3}"/>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218EDBA9-BF5D-4B2B-BCF4-CC5E0896FA4F}"/>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DADE1F8-CF57-45FC-A09D-F6035E19289E}"/>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D159FD7-20A6-449B-AC6A-680FA57F8E1C}"/>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A687DA80-136F-40F9-A1C9-BA5BBDBD54BA}"/>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1BD401F8-3E66-4838-9108-996F0ABE68A4}"/>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97EDA14-2211-4CFE-886B-13E2862C77E1}"/>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8F02D1F9-3A0F-4FD6-9D0A-62FAAE20E199}"/>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A8977E73-E4FE-457B-9797-A8A5CB09C5E9}"/>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6595D8D6-CAA3-435B-A792-D1C91A4F29BE}"/>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３年度決算は、病院事業会計補助金の減等により経常経費は減となり、普通交付税等の増により比率は改善した。令和４年度では、物価高騰に伴い光熱費をはじめとした物件費等の増により、比率は上がった。</a:t>
          </a:r>
        </a:p>
        <a:p>
          <a:r>
            <a:rPr kumimoji="1" lang="ja-JP" altLang="en-US" sz="1300">
              <a:latin typeface="ＭＳ Ｐゴシック" panose="020B0600070205080204" pitchFamily="50" charset="-128"/>
              <a:ea typeface="ＭＳ Ｐゴシック" panose="020B0600070205080204" pitchFamily="50" charset="-128"/>
            </a:rPr>
            <a:t>　今年度の三セク債一部繰上償還により、後年度の公債費が抑制される。今後も繰上償還による公債費の抑制等により、経常経費の削減に努めるとともに、税の徴収強化により、経常一般財源の確保に努める。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9B4296E-25C5-4577-90EA-2087526823DB}"/>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51D36EB-9C30-4DD1-85BF-696419626684}"/>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B5F03260-CB4E-4BF8-8A0F-A81F340629AA}"/>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71346BD3-BFE3-43F0-9AF5-EF879B6ED44F}"/>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F75E9AB2-8943-4CC6-92D7-E5C5BE5AF1A4}"/>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FE03DBF5-088F-42F9-AAF8-4A2412A630E5}"/>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842523A9-7413-4D62-A7BA-175A1E2A1AAF}"/>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5749CFA2-DE92-4A75-9F4A-2B297089F63A}"/>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5F4CAA89-896F-4A6A-BEA4-FF9CA48CB3B5}"/>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DF8F1432-9957-4630-99F7-9F671C0FF6C2}"/>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DEB98D95-9337-42C6-AEB7-A17871A36BB9}"/>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517F474E-528B-43EC-B439-7ACACE9D7AEF}"/>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F78F8B21-2945-4866-8FDC-1D7890F8EEBE}"/>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D16B7C9-DE5E-42F2-B405-ECE7CD6C0CCA}"/>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1142845B-06DB-4E91-90C5-96CA269CB008}"/>
            </a:ext>
          </a:extLst>
        </xdr:cNvPr>
        <xdr:cNvCxnSpPr/>
      </xdr:nvCxnSpPr>
      <xdr:spPr>
        <a:xfrm flipV="1">
          <a:off x="4511040" y="10288270"/>
          <a:ext cx="0" cy="1195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789F599-D7CB-4CD2-9C18-7C67F90DA3B5}"/>
            </a:ext>
          </a:extLst>
        </xdr:cNvPr>
        <xdr:cNvSpPr txBox="1"/>
      </xdr:nvSpPr>
      <xdr:spPr>
        <a:xfrm>
          <a:off x="4588510" y="1144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138A5770-29AF-4ECB-8C93-368B9C053C42}"/>
            </a:ext>
          </a:extLst>
        </xdr:cNvPr>
        <xdr:cNvCxnSpPr/>
      </xdr:nvCxnSpPr>
      <xdr:spPr>
        <a:xfrm>
          <a:off x="4427855" y="1148410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18646C19-5699-4C9A-9CFC-F12116B7BDB8}"/>
            </a:ext>
          </a:extLst>
        </xdr:cNvPr>
        <xdr:cNvSpPr txBox="1"/>
      </xdr:nvSpPr>
      <xdr:spPr>
        <a:xfrm>
          <a:off x="4588510" y="1003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69AFCB1F-5120-4250-B88E-2D017E08AB18}"/>
            </a:ext>
          </a:extLst>
        </xdr:cNvPr>
        <xdr:cNvCxnSpPr/>
      </xdr:nvCxnSpPr>
      <xdr:spPr>
        <a:xfrm>
          <a:off x="4427855" y="102882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65</xdr:row>
      <xdr:rowOff>32004</xdr:rowOff>
    </xdr:to>
    <xdr:cxnSp macro="">
      <xdr:nvCxnSpPr>
        <xdr:cNvPr id="129" name="直線コネクタ 128">
          <a:extLst>
            <a:ext uri="{FF2B5EF4-FFF2-40B4-BE49-F238E27FC236}">
              <a16:creationId xmlns:a16="http://schemas.microsoft.com/office/drawing/2014/main" id="{59DCF813-1A12-4417-8763-ADB388890CFC}"/>
            </a:ext>
          </a:extLst>
        </xdr:cNvPr>
        <xdr:cNvCxnSpPr/>
      </xdr:nvCxnSpPr>
      <xdr:spPr>
        <a:xfrm>
          <a:off x="3749040" y="10883773"/>
          <a:ext cx="762000" cy="2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748CE02F-52A7-4A1C-AD8C-A02DDE48C112}"/>
            </a:ext>
          </a:extLst>
        </xdr:cNvPr>
        <xdr:cNvSpPr txBox="1"/>
      </xdr:nvSpPr>
      <xdr:spPr>
        <a:xfrm>
          <a:off x="458851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ED2C88B2-1A85-48E7-ADDC-B16E6EE7BFFD}"/>
            </a:ext>
          </a:extLst>
        </xdr:cNvPr>
        <xdr:cNvSpPr/>
      </xdr:nvSpPr>
      <xdr:spPr>
        <a:xfrm>
          <a:off x="4465955" y="1082243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65</xdr:row>
      <xdr:rowOff>114046</xdr:rowOff>
    </xdr:to>
    <xdr:cxnSp macro="">
      <xdr:nvCxnSpPr>
        <xdr:cNvPr id="132" name="直線コネクタ 131">
          <a:extLst>
            <a:ext uri="{FF2B5EF4-FFF2-40B4-BE49-F238E27FC236}">
              <a16:creationId xmlns:a16="http://schemas.microsoft.com/office/drawing/2014/main" id="{BF757E7E-D5C8-4CCD-9D45-EC35452CAA4C}"/>
            </a:ext>
          </a:extLst>
        </xdr:cNvPr>
        <xdr:cNvCxnSpPr/>
      </xdr:nvCxnSpPr>
      <xdr:spPr>
        <a:xfrm flipV="1">
          <a:off x="2941955" y="10883773"/>
          <a:ext cx="807085" cy="3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A8EC6EE9-0F5E-4F78-9299-44F5016435AC}"/>
            </a:ext>
          </a:extLst>
        </xdr:cNvPr>
        <xdr:cNvSpPr/>
      </xdr:nvSpPr>
      <xdr:spPr>
        <a:xfrm>
          <a:off x="3703955" y="106737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4E1F3807-9658-4AE3-8A0D-E4733656A754}"/>
            </a:ext>
          </a:extLst>
        </xdr:cNvPr>
        <xdr:cNvSpPr txBox="1"/>
      </xdr:nvSpPr>
      <xdr:spPr>
        <a:xfrm>
          <a:off x="340614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118872</xdr:rowOff>
    </xdr:to>
    <xdr:cxnSp macro="">
      <xdr:nvCxnSpPr>
        <xdr:cNvPr id="135" name="直線コネクタ 134">
          <a:extLst>
            <a:ext uri="{FF2B5EF4-FFF2-40B4-BE49-F238E27FC236}">
              <a16:creationId xmlns:a16="http://schemas.microsoft.com/office/drawing/2014/main" id="{6C83FF7E-72DC-4049-B541-C9C70F5CEC1F}"/>
            </a:ext>
          </a:extLst>
        </xdr:cNvPr>
        <xdr:cNvCxnSpPr/>
      </xdr:nvCxnSpPr>
      <xdr:spPr>
        <a:xfrm flipV="1">
          <a:off x="2125345" y="11258296"/>
          <a:ext cx="81661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345D8DF2-E9D5-4043-8102-0EA2DB7012E5}"/>
            </a:ext>
          </a:extLst>
        </xdr:cNvPr>
        <xdr:cNvSpPr/>
      </xdr:nvSpPr>
      <xdr:spPr>
        <a:xfrm>
          <a:off x="2887345" y="10852277"/>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1AECA660-E29E-4497-9D4E-79DF03B4B21D}"/>
            </a:ext>
          </a:extLst>
        </xdr:cNvPr>
        <xdr:cNvSpPr txBox="1"/>
      </xdr:nvSpPr>
      <xdr:spPr>
        <a:xfrm>
          <a:off x="2599055" y="106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157480</xdr:rowOff>
    </xdr:to>
    <xdr:cxnSp macro="">
      <xdr:nvCxnSpPr>
        <xdr:cNvPr id="138" name="直線コネクタ 137">
          <a:extLst>
            <a:ext uri="{FF2B5EF4-FFF2-40B4-BE49-F238E27FC236}">
              <a16:creationId xmlns:a16="http://schemas.microsoft.com/office/drawing/2014/main" id="{8CF3910D-EA80-41D2-817E-15F9500AEFD5}"/>
            </a:ext>
          </a:extLst>
        </xdr:cNvPr>
        <xdr:cNvCxnSpPr/>
      </xdr:nvCxnSpPr>
      <xdr:spPr>
        <a:xfrm flipV="1">
          <a:off x="1333500" y="11265027"/>
          <a:ext cx="791845"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52EF85D9-1C85-41B6-BBDB-2BB33D26F147}"/>
            </a:ext>
          </a:extLst>
        </xdr:cNvPr>
        <xdr:cNvSpPr/>
      </xdr:nvSpPr>
      <xdr:spPr>
        <a:xfrm>
          <a:off x="2095500" y="1089761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10D31903-4221-4C4B-888F-E91900F546F6}"/>
            </a:ext>
          </a:extLst>
        </xdr:cNvPr>
        <xdr:cNvSpPr txBox="1"/>
      </xdr:nvSpPr>
      <xdr:spPr>
        <a:xfrm>
          <a:off x="1782445" y="106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AD00CEDF-5BDF-4C79-8486-45CA6AF06B14}"/>
            </a:ext>
          </a:extLst>
        </xdr:cNvPr>
        <xdr:cNvSpPr/>
      </xdr:nvSpPr>
      <xdr:spPr>
        <a:xfrm>
          <a:off x="1278890" y="1088605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3CF7F02-859E-420B-BFDC-900EB08793E5}"/>
            </a:ext>
          </a:extLst>
        </xdr:cNvPr>
        <xdr:cNvSpPr txBox="1"/>
      </xdr:nvSpPr>
      <xdr:spPr>
        <a:xfrm>
          <a:off x="967740" y="106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F70FCF32-53EF-4C62-AF64-433CE06968A4}"/>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2CF2C74-A2C5-4283-9F81-BD445DBCD2D3}"/>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1D231C7-5CBD-4EF5-BCD4-BD4F3901CA2E}"/>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E61AD23-5F1C-4DCE-BFC4-11A488A6CF39}"/>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838B84F-99F7-4831-B091-C652F15407BA}"/>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8" name="楕円 147">
          <a:extLst>
            <a:ext uri="{FF2B5EF4-FFF2-40B4-BE49-F238E27FC236}">
              <a16:creationId xmlns:a16="http://schemas.microsoft.com/office/drawing/2014/main" id="{DC650880-61D6-41C8-AA86-42C729E9987D}"/>
            </a:ext>
          </a:extLst>
        </xdr:cNvPr>
        <xdr:cNvSpPr/>
      </xdr:nvSpPr>
      <xdr:spPr>
        <a:xfrm>
          <a:off x="4465955" y="111254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49" name="財政構造の弾力性該当値テキスト">
          <a:extLst>
            <a:ext uri="{FF2B5EF4-FFF2-40B4-BE49-F238E27FC236}">
              <a16:creationId xmlns:a16="http://schemas.microsoft.com/office/drawing/2014/main" id="{FA4AE8E7-5E32-4C62-BFD1-5AA569B22091}"/>
            </a:ext>
          </a:extLst>
        </xdr:cNvPr>
        <xdr:cNvSpPr txBox="1"/>
      </xdr:nvSpPr>
      <xdr:spPr>
        <a:xfrm>
          <a:off x="4588510" y="1109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0" name="楕円 149">
          <a:extLst>
            <a:ext uri="{FF2B5EF4-FFF2-40B4-BE49-F238E27FC236}">
              <a16:creationId xmlns:a16="http://schemas.microsoft.com/office/drawing/2014/main" id="{B1C0E0E5-846E-4D57-9856-ED05A29EF494}"/>
            </a:ext>
          </a:extLst>
        </xdr:cNvPr>
        <xdr:cNvSpPr/>
      </xdr:nvSpPr>
      <xdr:spPr>
        <a:xfrm>
          <a:off x="3703955" y="108291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1" name="テキスト ボックス 150">
          <a:extLst>
            <a:ext uri="{FF2B5EF4-FFF2-40B4-BE49-F238E27FC236}">
              <a16:creationId xmlns:a16="http://schemas.microsoft.com/office/drawing/2014/main" id="{42FFB8F4-1DA7-4982-80FE-8EB06B494A1C}"/>
            </a:ext>
          </a:extLst>
        </xdr:cNvPr>
        <xdr:cNvSpPr txBox="1"/>
      </xdr:nvSpPr>
      <xdr:spPr>
        <a:xfrm>
          <a:off x="340614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2" name="楕円 151">
          <a:extLst>
            <a:ext uri="{FF2B5EF4-FFF2-40B4-BE49-F238E27FC236}">
              <a16:creationId xmlns:a16="http://schemas.microsoft.com/office/drawing/2014/main" id="{9BAD338D-8A2A-4E15-9221-6C88A4CF8426}"/>
            </a:ext>
          </a:extLst>
        </xdr:cNvPr>
        <xdr:cNvSpPr/>
      </xdr:nvSpPr>
      <xdr:spPr>
        <a:xfrm>
          <a:off x="2887345" y="11203686"/>
          <a:ext cx="9969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3" name="テキスト ボックス 152">
          <a:extLst>
            <a:ext uri="{FF2B5EF4-FFF2-40B4-BE49-F238E27FC236}">
              <a16:creationId xmlns:a16="http://schemas.microsoft.com/office/drawing/2014/main" id="{601F2A7C-2E0C-4289-8883-8FDBD9843850}"/>
            </a:ext>
          </a:extLst>
        </xdr:cNvPr>
        <xdr:cNvSpPr txBox="1"/>
      </xdr:nvSpPr>
      <xdr:spPr>
        <a:xfrm>
          <a:off x="2599055"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4" name="楕円 153">
          <a:extLst>
            <a:ext uri="{FF2B5EF4-FFF2-40B4-BE49-F238E27FC236}">
              <a16:creationId xmlns:a16="http://schemas.microsoft.com/office/drawing/2014/main" id="{023FAEF0-B6E3-426B-93F6-EDF14D96CED3}"/>
            </a:ext>
          </a:extLst>
        </xdr:cNvPr>
        <xdr:cNvSpPr/>
      </xdr:nvSpPr>
      <xdr:spPr>
        <a:xfrm>
          <a:off x="2095500" y="11210417"/>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5" name="テキスト ボックス 154">
          <a:extLst>
            <a:ext uri="{FF2B5EF4-FFF2-40B4-BE49-F238E27FC236}">
              <a16:creationId xmlns:a16="http://schemas.microsoft.com/office/drawing/2014/main" id="{54FE0993-73FF-455C-8124-FABB7F52550B}"/>
            </a:ext>
          </a:extLst>
        </xdr:cNvPr>
        <xdr:cNvSpPr txBox="1"/>
      </xdr:nvSpPr>
      <xdr:spPr>
        <a:xfrm>
          <a:off x="1782445"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6" name="楕円 155">
          <a:extLst>
            <a:ext uri="{FF2B5EF4-FFF2-40B4-BE49-F238E27FC236}">
              <a16:creationId xmlns:a16="http://schemas.microsoft.com/office/drawing/2014/main" id="{77AC30B3-17A9-4EFE-B0B7-445FC98753D4}"/>
            </a:ext>
          </a:extLst>
        </xdr:cNvPr>
        <xdr:cNvSpPr/>
      </xdr:nvSpPr>
      <xdr:spPr>
        <a:xfrm>
          <a:off x="1278890" y="1124902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7" name="テキスト ボックス 156">
          <a:extLst>
            <a:ext uri="{FF2B5EF4-FFF2-40B4-BE49-F238E27FC236}">
              <a16:creationId xmlns:a16="http://schemas.microsoft.com/office/drawing/2014/main" id="{03CC922E-23AB-4919-B1E3-81713DA781CF}"/>
            </a:ext>
          </a:extLst>
        </xdr:cNvPr>
        <xdr:cNvSpPr txBox="1"/>
      </xdr:nvSpPr>
      <xdr:spPr>
        <a:xfrm>
          <a:off x="967740" y="1133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29D6CF9-2B24-4E26-943D-827625403FDB}"/>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7E0351A-4F52-441A-A909-8DE90C69A6A8}"/>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2A250C4-0C7D-48E9-9D14-B1E34FF509D8}"/>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AD02B87B-5987-48F2-B106-4C68C79C810D}"/>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373968CE-955B-4FD6-8A13-244D37DE7AEF}"/>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D805A6E3-D601-4614-87CE-5B7DDFDE2AE6}"/>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7E253120-AA93-4022-9AAE-ED2D92850190}"/>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31025DAF-FE0C-4FA4-9612-CBCF04D17558}"/>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894710A8-931F-4824-8DD5-2BFF1B3032E2}"/>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11D4653B-CECF-4B7B-8118-FA0894E2360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2E4CE13B-B91C-4CBC-89DA-1DC7014CB206}"/>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6C9106B9-DFD7-4900-BE39-2DDA024B23BF}"/>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54771366-5E3F-4C2E-BBF0-BE4D2D822490}"/>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令和２年度より会計年度任用職員制度が開始されたため、人件費については増加傾向にある。令和４年度は選挙が多かったこと、また給与改定に伴い令和３年度より増となっている。</a:t>
          </a:r>
        </a:p>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201,529</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2ADC28C3-227D-4CEA-81D6-106176700DF5}"/>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411A5477-BC52-436D-BB8C-FAB10E9BDF60}"/>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CA9746FE-143B-4BD6-9289-1B0A49610490}"/>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F350BEDC-495D-4E20-85F4-24629131D942}"/>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BC9ED0C9-9DCB-496E-B502-E143C35F4C36}"/>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976BD4AB-D187-40EF-80A2-CCEA8373B470}"/>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5DFBDF90-2074-44FB-8E51-E87DC4B44D70}"/>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C6D61485-B04C-4032-A8AC-42C12A3F4885}"/>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5882081C-2242-48E1-B54D-B82A11CE6557}"/>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A568F2BD-040B-4167-804F-7AE66267B77D}"/>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78EB468B-2185-4FE2-B1F8-C3B299598B7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E3098F6F-E6D9-4123-B9D2-AFEE5D93B35B}"/>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4F551737-AE19-4066-B9F9-40AC8C29882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1C6F903B-2F11-496C-AF22-2A7B5E16D2F6}"/>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FAB6D399-E989-44B4-AE43-F2361318C21F}"/>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98335</xdr:rowOff>
    </xdr:from>
    <xdr:to>
      <xdr:col>23</xdr:col>
      <xdr:colOff>133350</xdr:colOff>
      <xdr:row>88</xdr:row>
      <xdr:rowOff>119199</xdr:rowOff>
    </xdr:to>
    <xdr:cxnSp macro="">
      <xdr:nvCxnSpPr>
        <xdr:cNvPr id="186" name="直線コネクタ 185">
          <a:extLst>
            <a:ext uri="{FF2B5EF4-FFF2-40B4-BE49-F238E27FC236}">
              <a16:creationId xmlns:a16="http://schemas.microsoft.com/office/drawing/2014/main" id="{61CC61EB-9EFB-4299-A8ED-4ABE2DD22A18}"/>
            </a:ext>
          </a:extLst>
        </xdr:cNvPr>
        <xdr:cNvCxnSpPr/>
      </xdr:nvCxnSpPr>
      <xdr:spPr>
        <a:xfrm flipV="1">
          <a:off x="4511040" y="14153425"/>
          <a:ext cx="0" cy="1055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91276</xdr:rowOff>
    </xdr:from>
    <xdr:ext cx="762000" cy="259045"/>
    <xdr:sp macro="" textlink="">
      <xdr:nvSpPr>
        <xdr:cNvPr id="187" name="人件費・物件費等の状況最小値テキスト">
          <a:extLst>
            <a:ext uri="{FF2B5EF4-FFF2-40B4-BE49-F238E27FC236}">
              <a16:creationId xmlns:a16="http://schemas.microsoft.com/office/drawing/2014/main" id="{FC11E792-DAC5-4F42-B408-89ECE7BD17EE}"/>
            </a:ext>
          </a:extLst>
        </xdr:cNvPr>
        <xdr:cNvSpPr txBox="1"/>
      </xdr:nvSpPr>
      <xdr:spPr>
        <a:xfrm>
          <a:off x="4588510" y="1518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119199</xdr:rowOff>
    </xdr:from>
    <xdr:to>
      <xdr:col>24</xdr:col>
      <xdr:colOff>12700</xdr:colOff>
      <xdr:row>88</xdr:row>
      <xdr:rowOff>119199</xdr:rowOff>
    </xdr:to>
    <xdr:cxnSp macro="">
      <xdr:nvCxnSpPr>
        <xdr:cNvPr id="188" name="直線コネクタ 187">
          <a:extLst>
            <a:ext uri="{FF2B5EF4-FFF2-40B4-BE49-F238E27FC236}">
              <a16:creationId xmlns:a16="http://schemas.microsoft.com/office/drawing/2014/main" id="{55035A9A-365F-4A66-A33A-DECCC19169CC}"/>
            </a:ext>
          </a:extLst>
        </xdr:cNvPr>
        <xdr:cNvCxnSpPr/>
      </xdr:nvCxnSpPr>
      <xdr:spPr>
        <a:xfrm>
          <a:off x="4427855" y="1520870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13262</xdr:rowOff>
    </xdr:from>
    <xdr:ext cx="762000" cy="259045"/>
    <xdr:sp macro="" textlink="">
      <xdr:nvSpPr>
        <xdr:cNvPr id="189" name="人件費・物件費等の状況最大値テキスト">
          <a:extLst>
            <a:ext uri="{FF2B5EF4-FFF2-40B4-BE49-F238E27FC236}">
              <a16:creationId xmlns:a16="http://schemas.microsoft.com/office/drawing/2014/main" id="{E42FB514-F4D2-4FF9-AB7C-15C1199C6BD3}"/>
            </a:ext>
          </a:extLst>
        </xdr:cNvPr>
        <xdr:cNvSpPr txBox="1"/>
      </xdr:nvSpPr>
      <xdr:spPr>
        <a:xfrm>
          <a:off x="4588510" y="1390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98335</xdr:rowOff>
    </xdr:from>
    <xdr:to>
      <xdr:col>24</xdr:col>
      <xdr:colOff>12700</xdr:colOff>
      <xdr:row>82</xdr:row>
      <xdr:rowOff>98335</xdr:rowOff>
    </xdr:to>
    <xdr:cxnSp macro="">
      <xdr:nvCxnSpPr>
        <xdr:cNvPr id="190" name="直線コネクタ 189">
          <a:extLst>
            <a:ext uri="{FF2B5EF4-FFF2-40B4-BE49-F238E27FC236}">
              <a16:creationId xmlns:a16="http://schemas.microsoft.com/office/drawing/2014/main" id="{964BD353-8AFE-4D1D-8284-3BE477E1F770}"/>
            </a:ext>
          </a:extLst>
        </xdr:cNvPr>
        <xdr:cNvCxnSpPr/>
      </xdr:nvCxnSpPr>
      <xdr:spPr>
        <a:xfrm>
          <a:off x="4427855" y="1415342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100222</xdr:rowOff>
    </xdr:from>
    <xdr:to>
      <xdr:col>23</xdr:col>
      <xdr:colOff>133350</xdr:colOff>
      <xdr:row>82</xdr:row>
      <xdr:rowOff>147008</xdr:rowOff>
    </xdr:to>
    <xdr:cxnSp macro="">
      <xdr:nvCxnSpPr>
        <xdr:cNvPr id="191" name="直線コネクタ 190">
          <a:extLst>
            <a:ext uri="{FF2B5EF4-FFF2-40B4-BE49-F238E27FC236}">
              <a16:creationId xmlns:a16="http://schemas.microsoft.com/office/drawing/2014/main" id="{004B4020-83C9-47B9-8C05-E85B5C02366D}"/>
            </a:ext>
          </a:extLst>
        </xdr:cNvPr>
        <xdr:cNvCxnSpPr/>
      </xdr:nvCxnSpPr>
      <xdr:spPr>
        <a:xfrm>
          <a:off x="3749040" y="14155312"/>
          <a:ext cx="762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27322</xdr:rowOff>
    </xdr:from>
    <xdr:ext cx="762000" cy="259045"/>
    <xdr:sp macro="" textlink="">
      <xdr:nvSpPr>
        <xdr:cNvPr id="192" name="人件費・物件費等の状況平均値テキスト">
          <a:extLst>
            <a:ext uri="{FF2B5EF4-FFF2-40B4-BE49-F238E27FC236}">
              <a16:creationId xmlns:a16="http://schemas.microsoft.com/office/drawing/2014/main" id="{E6DF57B3-E13C-4EDA-811F-6FBE3356AE69}"/>
            </a:ext>
          </a:extLst>
        </xdr:cNvPr>
        <xdr:cNvSpPr txBox="1"/>
      </xdr:nvSpPr>
      <xdr:spPr>
        <a:xfrm>
          <a:off x="4588510" y="144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55245</xdr:rowOff>
    </xdr:from>
    <xdr:to>
      <xdr:col>23</xdr:col>
      <xdr:colOff>184150</xdr:colOff>
      <xdr:row>84</xdr:row>
      <xdr:rowOff>156845</xdr:rowOff>
    </xdr:to>
    <xdr:sp macro="" textlink="">
      <xdr:nvSpPr>
        <xdr:cNvPr id="193" name="フローチャート: 判断 192">
          <a:extLst>
            <a:ext uri="{FF2B5EF4-FFF2-40B4-BE49-F238E27FC236}">
              <a16:creationId xmlns:a16="http://schemas.microsoft.com/office/drawing/2014/main" id="{23F9E16B-D358-4890-9016-EA1665F2CC8D}"/>
            </a:ext>
          </a:extLst>
        </xdr:cNvPr>
        <xdr:cNvSpPr/>
      </xdr:nvSpPr>
      <xdr:spPr>
        <a:xfrm>
          <a:off x="4465955" y="1446085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100222</xdr:rowOff>
    </xdr:from>
    <xdr:to>
      <xdr:col>19</xdr:col>
      <xdr:colOff>133350</xdr:colOff>
      <xdr:row>82</xdr:row>
      <xdr:rowOff>105150</xdr:rowOff>
    </xdr:to>
    <xdr:cxnSp macro="">
      <xdr:nvCxnSpPr>
        <xdr:cNvPr id="194" name="直線コネクタ 193">
          <a:extLst>
            <a:ext uri="{FF2B5EF4-FFF2-40B4-BE49-F238E27FC236}">
              <a16:creationId xmlns:a16="http://schemas.microsoft.com/office/drawing/2014/main" id="{2AEEEED3-F79D-4840-9E94-F04D3CD1D8F7}"/>
            </a:ext>
          </a:extLst>
        </xdr:cNvPr>
        <xdr:cNvCxnSpPr/>
      </xdr:nvCxnSpPr>
      <xdr:spPr>
        <a:xfrm flipV="1">
          <a:off x="2941955" y="14155312"/>
          <a:ext cx="807085"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33167</xdr:rowOff>
    </xdr:from>
    <xdr:to>
      <xdr:col>19</xdr:col>
      <xdr:colOff>184150</xdr:colOff>
      <xdr:row>84</xdr:row>
      <xdr:rowOff>134767</xdr:rowOff>
    </xdr:to>
    <xdr:sp macro="" textlink="">
      <xdr:nvSpPr>
        <xdr:cNvPr id="195" name="フローチャート: 判断 194">
          <a:extLst>
            <a:ext uri="{FF2B5EF4-FFF2-40B4-BE49-F238E27FC236}">
              <a16:creationId xmlns:a16="http://schemas.microsoft.com/office/drawing/2014/main" id="{2F46EBE3-745D-43EA-B894-522BFA5D4435}"/>
            </a:ext>
          </a:extLst>
        </xdr:cNvPr>
        <xdr:cNvSpPr/>
      </xdr:nvSpPr>
      <xdr:spPr>
        <a:xfrm>
          <a:off x="3703955" y="1443306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119544</xdr:rowOff>
    </xdr:from>
    <xdr:ext cx="736600" cy="259045"/>
    <xdr:sp macro="" textlink="">
      <xdr:nvSpPr>
        <xdr:cNvPr id="196" name="テキスト ボックス 195">
          <a:extLst>
            <a:ext uri="{FF2B5EF4-FFF2-40B4-BE49-F238E27FC236}">
              <a16:creationId xmlns:a16="http://schemas.microsoft.com/office/drawing/2014/main" id="{C1D25C96-46B4-48A5-BED7-920336A1C3EB}"/>
            </a:ext>
          </a:extLst>
        </xdr:cNvPr>
        <xdr:cNvSpPr txBox="1"/>
      </xdr:nvSpPr>
      <xdr:spPr>
        <a:xfrm>
          <a:off x="3406140" y="145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22109</xdr:rowOff>
    </xdr:from>
    <xdr:to>
      <xdr:col>15</xdr:col>
      <xdr:colOff>82550</xdr:colOff>
      <xdr:row>82</xdr:row>
      <xdr:rowOff>105150</xdr:rowOff>
    </xdr:to>
    <xdr:cxnSp macro="">
      <xdr:nvCxnSpPr>
        <xdr:cNvPr id="197" name="直線コネクタ 196">
          <a:extLst>
            <a:ext uri="{FF2B5EF4-FFF2-40B4-BE49-F238E27FC236}">
              <a16:creationId xmlns:a16="http://schemas.microsoft.com/office/drawing/2014/main" id="{CBA0B72A-1EEF-42D5-85B9-83496529E3C2}"/>
            </a:ext>
          </a:extLst>
        </xdr:cNvPr>
        <xdr:cNvCxnSpPr/>
      </xdr:nvCxnSpPr>
      <xdr:spPr>
        <a:xfrm>
          <a:off x="2125345" y="14077199"/>
          <a:ext cx="816610" cy="8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165691</xdr:rowOff>
    </xdr:from>
    <xdr:to>
      <xdr:col>15</xdr:col>
      <xdr:colOff>133350</xdr:colOff>
      <xdr:row>84</xdr:row>
      <xdr:rowOff>95841</xdr:rowOff>
    </xdr:to>
    <xdr:sp macro="" textlink="">
      <xdr:nvSpPr>
        <xdr:cNvPr id="198" name="フローチャート: 判断 197">
          <a:extLst>
            <a:ext uri="{FF2B5EF4-FFF2-40B4-BE49-F238E27FC236}">
              <a16:creationId xmlns:a16="http://schemas.microsoft.com/office/drawing/2014/main" id="{B4060650-27FC-4325-8BAB-FA3C10D96BCC}"/>
            </a:ext>
          </a:extLst>
        </xdr:cNvPr>
        <xdr:cNvSpPr/>
      </xdr:nvSpPr>
      <xdr:spPr>
        <a:xfrm>
          <a:off x="2887345" y="14399851"/>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80618</xdr:rowOff>
    </xdr:from>
    <xdr:ext cx="762000" cy="259045"/>
    <xdr:sp macro="" textlink="">
      <xdr:nvSpPr>
        <xdr:cNvPr id="199" name="テキスト ボックス 198">
          <a:extLst>
            <a:ext uri="{FF2B5EF4-FFF2-40B4-BE49-F238E27FC236}">
              <a16:creationId xmlns:a16="http://schemas.microsoft.com/office/drawing/2014/main" id="{4741F22C-1DCF-4D7C-AF88-8E3D0E122848}"/>
            </a:ext>
          </a:extLst>
        </xdr:cNvPr>
        <xdr:cNvSpPr txBox="1"/>
      </xdr:nvSpPr>
      <xdr:spPr>
        <a:xfrm>
          <a:off x="2599055" y="1448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20217</xdr:rowOff>
    </xdr:from>
    <xdr:to>
      <xdr:col>11</xdr:col>
      <xdr:colOff>31750</xdr:colOff>
      <xdr:row>82</xdr:row>
      <xdr:rowOff>22109</xdr:rowOff>
    </xdr:to>
    <xdr:cxnSp macro="">
      <xdr:nvCxnSpPr>
        <xdr:cNvPr id="200" name="直線コネクタ 199">
          <a:extLst>
            <a:ext uri="{FF2B5EF4-FFF2-40B4-BE49-F238E27FC236}">
              <a16:creationId xmlns:a16="http://schemas.microsoft.com/office/drawing/2014/main" id="{1D7CF218-FEDE-499C-8BE0-9D9F5914CCCE}"/>
            </a:ext>
          </a:extLst>
        </xdr:cNvPr>
        <xdr:cNvCxnSpPr/>
      </xdr:nvCxnSpPr>
      <xdr:spPr>
        <a:xfrm>
          <a:off x="1333500" y="14075307"/>
          <a:ext cx="791845"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114846</xdr:rowOff>
    </xdr:from>
    <xdr:to>
      <xdr:col>11</xdr:col>
      <xdr:colOff>82550</xdr:colOff>
      <xdr:row>84</xdr:row>
      <xdr:rowOff>44996</xdr:rowOff>
    </xdr:to>
    <xdr:sp macro="" textlink="">
      <xdr:nvSpPr>
        <xdr:cNvPr id="201" name="フローチャート: 判断 200">
          <a:extLst>
            <a:ext uri="{FF2B5EF4-FFF2-40B4-BE49-F238E27FC236}">
              <a16:creationId xmlns:a16="http://schemas.microsoft.com/office/drawing/2014/main" id="{A3568D25-E46F-419D-862E-0C6CB6D99324}"/>
            </a:ext>
          </a:extLst>
        </xdr:cNvPr>
        <xdr:cNvSpPr/>
      </xdr:nvSpPr>
      <xdr:spPr>
        <a:xfrm>
          <a:off x="2095500" y="1434519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29773</xdr:rowOff>
    </xdr:from>
    <xdr:ext cx="762000" cy="259045"/>
    <xdr:sp macro="" textlink="">
      <xdr:nvSpPr>
        <xdr:cNvPr id="202" name="テキスト ボックス 201">
          <a:extLst>
            <a:ext uri="{FF2B5EF4-FFF2-40B4-BE49-F238E27FC236}">
              <a16:creationId xmlns:a16="http://schemas.microsoft.com/office/drawing/2014/main" id="{558953AF-40DC-4373-93AF-995E848E01EB}"/>
            </a:ext>
          </a:extLst>
        </xdr:cNvPr>
        <xdr:cNvSpPr txBox="1"/>
      </xdr:nvSpPr>
      <xdr:spPr>
        <a:xfrm>
          <a:off x="1782445" y="144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95106</xdr:rowOff>
    </xdr:from>
    <xdr:to>
      <xdr:col>7</xdr:col>
      <xdr:colOff>31750</xdr:colOff>
      <xdr:row>84</xdr:row>
      <xdr:rowOff>25256</xdr:rowOff>
    </xdr:to>
    <xdr:sp macro="" textlink="">
      <xdr:nvSpPr>
        <xdr:cNvPr id="203" name="フローチャート: 判断 202">
          <a:extLst>
            <a:ext uri="{FF2B5EF4-FFF2-40B4-BE49-F238E27FC236}">
              <a16:creationId xmlns:a16="http://schemas.microsoft.com/office/drawing/2014/main" id="{2991240F-AEB6-47E9-AA7E-53B2C1528461}"/>
            </a:ext>
          </a:extLst>
        </xdr:cNvPr>
        <xdr:cNvSpPr/>
      </xdr:nvSpPr>
      <xdr:spPr>
        <a:xfrm>
          <a:off x="1278890" y="1432926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10033</xdr:rowOff>
    </xdr:from>
    <xdr:ext cx="762000" cy="259045"/>
    <xdr:sp macro="" textlink="">
      <xdr:nvSpPr>
        <xdr:cNvPr id="204" name="テキスト ボックス 203">
          <a:extLst>
            <a:ext uri="{FF2B5EF4-FFF2-40B4-BE49-F238E27FC236}">
              <a16:creationId xmlns:a16="http://schemas.microsoft.com/office/drawing/2014/main" id="{3D8B0793-088F-4956-A23C-70A706DE3A5C}"/>
            </a:ext>
          </a:extLst>
        </xdr:cNvPr>
        <xdr:cNvSpPr txBox="1"/>
      </xdr:nvSpPr>
      <xdr:spPr>
        <a:xfrm>
          <a:off x="967740" y="1441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4D4FE08-904E-43CD-B735-4D7AD8F2DC33}"/>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FA4F0AB-824E-412C-95E6-6499BD001442}"/>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38E81AF-644D-4AD2-B0BB-AFED9B31CE3B}"/>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4BBC8C7-1431-4DF0-97A2-4C815199AC9E}"/>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B5F6B8E-7017-4AC7-A63A-F8B74BB3E61F}"/>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96208</xdr:rowOff>
    </xdr:from>
    <xdr:to>
      <xdr:col>23</xdr:col>
      <xdr:colOff>184150</xdr:colOff>
      <xdr:row>83</xdr:row>
      <xdr:rowOff>26358</xdr:rowOff>
    </xdr:to>
    <xdr:sp macro="" textlink="">
      <xdr:nvSpPr>
        <xdr:cNvPr id="210" name="楕円 209">
          <a:extLst>
            <a:ext uri="{FF2B5EF4-FFF2-40B4-BE49-F238E27FC236}">
              <a16:creationId xmlns:a16="http://schemas.microsoft.com/office/drawing/2014/main" id="{729278F9-660F-4F23-B057-6EE04A78C4B7}"/>
            </a:ext>
          </a:extLst>
        </xdr:cNvPr>
        <xdr:cNvSpPr/>
      </xdr:nvSpPr>
      <xdr:spPr>
        <a:xfrm>
          <a:off x="4465955" y="141512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17485</xdr:rowOff>
    </xdr:from>
    <xdr:ext cx="762000" cy="259045"/>
    <xdr:sp macro="" textlink="">
      <xdr:nvSpPr>
        <xdr:cNvPr id="211" name="人件費・物件費等の状況該当値テキスト">
          <a:extLst>
            <a:ext uri="{FF2B5EF4-FFF2-40B4-BE49-F238E27FC236}">
              <a16:creationId xmlns:a16="http://schemas.microsoft.com/office/drawing/2014/main" id="{571F3EB2-9766-4811-9462-35B173A88D9C}"/>
            </a:ext>
          </a:extLst>
        </xdr:cNvPr>
        <xdr:cNvSpPr txBox="1"/>
      </xdr:nvSpPr>
      <xdr:spPr>
        <a:xfrm>
          <a:off x="4588510" y="1408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49422</xdr:rowOff>
    </xdr:from>
    <xdr:to>
      <xdr:col>19</xdr:col>
      <xdr:colOff>184150</xdr:colOff>
      <xdr:row>82</xdr:row>
      <xdr:rowOff>151022</xdr:rowOff>
    </xdr:to>
    <xdr:sp macro="" textlink="">
      <xdr:nvSpPr>
        <xdr:cNvPr id="212" name="楕円 211">
          <a:extLst>
            <a:ext uri="{FF2B5EF4-FFF2-40B4-BE49-F238E27FC236}">
              <a16:creationId xmlns:a16="http://schemas.microsoft.com/office/drawing/2014/main" id="{F9FC5CDD-8CFF-4B69-8BA0-553995D6AC4D}"/>
            </a:ext>
          </a:extLst>
        </xdr:cNvPr>
        <xdr:cNvSpPr/>
      </xdr:nvSpPr>
      <xdr:spPr>
        <a:xfrm>
          <a:off x="3703955" y="141102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161199</xdr:rowOff>
    </xdr:from>
    <xdr:ext cx="736600" cy="259045"/>
    <xdr:sp macro="" textlink="">
      <xdr:nvSpPr>
        <xdr:cNvPr id="213" name="テキスト ボックス 212">
          <a:extLst>
            <a:ext uri="{FF2B5EF4-FFF2-40B4-BE49-F238E27FC236}">
              <a16:creationId xmlns:a16="http://schemas.microsoft.com/office/drawing/2014/main" id="{5E71D6C9-AD84-40CF-831E-4F32D192B11C}"/>
            </a:ext>
          </a:extLst>
        </xdr:cNvPr>
        <xdr:cNvSpPr txBox="1"/>
      </xdr:nvSpPr>
      <xdr:spPr>
        <a:xfrm>
          <a:off x="3406140" y="1387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54350</xdr:rowOff>
    </xdr:from>
    <xdr:to>
      <xdr:col>15</xdr:col>
      <xdr:colOff>133350</xdr:colOff>
      <xdr:row>82</xdr:row>
      <xdr:rowOff>155950</xdr:rowOff>
    </xdr:to>
    <xdr:sp macro="" textlink="">
      <xdr:nvSpPr>
        <xdr:cNvPr id="214" name="楕円 213">
          <a:extLst>
            <a:ext uri="{FF2B5EF4-FFF2-40B4-BE49-F238E27FC236}">
              <a16:creationId xmlns:a16="http://schemas.microsoft.com/office/drawing/2014/main" id="{FCCA6E27-5A72-42F7-94AA-2251D98B7B60}"/>
            </a:ext>
          </a:extLst>
        </xdr:cNvPr>
        <xdr:cNvSpPr/>
      </xdr:nvSpPr>
      <xdr:spPr>
        <a:xfrm>
          <a:off x="2887345" y="1411706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166127</xdr:rowOff>
    </xdr:from>
    <xdr:ext cx="762000" cy="259045"/>
    <xdr:sp macro="" textlink="">
      <xdr:nvSpPr>
        <xdr:cNvPr id="215" name="テキスト ボックス 214">
          <a:extLst>
            <a:ext uri="{FF2B5EF4-FFF2-40B4-BE49-F238E27FC236}">
              <a16:creationId xmlns:a16="http://schemas.microsoft.com/office/drawing/2014/main" id="{5F7DAF9E-AFAC-4ED5-898B-3E107D77CBDF}"/>
            </a:ext>
          </a:extLst>
        </xdr:cNvPr>
        <xdr:cNvSpPr txBox="1"/>
      </xdr:nvSpPr>
      <xdr:spPr>
        <a:xfrm>
          <a:off x="2599055" y="1388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142759</xdr:rowOff>
    </xdr:from>
    <xdr:to>
      <xdr:col>11</xdr:col>
      <xdr:colOff>82550</xdr:colOff>
      <xdr:row>82</xdr:row>
      <xdr:rowOff>72909</xdr:rowOff>
    </xdr:to>
    <xdr:sp macro="" textlink="">
      <xdr:nvSpPr>
        <xdr:cNvPr id="216" name="楕円 215">
          <a:extLst>
            <a:ext uri="{FF2B5EF4-FFF2-40B4-BE49-F238E27FC236}">
              <a16:creationId xmlns:a16="http://schemas.microsoft.com/office/drawing/2014/main" id="{77533FFA-34EA-4781-855F-A21D70CC4174}"/>
            </a:ext>
          </a:extLst>
        </xdr:cNvPr>
        <xdr:cNvSpPr/>
      </xdr:nvSpPr>
      <xdr:spPr>
        <a:xfrm>
          <a:off x="2095500" y="1402830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83086</xdr:rowOff>
    </xdr:from>
    <xdr:ext cx="762000" cy="259045"/>
    <xdr:sp macro="" textlink="">
      <xdr:nvSpPr>
        <xdr:cNvPr id="217" name="テキスト ボックス 216">
          <a:extLst>
            <a:ext uri="{FF2B5EF4-FFF2-40B4-BE49-F238E27FC236}">
              <a16:creationId xmlns:a16="http://schemas.microsoft.com/office/drawing/2014/main" id="{D41B266F-75DC-46DE-AF1B-D40E3069F82E}"/>
            </a:ext>
          </a:extLst>
        </xdr:cNvPr>
        <xdr:cNvSpPr txBox="1"/>
      </xdr:nvSpPr>
      <xdr:spPr>
        <a:xfrm>
          <a:off x="1782445" y="138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140867</xdr:rowOff>
    </xdr:from>
    <xdr:to>
      <xdr:col>7</xdr:col>
      <xdr:colOff>31750</xdr:colOff>
      <xdr:row>82</xdr:row>
      <xdr:rowOff>71017</xdr:rowOff>
    </xdr:to>
    <xdr:sp macro="" textlink="">
      <xdr:nvSpPr>
        <xdr:cNvPr id="218" name="楕円 217">
          <a:extLst>
            <a:ext uri="{FF2B5EF4-FFF2-40B4-BE49-F238E27FC236}">
              <a16:creationId xmlns:a16="http://schemas.microsoft.com/office/drawing/2014/main" id="{20130AB7-A879-4087-9369-9D91C4B6453D}"/>
            </a:ext>
          </a:extLst>
        </xdr:cNvPr>
        <xdr:cNvSpPr/>
      </xdr:nvSpPr>
      <xdr:spPr>
        <a:xfrm>
          <a:off x="1278890" y="1402450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81194</xdr:rowOff>
    </xdr:from>
    <xdr:ext cx="762000" cy="259045"/>
    <xdr:sp macro="" textlink="">
      <xdr:nvSpPr>
        <xdr:cNvPr id="219" name="テキスト ボックス 218">
          <a:extLst>
            <a:ext uri="{FF2B5EF4-FFF2-40B4-BE49-F238E27FC236}">
              <a16:creationId xmlns:a16="http://schemas.microsoft.com/office/drawing/2014/main" id="{3B52C40A-96B0-43B9-A751-D54188EFC768}"/>
            </a:ext>
          </a:extLst>
        </xdr:cNvPr>
        <xdr:cNvSpPr txBox="1"/>
      </xdr:nvSpPr>
      <xdr:spPr>
        <a:xfrm>
          <a:off x="967740" y="1379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1A161735-6CE9-4B54-9C25-6B60281F53FA}"/>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207F3B74-9978-4D76-A035-B00AC83DE034}"/>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72219FB6-CE44-4A69-AD32-A2C0EF62AAC6}"/>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C87A4A5-58B3-4019-82A7-4A803DBC16C0}"/>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66EFD051-A0AA-4421-A3D3-6B6E0085B1AC}"/>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FD0C5815-0FB1-4D21-868D-A2F72AABBEC0}"/>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6E737AF6-7D31-4A2D-AD9E-A8A34EBA0C4F}"/>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80CDDF8-C35A-4BB0-BED9-810FF6CDB050}"/>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C21AE1E3-B4C6-4CE9-A1F6-876110F5CB27}"/>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20849AB-F3E8-4BF5-9E0E-03443D9EEADC}"/>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DBBFEFA-5BA0-46C7-B8F7-6DEB4EE36B08}"/>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38C4EBB6-D1A0-44D9-93CD-39A75BE68576}"/>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734EDD6F-6CE3-41EF-A48E-F9E840282502}"/>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それにより、ラスパイレス指数は上昇したが、類似団体との比較では低い状況となっており、全国の市区町村においては、下位から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番目、県内では最下位となっている。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FC60993-B488-45CE-8E99-5A0F863B8C15}"/>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BD040623-DDEC-40AD-88CE-BD31D5A13FD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ADC3960F-B049-4366-BA7F-F0E90BF35710}"/>
            </a:ext>
          </a:extLst>
        </xdr:cNvPr>
        <xdr:cNvCxnSpPr/>
      </xdr:nvCxnSpPr>
      <xdr:spPr>
        <a:xfrm>
          <a:off x="11666855" y="1550987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E0B1C170-5446-4EF9-999D-5993874B5C95}"/>
            </a:ext>
          </a:extLst>
        </xdr:cNvPr>
        <xdr:cNvSpPr txBox="1"/>
      </xdr:nvSpPr>
      <xdr:spPr>
        <a:xfrm>
          <a:off x="10981055" y="153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CF338CF-0754-402D-BF4A-A491694D1407}"/>
            </a:ext>
          </a:extLst>
        </xdr:cNvPr>
        <xdr:cNvCxnSpPr/>
      </xdr:nvCxnSpPr>
      <xdr:spPr>
        <a:xfrm>
          <a:off x="11666855" y="1521015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B9B12683-1FE7-4988-8CB3-74FB5E3894FB}"/>
            </a:ext>
          </a:extLst>
        </xdr:cNvPr>
        <xdr:cNvSpPr txBox="1"/>
      </xdr:nvSpPr>
      <xdr:spPr>
        <a:xfrm>
          <a:off x="10981055"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A3FCDFD5-C32F-47C4-829A-76C2366F7246}"/>
            </a:ext>
          </a:extLst>
        </xdr:cNvPr>
        <xdr:cNvCxnSpPr/>
      </xdr:nvCxnSpPr>
      <xdr:spPr>
        <a:xfrm>
          <a:off x="11666855" y="1490853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DEE37C87-D9B7-4F85-A6D7-22BAB612F667}"/>
            </a:ext>
          </a:extLst>
        </xdr:cNvPr>
        <xdr:cNvSpPr txBox="1"/>
      </xdr:nvSpPr>
      <xdr:spPr>
        <a:xfrm>
          <a:off x="10981055" y="147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D3C2EB97-88E3-42B4-AC4C-CB1E610059A3}"/>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D9E3280E-3693-4B58-9FB1-44B9533B5724}"/>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719E07EF-0159-451C-9180-214EEE3DFCC2}"/>
            </a:ext>
          </a:extLst>
        </xdr:cNvPr>
        <xdr:cNvCxnSpPr/>
      </xdr:nvCxnSpPr>
      <xdr:spPr>
        <a:xfrm>
          <a:off x="11666855" y="1430337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D8C9715D-C994-4320-97DA-4E5FF35F4CFA}"/>
            </a:ext>
          </a:extLst>
        </xdr:cNvPr>
        <xdr:cNvSpPr txBox="1"/>
      </xdr:nvSpPr>
      <xdr:spPr>
        <a:xfrm>
          <a:off x="10981055" y="1415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FB02A272-2DD0-4238-A5E2-B5DBB6ADFC21}"/>
            </a:ext>
          </a:extLst>
        </xdr:cNvPr>
        <xdr:cNvCxnSpPr/>
      </xdr:nvCxnSpPr>
      <xdr:spPr>
        <a:xfrm>
          <a:off x="11666855" y="1400175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B2FE8B9B-15EA-4F5B-9763-7321F6224F8D}"/>
            </a:ext>
          </a:extLst>
        </xdr:cNvPr>
        <xdr:cNvSpPr txBox="1"/>
      </xdr:nvSpPr>
      <xdr:spPr>
        <a:xfrm>
          <a:off x="10981055" y="138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47B14CF5-EBE1-4A77-9F56-190EDD97E17E}"/>
            </a:ext>
          </a:extLst>
        </xdr:cNvPr>
        <xdr:cNvCxnSpPr/>
      </xdr:nvCxnSpPr>
      <xdr:spPr>
        <a:xfrm>
          <a:off x="11666855" y="1370012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68974B-0097-4A6C-A38A-D89AF03B9C2E}"/>
            </a:ext>
          </a:extLst>
        </xdr:cNvPr>
        <xdr:cNvSpPr txBox="1"/>
      </xdr:nvSpPr>
      <xdr:spPr>
        <a:xfrm>
          <a:off x="10981055" y="135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378E1F2-8FA8-4A8F-AB3E-C8BC8CE4D76D}"/>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353E3951-7871-4576-B175-88E5CAD9FEE9}"/>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F8E5AE1C-32E4-4893-BE73-4FA9C0B095FA}"/>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2" name="直線コネクタ 251">
          <a:extLst>
            <a:ext uri="{FF2B5EF4-FFF2-40B4-BE49-F238E27FC236}">
              <a16:creationId xmlns:a16="http://schemas.microsoft.com/office/drawing/2014/main" id="{4A663BDE-D4D2-4994-8384-D2E5AD4C6B40}"/>
            </a:ext>
          </a:extLst>
        </xdr:cNvPr>
        <xdr:cNvCxnSpPr/>
      </xdr:nvCxnSpPr>
      <xdr:spPr>
        <a:xfrm flipV="1">
          <a:off x="15476855" y="13818870"/>
          <a:ext cx="0" cy="1493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3" name="給与水準   （国との比較）最小値テキスト">
          <a:extLst>
            <a:ext uri="{FF2B5EF4-FFF2-40B4-BE49-F238E27FC236}">
              <a16:creationId xmlns:a16="http://schemas.microsoft.com/office/drawing/2014/main" id="{F8CD6070-778C-439A-BEF1-9181F97A7337}"/>
            </a:ext>
          </a:extLst>
        </xdr:cNvPr>
        <xdr:cNvSpPr txBox="1"/>
      </xdr:nvSpPr>
      <xdr:spPr>
        <a:xfrm>
          <a:off x="15560040" y="152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4" name="直線コネクタ 253">
          <a:extLst>
            <a:ext uri="{FF2B5EF4-FFF2-40B4-BE49-F238E27FC236}">
              <a16:creationId xmlns:a16="http://schemas.microsoft.com/office/drawing/2014/main" id="{7317B953-E9F0-4CA5-BE10-CB791530AD89}"/>
            </a:ext>
          </a:extLst>
        </xdr:cNvPr>
        <xdr:cNvCxnSpPr/>
      </xdr:nvCxnSpPr>
      <xdr:spPr>
        <a:xfrm>
          <a:off x="15408910" y="1531260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357D32A3-EEB4-46C6-BBE8-72380083E747}"/>
            </a:ext>
          </a:extLst>
        </xdr:cNvPr>
        <xdr:cNvSpPr txBox="1"/>
      </xdr:nvSpPr>
      <xdr:spPr>
        <a:xfrm>
          <a:off x="15560040" y="1356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F7CE8181-1BCA-4D39-A756-5DA36BCFDF6A}"/>
            </a:ext>
          </a:extLst>
        </xdr:cNvPr>
        <xdr:cNvCxnSpPr/>
      </xdr:nvCxnSpPr>
      <xdr:spPr>
        <a:xfrm>
          <a:off x="15408910" y="1381887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53446</xdr:rowOff>
    </xdr:to>
    <xdr:cxnSp macro="">
      <xdr:nvCxnSpPr>
        <xdr:cNvPr id="257" name="直線コネクタ 256">
          <a:extLst>
            <a:ext uri="{FF2B5EF4-FFF2-40B4-BE49-F238E27FC236}">
              <a16:creationId xmlns:a16="http://schemas.microsoft.com/office/drawing/2014/main" id="{45FA4583-B315-4A33-B9CA-02650FB8F42B}"/>
            </a:ext>
          </a:extLst>
        </xdr:cNvPr>
        <xdr:cNvCxnSpPr/>
      </xdr:nvCxnSpPr>
      <xdr:spPr>
        <a:xfrm flipV="1">
          <a:off x="14714855" y="14018049"/>
          <a:ext cx="762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17200599-5C6F-4309-85BB-82EAAEACD358}"/>
            </a:ext>
          </a:extLst>
        </xdr:cNvPr>
        <xdr:cNvSpPr txBox="1"/>
      </xdr:nvSpPr>
      <xdr:spPr>
        <a:xfrm>
          <a:off x="15560040" y="14487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A923FE02-4353-413C-A67C-A8CB85580403}"/>
            </a:ext>
          </a:extLst>
        </xdr:cNvPr>
        <xdr:cNvSpPr/>
      </xdr:nvSpPr>
      <xdr:spPr>
        <a:xfrm>
          <a:off x="15427960" y="1451398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82</xdr:row>
      <xdr:rowOff>53446</xdr:rowOff>
    </xdr:to>
    <xdr:cxnSp macro="">
      <xdr:nvCxnSpPr>
        <xdr:cNvPr id="260" name="直線コネクタ 259">
          <a:extLst>
            <a:ext uri="{FF2B5EF4-FFF2-40B4-BE49-F238E27FC236}">
              <a16:creationId xmlns:a16="http://schemas.microsoft.com/office/drawing/2014/main" id="{00AD1045-31B0-4118-BC09-94FD4F6B113A}"/>
            </a:ext>
          </a:extLst>
        </xdr:cNvPr>
        <xdr:cNvCxnSpPr/>
      </xdr:nvCxnSpPr>
      <xdr:spPr>
        <a:xfrm>
          <a:off x="13903960" y="14062075"/>
          <a:ext cx="810895"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662216EC-490B-42A4-8724-36447AD964EE}"/>
            </a:ext>
          </a:extLst>
        </xdr:cNvPr>
        <xdr:cNvSpPr/>
      </xdr:nvSpPr>
      <xdr:spPr>
        <a:xfrm>
          <a:off x="14665960" y="14537901"/>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D9E392F2-68C2-4C54-A6F6-D37D43ECE315}"/>
            </a:ext>
          </a:extLst>
        </xdr:cNvPr>
        <xdr:cNvSpPr txBox="1"/>
      </xdr:nvSpPr>
      <xdr:spPr>
        <a:xfrm>
          <a:off x="14371955" y="1462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82</xdr:row>
      <xdr:rowOff>3175</xdr:rowOff>
    </xdr:to>
    <xdr:cxnSp macro="">
      <xdr:nvCxnSpPr>
        <xdr:cNvPr id="263" name="直線コネクタ 262">
          <a:extLst>
            <a:ext uri="{FF2B5EF4-FFF2-40B4-BE49-F238E27FC236}">
              <a16:creationId xmlns:a16="http://schemas.microsoft.com/office/drawing/2014/main" id="{B05B907B-CC03-49DF-AE36-F0CF20690441}"/>
            </a:ext>
          </a:extLst>
        </xdr:cNvPr>
        <xdr:cNvCxnSpPr/>
      </xdr:nvCxnSpPr>
      <xdr:spPr>
        <a:xfrm>
          <a:off x="13106400" y="14018049"/>
          <a:ext cx="797560" cy="4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8965512B-443E-4DF1-AED7-E622FF0515F8}"/>
            </a:ext>
          </a:extLst>
        </xdr:cNvPr>
        <xdr:cNvSpPr/>
      </xdr:nvSpPr>
      <xdr:spPr>
        <a:xfrm>
          <a:off x="13868400" y="1455420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F3CCF5C-E00C-4900-8344-9B8CC29EF867}"/>
            </a:ext>
          </a:extLst>
        </xdr:cNvPr>
        <xdr:cNvSpPr txBox="1"/>
      </xdr:nvSpPr>
      <xdr:spPr>
        <a:xfrm>
          <a:off x="13555345" y="1463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134938</xdr:rowOff>
    </xdr:from>
    <xdr:to>
      <xdr:col>68</xdr:col>
      <xdr:colOff>152400</xdr:colOff>
      <xdr:row>81</xdr:row>
      <xdr:rowOff>134409</xdr:rowOff>
    </xdr:to>
    <xdr:cxnSp macro="">
      <xdr:nvCxnSpPr>
        <xdr:cNvPr id="266" name="直線コネクタ 265">
          <a:extLst>
            <a:ext uri="{FF2B5EF4-FFF2-40B4-BE49-F238E27FC236}">
              <a16:creationId xmlns:a16="http://schemas.microsoft.com/office/drawing/2014/main" id="{67280C87-426A-4957-BD08-966CFD4ADDEE}"/>
            </a:ext>
          </a:extLst>
        </xdr:cNvPr>
        <xdr:cNvCxnSpPr/>
      </xdr:nvCxnSpPr>
      <xdr:spPr>
        <a:xfrm>
          <a:off x="12289790" y="13847128"/>
          <a:ext cx="81661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668B6D6-DB80-4650-95F6-AEB4B0D88D57}"/>
            </a:ext>
          </a:extLst>
        </xdr:cNvPr>
        <xdr:cNvSpPr/>
      </xdr:nvSpPr>
      <xdr:spPr>
        <a:xfrm>
          <a:off x="13051790" y="1455420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821A05C0-E6A9-4F85-9E7A-4A57951040E2}"/>
            </a:ext>
          </a:extLst>
        </xdr:cNvPr>
        <xdr:cNvSpPr txBox="1"/>
      </xdr:nvSpPr>
      <xdr:spPr>
        <a:xfrm>
          <a:off x="12763500" y="1463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9" name="フローチャート: 判断 268">
          <a:extLst>
            <a:ext uri="{FF2B5EF4-FFF2-40B4-BE49-F238E27FC236}">
              <a16:creationId xmlns:a16="http://schemas.microsoft.com/office/drawing/2014/main" id="{D0519C92-BA5A-4716-B4E9-57FA3EE039D6}"/>
            </a:ext>
          </a:extLst>
        </xdr:cNvPr>
        <xdr:cNvSpPr/>
      </xdr:nvSpPr>
      <xdr:spPr>
        <a:xfrm>
          <a:off x="12246610" y="145661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70" name="テキスト ボックス 269">
          <a:extLst>
            <a:ext uri="{FF2B5EF4-FFF2-40B4-BE49-F238E27FC236}">
              <a16:creationId xmlns:a16="http://schemas.microsoft.com/office/drawing/2014/main" id="{EFC65071-F4FD-4B51-8E5B-8454BAC305A5}"/>
            </a:ext>
          </a:extLst>
        </xdr:cNvPr>
        <xdr:cNvSpPr txBox="1"/>
      </xdr:nvSpPr>
      <xdr:spPr>
        <a:xfrm>
          <a:off x="1194689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E25D7FB-B629-41D1-ABF4-E75E31FEF9C2}"/>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F22EFA4-1184-4336-9E0D-9F54ADA84CAD}"/>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78A23AB-F91B-4D01-B9EF-A4C87750C6DB}"/>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717189D-880F-4207-9E02-FE9261FBDC27}"/>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20C292A-78D2-4801-BE45-FE9E93B9A6CC}"/>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83609</xdr:rowOff>
    </xdr:from>
    <xdr:to>
      <xdr:col>81</xdr:col>
      <xdr:colOff>95250</xdr:colOff>
      <xdr:row>82</xdr:row>
      <xdr:rowOff>13759</xdr:rowOff>
    </xdr:to>
    <xdr:sp macro="" textlink="">
      <xdr:nvSpPr>
        <xdr:cNvPr id="276" name="楕円 275">
          <a:extLst>
            <a:ext uri="{FF2B5EF4-FFF2-40B4-BE49-F238E27FC236}">
              <a16:creationId xmlns:a16="http://schemas.microsoft.com/office/drawing/2014/main" id="{7D052B56-63AB-42C9-99E9-03B20F8B204C}"/>
            </a:ext>
          </a:extLst>
        </xdr:cNvPr>
        <xdr:cNvSpPr/>
      </xdr:nvSpPr>
      <xdr:spPr>
        <a:xfrm>
          <a:off x="15427960" y="1397296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100136</xdr:rowOff>
    </xdr:from>
    <xdr:ext cx="762000" cy="259045"/>
    <xdr:sp macro="" textlink="">
      <xdr:nvSpPr>
        <xdr:cNvPr id="277" name="給与水準   （国との比較）該当値テキスト">
          <a:extLst>
            <a:ext uri="{FF2B5EF4-FFF2-40B4-BE49-F238E27FC236}">
              <a16:creationId xmlns:a16="http://schemas.microsoft.com/office/drawing/2014/main" id="{1260509A-CFB4-406E-8F38-655A2AE1EB37}"/>
            </a:ext>
          </a:extLst>
        </xdr:cNvPr>
        <xdr:cNvSpPr txBox="1"/>
      </xdr:nvSpPr>
      <xdr:spPr>
        <a:xfrm>
          <a:off x="15560040" y="1381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2646</xdr:rowOff>
    </xdr:from>
    <xdr:to>
      <xdr:col>77</xdr:col>
      <xdr:colOff>95250</xdr:colOff>
      <xdr:row>82</xdr:row>
      <xdr:rowOff>104246</xdr:rowOff>
    </xdr:to>
    <xdr:sp macro="" textlink="">
      <xdr:nvSpPr>
        <xdr:cNvPr id="278" name="楕円 277">
          <a:extLst>
            <a:ext uri="{FF2B5EF4-FFF2-40B4-BE49-F238E27FC236}">
              <a16:creationId xmlns:a16="http://schemas.microsoft.com/office/drawing/2014/main" id="{AE30D6EF-0C05-49D9-A585-1784777D80D6}"/>
            </a:ext>
          </a:extLst>
        </xdr:cNvPr>
        <xdr:cNvSpPr/>
      </xdr:nvSpPr>
      <xdr:spPr>
        <a:xfrm>
          <a:off x="14665960" y="14061546"/>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114423</xdr:rowOff>
    </xdr:from>
    <xdr:ext cx="736600" cy="259045"/>
    <xdr:sp macro="" textlink="">
      <xdr:nvSpPr>
        <xdr:cNvPr id="279" name="テキスト ボックス 278">
          <a:extLst>
            <a:ext uri="{FF2B5EF4-FFF2-40B4-BE49-F238E27FC236}">
              <a16:creationId xmlns:a16="http://schemas.microsoft.com/office/drawing/2014/main" id="{40309CC1-78B0-4055-B598-A4A58A86FDAB}"/>
            </a:ext>
          </a:extLst>
        </xdr:cNvPr>
        <xdr:cNvSpPr txBox="1"/>
      </xdr:nvSpPr>
      <xdr:spPr>
        <a:xfrm>
          <a:off x="14371955" y="1383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80" name="楕円 279">
          <a:extLst>
            <a:ext uri="{FF2B5EF4-FFF2-40B4-BE49-F238E27FC236}">
              <a16:creationId xmlns:a16="http://schemas.microsoft.com/office/drawing/2014/main" id="{355C305A-6164-42D1-BE38-8AFA34CD7A0B}"/>
            </a:ext>
          </a:extLst>
        </xdr:cNvPr>
        <xdr:cNvSpPr/>
      </xdr:nvSpPr>
      <xdr:spPr>
        <a:xfrm>
          <a:off x="13868400" y="1401318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81" name="テキスト ボックス 280">
          <a:extLst>
            <a:ext uri="{FF2B5EF4-FFF2-40B4-BE49-F238E27FC236}">
              <a16:creationId xmlns:a16="http://schemas.microsoft.com/office/drawing/2014/main" id="{C5D5ED9C-1202-4A46-9B34-190C8F1667C1}"/>
            </a:ext>
          </a:extLst>
        </xdr:cNvPr>
        <xdr:cNvSpPr txBox="1"/>
      </xdr:nvSpPr>
      <xdr:spPr>
        <a:xfrm>
          <a:off x="13555345" y="1377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83609</xdr:rowOff>
    </xdr:from>
    <xdr:to>
      <xdr:col>68</xdr:col>
      <xdr:colOff>203200</xdr:colOff>
      <xdr:row>82</xdr:row>
      <xdr:rowOff>13759</xdr:rowOff>
    </xdr:to>
    <xdr:sp macro="" textlink="">
      <xdr:nvSpPr>
        <xdr:cNvPr id="282" name="楕円 281">
          <a:extLst>
            <a:ext uri="{FF2B5EF4-FFF2-40B4-BE49-F238E27FC236}">
              <a16:creationId xmlns:a16="http://schemas.microsoft.com/office/drawing/2014/main" id="{74069A32-41CD-476B-93BC-6569634E07E7}"/>
            </a:ext>
          </a:extLst>
        </xdr:cNvPr>
        <xdr:cNvSpPr/>
      </xdr:nvSpPr>
      <xdr:spPr>
        <a:xfrm>
          <a:off x="13051790" y="1397296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23936</xdr:rowOff>
    </xdr:from>
    <xdr:ext cx="762000" cy="259045"/>
    <xdr:sp macro="" textlink="">
      <xdr:nvSpPr>
        <xdr:cNvPr id="283" name="テキスト ボックス 282">
          <a:extLst>
            <a:ext uri="{FF2B5EF4-FFF2-40B4-BE49-F238E27FC236}">
              <a16:creationId xmlns:a16="http://schemas.microsoft.com/office/drawing/2014/main" id="{FE69699E-A7E1-470D-99B4-757D503E0640}"/>
            </a:ext>
          </a:extLst>
        </xdr:cNvPr>
        <xdr:cNvSpPr txBox="1"/>
      </xdr:nvSpPr>
      <xdr:spPr>
        <a:xfrm>
          <a:off x="12763500" y="1373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84138</xdr:rowOff>
    </xdr:from>
    <xdr:to>
      <xdr:col>64</xdr:col>
      <xdr:colOff>152400</xdr:colOff>
      <xdr:row>81</xdr:row>
      <xdr:rowOff>14288</xdr:rowOff>
    </xdr:to>
    <xdr:sp macro="" textlink="">
      <xdr:nvSpPr>
        <xdr:cNvPr id="284" name="楕円 283">
          <a:extLst>
            <a:ext uri="{FF2B5EF4-FFF2-40B4-BE49-F238E27FC236}">
              <a16:creationId xmlns:a16="http://schemas.microsoft.com/office/drawing/2014/main" id="{C3ABD287-A44F-4CDB-8DFC-3B8D7421520F}"/>
            </a:ext>
          </a:extLst>
        </xdr:cNvPr>
        <xdr:cNvSpPr/>
      </xdr:nvSpPr>
      <xdr:spPr>
        <a:xfrm>
          <a:off x="12246610" y="138020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24465</xdr:rowOff>
    </xdr:from>
    <xdr:ext cx="762000" cy="259045"/>
    <xdr:sp macro="" textlink="">
      <xdr:nvSpPr>
        <xdr:cNvPr id="285" name="テキスト ボックス 284">
          <a:extLst>
            <a:ext uri="{FF2B5EF4-FFF2-40B4-BE49-F238E27FC236}">
              <a16:creationId xmlns:a16="http://schemas.microsoft.com/office/drawing/2014/main" id="{51F83619-9393-45B2-B608-3B3AA5262F59}"/>
            </a:ext>
          </a:extLst>
        </xdr:cNvPr>
        <xdr:cNvSpPr txBox="1"/>
      </xdr:nvSpPr>
      <xdr:spPr>
        <a:xfrm>
          <a:off x="11946890" y="1356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131CB257-021E-4D25-B121-A70F9D23C106}"/>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53992C99-87CF-4ABF-8D67-5AAAB8A17DBC}"/>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4D7065C2-ED64-4B34-A193-E19137AC7193}"/>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DECB586-CD6F-4AFA-9AE3-1C44B32190CF}"/>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C1DD6E91-0671-4456-B2B3-BE51BAAF27A7}"/>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5591A91-325E-441A-8D7E-B92D833A1564}"/>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B7F66BB-3B0F-4CCA-AC68-DD53F08854D5}"/>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6312965-3827-4B57-9F85-0A114E35B7CE}"/>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42FCA342-2067-4D38-A8D7-3910561EEE5A}"/>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4FAF14D-E520-462A-B682-05A58B7D902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B7855219-9BB0-43AA-B798-89EA52A9BCDF}"/>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2A3B751D-FFC9-48C1-B8FA-F201CE06C762}"/>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5BCAACBD-FC23-4F2E-9F80-28A81B0DAD5F}"/>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7E17DEF2-3D99-43B2-A155-DE039CB80025}"/>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330D1F2F-F767-4496-A655-B2B5664FC6B5}"/>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690A3969-E138-4DE0-A931-CA9C73DE2030}"/>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5BE924F-E858-4241-A9E3-0823594AC27F}"/>
            </a:ext>
          </a:extLst>
        </xdr:cNvPr>
        <xdr:cNvCxnSpPr/>
      </xdr:nvCxnSpPr>
      <xdr:spPr>
        <a:xfrm>
          <a:off x="11666855" y="1140015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10DC5731-AC3E-418E-85D4-A84F90CC0AA3}"/>
            </a:ext>
          </a:extLst>
        </xdr:cNvPr>
        <xdr:cNvSpPr txBox="1"/>
      </xdr:nvSpPr>
      <xdr:spPr>
        <a:xfrm>
          <a:off x="10981055"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61A09FA7-FB30-4CFF-8015-A6E622DD035D}"/>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CF7C3CE7-D35E-4198-9799-804C3314A298}"/>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3B044378-BAF9-4BA5-BE57-6108A004C5E7}"/>
            </a:ext>
          </a:extLst>
        </xdr:cNvPr>
        <xdr:cNvCxnSpPr/>
      </xdr:nvCxnSpPr>
      <xdr:spPr>
        <a:xfrm>
          <a:off x="11666855" y="1019175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4600C0AF-D043-42BC-8C0D-0EC8D4563774}"/>
            </a:ext>
          </a:extLst>
        </xdr:cNvPr>
        <xdr:cNvSpPr txBox="1"/>
      </xdr:nvSpPr>
      <xdr:spPr>
        <a:xfrm>
          <a:off x="10981055" y="100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7908A91-264B-4A88-9E19-CF64F611A60A}"/>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84B7A673-ABDB-4E16-A715-4A988E16AD03}"/>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1A0EFC0E-3A1D-499C-8BC9-1308E705D1C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1" name="直線コネクタ 310">
          <a:extLst>
            <a:ext uri="{FF2B5EF4-FFF2-40B4-BE49-F238E27FC236}">
              <a16:creationId xmlns:a16="http://schemas.microsoft.com/office/drawing/2014/main" id="{242497CF-65BF-46CF-BD3F-6CF393D70743}"/>
            </a:ext>
          </a:extLst>
        </xdr:cNvPr>
        <xdr:cNvCxnSpPr/>
      </xdr:nvCxnSpPr>
      <xdr:spPr>
        <a:xfrm flipV="1">
          <a:off x="15476855" y="10159873"/>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2" name="定員管理の状況最小値テキスト">
          <a:extLst>
            <a:ext uri="{FF2B5EF4-FFF2-40B4-BE49-F238E27FC236}">
              <a16:creationId xmlns:a16="http://schemas.microsoft.com/office/drawing/2014/main" id="{71734C69-CCBF-4E47-933C-02A6CE8925B6}"/>
            </a:ext>
          </a:extLst>
        </xdr:cNvPr>
        <xdr:cNvSpPr txBox="1"/>
      </xdr:nvSpPr>
      <xdr:spPr>
        <a:xfrm>
          <a:off x="15560040" y="1150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3" name="直線コネクタ 312">
          <a:extLst>
            <a:ext uri="{FF2B5EF4-FFF2-40B4-BE49-F238E27FC236}">
              <a16:creationId xmlns:a16="http://schemas.microsoft.com/office/drawing/2014/main" id="{7AA87A25-C8F0-4E68-84FF-D7B16DC7A84B}"/>
            </a:ext>
          </a:extLst>
        </xdr:cNvPr>
        <xdr:cNvCxnSpPr/>
      </xdr:nvCxnSpPr>
      <xdr:spPr>
        <a:xfrm>
          <a:off x="15408910" y="1153166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4" name="定員管理の状況最大値テキスト">
          <a:extLst>
            <a:ext uri="{FF2B5EF4-FFF2-40B4-BE49-F238E27FC236}">
              <a16:creationId xmlns:a16="http://schemas.microsoft.com/office/drawing/2014/main" id="{65537064-6607-426C-8F14-57F3B2A057BC}"/>
            </a:ext>
          </a:extLst>
        </xdr:cNvPr>
        <xdr:cNvSpPr txBox="1"/>
      </xdr:nvSpPr>
      <xdr:spPr>
        <a:xfrm>
          <a:off x="15560040" y="990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5" name="直線コネクタ 314">
          <a:extLst>
            <a:ext uri="{FF2B5EF4-FFF2-40B4-BE49-F238E27FC236}">
              <a16:creationId xmlns:a16="http://schemas.microsoft.com/office/drawing/2014/main" id="{3D37139E-4BC9-4B10-88F2-24C6C5A11BE6}"/>
            </a:ext>
          </a:extLst>
        </xdr:cNvPr>
        <xdr:cNvCxnSpPr/>
      </xdr:nvCxnSpPr>
      <xdr:spPr>
        <a:xfrm>
          <a:off x="15408910" y="1015987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163799</xdr:rowOff>
    </xdr:from>
    <xdr:to>
      <xdr:col>81</xdr:col>
      <xdr:colOff>44450</xdr:colOff>
      <xdr:row>59</xdr:row>
      <xdr:rowOff>42418</xdr:rowOff>
    </xdr:to>
    <xdr:cxnSp macro="">
      <xdr:nvCxnSpPr>
        <xdr:cNvPr id="316" name="直線コネクタ 315">
          <a:extLst>
            <a:ext uri="{FF2B5EF4-FFF2-40B4-BE49-F238E27FC236}">
              <a16:creationId xmlns:a16="http://schemas.microsoft.com/office/drawing/2014/main" id="{756A4313-D637-47E7-B618-B4A8CBB29B89}"/>
            </a:ext>
          </a:extLst>
        </xdr:cNvPr>
        <xdr:cNvCxnSpPr/>
      </xdr:nvCxnSpPr>
      <xdr:spPr>
        <a:xfrm>
          <a:off x="14714855" y="10109804"/>
          <a:ext cx="762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7" name="定員管理の状況平均値テキスト">
          <a:extLst>
            <a:ext uri="{FF2B5EF4-FFF2-40B4-BE49-F238E27FC236}">
              <a16:creationId xmlns:a16="http://schemas.microsoft.com/office/drawing/2014/main" id="{02086389-AFF3-4713-AF2F-2D5BB60DC63D}"/>
            </a:ext>
          </a:extLst>
        </xdr:cNvPr>
        <xdr:cNvSpPr txBox="1"/>
      </xdr:nvSpPr>
      <xdr:spPr>
        <a:xfrm>
          <a:off x="15560040" y="10514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8" name="フローチャート: 判断 317">
          <a:extLst>
            <a:ext uri="{FF2B5EF4-FFF2-40B4-BE49-F238E27FC236}">
              <a16:creationId xmlns:a16="http://schemas.microsoft.com/office/drawing/2014/main" id="{F3772FF7-2CE9-486F-A3B7-56C160EA61AF}"/>
            </a:ext>
          </a:extLst>
        </xdr:cNvPr>
        <xdr:cNvSpPr/>
      </xdr:nvSpPr>
      <xdr:spPr>
        <a:xfrm>
          <a:off x="15427960" y="105410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150526</xdr:rowOff>
    </xdr:from>
    <xdr:to>
      <xdr:col>77</xdr:col>
      <xdr:colOff>44450</xdr:colOff>
      <xdr:row>58</xdr:row>
      <xdr:rowOff>163799</xdr:rowOff>
    </xdr:to>
    <xdr:cxnSp macro="">
      <xdr:nvCxnSpPr>
        <xdr:cNvPr id="319" name="直線コネクタ 318">
          <a:extLst>
            <a:ext uri="{FF2B5EF4-FFF2-40B4-BE49-F238E27FC236}">
              <a16:creationId xmlns:a16="http://schemas.microsoft.com/office/drawing/2014/main" id="{9FB240BA-FB99-493E-827E-4B23105911E2}"/>
            </a:ext>
          </a:extLst>
        </xdr:cNvPr>
        <xdr:cNvCxnSpPr/>
      </xdr:nvCxnSpPr>
      <xdr:spPr>
        <a:xfrm>
          <a:off x="13903960" y="10094626"/>
          <a:ext cx="810895"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20" name="フローチャート: 判断 319">
          <a:extLst>
            <a:ext uri="{FF2B5EF4-FFF2-40B4-BE49-F238E27FC236}">
              <a16:creationId xmlns:a16="http://schemas.microsoft.com/office/drawing/2014/main" id="{AD6E8EE0-FD35-41FA-9213-4B491A825DD8}"/>
            </a:ext>
          </a:extLst>
        </xdr:cNvPr>
        <xdr:cNvSpPr/>
      </xdr:nvSpPr>
      <xdr:spPr>
        <a:xfrm>
          <a:off x="14665960" y="10524521"/>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1" name="テキスト ボックス 320">
          <a:extLst>
            <a:ext uri="{FF2B5EF4-FFF2-40B4-BE49-F238E27FC236}">
              <a16:creationId xmlns:a16="http://schemas.microsoft.com/office/drawing/2014/main" id="{D29DD050-EAB1-4881-9564-51A991040436}"/>
            </a:ext>
          </a:extLst>
        </xdr:cNvPr>
        <xdr:cNvSpPr txBox="1"/>
      </xdr:nvSpPr>
      <xdr:spPr>
        <a:xfrm>
          <a:off x="14371955"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132429</xdr:rowOff>
    </xdr:from>
    <xdr:to>
      <xdr:col>72</xdr:col>
      <xdr:colOff>203200</xdr:colOff>
      <xdr:row>58</xdr:row>
      <xdr:rowOff>150526</xdr:rowOff>
    </xdr:to>
    <xdr:cxnSp macro="">
      <xdr:nvCxnSpPr>
        <xdr:cNvPr id="322" name="直線コネクタ 321">
          <a:extLst>
            <a:ext uri="{FF2B5EF4-FFF2-40B4-BE49-F238E27FC236}">
              <a16:creationId xmlns:a16="http://schemas.microsoft.com/office/drawing/2014/main" id="{EAEA4290-005B-401D-9788-10D404D3AE95}"/>
            </a:ext>
          </a:extLst>
        </xdr:cNvPr>
        <xdr:cNvCxnSpPr/>
      </xdr:nvCxnSpPr>
      <xdr:spPr>
        <a:xfrm>
          <a:off x="13106400" y="10080339"/>
          <a:ext cx="79756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3" name="フローチャート: 判断 322">
          <a:extLst>
            <a:ext uri="{FF2B5EF4-FFF2-40B4-BE49-F238E27FC236}">
              <a16:creationId xmlns:a16="http://schemas.microsoft.com/office/drawing/2014/main" id="{E03A0DFA-96E2-4EC5-AA6A-9473DBC88A4E}"/>
            </a:ext>
          </a:extLst>
        </xdr:cNvPr>
        <xdr:cNvSpPr/>
      </xdr:nvSpPr>
      <xdr:spPr>
        <a:xfrm>
          <a:off x="13868400" y="10479786"/>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4" name="テキスト ボックス 323">
          <a:extLst>
            <a:ext uri="{FF2B5EF4-FFF2-40B4-BE49-F238E27FC236}">
              <a16:creationId xmlns:a16="http://schemas.microsoft.com/office/drawing/2014/main" id="{BE40A558-527B-4338-B49F-6CA374ED149D}"/>
            </a:ext>
          </a:extLst>
        </xdr:cNvPr>
        <xdr:cNvSpPr txBox="1"/>
      </xdr:nvSpPr>
      <xdr:spPr>
        <a:xfrm>
          <a:off x="13555345"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108300</xdr:rowOff>
    </xdr:from>
    <xdr:to>
      <xdr:col>68</xdr:col>
      <xdr:colOff>152400</xdr:colOff>
      <xdr:row>58</xdr:row>
      <xdr:rowOff>132429</xdr:rowOff>
    </xdr:to>
    <xdr:cxnSp macro="">
      <xdr:nvCxnSpPr>
        <xdr:cNvPr id="325" name="直線コネクタ 324">
          <a:extLst>
            <a:ext uri="{FF2B5EF4-FFF2-40B4-BE49-F238E27FC236}">
              <a16:creationId xmlns:a16="http://schemas.microsoft.com/office/drawing/2014/main" id="{F7A26C4A-7347-4148-964B-8A5E7C47B5B5}"/>
            </a:ext>
          </a:extLst>
        </xdr:cNvPr>
        <xdr:cNvCxnSpPr/>
      </xdr:nvCxnSpPr>
      <xdr:spPr>
        <a:xfrm>
          <a:off x="12289790" y="10050495"/>
          <a:ext cx="81661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6" name="フローチャート: 判断 325">
          <a:extLst>
            <a:ext uri="{FF2B5EF4-FFF2-40B4-BE49-F238E27FC236}">
              <a16:creationId xmlns:a16="http://schemas.microsoft.com/office/drawing/2014/main" id="{99C68454-EE98-4849-88F5-B34C88447108}"/>
            </a:ext>
          </a:extLst>
        </xdr:cNvPr>
        <xdr:cNvSpPr/>
      </xdr:nvSpPr>
      <xdr:spPr>
        <a:xfrm>
          <a:off x="13051790" y="1050963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7" name="テキスト ボックス 326">
          <a:extLst>
            <a:ext uri="{FF2B5EF4-FFF2-40B4-BE49-F238E27FC236}">
              <a16:creationId xmlns:a16="http://schemas.microsoft.com/office/drawing/2014/main" id="{E75BF0B9-2611-4AB2-A90D-32F0EDA20BEE}"/>
            </a:ext>
          </a:extLst>
        </xdr:cNvPr>
        <xdr:cNvSpPr txBox="1"/>
      </xdr:nvSpPr>
      <xdr:spPr>
        <a:xfrm>
          <a:off x="127635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8" name="フローチャート: 判断 327">
          <a:extLst>
            <a:ext uri="{FF2B5EF4-FFF2-40B4-BE49-F238E27FC236}">
              <a16:creationId xmlns:a16="http://schemas.microsoft.com/office/drawing/2014/main" id="{296B88A3-65BD-488A-B85F-7B447F59C156}"/>
            </a:ext>
          </a:extLst>
        </xdr:cNvPr>
        <xdr:cNvSpPr/>
      </xdr:nvSpPr>
      <xdr:spPr>
        <a:xfrm>
          <a:off x="12246610" y="1048712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9" name="テキスト ボックス 328">
          <a:extLst>
            <a:ext uri="{FF2B5EF4-FFF2-40B4-BE49-F238E27FC236}">
              <a16:creationId xmlns:a16="http://schemas.microsoft.com/office/drawing/2014/main" id="{E8FD0EDC-C34F-45EA-8302-3D0EFB77DBF5}"/>
            </a:ext>
          </a:extLst>
        </xdr:cNvPr>
        <xdr:cNvSpPr txBox="1"/>
      </xdr:nvSpPr>
      <xdr:spPr>
        <a:xfrm>
          <a:off x="1194689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13D533C-B5AA-4CC8-9524-241D24BB0AA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20DD4D0-5F54-4AEF-9DD6-301EC99338B7}"/>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1445E69-ED41-490C-B93B-6388631ABE47}"/>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E594BE8-CF7A-41CE-A504-67876CE68FD4}"/>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0D35F0A-26BC-4473-8F2F-E780CBB51543}"/>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163068</xdr:rowOff>
    </xdr:from>
    <xdr:to>
      <xdr:col>81</xdr:col>
      <xdr:colOff>95250</xdr:colOff>
      <xdr:row>59</xdr:row>
      <xdr:rowOff>93218</xdr:rowOff>
    </xdr:to>
    <xdr:sp macro="" textlink="">
      <xdr:nvSpPr>
        <xdr:cNvPr id="335" name="楕円 334">
          <a:extLst>
            <a:ext uri="{FF2B5EF4-FFF2-40B4-BE49-F238E27FC236}">
              <a16:creationId xmlns:a16="http://schemas.microsoft.com/office/drawing/2014/main" id="{7E296AB4-EB6A-4B7D-9CF6-1BCD8A71063E}"/>
            </a:ext>
          </a:extLst>
        </xdr:cNvPr>
        <xdr:cNvSpPr/>
      </xdr:nvSpPr>
      <xdr:spPr>
        <a:xfrm>
          <a:off x="15427960" y="10109073"/>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84345</xdr:rowOff>
    </xdr:from>
    <xdr:ext cx="762000" cy="259045"/>
    <xdr:sp macro="" textlink="">
      <xdr:nvSpPr>
        <xdr:cNvPr id="336" name="定員管理の状況該当値テキスト">
          <a:extLst>
            <a:ext uri="{FF2B5EF4-FFF2-40B4-BE49-F238E27FC236}">
              <a16:creationId xmlns:a16="http://schemas.microsoft.com/office/drawing/2014/main" id="{0879D3F1-7DDF-4586-A225-4F265E84451F}"/>
            </a:ext>
          </a:extLst>
        </xdr:cNvPr>
        <xdr:cNvSpPr txBox="1"/>
      </xdr:nvSpPr>
      <xdr:spPr>
        <a:xfrm>
          <a:off x="15560040" y="1003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112999</xdr:rowOff>
    </xdr:from>
    <xdr:to>
      <xdr:col>77</xdr:col>
      <xdr:colOff>95250</xdr:colOff>
      <xdr:row>59</xdr:row>
      <xdr:rowOff>43149</xdr:rowOff>
    </xdr:to>
    <xdr:sp macro="" textlink="">
      <xdr:nvSpPr>
        <xdr:cNvPr id="337" name="楕円 336">
          <a:extLst>
            <a:ext uri="{FF2B5EF4-FFF2-40B4-BE49-F238E27FC236}">
              <a16:creationId xmlns:a16="http://schemas.microsoft.com/office/drawing/2014/main" id="{683A762F-0597-47A0-AF92-949BF4F6E51B}"/>
            </a:ext>
          </a:extLst>
        </xdr:cNvPr>
        <xdr:cNvSpPr/>
      </xdr:nvSpPr>
      <xdr:spPr>
        <a:xfrm>
          <a:off x="14665960" y="1005709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53326</xdr:rowOff>
    </xdr:from>
    <xdr:ext cx="736600" cy="259045"/>
    <xdr:sp macro="" textlink="">
      <xdr:nvSpPr>
        <xdr:cNvPr id="338" name="テキスト ボックス 337">
          <a:extLst>
            <a:ext uri="{FF2B5EF4-FFF2-40B4-BE49-F238E27FC236}">
              <a16:creationId xmlns:a16="http://schemas.microsoft.com/office/drawing/2014/main" id="{9637E47F-D3E4-45E7-B139-D777E1A8A88A}"/>
            </a:ext>
          </a:extLst>
        </xdr:cNvPr>
        <xdr:cNvSpPr txBox="1"/>
      </xdr:nvSpPr>
      <xdr:spPr>
        <a:xfrm>
          <a:off x="14371955" y="982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99726</xdr:rowOff>
    </xdr:from>
    <xdr:to>
      <xdr:col>73</xdr:col>
      <xdr:colOff>44450</xdr:colOff>
      <xdr:row>59</xdr:row>
      <xdr:rowOff>29876</xdr:rowOff>
    </xdr:to>
    <xdr:sp macro="" textlink="">
      <xdr:nvSpPr>
        <xdr:cNvPr id="339" name="楕円 338">
          <a:extLst>
            <a:ext uri="{FF2B5EF4-FFF2-40B4-BE49-F238E27FC236}">
              <a16:creationId xmlns:a16="http://schemas.microsoft.com/office/drawing/2014/main" id="{853C00CF-63DF-45A2-9D67-E3F894F2B415}"/>
            </a:ext>
          </a:extLst>
        </xdr:cNvPr>
        <xdr:cNvSpPr/>
      </xdr:nvSpPr>
      <xdr:spPr>
        <a:xfrm>
          <a:off x="13868400" y="1004001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40053</xdr:rowOff>
    </xdr:from>
    <xdr:ext cx="762000" cy="259045"/>
    <xdr:sp macro="" textlink="">
      <xdr:nvSpPr>
        <xdr:cNvPr id="340" name="テキスト ボックス 339">
          <a:extLst>
            <a:ext uri="{FF2B5EF4-FFF2-40B4-BE49-F238E27FC236}">
              <a16:creationId xmlns:a16="http://schemas.microsoft.com/office/drawing/2014/main" id="{F9263D15-054B-47C9-8A15-0959ACF62AF2}"/>
            </a:ext>
          </a:extLst>
        </xdr:cNvPr>
        <xdr:cNvSpPr txBox="1"/>
      </xdr:nvSpPr>
      <xdr:spPr>
        <a:xfrm>
          <a:off x="13555345" y="98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81629</xdr:rowOff>
    </xdr:from>
    <xdr:to>
      <xdr:col>68</xdr:col>
      <xdr:colOff>203200</xdr:colOff>
      <xdr:row>59</xdr:row>
      <xdr:rowOff>11779</xdr:rowOff>
    </xdr:to>
    <xdr:sp macro="" textlink="">
      <xdr:nvSpPr>
        <xdr:cNvPr id="341" name="楕円 340">
          <a:extLst>
            <a:ext uri="{FF2B5EF4-FFF2-40B4-BE49-F238E27FC236}">
              <a16:creationId xmlns:a16="http://schemas.microsoft.com/office/drawing/2014/main" id="{18C199CC-E604-4B43-9B86-0D14C7CE6FA4}"/>
            </a:ext>
          </a:extLst>
        </xdr:cNvPr>
        <xdr:cNvSpPr/>
      </xdr:nvSpPr>
      <xdr:spPr>
        <a:xfrm>
          <a:off x="13051790" y="1002763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21956</xdr:rowOff>
    </xdr:from>
    <xdr:ext cx="762000" cy="259045"/>
    <xdr:sp macro="" textlink="">
      <xdr:nvSpPr>
        <xdr:cNvPr id="342" name="テキスト ボックス 341">
          <a:extLst>
            <a:ext uri="{FF2B5EF4-FFF2-40B4-BE49-F238E27FC236}">
              <a16:creationId xmlns:a16="http://schemas.microsoft.com/office/drawing/2014/main" id="{ACEA90EA-2A96-49D1-B4D3-D74A0C6EB8DE}"/>
            </a:ext>
          </a:extLst>
        </xdr:cNvPr>
        <xdr:cNvSpPr txBox="1"/>
      </xdr:nvSpPr>
      <xdr:spPr>
        <a:xfrm>
          <a:off x="12763500" y="979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57500</xdr:rowOff>
    </xdr:from>
    <xdr:to>
      <xdr:col>64</xdr:col>
      <xdr:colOff>152400</xdr:colOff>
      <xdr:row>58</xdr:row>
      <xdr:rowOff>159100</xdr:rowOff>
    </xdr:to>
    <xdr:sp macro="" textlink="">
      <xdr:nvSpPr>
        <xdr:cNvPr id="343" name="楕円 342">
          <a:extLst>
            <a:ext uri="{FF2B5EF4-FFF2-40B4-BE49-F238E27FC236}">
              <a16:creationId xmlns:a16="http://schemas.microsoft.com/office/drawing/2014/main" id="{1142D14E-2F0C-41F7-BACB-CBE545F8F57D}"/>
            </a:ext>
          </a:extLst>
        </xdr:cNvPr>
        <xdr:cNvSpPr/>
      </xdr:nvSpPr>
      <xdr:spPr>
        <a:xfrm>
          <a:off x="12246610" y="99977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169277</xdr:rowOff>
    </xdr:from>
    <xdr:ext cx="762000" cy="259045"/>
    <xdr:sp macro="" textlink="">
      <xdr:nvSpPr>
        <xdr:cNvPr id="344" name="テキスト ボックス 343">
          <a:extLst>
            <a:ext uri="{FF2B5EF4-FFF2-40B4-BE49-F238E27FC236}">
              <a16:creationId xmlns:a16="http://schemas.microsoft.com/office/drawing/2014/main" id="{79E577C8-7790-47DB-8A09-2CEBB3C55878}"/>
            </a:ext>
          </a:extLst>
        </xdr:cNvPr>
        <xdr:cNvSpPr txBox="1"/>
      </xdr:nvSpPr>
      <xdr:spPr>
        <a:xfrm>
          <a:off x="11946890" y="97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DCFCDBDC-5C9B-45AC-BE16-85D058E268F0}"/>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35D7399-D46C-4490-B92C-EA8BB2C9BF94}"/>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7330B930-05C0-4CBA-90AE-C3A606F54E36}"/>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DAB3EDCC-CC3F-4092-8536-408F115BA160}"/>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A82B6CC3-F57F-4668-A145-3DEA6111B019}"/>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693E5EE0-08A6-4637-AFDC-75124206964A}"/>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7B820C33-584A-41B6-AE54-EDC1572D45F5}"/>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B279576D-F772-4F4A-AB08-46151BF190AC}"/>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DF5E5577-70D9-48D5-A19C-F8EADA23608A}"/>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F30C4F54-23CA-4E87-8D6F-1D37C5A133C4}"/>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6EDAA54-6333-48A7-8132-62BA7438BAE7}"/>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EC48C279-5A08-4498-B17E-E5F7E963E673}"/>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C9BAB40D-CE77-4DAE-8EFA-BE9C9E8B5A80}"/>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百万円）及び令和元年度（</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百万円）に実施した第三セクター等改革推進債の一部繰上償還の効果や、償還に伴う公債費の減少により、令和４年度は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また、令和４年度（</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百万円）末の第三セクター等改革推進債の一部繰上償還の実施により、後年後の実質公債費比率を引き下げる見込み。</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CB5F5E85-7893-4973-978D-0F76D5970E0B}"/>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A3C40D70-4A3E-4D63-9365-8CD0187832E1}"/>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5B330265-1B32-40A8-8F54-CE405928164C}"/>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B6DE15CE-E881-440F-A420-B59F8D035194}"/>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654B485-9790-45A0-8299-26D9C18C2AFD}"/>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8D71E31D-82CE-497B-9C65-4CC93C7BB6CF}"/>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1C66902D-3117-49CF-975B-F3FE05085628}"/>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17D58214-12B2-4497-92CB-DB0369B93B7B}"/>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998B50F8-F86D-44BF-A50E-7BB0988B4E16}"/>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71315365-EA1B-413E-95F6-70480F3252CB}"/>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56848A75-A1A7-4459-8D0B-616045282E79}"/>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B2797A33-F91D-4EC0-8E9B-08DC2A6A85D2}"/>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DFC2C7FF-0835-4F62-82BF-9D11468D2B92}"/>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BF34DD3-6833-4E6E-BE6A-77A68DF99F9A}"/>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CCA7E36E-3A99-451F-97FE-1A3CA3F5A431}"/>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3" name="直線コネクタ 372">
          <a:extLst>
            <a:ext uri="{FF2B5EF4-FFF2-40B4-BE49-F238E27FC236}">
              <a16:creationId xmlns:a16="http://schemas.microsoft.com/office/drawing/2014/main" id="{0C84EC75-D948-4430-8EDB-D865F026FD49}"/>
            </a:ext>
          </a:extLst>
        </xdr:cNvPr>
        <xdr:cNvCxnSpPr/>
      </xdr:nvCxnSpPr>
      <xdr:spPr>
        <a:xfrm flipV="1">
          <a:off x="15476855" y="6182572"/>
          <a:ext cx="0" cy="1321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4" name="公債費負担の状況最小値テキスト">
          <a:extLst>
            <a:ext uri="{FF2B5EF4-FFF2-40B4-BE49-F238E27FC236}">
              <a16:creationId xmlns:a16="http://schemas.microsoft.com/office/drawing/2014/main" id="{50FF9778-6CD3-45E8-864F-588E76FBA812}"/>
            </a:ext>
          </a:extLst>
        </xdr:cNvPr>
        <xdr:cNvSpPr txBox="1"/>
      </xdr:nvSpPr>
      <xdr:spPr>
        <a:xfrm>
          <a:off x="15560040" y="746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5" name="直線コネクタ 374">
          <a:extLst>
            <a:ext uri="{FF2B5EF4-FFF2-40B4-BE49-F238E27FC236}">
              <a16:creationId xmlns:a16="http://schemas.microsoft.com/office/drawing/2014/main" id="{A96C0BB5-D5D6-426D-B896-AB697207B850}"/>
            </a:ext>
          </a:extLst>
        </xdr:cNvPr>
        <xdr:cNvCxnSpPr/>
      </xdr:nvCxnSpPr>
      <xdr:spPr>
        <a:xfrm>
          <a:off x="15408910" y="750358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6" name="公債費負担の状況最大値テキスト">
          <a:extLst>
            <a:ext uri="{FF2B5EF4-FFF2-40B4-BE49-F238E27FC236}">
              <a16:creationId xmlns:a16="http://schemas.microsoft.com/office/drawing/2014/main" id="{C69BF098-968D-49B0-A623-2EDCA842080D}"/>
            </a:ext>
          </a:extLst>
        </xdr:cNvPr>
        <xdr:cNvSpPr txBox="1"/>
      </xdr:nvSpPr>
      <xdr:spPr>
        <a:xfrm>
          <a:off x="15560040" y="59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7" name="直線コネクタ 376">
          <a:extLst>
            <a:ext uri="{FF2B5EF4-FFF2-40B4-BE49-F238E27FC236}">
              <a16:creationId xmlns:a16="http://schemas.microsoft.com/office/drawing/2014/main" id="{07A96DC5-62FD-4682-A5EE-AE542C14A7C2}"/>
            </a:ext>
          </a:extLst>
        </xdr:cNvPr>
        <xdr:cNvCxnSpPr/>
      </xdr:nvCxnSpPr>
      <xdr:spPr>
        <a:xfrm>
          <a:off x="15408910" y="618257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81704</xdr:rowOff>
    </xdr:to>
    <xdr:cxnSp macro="">
      <xdr:nvCxnSpPr>
        <xdr:cNvPr id="378" name="直線コネクタ 377">
          <a:extLst>
            <a:ext uri="{FF2B5EF4-FFF2-40B4-BE49-F238E27FC236}">
              <a16:creationId xmlns:a16="http://schemas.microsoft.com/office/drawing/2014/main" id="{886D1FC6-632E-450D-8DAE-DEF07C87B9B8}"/>
            </a:ext>
          </a:extLst>
        </xdr:cNvPr>
        <xdr:cNvCxnSpPr/>
      </xdr:nvCxnSpPr>
      <xdr:spPr>
        <a:xfrm flipV="1">
          <a:off x="14714855" y="7232439"/>
          <a:ext cx="762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9" name="公債費負担の状況平均値テキスト">
          <a:extLst>
            <a:ext uri="{FF2B5EF4-FFF2-40B4-BE49-F238E27FC236}">
              <a16:creationId xmlns:a16="http://schemas.microsoft.com/office/drawing/2014/main" id="{73576BE1-A000-4D5E-809B-5EE1169808B9}"/>
            </a:ext>
          </a:extLst>
        </xdr:cNvPr>
        <xdr:cNvSpPr txBox="1"/>
      </xdr:nvSpPr>
      <xdr:spPr>
        <a:xfrm>
          <a:off x="15560040" y="670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80" name="フローチャート: 判断 379">
          <a:extLst>
            <a:ext uri="{FF2B5EF4-FFF2-40B4-BE49-F238E27FC236}">
              <a16:creationId xmlns:a16="http://schemas.microsoft.com/office/drawing/2014/main" id="{F075BD2C-B13E-40B9-918E-95349BC2EB52}"/>
            </a:ext>
          </a:extLst>
        </xdr:cNvPr>
        <xdr:cNvSpPr/>
      </xdr:nvSpPr>
      <xdr:spPr>
        <a:xfrm>
          <a:off x="15427960" y="6863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43</xdr:row>
      <xdr:rowOff>22860</xdr:rowOff>
    </xdr:to>
    <xdr:cxnSp macro="">
      <xdr:nvCxnSpPr>
        <xdr:cNvPr id="381" name="直線コネクタ 380">
          <a:extLst>
            <a:ext uri="{FF2B5EF4-FFF2-40B4-BE49-F238E27FC236}">
              <a16:creationId xmlns:a16="http://schemas.microsoft.com/office/drawing/2014/main" id="{B047165D-83AD-40CC-AA47-EF0329E18F6F}"/>
            </a:ext>
          </a:extLst>
        </xdr:cNvPr>
        <xdr:cNvCxnSpPr/>
      </xdr:nvCxnSpPr>
      <xdr:spPr>
        <a:xfrm flipV="1">
          <a:off x="13903960" y="7284509"/>
          <a:ext cx="810895" cy="10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2" name="フローチャート: 判断 381">
          <a:extLst>
            <a:ext uri="{FF2B5EF4-FFF2-40B4-BE49-F238E27FC236}">
              <a16:creationId xmlns:a16="http://schemas.microsoft.com/office/drawing/2014/main" id="{1FDA498E-B804-4A8E-B8A0-5694896462EC}"/>
            </a:ext>
          </a:extLst>
        </xdr:cNvPr>
        <xdr:cNvSpPr/>
      </xdr:nvSpPr>
      <xdr:spPr>
        <a:xfrm>
          <a:off x="14665960" y="684762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3" name="テキスト ボックス 382">
          <a:extLst>
            <a:ext uri="{FF2B5EF4-FFF2-40B4-BE49-F238E27FC236}">
              <a16:creationId xmlns:a16="http://schemas.microsoft.com/office/drawing/2014/main" id="{B7CA50D8-DA5E-4C92-A43D-F2CC46B5FA24}"/>
            </a:ext>
          </a:extLst>
        </xdr:cNvPr>
        <xdr:cNvSpPr txBox="1"/>
      </xdr:nvSpPr>
      <xdr:spPr>
        <a:xfrm>
          <a:off x="14371955" y="661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135467</xdr:rowOff>
    </xdr:to>
    <xdr:cxnSp macro="">
      <xdr:nvCxnSpPr>
        <xdr:cNvPr id="384" name="直線コネクタ 383">
          <a:extLst>
            <a:ext uri="{FF2B5EF4-FFF2-40B4-BE49-F238E27FC236}">
              <a16:creationId xmlns:a16="http://schemas.microsoft.com/office/drawing/2014/main" id="{DFB56C04-2C9A-4137-9300-70B2D14AD977}"/>
            </a:ext>
          </a:extLst>
        </xdr:cNvPr>
        <xdr:cNvCxnSpPr/>
      </xdr:nvCxnSpPr>
      <xdr:spPr>
        <a:xfrm flipV="1">
          <a:off x="13106400" y="7391400"/>
          <a:ext cx="79756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5" name="フローチャート: 判断 384">
          <a:extLst>
            <a:ext uri="{FF2B5EF4-FFF2-40B4-BE49-F238E27FC236}">
              <a16:creationId xmlns:a16="http://schemas.microsoft.com/office/drawing/2014/main" id="{FCFB6D47-77AF-4DF5-8DCE-BE04CA41A7B5}"/>
            </a:ext>
          </a:extLst>
        </xdr:cNvPr>
        <xdr:cNvSpPr/>
      </xdr:nvSpPr>
      <xdr:spPr>
        <a:xfrm>
          <a:off x="13868400" y="684762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6" name="テキスト ボックス 385">
          <a:extLst>
            <a:ext uri="{FF2B5EF4-FFF2-40B4-BE49-F238E27FC236}">
              <a16:creationId xmlns:a16="http://schemas.microsoft.com/office/drawing/2014/main" id="{3F27B159-152F-4505-A95E-F82D5658F76C}"/>
            </a:ext>
          </a:extLst>
        </xdr:cNvPr>
        <xdr:cNvSpPr txBox="1"/>
      </xdr:nvSpPr>
      <xdr:spPr>
        <a:xfrm>
          <a:off x="13555345" y="661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60537</xdr:rowOff>
    </xdr:to>
    <xdr:cxnSp macro="">
      <xdr:nvCxnSpPr>
        <xdr:cNvPr id="387" name="直線コネクタ 386">
          <a:extLst>
            <a:ext uri="{FF2B5EF4-FFF2-40B4-BE49-F238E27FC236}">
              <a16:creationId xmlns:a16="http://schemas.microsoft.com/office/drawing/2014/main" id="{FBFDAE17-785A-402E-A78A-4F7B5A06D6E6}"/>
            </a:ext>
          </a:extLst>
        </xdr:cNvPr>
        <xdr:cNvCxnSpPr/>
      </xdr:nvCxnSpPr>
      <xdr:spPr>
        <a:xfrm flipV="1">
          <a:off x="12289790" y="7504007"/>
          <a:ext cx="81661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8" name="フローチャート: 判断 387">
          <a:extLst>
            <a:ext uri="{FF2B5EF4-FFF2-40B4-BE49-F238E27FC236}">
              <a16:creationId xmlns:a16="http://schemas.microsoft.com/office/drawing/2014/main" id="{0560A305-CF17-467D-87AA-E4917378442E}"/>
            </a:ext>
          </a:extLst>
        </xdr:cNvPr>
        <xdr:cNvSpPr/>
      </xdr:nvSpPr>
      <xdr:spPr>
        <a:xfrm>
          <a:off x="13051790" y="681778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9D0F869D-A9C1-4ED9-8E8C-CA38F5EFDAE3}"/>
            </a:ext>
          </a:extLst>
        </xdr:cNvPr>
        <xdr:cNvSpPr txBox="1"/>
      </xdr:nvSpPr>
      <xdr:spPr>
        <a:xfrm>
          <a:off x="127635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0" name="フローチャート: 判断 389">
          <a:extLst>
            <a:ext uri="{FF2B5EF4-FFF2-40B4-BE49-F238E27FC236}">
              <a16:creationId xmlns:a16="http://schemas.microsoft.com/office/drawing/2014/main" id="{1AAEF6CC-5AAB-4705-8FC3-170404451B70}"/>
            </a:ext>
          </a:extLst>
        </xdr:cNvPr>
        <xdr:cNvSpPr/>
      </xdr:nvSpPr>
      <xdr:spPr>
        <a:xfrm>
          <a:off x="12246610" y="6817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1" name="テキスト ボックス 390">
          <a:extLst>
            <a:ext uri="{FF2B5EF4-FFF2-40B4-BE49-F238E27FC236}">
              <a16:creationId xmlns:a16="http://schemas.microsoft.com/office/drawing/2014/main" id="{47EEEAA2-99BF-4EC7-ABBA-6348E3DEF798}"/>
            </a:ext>
          </a:extLst>
        </xdr:cNvPr>
        <xdr:cNvSpPr txBox="1"/>
      </xdr:nvSpPr>
      <xdr:spPr>
        <a:xfrm>
          <a:off x="1194689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FCC0A57D-53D0-42BB-B83A-08F32330FC97}"/>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2A69CD9-85D6-4960-86A2-2BB4AD4EC5BF}"/>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860B43E-9E6D-41EF-84F4-B2469EEE8035}"/>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D196AC8-40E0-4F3B-B91A-7436CDB4B84A}"/>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DF148AB-BD99-4055-845D-4CDE1CA9AA2E}"/>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7" name="楕円 396">
          <a:extLst>
            <a:ext uri="{FF2B5EF4-FFF2-40B4-BE49-F238E27FC236}">
              <a16:creationId xmlns:a16="http://schemas.microsoft.com/office/drawing/2014/main" id="{B85B26D3-AFB2-458D-B1AE-7CEFAABCF732}"/>
            </a:ext>
          </a:extLst>
        </xdr:cNvPr>
        <xdr:cNvSpPr/>
      </xdr:nvSpPr>
      <xdr:spPr>
        <a:xfrm>
          <a:off x="15427960" y="718354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8" name="公債費負担の状況該当値テキスト">
          <a:extLst>
            <a:ext uri="{FF2B5EF4-FFF2-40B4-BE49-F238E27FC236}">
              <a16:creationId xmlns:a16="http://schemas.microsoft.com/office/drawing/2014/main" id="{7F344DD4-8925-47D0-8978-3E6D44EA3438}"/>
            </a:ext>
          </a:extLst>
        </xdr:cNvPr>
        <xdr:cNvSpPr txBox="1"/>
      </xdr:nvSpPr>
      <xdr:spPr>
        <a:xfrm>
          <a:off x="15560040" y="715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9" name="楕円 398">
          <a:extLst>
            <a:ext uri="{FF2B5EF4-FFF2-40B4-BE49-F238E27FC236}">
              <a16:creationId xmlns:a16="http://schemas.microsoft.com/office/drawing/2014/main" id="{12645166-CAC8-4E7B-997A-1D0CF2047004}"/>
            </a:ext>
          </a:extLst>
        </xdr:cNvPr>
        <xdr:cNvSpPr/>
      </xdr:nvSpPr>
      <xdr:spPr>
        <a:xfrm>
          <a:off x="14665960" y="7229899"/>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0" name="テキスト ボックス 399">
          <a:extLst>
            <a:ext uri="{FF2B5EF4-FFF2-40B4-BE49-F238E27FC236}">
              <a16:creationId xmlns:a16="http://schemas.microsoft.com/office/drawing/2014/main" id="{C52AD886-8214-4E8D-9368-E38797489AC5}"/>
            </a:ext>
          </a:extLst>
        </xdr:cNvPr>
        <xdr:cNvSpPr txBox="1"/>
      </xdr:nvSpPr>
      <xdr:spPr>
        <a:xfrm>
          <a:off x="14371955"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1" name="楕円 400">
          <a:extLst>
            <a:ext uri="{FF2B5EF4-FFF2-40B4-BE49-F238E27FC236}">
              <a16:creationId xmlns:a16="http://schemas.microsoft.com/office/drawing/2014/main" id="{09CAE4BB-01EC-42EC-A7ED-F92313727F84}"/>
            </a:ext>
          </a:extLst>
        </xdr:cNvPr>
        <xdr:cNvSpPr/>
      </xdr:nvSpPr>
      <xdr:spPr>
        <a:xfrm>
          <a:off x="13868400" y="734250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2" name="テキスト ボックス 401">
          <a:extLst>
            <a:ext uri="{FF2B5EF4-FFF2-40B4-BE49-F238E27FC236}">
              <a16:creationId xmlns:a16="http://schemas.microsoft.com/office/drawing/2014/main" id="{19D946BC-524F-480B-BECE-0759D8D09DBC}"/>
            </a:ext>
          </a:extLst>
        </xdr:cNvPr>
        <xdr:cNvSpPr txBox="1"/>
      </xdr:nvSpPr>
      <xdr:spPr>
        <a:xfrm>
          <a:off x="13555345"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3" name="楕円 402">
          <a:extLst>
            <a:ext uri="{FF2B5EF4-FFF2-40B4-BE49-F238E27FC236}">
              <a16:creationId xmlns:a16="http://schemas.microsoft.com/office/drawing/2014/main" id="{C191F3A0-7493-4B73-A2F7-481F2529E987}"/>
            </a:ext>
          </a:extLst>
        </xdr:cNvPr>
        <xdr:cNvSpPr/>
      </xdr:nvSpPr>
      <xdr:spPr>
        <a:xfrm>
          <a:off x="13051790" y="74589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EBBD9062-C12F-4578-AB2C-0C4991F9A1F0}"/>
            </a:ext>
          </a:extLst>
        </xdr:cNvPr>
        <xdr:cNvSpPr txBox="1"/>
      </xdr:nvSpPr>
      <xdr:spPr>
        <a:xfrm>
          <a:off x="12763500" y="75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5" name="楕円 404">
          <a:extLst>
            <a:ext uri="{FF2B5EF4-FFF2-40B4-BE49-F238E27FC236}">
              <a16:creationId xmlns:a16="http://schemas.microsoft.com/office/drawing/2014/main" id="{4FBD30BC-8E43-43BE-957B-61940F9FCA96}"/>
            </a:ext>
          </a:extLst>
        </xdr:cNvPr>
        <xdr:cNvSpPr/>
      </xdr:nvSpPr>
      <xdr:spPr>
        <a:xfrm>
          <a:off x="12246610" y="75554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06" name="テキスト ボックス 405">
          <a:extLst>
            <a:ext uri="{FF2B5EF4-FFF2-40B4-BE49-F238E27FC236}">
              <a16:creationId xmlns:a16="http://schemas.microsoft.com/office/drawing/2014/main" id="{5879BB41-B4A2-458B-B1A7-0DDCF1700CA0}"/>
            </a:ext>
          </a:extLst>
        </xdr:cNvPr>
        <xdr:cNvSpPr txBox="1"/>
      </xdr:nvSpPr>
      <xdr:spPr>
        <a:xfrm>
          <a:off x="11946890" y="763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E2BCDA69-0B5A-4F67-825F-5B5D195B58EB}"/>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381C190A-841E-4F21-9086-DD054AFAEF4B}"/>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5F4A88F1-21D2-43AD-BF7F-EFD86228EC5D}"/>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75A500BA-733C-496F-8579-FCC2493E03C3}"/>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DF44A0A7-E69D-47DD-A2D9-4FDCE91E89BC}"/>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DB598AF2-5B6D-4255-8CD8-321497397A98}"/>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EC872CC5-C129-4E3F-9C86-E7B74D5EEAC5}"/>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C27CD42D-7CB4-45EF-9354-ABF346A8F751}"/>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71F0E503-BA04-430C-92C0-160396F005EF}"/>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B00F04D6-05A6-49EF-8754-DF4F809FD6A3}"/>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C89182D5-E76C-46B9-AE3F-B03585FD28E8}"/>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EAE170D-907F-4A8C-A477-10E0DE685368}"/>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BE655FA-77AD-4309-8491-D24DCBBC5D21}"/>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百万円）であるが、令和４年度末の一部繰上償還に伴い比率は大きく改善した。</a:t>
          </a:r>
        </a:p>
        <a:p>
          <a:r>
            <a:rPr kumimoji="1" lang="ja-JP" altLang="en-US" sz="1300">
              <a:latin typeface="ＭＳ Ｐゴシック" panose="020B0600070205080204" pitchFamily="50" charset="-128"/>
              <a:ea typeface="ＭＳ Ｐゴシック" panose="020B0600070205080204" pitchFamily="50" charset="-128"/>
            </a:rPr>
            <a:t>　積立基金等の増に伴い改善はしているが、今後も第三セクター等改革推進債の一部繰上償還の実施や歳入確保・歳出削減を図り、更なる将来負担の抑制に努める。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269327-0791-4674-BC1E-6FE7C8E994E1}"/>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23CECBA6-2ECF-4AA4-8633-C16DD4F0ACAE}"/>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48D212D2-5F93-41A0-90A0-96E1CD828D6D}"/>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156D0CAF-3889-414C-9D86-1F23E72B81B9}"/>
            </a:ext>
          </a:extLst>
        </xdr:cNvPr>
        <xdr:cNvCxnSpPr/>
      </xdr:nvCxnSpPr>
      <xdr:spPr>
        <a:xfrm>
          <a:off x="11666855" y="390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F4CB01B7-401D-45B4-9977-ED291DAC6980}"/>
            </a:ext>
          </a:extLst>
        </xdr:cNvPr>
        <xdr:cNvSpPr txBox="1"/>
      </xdr:nvSpPr>
      <xdr:spPr>
        <a:xfrm>
          <a:off x="10981055" y="37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4E005440-56EA-450B-B9A1-BF33B03F7E55}"/>
            </a:ext>
          </a:extLst>
        </xdr:cNvPr>
        <xdr:cNvCxnSpPr/>
      </xdr:nvCxnSpPr>
      <xdr:spPr>
        <a:xfrm>
          <a:off x="11666855" y="34182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2A00960B-37AF-4903-B544-778B32C16872}"/>
            </a:ext>
          </a:extLst>
        </xdr:cNvPr>
        <xdr:cNvSpPr txBox="1"/>
      </xdr:nvSpPr>
      <xdr:spPr>
        <a:xfrm>
          <a:off x="10981055" y="32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F4B5FD86-7190-42F9-8EC3-28B2FACCE685}"/>
            </a:ext>
          </a:extLst>
        </xdr:cNvPr>
        <xdr:cNvCxnSpPr/>
      </xdr:nvCxnSpPr>
      <xdr:spPr>
        <a:xfrm>
          <a:off x="11666855" y="292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5C519CA4-F8C0-4C5B-A68E-CC4B5ADCB4CE}"/>
            </a:ext>
          </a:extLst>
        </xdr:cNvPr>
        <xdr:cNvSpPr txBox="1"/>
      </xdr:nvSpPr>
      <xdr:spPr>
        <a:xfrm>
          <a:off x="10981055"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F598EFD3-1D7B-4E6C-90F3-2E0D5C5ED334}"/>
            </a:ext>
          </a:extLst>
        </xdr:cNvPr>
        <xdr:cNvCxnSpPr/>
      </xdr:nvCxnSpPr>
      <xdr:spPr>
        <a:xfrm>
          <a:off x="11666855" y="245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BE8D0519-9469-499B-A2E0-1D1F74B2F8C2}"/>
            </a:ext>
          </a:extLst>
        </xdr:cNvPr>
        <xdr:cNvSpPr txBox="1"/>
      </xdr:nvSpPr>
      <xdr:spPr>
        <a:xfrm>
          <a:off x="10981055" y="23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D988A243-F42E-442F-A2A9-0C1BA7551A44}"/>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BE856AF5-D6F8-4FFA-9738-0419A7238F4E}"/>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77775</xdr:rowOff>
    </xdr:to>
    <xdr:cxnSp macro="">
      <xdr:nvCxnSpPr>
        <xdr:cNvPr id="433" name="直線コネクタ 432">
          <a:extLst>
            <a:ext uri="{FF2B5EF4-FFF2-40B4-BE49-F238E27FC236}">
              <a16:creationId xmlns:a16="http://schemas.microsoft.com/office/drawing/2014/main" id="{40323E5F-3A55-4B27-B09A-CDA638C04A2E}"/>
            </a:ext>
          </a:extLst>
        </xdr:cNvPr>
        <xdr:cNvCxnSpPr/>
      </xdr:nvCxnSpPr>
      <xdr:spPr>
        <a:xfrm flipV="1">
          <a:off x="15476855" y="2454910"/>
          <a:ext cx="0" cy="1394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49852</xdr:rowOff>
    </xdr:from>
    <xdr:ext cx="762000" cy="259045"/>
    <xdr:sp macro="" textlink="">
      <xdr:nvSpPr>
        <xdr:cNvPr id="434" name="将来負担の状況最小値テキスト">
          <a:extLst>
            <a:ext uri="{FF2B5EF4-FFF2-40B4-BE49-F238E27FC236}">
              <a16:creationId xmlns:a16="http://schemas.microsoft.com/office/drawing/2014/main" id="{2BF826B8-F2CE-49AC-853A-49ACBEFFF3DC}"/>
            </a:ext>
          </a:extLst>
        </xdr:cNvPr>
        <xdr:cNvSpPr txBox="1"/>
      </xdr:nvSpPr>
      <xdr:spPr>
        <a:xfrm>
          <a:off x="15560040" y="382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77775</xdr:rowOff>
    </xdr:from>
    <xdr:to>
      <xdr:col>81</xdr:col>
      <xdr:colOff>133350</xdr:colOff>
      <xdr:row>22</xdr:row>
      <xdr:rowOff>77775</xdr:rowOff>
    </xdr:to>
    <xdr:cxnSp macro="">
      <xdr:nvCxnSpPr>
        <xdr:cNvPr id="435" name="直線コネクタ 434">
          <a:extLst>
            <a:ext uri="{FF2B5EF4-FFF2-40B4-BE49-F238E27FC236}">
              <a16:creationId xmlns:a16="http://schemas.microsoft.com/office/drawing/2014/main" id="{17B994D0-EBD0-43A4-9CFE-3E5AD158DE65}"/>
            </a:ext>
          </a:extLst>
        </xdr:cNvPr>
        <xdr:cNvCxnSpPr/>
      </xdr:nvCxnSpPr>
      <xdr:spPr>
        <a:xfrm>
          <a:off x="15408910" y="384967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6" name="将来負担の状況最大値テキスト">
          <a:extLst>
            <a:ext uri="{FF2B5EF4-FFF2-40B4-BE49-F238E27FC236}">
              <a16:creationId xmlns:a16="http://schemas.microsoft.com/office/drawing/2014/main" id="{6F07AD7F-61CF-481B-9D53-BD1EDAB61690}"/>
            </a:ext>
          </a:extLst>
        </xdr:cNvPr>
        <xdr:cNvSpPr txBox="1"/>
      </xdr:nvSpPr>
      <xdr:spPr>
        <a:xfrm>
          <a:off x="15560040" y="21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AF0AFD9E-8AF9-45C1-806C-9F95FD4D53FD}"/>
            </a:ext>
          </a:extLst>
        </xdr:cNvPr>
        <xdr:cNvCxnSpPr/>
      </xdr:nvCxnSpPr>
      <xdr:spPr>
        <a:xfrm>
          <a:off x="15408910" y="24549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100482</xdr:rowOff>
    </xdr:from>
    <xdr:to>
      <xdr:col>81</xdr:col>
      <xdr:colOff>44450</xdr:colOff>
      <xdr:row>20</xdr:row>
      <xdr:rowOff>33630</xdr:rowOff>
    </xdr:to>
    <xdr:cxnSp macro="">
      <xdr:nvCxnSpPr>
        <xdr:cNvPr id="438" name="直線コネクタ 437">
          <a:extLst>
            <a:ext uri="{FF2B5EF4-FFF2-40B4-BE49-F238E27FC236}">
              <a16:creationId xmlns:a16="http://schemas.microsoft.com/office/drawing/2014/main" id="{F0BAD390-EAA0-48BB-89D2-3254913AA9F3}"/>
            </a:ext>
          </a:extLst>
        </xdr:cNvPr>
        <xdr:cNvCxnSpPr/>
      </xdr:nvCxnSpPr>
      <xdr:spPr>
        <a:xfrm flipV="1">
          <a:off x="14714855" y="3182772"/>
          <a:ext cx="762000" cy="2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9" name="将来負担の状況平均値テキスト">
          <a:extLst>
            <a:ext uri="{FF2B5EF4-FFF2-40B4-BE49-F238E27FC236}">
              <a16:creationId xmlns:a16="http://schemas.microsoft.com/office/drawing/2014/main" id="{5EF8FAD1-A444-4402-8586-C6AE3CB12367}"/>
            </a:ext>
          </a:extLst>
        </xdr:cNvPr>
        <xdr:cNvSpPr txBox="1"/>
      </xdr:nvSpPr>
      <xdr:spPr>
        <a:xfrm>
          <a:off x="15560040" y="2256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FBABF05B-70C7-42B7-B217-3EC27588626A}"/>
            </a:ext>
          </a:extLst>
        </xdr:cNvPr>
        <xdr:cNvSpPr/>
      </xdr:nvSpPr>
      <xdr:spPr>
        <a:xfrm>
          <a:off x="15427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33630</xdr:rowOff>
    </xdr:from>
    <xdr:to>
      <xdr:col>77</xdr:col>
      <xdr:colOff>44450</xdr:colOff>
      <xdr:row>20</xdr:row>
      <xdr:rowOff>161036</xdr:rowOff>
    </xdr:to>
    <xdr:cxnSp macro="">
      <xdr:nvCxnSpPr>
        <xdr:cNvPr id="441" name="直線コネクタ 440">
          <a:extLst>
            <a:ext uri="{FF2B5EF4-FFF2-40B4-BE49-F238E27FC236}">
              <a16:creationId xmlns:a16="http://schemas.microsoft.com/office/drawing/2014/main" id="{4F6AB08E-FFF1-4942-AE5E-600F29BDA653}"/>
            </a:ext>
          </a:extLst>
        </xdr:cNvPr>
        <xdr:cNvCxnSpPr/>
      </xdr:nvCxnSpPr>
      <xdr:spPr>
        <a:xfrm flipV="1">
          <a:off x="13903960" y="3460725"/>
          <a:ext cx="810895"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F61F875A-FDD7-4B4D-A508-7A06FC007F84}"/>
            </a:ext>
          </a:extLst>
        </xdr:cNvPr>
        <xdr:cNvSpPr/>
      </xdr:nvSpPr>
      <xdr:spPr>
        <a:xfrm>
          <a:off x="14665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E2493547-29F2-4E4A-8B95-5C6BECD37811}"/>
            </a:ext>
          </a:extLst>
        </xdr:cNvPr>
        <xdr:cNvSpPr txBox="1"/>
      </xdr:nvSpPr>
      <xdr:spPr>
        <a:xfrm>
          <a:off x="14371955"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161036</xdr:rowOff>
    </xdr:from>
    <xdr:to>
      <xdr:col>72</xdr:col>
      <xdr:colOff>203200</xdr:colOff>
      <xdr:row>22</xdr:row>
      <xdr:rowOff>39167</xdr:rowOff>
    </xdr:to>
    <xdr:cxnSp macro="">
      <xdr:nvCxnSpPr>
        <xdr:cNvPr id="444" name="直線コネクタ 443">
          <a:extLst>
            <a:ext uri="{FF2B5EF4-FFF2-40B4-BE49-F238E27FC236}">
              <a16:creationId xmlns:a16="http://schemas.microsoft.com/office/drawing/2014/main" id="{26040AE0-4CA1-4617-8C52-88796016751A}"/>
            </a:ext>
          </a:extLst>
        </xdr:cNvPr>
        <xdr:cNvCxnSpPr/>
      </xdr:nvCxnSpPr>
      <xdr:spPr>
        <a:xfrm flipV="1">
          <a:off x="13106400" y="3591941"/>
          <a:ext cx="797560" cy="2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6A6557F3-A637-494A-BC6F-EC1F90D71CCF}"/>
            </a:ext>
          </a:extLst>
        </xdr:cNvPr>
        <xdr:cNvSpPr/>
      </xdr:nvSpPr>
      <xdr:spPr>
        <a:xfrm>
          <a:off x="13868400" y="24003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7A61B515-11A1-4B0E-B74B-86D36D733689}"/>
            </a:ext>
          </a:extLst>
        </xdr:cNvPr>
        <xdr:cNvSpPr txBox="1"/>
      </xdr:nvSpPr>
      <xdr:spPr>
        <a:xfrm>
          <a:off x="13555345"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39167</xdr:rowOff>
    </xdr:from>
    <xdr:to>
      <xdr:col>68</xdr:col>
      <xdr:colOff>152400</xdr:colOff>
      <xdr:row>23</xdr:row>
      <xdr:rowOff>45314</xdr:rowOff>
    </xdr:to>
    <xdr:cxnSp macro="">
      <xdr:nvCxnSpPr>
        <xdr:cNvPr id="447" name="直線コネクタ 446">
          <a:extLst>
            <a:ext uri="{FF2B5EF4-FFF2-40B4-BE49-F238E27FC236}">
              <a16:creationId xmlns:a16="http://schemas.microsoft.com/office/drawing/2014/main" id="{37E4E54D-3D17-4BD0-AC54-132B8DA7603B}"/>
            </a:ext>
          </a:extLst>
        </xdr:cNvPr>
        <xdr:cNvCxnSpPr/>
      </xdr:nvCxnSpPr>
      <xdr:spPr>
        <a:xfrm flipV="1">
          <a:off x="12289790" y="3811067"/>
          <a:ext cx="816610" cy="1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a:extLst>
            <a:ext uri="{FF2B5EF4-FFF2-40B4-BE49-F238E27FC236}">
              <a16:creationId xmlns:a16="http://schemas.microsoft.com/office/drawing/2014/main" id="{BC078F3F-B4F1-4CFA-806A-9086DE623723}"/>
            </a:ext>
          </a:extLst>
        </xdr:cNvPr>
        <xdr:cNvSpPr/>
      </xdr:nvSpPr>
      <xdr:spPr>
        <a:xfrm>
          <a:off x="13051790" y="24003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96D2C553-7285-40BB-B390-DEF37C26C316}"/>
            </a:ext>
          </a:extLst>
        </xdr:cNvPr>
        <xdr:cNvSpPr txBox="1"/>
      </xdr:nvSpPr>
      <xdr:spPr>
        <a:xfrm>
          <a:off x="127635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a:extLst>
            <a:ext uri="{FF2B5EF4-FFF2-40B4-BE49-F238E27FC236}">
              <a16:creationId xmlns:a16="http://schemas.microsoft.com/office/drawing/2014/main" id="{2BBC438A-6626-443D-BACD-0EE783A7C189}"/>
            </a:ext>
          </a:extLst>
        </xdr:cNvPr>
        <xdr:cNvSpPr/>
      </xdr:nvSpPr>
      <xdr:spPr>
        <a:xfrm>
          <a:off x="12246610" y="24003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396F2157-AF48-480B-AFFF-ADAA6CAEF136}"/>
            </a:ext>
          </a:extLst>
        </xdr:cNvPr>
        <xdr:cNvSpPr txBox="1"/>
      </xdr:nvSpPr>
      <xdr:spPr>
        <a:xfrm>
          <a:off x="1194689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3A5B77B-33D7-4D8B-A87D-05E2A163C96E}"/>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F8390EF-20BC-41C8-8B23-9AF345581736}"/>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FB015C0-B6FA-40A0-9D52-9D0F066D5E12}"/>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B705857-C45D-4C43-9D75-65A39CFCA6F5}"/>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EE37851-198F-48F4-8252-94670C2A2847}"/>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49682</xdr:rowOff>
    </xdr:from>
    <xdr:to>
      <xdr:col>81</xdr:col>
      <xdr:colOff>95250</xdr:colOff>
      <xdr:row>18</xdr:row>
      <xdr:rowOff>151282</xdr:rowOff>
    </xdr:to>
    <xdr:sp macro="" textlink="">
      <xdr:nvSpPr>
        <xdr:cNvPr id="457" name="楕円 456">
          <a:extLst>
            <a:ext uri="{FF2B5EF4-FFF2-40B4-BE49-F238E27FC236}">
              <a16:creationId xmlns:a16="http://schemas.microsoft.com/office/drawing/2014/main" id="{97DB3751-136C-4800-84CD-262D19D385D2}"/>
            </a:ext>
          </a:extLst>
        </xdr:cNvPr>
        <xdr:cNvSpPr/>
      </xdr:nvSpPr>
      <xdr:spPr>
        <a:xfrm>
          <a:off x="15427960" y="31395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21759</xdr:rowOff>
    </xdr:from>
    <xdr:ext cx="762000" cy="259045"/>
    <xdr:sp macro="" textlink="">
      <xdr:nvSpPr>
        <xdr:cNvPr id="458" name="将来負担の状況該当値テキスト">
          <a:extLst>
            <a:ext uri="{FF2B5EF4-FFF2-40B4-BE49-F238E27FC236}">
              <a16:creationId xmlns:a16="http://schemas.microsoft.com/office/drawing/2014/main" id="{6D90DB9D-68AE-4D10-9B8D-664DABF22598}"/>
            </a:ext>
          </a:extLst>
        </xdr:cNvPr>
        <xdr:cNvSpPr txBox="1"/>
      </xdr:nvSpPr>
      <xdr:spPr>
        <a:xfrm>
          <a:off x="15560040" y="31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154280</xdr:rowOff>
    </xdr:from>
    <xdr:to>
      <xdr:col>77</xdr:col>
      <xdr:colOff>95250</xdr:colOff>
      <xdr:row>20</xdr:row>
      <xdr:rowOff>84430</xdr:rowOff>
    </xdr:to>
    <xdr:sp macro="" textlink="">
      <xdr:nvSpPr>
        <xdr:cNvPr id="459" name="楕円 458">
          <a:extLst>
            <a:ext uri="{FF2B5EF4-FFF2-40B4-BE49-F238E27FC236}">
              <a16:creationId xmlns:a16="http://schemas.microsoft.com/office/drawing/2014/main" id="{AAF8AEA9-8DDF-40B5-AC39-0D0526217C1F}"/>
            </a:ext>
          </a:extLst>
        </xdr:cNvPr>
        <xdr:cNvSpPr/>
      </xdr:nvSpPr>
      <xdr:spPr>
        <a:xfrm>
          <a:off x="14665960" y="341183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69207</xdr:rowOff>
    </xdr:from>
    <xdr:ext cx="736600" cy="259045"/>
    <xdr:sp macro="" textlink="">
      <xdr:nvSpPr>
        <xdr:cNvPr id="460" name="テキスト ボックス 459">
          <a:extLst>
            <a:ext uri="{FF2B5EF4-FFF2-40B4-BE49-F238E27FC236}">
              <a16:creationId xmlns:a16="http://schemas.microsoft.com/office/drawing/2014/main" id="{99C8CC77-A7C3-4291-B388-1796405C0E4C}"/>
            </a:ext>
          </a:extLst>
        </xdr:cNvPr>
        <xdr:cNvSpPr txBox="1"/>
      </xdr:nvSpPr>
      <xdr:spPr>
        <a:xfrm>
          <a:off x="14371955" y="349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110236</xdr:rowOff>
    </xdr:from>
    <xdr:to>
      <xdr:col>73</xdr:col>
      <xdr:colOff>44450</xdr:colOff>
      <xdr:row>21</xdr:row>
      <xdr:rowOff>40386</xdr:rowOff>
    </xdr:to>
    <xdr:sp macro="" textlink="">
      <xdr:nvSpPr>
        <xdr:cNvPr id="461" name="楕円 460">
          <a:extLst>
            <a:ext uri="{FF2B5EF4-FFF2-40B4-BE49-F238E27FC236}">
              <a16:creationId xmlns:a16="http://schemas.microsoft.com/office/drawing/2014/main" id="{962E9F1B-B42B-4CE6-85F3-5CCB653EDA6A}"/>
            </a:ext>
          </a:extLst>
        </xdr:cNvPr>
        <xdr:cNvSpPr/>
      </xdr:nvSpPr>
      <xdr:spPr>
        <a:xfrm>
          <a:off x="13868400" y="353733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25163</xdr:rowOff>
    </xdr:from>
    <xdr:ext cx="762000" cy="259045"/>
    <xdr:sp macro="" textlink="">
      <xdr:nvSpPr>
        <xdr:cNvPr id="462" name="テキスト ボックス 461">
          <a:extLst>
            <a:ext uri="{FF2B5EF4-FFF2-40B4-BE49-F238E27FC236}">
              <a16:creationId xmlns:a16="http://schemas.microsoft.com/office/drawing/2014/main" id="{EC3D0049-32D9-4564-A8E8-88F05D8115DD}"/>
            </a:ext>
          </a:extLst>
        </xdr:cNvPr>
        <xdr:cNvSpPr txBox="1"/>
      </xdr:nvSpPr>
      <xdr:spPr>
        <a:xfrm>
          <a:off x="13555345" y="362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159817</xdr:rowOff>
    </xdr:from>
    <xdr:to>
      <xdr:col>68</xdr:col>
      <xdr:colOff>203200</xdr:colOff>
      <xdr:row>22</xdr:row>
      <xdr:rowOff>89967</xdr:rowOff>
    </xdr:to>
    <xdr:sp macro="" textlink="">
      <xdr:nvSpPr>
        <xdr:cNvPr id="463" name="楕円 462">
          <a:extLst>
            <a:ext uri="{FF2B5EF4-FFF2-40B4-BE49-F238E27FC236}">
              <a16:creationId xmlns:a16="http://schemas.microsoft.com/office/drawing/2014/main" id="{C837F6F0-AAA9-4874-9BE4-1694260C4278}"/>
            </a:ext>
          </a:extLst>
        </xdr:cNvPr>
        <xdr:cNvSpPr/>
      </xdr:nvSpPr>
      <xdr:spPr>
        <a:xfrm>
          <a:off x="13051790" y="376217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74744</xdr:rowOff>
    </xdr:from>
    <xdr:ext cx="762000" cy="259045"/>
    <xdr:sp macro="" textlink="">
      <xdr:nvSpPr>
        <xdr:cNvPr id="464" name="テキスト ボックス 463">
          <a:extLst>
            <a:ext uri="{FF2B5EF4-FFF2-40B4-BE49-F238E27FC236}">
              <a16:creationId xmlns:a16="http://schemas.microsoft.com/office/drawing/2014/main" id="{586D0BAD-0830-4B1C-A433-53DAF18B6B84}"/>
            </a:ext>
          </a:extLst>
        </xdr:cNvPr>
        <xdr:cNvSpPr txBox="1"/>
      </xdr:nvSpPr>
      <xdr:spPr>
        <a:xfrm>
          <a:off x="12763500" y="384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165964</xdr:rowOff>
    </xdr:from>
    <xdr:to>
      <xdr:col>64</xdr:col>
      <xdr:colOff>152400</xdr:colOff>
      <xdr:row>23</xdr:row>
      <xdr:rowOff>96114</xdr:rowOff>
    </xdr:to>
    <xdr:sp macro="" textlink="">
      <xdr:nvSpPr>
        <xdr:cNvPr id="465" name="楕円 464">
          <a:extLst>
            <a:ext uri="{FF2B5EF4-FFF2-40B4-BE49-F238E27FC236}">
              <a16:creationId xmlns:a16="http://schemas.microsoft.com/office/drawing/2014/main" id="{FD1D6778-358B-4C04-8403-101D0AD2882B}"/>
            </a:ext>
          </a:extLst>
        </xdr:cNvPr>
        <xdr:cNvSpPr/>
      </xdr:nvSpPr>
      <xdr:spPr>
        <a:xfrm>
          <a:off x="12246610" y="394167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80891</xdr:rowOff>
    </xdr:from>
    <xdr:ext cx="762000" cy="259045"/>
    <xdr:sp macro="" textlink="">
      <xdr:nvSpPr>
        <xdr:cNvPr id="466" name="テキスト ボックス 465">
          <a:extLst>
            <a:ext uri="{FF2B5EF4-FFF2-40B4-BE49-F238E27FC236}">
              <a16:creationId xmlns:a16="http://schemas.microsoft.com/office/drawing/2014/main" id="{177FE5A5-79BD-4B17-A217-0E650B457605}"/>
            </a:ext>
          </a:extLst>
        </xdr:cNvPr>
        <xdr:cNvSpPr txBox="1"/>
      </xdr:nvSpPr>
      <xdr:spPr>
        <a:xfrm>
          <a:off x="11946890" y="402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09CBB05-6E1A-40E1-B30A-B3D956F7F3AE}"/>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6436052-B599-489E-9A4B-48FE2C76688D}"/>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86CD728-9F2B-47DA-B85B-0DD61EBABD49}"/>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780496D-D518-4850-8E71-12745F182839}"/>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6DB3968-D586-483A-92AB-733D17B77DE1}"/>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278D771-4436-4ACE-A3B8-973943501FFD}"/>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A29DFBD-D9CE-4D29-BD42-C795801AFE4C}"/>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BE8D70B-9B5E-464C-B95C-42EA998F8D6C}"/>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26DB9F2-642F-4424-80A2-6514479439D6}"/>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C83D793-7487-48A6-AA44-8E80CAD7DF3E}"/>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6DF9AB4-EC72-41DE-A342-22F834BBAED2}"/>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28D3B84-DDC4-42EB-B543-C7623F9FA8A4}"/>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8FC6F5B-3966-471A-8273-44369D43EFB6}"/>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8897F28-854A-4491-8732-441490773F40}"/>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98D71A4-EA59-43AA-9FAE-0A6DDA2432B1}"/>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7425ADB-8ED4-442E-BAB5-5D4D58594287}"/>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0160788-BE25-4DD1-8A19-90F1232DFB6F}"/>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F9CAC38-66AE-4D81-9E53-1B6D687DD612}"/>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466D0A1-C6C9-4A33-9571-042A23210F81}"/>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0A4B024-329B-40F9-957C-165129AE8536}"/>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58521FB-14D2-40AB-9F66-9D741D4D83B2}"/>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D60C4C1-D199-4CAC-B994-1AC0F8D176EB}"/>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CFF883A-E8BE-479A-B18F-CCD549811623}"/>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02F4E9C-B838-4B3D-B90F-817AF6E6D122}"/>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9AE1ED1-5E78-455E-8FAE-7A2A3295E593}"/>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C51B28A-7946-4B0E-86CB-1E8602940740}"/>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F8562A3-FD8C-42EB-9160-2D84E3838131}"/>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4D0CD60-1D43-4EF6-885C-372D20C5577C}"/>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C16A4B9-E11A-41AD-AB65-6D65791E38EF}"/>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4C1F7C7-7832-41E8-BB1D-D0C3A2356E6F}"/>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237F479-F850-494B-B29C-38920DB27C4B}"/>
            </a:ext>
          </a:extLst>
        </xdr:cNvPr>
        <xdr:cNvSpPr txBox="1"/>
      </xdr:nvSpPr>
      <xdr:spPr>
        <a:xfrm>
          <a:off x="637540" y="3996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468BCCD-A074-4AF3-AC29-60F2540ECB0F}"/>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FC62B8B-CB14-42B2-A3C8-566450E65330}"/>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C98918C-9EB7-4BFF-8261-2359FE2052F8}"/>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2908C0C-53C0-4D26-AE4D-F1BDE6EC578E}"/>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C0EBDC3-EB0C-4B68-AD63-5DFA2CE08C1F}"/>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1B584F7-05F2-4044-821B-7A0C0F99E22E}"/>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C398E47-EBB8-45AA-84CA-6B59ED29F088}"/>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0C7CDDF-6575-49F3-B699-DFEC8A5057B2}"/>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38EA179-15AD-418E-ADC9-C29F097C733B}"/>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CE6A115-25B5-4E4E-84C1-4230E3DCD762}"/>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B1520FF-8A1A-4051-A186-19DED85D082A}"/>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CFF9225-19CD-461C-9CCA-679C1395B94E}"/>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C18AF1F-17C4-436B-A4D0-42E980A5E0BC}"/>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11FDD89-D2C3-4AC2-96B2-3F6673D5B997}"/>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9EF0701-0680-42D1-85F6-9ED3BB203A56}"/>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ECDE757D-622B-4DD5-9F8E-B67461D69F02}"/>
            </a:ext>
          </a:extLst>
        </xdr:cNvPr>
        <xdr:cNvCxnSpPr/>
      </xdr:nvCxnSpPr>
      <xdr:spPr>
        <a:xfrm>
          <a:off x="706755" y="717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4745E5B7-7696-44A6-A858-438B4707632F}"/>
            </a:ext>
          </a:extLst>
        </xdr:cNvPr>
        <xdr:cNvSpPr txBox="1"/>
      </xdr:nvSpPr>
      <xdr:spPr>
        <a:xfrm>
          <a:off x="238760" y="703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0ABB5B8-DD54-4BFB-BD6E-170C6E34B605}"/>
            </a:ext>
          </a:extLst>
        </xdr:cNvPr>
        <xdr:cNvCxnSpPr/>
      </xdr:nvCxnSpPr>
      <xdr:spPr>
        <a:xfrm>
          <a:off x="706755" y="679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AB550C8-765D-4608-AFD9-A5490A82E94F}"/>
            </a:ext>
          </a:extLst>
        </xdr:cNvPr>
        <xdr:cNvSpPr txBox="1"/>
      </xdr:nvSpPr>
      <xdr:spPr>
        <a:xfrm>
          <a:off x="238760" y="664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0222695-D955-42B8-90AB-C48B4C1D0A56}"/>
            </a:ext>
          </a:extLst>
        </xdr:cNvPr>
        <xdr:cNvCxnSpPr/>
      </xdr:nvCxnSpPr>
      <xdr:spPr>
        <a:xfrm>
          <a:off x="706755" y="641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895005AA-AE00-4BFC-BF4F-2E5918EB41CD}"/>
            </a:ext>
          </a:extLst>
        </xdr:cNvPr>
        <xdr:cNvSpPr txBox="1"/>
      </xdr:nvSpPr>
      <xdr:spPr>
        <a:xfrm>
          <a:off x="238760" y="626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5E504A48-C8CE-406E-BA20-1AF0A26078B5}"/>
            </a:ext>
          </a:extLst>
        </xdr:cNvPr>
        <xdr:cNvCxnSpPr/>
      </xdr:nvCxnSpPr>
      <xdr:spPr>
        <a:xfrm>
          <a:off x="706755" y="603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8DB044D3-B201-4B54-AD17-62B03BBD3CFF}"/>
            </a:ext>
          </a:extLst>
        </xdr:cNvPr>
        <xdr:cNvSpPr txBox="1"/>
      </xdr:nvSpPr>
      <xdr:spPr>
        <a:xfrm>
          <a:off x="238760" y="588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3E768042-A1B5-45D9-B23A-1671CE22CA86}"/>
            </a:ext>
          </a:extLst>
        </xdr:cNvPr>
        <xdr:cNvCxnSpPr/>
      </xdr:nvCxnSpPr>
      <xdr:spPr>
        <a:xfrm>
          <a:off x="706755" y="565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2ECBA4B-3542-418E-81FA-C2A15E05B8AB}"/>
            </a:ext>
          </a:extLst>
        </xdr:cNvPr>
        <xdr:cNvSpPr txBox="1"/>
      </xdr:nvSpPr>
      <xdr:spPr>
        <a:xfrm>
          <a:off x="238760" y="550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60AF6B48-4DE0-4D8C-A6E5-9310AA9C6425}"/>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33A37AA-6E45-4EAC-BDBA-BE63C8D3D52A}"/>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2B07975-FA90-4CD5-8D17-1C415E7DDD46}"/>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339306ED-06B7-484C-ACC5-BCD240718B7F}"/>
            </a:ext>
          </a:extLst>
        </xdr:cNvPr>
        <xdr:cNvCxnSpPr/>
      </xdr:nvCxnSpPr>
      <xdr:spPr>
        <a:xfrm flipV="1">
          <a:off x="4364990" y="576389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1F49D048-FA09-467D-BA8C-B59937D462D9}"/>
            </a:ext>
          </a:extLst>
        </xdr:cNvPr>
        <xdr:cNvSpPr txBox="1"/>
      </xdr:nvSpPr>
      <xdr:spPr>
        <a:xfrm>
          <a:off x="4457700" y="715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4DC3437-5B0E-4A07-992F-5EE9C6FE2D41}"/>
            </a:ext>
          </a:extLst>
        </xdr:cNvPr>
        <xdr:cNvCxnSpPr/>
      </xdr:nvCxnSpPr>
      <xdr:spPr>
        <a:xfrm>
          <a:off x="4295140" y="71926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F0BC46B7-1CD1-4214-A271-022CEDA3E493}"/>
            </a:ext>
          </a:extLst>
        </xdr:cNvPr>
        <xdr:cNvSpPr txBox="1"/>
      </xdr:nvSpPr>
      <xdr:spPr>
        <a:xfrm>
          <a:off x="4457700" y="550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82565849-6C45-49DD-B647-FFA54151137E}"/>
            </a:ext>
          </a:extLst>
        </xdr:cNvPr>
        <xdr:cNvCxnSpPr/>
      </xdr:nvCxnSpPr>
      <xdr:spPr>
        <a:xfrm>
          <a:off x="4295140" y="576389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3F554540-1B79-46F5-BB8D-210041B0BCCE}"/>
            </a:ext>
          </a:extLst>
        </xdr:cNvPr>
        <xdr:cNvCxnSpPr/>
      </xdr:nvCxnSpPr>
      <xdr:spPr>
        <a:xfrm>
          <a:off x="3616325" y="5855335"/>
          <a:ext cx="74866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40ACB6BD-35C2-4BF4-B357-04120E10E16A}"/>
            </a:ext>
          </a:extLst>
        </xdr:cNvPr>
        <xdr:cNvSpPr txBox="1"/>
      </xdr:nvSpPr>
      <xdr:spPr>
        <a:xfrm>
          <a:off x="44577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BF9D11FE-06DD-4F45-9D62-6B4467086972}"/>
            </a:ext>
          </a:extLst>
        </xdr:cNvPr>
        <xdr:cNvSpPr/>
      </xdr:nvSpPr>
      <xdr:spPr>
        <a:xfrm>
          <a:off x="4333240" y="6238875"/>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71EE18B9-7C84-4684-B289-5EFF2B2A4389}"/>
            </a:ext>
          </a:extLst>
        </xdr:cNvPr>
        <xdr:cNvCxnSpPr/>
      </xdr:nvCxnSpPr>
      <xdr:spPr>
        <a:xfrm flipV="1">
          <a:off x="2809240" y="5855335"/>
          <a:ext cx="80708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4CFF09D9-65C2-413D-9C44-4528C77D7AAF}"/>
            </a:ext>
          </a:extLst>
        </xdr:cNvPr>
        <xdr:cNvSpPr/>
      </xdr:nvSpPr>
      <xdr:spPr>
        <a:xfrm>
          <a:off x="3571240" y="622935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73D8798F-4F92-49A4-844C-2EB0E49C0572}"/>
            </a:ext>
          </a:extLst>
        </xdr:cNvPr>
        <xdr:cNvSpPr txBox="1"/>
      </xdr:nvSpPr>
      <xdr:spPr>
        <a:xfrm>
          <a:off x="3265805" y="631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3414B47D-36AA-4AE8-80AB-7F11AC9B3A97}"/>
            </a:ext>
          </a:extLst>
        </xdr:cNvPr>
        <xdr:cNvCxnSpPr/>
      </xdr:nvCxnSpPr>
      <xdr:spPr>
        <a:xfrm>
          <a:off x="2002155" y="5821045"/>
          <a:ext cx="807085"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670CA6ED-4BD4-4185-9980-25EF0811C759}"/>
            </a:ext>
          </a:extLst>
        </xdr:cNvPr>
        <xdr:cNvSpPr/>
      </xdr:nvSpPr>
      <xdr:spPr>
        <a:xfrm>
          <a:off x="2764155" y="633412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C169C2A8-181B-424C-9048-77A9E56F934F}"/>
            </a:ext>
          </a:extLst>
        </xdr:cNvPr>
        <xdr:cNvSpPr txBox="1"/>
      </xdr:nvSpPr>
      <xdr:spPr>
        <a:xfrm>
          <a:off x="247015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5080</xdr:rowOff>
    </xdr:to>
    <xdr:cxnSp macro="">
      <xdr:nvCxnSpPr>
        <xdr:cNvPr id="75" name="直線コネクタ 74">
          <a:extLst>
            <a:ext uri="{FF2B5EF4-FFF2-40B4-BE49-F238E27FC236}">
              <a16:creationId xmlns:a16="http://schemas.microsoft.com/office/drawing/2014/main" id="{DE5780D5-9380-4633-B2E4-94ED06146571}"/>
            </a:ext>
          </a:extLst>
        </xdr:cNvPr>
        <xdr:cNvCxnSpPr/>
      </xdr:nvCxnSpPr>
      <xdr:spPr>
        <a:xfrm flipV="1">
          <a:off x="1208405" y="5821045"/>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253361C0-E689-4666-AC31-309DF2675480}"/>
            </a:ext>
          </a:extLst>
        </xdr:cNvPr>
        <xdr:cNvSpPr/>
      </xdr:nvSpPr>
      <xdr:spPr>
        <a:xfrm>
          <a:off x="1970405" y="622935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DAF73B54-217D-4DD7-89B6-93A865BBDD3E}"/>
            </a:ext>
          </a:extLst>
        </xdr:cNvPr>
        <xdr:cNvSpPr txBox="1"/>
      </xdr:nvSpPr>
      <xdr:spPr>
        <a:xfrm>
          <a:off x="1655445"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8E242E12-8152-45D6-B52D-C2C7588B9599}"/>
            </a:ext>
          </a:extLst>
        </xdr:cNvPr>
        <xdr:cNvSpPr/>
      </xdr:nvSpPr>
      <xdr:spPr>
        <a:xfrm>
          <a:off x="1153795" y="622935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3E3B0821-F40D-47E4-9F10-EC9A5BBE0037}"/>
            </a:ext>
          </a:extLst>
        </xdr:cNvPr>
        <xdr:cNvSpPr txBox="1"/>
      </xdr:nvSpPr>
      <xdr:spPr>
        <a:xfrm>
          <a:off x="85979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EF0662C1-8D2E-4054-A378-10F4062D7938}"/>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BD0AA9CA-F008-4431-9BB7-850C96493A49}"/>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431F6AA1-3903-41A2-AD9F-987AB2AC8D0C}"/>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D6094604-02FE-4E0B-9474-448BBE34CFF7}"/>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39890544-05AF-42B1-B517-2522A2BA98E1}"/>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F2DBD575-7B80-4BB0-871F-1E8F224E70EF}"/>
            </a:ext>
          </a:extLst>
        </xdr:cNvPr>
        <xdr:cNvSpPr/>
      </xdr:nvSpPr>
      <xdr:spPr>
        <a:xfrm>
          <a:off x="4333240" y="5857875"/>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a:extLst>
            <a:ext uri="{FF2B5EF4-FFF2-40B4-BE49-F238E27FC236}">
              <a16:creationId xmlns:a16="http://schemas.microsoft.com/office/drawing/2014/main" id="{762D2664-896F-4621-8A84-9A9FBF604204}"/>
            </a:ext>
          </a:extLst>
        </xdr:cNvPr>
        <xdr:cNvSpPr txBox="1"/>
      </xdr:nvSpPr>
      <xdr:spPr>
        <a:xfrm>
          <a:off x="4457700" y="570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a:extLst>
            <a:ext uri="{FF2B5EF4-FFF2-40B4-BE49-F238E27FC236}">
              <a16:creationId xmlns:a16="http://schemas.microsoft.com/office/drawing/2014/main" id="{D6EEFF9C-1519-4D78-8839-749CAA877C7F}"/>
            </a:ext>
          </a:extLst>
        </xdr:cNvPr>
        <xdr:cNvSpPr/>
      </xdr:nvSpPr>
      <xdr:spPr>
        <a:xfrm>
          <a:off x="3571240" y="58064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a:extLst>
            <a:ext uri="{FF2B5EF4-FFF2-40B4-BE49-F238E27FC236}">
              <a16:creationId xmlns:a16="http://schemas.microsoft.com/office/drawing/2014/main" id="{7F7449C0-AF11-4BBC-B003-C59D400AD90A}"/>
            </a:ext>
          </a:extLst>
        </xdr:cNvPr>
        <xdr:cNvSpPr txBox="1"/>
      </xdr:nvSpPr>
      <xdr:spPr>
        <a:xfrm>
          <a:off x="3265805"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EEE57378-D2D9-4FDC-86AD-7A47CB67861A}"/>
            </a:ext>
          </a:extLst>
        </xdr:cNvPr>
        <xdr:cNvSpPr/>
      </xdr:nvSpPr>
      <xdr:spPr>
        <a:xfrm>
          <a:off x="2764155" y="59436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529C1A99-2A8A-42B4-B7AF-FD83414AA70F}"/>
            </a:ext>
          </a:extLst>
        </xdr:cNvPr>
        <xdr:cNvSpPr txBox="1"/>
      </xdr:nvSpPr>
      <xdr:spPr>
        <a:xfrm>
          <a:off x="247015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3E775AF8-DD44-4202-A4A1-B626DF28D367}"/>
            </a:ext>
          </a:extLst>
        </xdr:cNvPr>
        <xdr:cNvSpPr/>
      </xdr:nvSpPr>
      <xdr:spPr>
        <a:xfrm>
          <a:off x="1970405" y="57683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190A95F-C14E-4F23-ACEB-A6A9FDA677FF}"/>
            </a:ext>
          </a:extLst>
        </xdr:cNvPr>
        <xdr:cNvSpPr txBox="1"/>
      </xdr:nvSpPr>
      <xdr:spPr>
        <a:xfrm>
          <a:off x="1655445"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a:extLst>
            <a:ext uri="{FF2B5EF4-FFF2-40B4-BE49-F238E27FC236}">
              <a16:creationId xmlns:a16="http://schemas.microsoft.com/office/drawing/2014/main" id="{15D9EA08-BBFF-4E75-8CB5-48152B3FEECD}"/>
            </a:ext>
          </a:extLst>
        </xdr:cNvPr>
        <xdr:cNvSpPr/>
      </xdr:nvSpPr>
      <xdr:spPr>
        <a:xfrm>
          <a:off x="1153795" y="57873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a:extLst>
            <a:ext uri="{FF2B5EF4-FFF2-40B4-BE49-F238E27FC236}">
              <a16:creationId xmlns:a16="http://schemas.microsoft.com/office/drawing/2014/main" id="{99E67AD4-8CB4-43F1-869C-7ABC0BC59969}"/>
            </a:ext>
          </a:extLst>
        </xdr:cNvPr>
        <xdr:cNvSpPr txBox="1"/>
      </xdr:nvSpPr>
      <xdr:spPr>
        <a:xfrm>
          <a:off x="859790" y="55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2F802BBD-B350-4063-AB29-5DC4B07665F3}"/>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2E6593A-F8AD-4E6C-9F3A-3007D098B969}"/>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B0134EA7-5681-4D8E-A17F-D054D6CEA459}"/>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2B2112B-2975-434E-B14C-4184CB8BE3EF}"/>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981F8BE-1925-4A15-AA02-CD2597D93CC7}"/>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1FC5B4F3-C7D6-44EE-AED5-95AD546D781F}"/>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7ABD2CE-5F38-4A96-824F-C8045C4E6420}"/>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41A685EA-A4BD-4C7E-947D-C0673AD88260}"/>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12E833A-671B-40E1-9D28-2BCC8FDE88C3}"/>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B7CD27A3-74DB-4B7E-8EFE-8E34EBFBA1D9}"/>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209CCE92-138C-45D1-AAF9-AD62E75A5124}"/>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需用費等の節減及び委託事業の適正化により、類似団体平均、全国平均及び県平均を下回っているが、物価高騰に伴い光熱費や消耗品などが値上がりしていることに伴い、増となった。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7F36475-3A36-4B04-8697-1F5AC07F8CE2}"/>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409AFD52-73EB-4CDD-89D5-4D3175D6D140}"/>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E8ABE532-3D2B-4C10-B869-0F3CF118D591}"/>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F941FBBA-DD89-4FBB-B2A0-534B2471B5BA}"/>
            </a:ext>
          </a:extLst>
        </xdr:cNvPr>
        <xdr:cNvCxnSpPr/>
      </xdr:nvCxnSpPr>
      <xdr:spPr>
        <a:xfrm>
          <a:off x="11266805" y="35598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43CB0AB2-7E2B-40F6-8035-202EF54FD50B}"/>
            </a:ext>
          </a:extLst>
        </xdr:cNvPr>
        <xdr:cNvSpPr txBox="1"/>
      </xdr:nvSpPr>
      <xdr:spPr>
        <a:xfrm>
          <a:off x="10810240" y="34156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EF75C915-173E-4F49-B780-9809497B8F41}"/>
            </a:ext>
          </a:extLst>
        </xdr:cNvPr>
        <xdr:cNvCxnSpPr/>
      </xdr:nvCxnSpPr>
      <xdr:spPr>
        <a:xfrm>
          <a:off x="11266805" y="298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6514EBBB-9D5C-4579-B08A-1D72B13A50A8}"/>
            </a:ext>
          </a:extLst>
        </xdr:cNvPr>
        <xdr:cNvSpPr txBox="1"/>
      </xdr:nvSpPr>
      <xdr:spPr>
        <a:xfrm>
          <a:off x="10810240" y="283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CCCF1E8-46BE-4597-8485-CE543AB81909}"/>
            </a:ext>
          </a:extLst>
        </xdr:cNvPr>
        <xdr:cNvCxnSpPr/>
      </xdr:nvCxnSpPr>
      <xdr:spPr>
        <a:xfrm>
          <a:off x="11266805" y="24168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B1E9A015-E717-4A00-B48D-67E8B7C5FDF1}"/>
            </a:ext>
          </a:extLst>
        </xdr:cNvPr>
        <xdr:cNvSpPr txBox="1"/>
      </xdr:nvSpPr>
      <xdr:spPr>
        <a:xfrm>
          <a:off x="10810240" y="22726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6F61D1EC-24F8-4CDF-9DD0-F106809A7C83}"/>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CBD078CF-5534-42E1-AA53-0B5D018F1BEF}"/>
            </a:ext>
          </a:extLst>
        </xdr:cNvPr>
        <xdr:cNvSpPr txBox="1"/>
      </xdr:nvSpPr>
      <xdr:spPr>
        <a:xfrm>
          <a:off x="10810240" y="1701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A707E001-E4F3-492A-803B-57B160EB69BC}"/>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647DB29B-50FC-4F68-A50B-282928C2B87A}"/>
            </a:ext>
          </a:extLst>
        </xdr:cNvPr>
        <xdr:cNvCxnSpPr/>
      </xdr:nvCxnSpPr>
      <xdr:spPr>
        <a:xfrm flipV="1">
          <a:off x="14945995" y="224917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651E435D-EB43-4D20-B3B1-52F38E486E4A}"/>
            </a:ext>
          </a:extLst>
        </xdr:cNvPr>
        <xdr:cNvSpPr txBox="1"/>
      </xdr:nvSpPr>
      <xdr:spPr>
        <a:xfrm>
          <a:off x="15019655"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FE8F3237-39BE-4FF3-B395-E895CCD89C44}"/>
            </a:ext>
          </a:extLst>
        </xdr:cNvPr>
        <xdr:cNvCxnSpPr/>
      </xdr:nvCxnSpPr>
      <xdr:spPr>
        <a:xfrm>
          <a:off x="14855190" y="339979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72CC18AF-6A73-46A5-882C-3D062AB9526D}"/>
            </a:ext>
          </a:extLst>
        </xdr:cNvPr>
        <xdr:cNvSpPr txBox="1"/>
      </xdr:nvSpPr>
      <xdr:spPr>
        <a:xfrm>
          <a:off x="15019655"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4668A99B-919F-443E-A705-FEB7E7927375}"/>
            </a:ext>
          </a:extLst>
        </xdr:cNvPr>
        <xdr:cNvCxnSpPr/>
      </xdr:nvCxnSpPr>
      <xdr:spPr>
        <a:xfrm>
          <a:off x="14855190" y="22491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167005</xdr:rowOff>
    </xdr:to>
    <xdr:cxnSp macro="">
      <xdr:nvCxnSpPr>
        <xdr:cNvPr id="123" name="直線コネクタ 122">
          <a:extLst>
            <a:ext uri="{FF2B5EF4-FFF2-40B4-BE49-F238E27FC236}">
              <a16:creationId xmlns:a16="http://schemas.microsoft.com/office/drawing/2014/main" id="{E9366F8B-4BE8-496B-81FE-3054B0A8EA8D}"/>
            </a:ext>
          </a:extLst>
        </xdr:cNvPr>
        <xdr:cNvCxnSpPr/>
      </xdr:nvCxnSpPr>
      <xdr:spPr>
        <a:xfrm>
          <a:off x="14183995" y="2475865"/>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84B7698C-A2D2-4E44-A6DC-38F40B2F8AB5}"/>
            </a:ext>
          </a:extLst>
        </xdr:cNvPr>
        <xdr:cNvSpPr txBox="1"/>
      </xdr:nvSpPr>
      <xdr:spPr>
        <a:xfrm>
          <a:off x="15019655" y="253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E24B26DD-3F37-43AA-A9F0-F3A47E6B1E8F}"/>
            </a:ext>
          </a:extLst>
        </xdr:cNvPr>
        <xdr:cNvSpPr/>
      </xdr:nvSpPr>
      <xdr:spPr>
        <a:xfrm>
          <a:off x="14893290" y="257175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109855</xdr:rowOff>
    </xdr:to>
    <xdr:cxnSp macro="">
      <xdr:nvCxnSpPr>
        <xdr:cNvPr id="126" name="直線コネクタ 125">
          <a:extLst>
            <a:ext uri="{FF2B5EF4-FFF2-40B4-BE49-F238E27FC236}">
              <a16:creationId xmlns:a16="http://schemas.microsoft.com/office/drawing/2014/main" id="{95368E58-9202-463F-8760-18B6A90DDEB6}"/>
            </a:ext>
          </a:extLst>
        </xdr:cNvPr>
        <xdr:cNvCxnSpPr/>
      </xdr:nvCxnSpPr>
      <xdr:spPr>
        <a:xfrm flipV="1">
          <a:off x="13390245" y="247586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9994B964-014F-441A-8E4D-873F81BB1F96}"/>
            </a:ext>
          </a:extLst>
        </xdr:cNvPr>
        <xdr:cNvSpPr/>
      </xdr:nvSpPr>
      <xdr:spPr>
        <a:xfrm>
          <a:off x="14131290" y="251650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D9F6EF0B-2B01-4D02-986A-83CA7C0E4995}"/>
            </a:ext>
          </a:extLst>
        </xdr:cNvPr>
        <xdr:cNvSpPr txBox="1"/>
      </xdr:nvSpPr>
      <xdr:spPr>
        <a:xfrm>
          <a:off x="1384681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15</xdr:row>
      <xdr:rowOff>6985</xdr:rowOff>
    </xdr:to>
    <xdr:cxnSp macro="">
      <xdr:nvCxnSpPr>
        <xdr:cNvPr id="129" name="直線コネクタ 128">
          <a:extLst>
            <a:ext uri="{FF2B5EF4-FFF2-40B4-BE49-F238E27FC236}">
              <a16:creationId xmlns:a16="http://schemas.microsoft.com/office/drawing/2014/main" id="{576B1AFC-0A6F-4009-AE94-4D94D3F975FA}"/>
            </a:ext>
          </a:extLst>
        </xdr:cNvPr>
        <xdr:cNvCxnSpPr/>
      </xdr:nvCxnSpPr>
      <xdr:spPr>
        <a:xfrm flipV="1">
          <a:off x="12583160" y="2508250"/>
          <a:ext cx="80708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D9BEC8E2-A66B-43B7-9876-78B55F0232D1}"/>
            </a:ext>
          </a:extLst>
        </xdr:cNvPr>
        <xdr:cNvSpPr/>
      </xdr:nvSpPr>
      <xdr:spPr>
        <a:xfrm>
          <a:off x="13345160" y="2524125"/>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35FE9B3E-47EF-4DFD-95F1-D23BA9E88EBA}"/>
            </a:ext>
          </a:extLst>
        </xdr:cNvPr>
        <xdr:cNvSpPr txBox="1"/>
      </xdr:nvSpPr>
      <xdr:spPr>
        <a:xfrm>
          <a:off x="130302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xdr:rowOff>
    </xdr:from>
    <xdr:to>
      <xdr:col>69</xdr:col>
      <xdr:colOff>92075</xdr:colOff>
      <xdr:row>15</xdr:row>
      <xdr:rowOff>12700</xdr:rowOff>
    </xdr:to>
    <xdr:cxnSp macro="">
      <xdr:nvCxnSpPr>
        <xdr:cNvPr id="132" name="直線コネクタ 131">
          <a:extLst>
            <a:ext uri="{FF2B5EF4-FFF2-40B4-BE49-F238E27FC236}">
              <a16:creationId xmlns:a16="http://schemas.microsoft.com/office/drawing/2014/main" id="{FE2C47B3-43D8-4CCF-B61D-5BBA55FFDD5A}"/>
            </a:ext>
          </a:extLst>
        </xdr:cNvPr>
        <xdr:cNvCxnSpPr/>
      </xdr:nvCxnSpPr>
      <xdr:spPr>
        <a:xfrm flipV="1">
          <a:off x="11766550" y="2580640"/>
          <a:ext cx="81661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EF9977BA-AA17-4324-8293-6068174EA10B}"/>
            </a:ext>
          </a:extLst>
        </xdr:cNvPr>
        <xdr:cNvSpPr/>
      </xdr:nvSpPr>
      <xdr:spPr>
        <a:xfrm>
          <a:off x="12528550" y="264795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4F98B89B-058D-470F-9E3B-7F4274A61240}"/>
            </a:ext>
          </a:extLst>
        </xdr:cNvPr>
        <xdr:cNvSpPr txBox="1"/>
      </xdr:nvSpPr>
      <xdr:spPr>
        <a:xfrm>
          <a:off x="12236450" y="27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5549FDBB-8384-488E-84A4-CF7AC8746B29}"/>
            </a:ext>
          </a:extLst>
        </xdr:cNvPr>
        <xdr:cNvSpPr/>
      </xdr:nvSpPr>
      <xdr:spPr>
        <a:xfrm>
          <a:off x="11734800" y="2626995"/>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E851FA88-5186-49FF-9504-8B390CF9F05C}"/>
            </a:ext>
          </a:extLst>
        </xdr:cNvPr>
        <xdr:cNvSpPr txBox="1"/>
      </xdr:nvSpPr>
      <xdr:spPr>
        <a:xfrm>
          <a:off x="1141984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58B12E90-BB01-4792-9050-CC260CEAD6B2}"/>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156D32C4-ADCD-4873-854A-F65CA8595926}"/>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C23EF5F-E1C4-464D-8D4E-146B7B7C76AD}"/>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D2D1F2A9-FBBB-48FC-ACE4-8E099FB8D8FE}"/>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CE73A3B-7230-4503-9410-CFEAE7F2F1E4}"/>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2" name="楕円 141">
          <a:extLst>
            <a:ext uri="{FF2B5EF4-FFF2-40B4-BE49-F238E27FC236}">
              <a16:creationId xmlns:a16="http://schemas.microsoft.com/office/drawing/2014/main" id="{459BFD94-B8DC-4973-A6D4-452381080AD6}"/>
            </a:ext>
          </a:extLst>
        </xdr:cNvPr>
        <xdr:cNvSpPr/>
      </xdr:nvSpPr>
      <xdr:spPr>
        <a:xfrm>
          <a:off x="14893290" y="251650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3" name="物件費該当値テキスト">
          <a:extLst>
            <a:ext uri="{FF2B5EF4-FFF2-40B4-BE49-F238E27FC236}">
              <a16:creationId xmlns:a16="http://schemas.microsoft.com/office/drawing/2014/main" id="{FF8D30AF-ECF2-41C0-991D-581B47F6913D}"/>
            </a:ext>
          </a:extLst>
        </xdr:cNvPr>
        <xdr:cNvSpPr txBox="1"/>
      </xdr:nvSpPr>
      <xdr:spPr>
        <a:xfrm>
          <a:off x="15019655" y="23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4" name="楕円 143">
          <a:extLst>
            <a:ext uri="{FF2B5EF4-FFF2-40B4-BE49-F238E27FC236}">
              <a16:creationId xmlns:a16="http://schemas.microsoft.com/office/drawing/2014/main" id="{296D06AD-4761-4DB3-B4D0-51F5FB9B7E0B}"/>
            </a:ext>
          </a:extLst>
        </xdr:cNvPr>
        <xdr:cNvSpPr/>
      </xdr:nvSpPr>
      <xdr:spPr>
        <a:xfrm>
          <a:off x="14131290" y="2421255"/>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5" name="テキスト ボックス 144">
          <a:extLst>
            <a:ext uri="{FF2B5EF4-FFF2-40B4-BE49-F238E27FC236}">
              <a16:creationId xmlns:a16="http://schemas.microsoft.com/office/drawing/2014/main" id="{E9F04FBD-1C81-4430-8DA8-747B80FBDB2F}"/>
            </a:ext>
          </a:extLst>
        </xdr:cNvPr>
        <xdr:cNvSpPr txBox="1"/>
      </xdr:nvSpPr>
      <xdr:spPr>
        <a:xfrm>
          <a:off x="13846810" y="21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59055</xdr:rowOff>
    </xdr:from>
    <xdr:to>
      <xdr:col>74</xdr:col>
      <xdr:colOff>31750</xdr:colOff>
      <xdr:row>14</xdr:row>
      <xdr:rowOff>160655</xdr:rowOff>
    </xdr:to>
    <xdr:sp macro="" textlink="">
      <xdr:nvSpPr>
        <xdr:cNvPr id="146" name="楕円 145">
          <a:extLst>
            <a:ext uri="{FF2B5EF4-FFF2-40B4-BE49-F238E27FC236}">
              <a16:creationId xmlns:a16="http://schemas.microsoft.com/office/drawing/2014/main" id="{67846E07-CE39-4A91-AE31-653199FF26E4}"/>
            </a:ext>
          </a:extLst>
        </xdr:cNvPr>
        <xdr:cNvSpPr/>
      </xdr:nvSpPr>
      <xdr:spPr>
        <a:xfrm>
          <a:off x="13345160" y="2455545"/>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170832</xdr:rowOff>
    </xdr:from>
    <xdr:ext cx="762000" cy="259045"/>
    <xdr:sp macro="" textlink="">
      <xdr:nvSpPr>
        <xdr:cNvPr id="147" name="テキスト ボックス 146">
          <a:extLst>
            <a:ext uri="{FF2B5EF4-FFF2-40B4-BE49-F238E27FC236}">
              <a16:creationId xmlns:a16="http://schemas.microsoft.com/office/drawing/2014/main" id="{3C86C13C-96E1-4A34-8FFC-FD7201D6C90B}"/>
            </a:ext>
          </a:extLst>
        </xdr:cNvPr>
        <xdr:cNvSpPr txBox="1"/>
      </xdr:nvSpPr>
      <xdr:spPr>
        <a:xfrm>
          <a:off x="13030200" y="223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127635</xdr:rowOff>
    </xdr:from>
    <xdr:to>
      <xdr:col>69</xdr:col>
      <xdr:colOff>142875</xdr:colOff>
      <xdr:row>15</xdr:row>
      <xdr:rowOff>57785</xdr:rowOff>
    </xdr:to>
    <xdr:sp macro="" textlink="">
      <xdr:nvSpPr>
        <xdr:cNvPr id="148" name="楕円 147">
          <a:extLst>
            <a:ext uri="{FF2B5EF4-FFF2-40B4-BE49-F238E27FC236}">
              <a16:creationId xmlns:a16="http://schemas.microsoft.com/office/drawing/2014/main" id="{5B4A379B-E02F-4C3C-8694-D6C1002DBC07}"/>
            </a:ext>
          </a:extLst>
        </xdr:cNvPr>
        <xdr:cNvSpPr/>
      </xdr:nvSpPr>
      <xdr:spPr>
        <a:xfrm>
          <a:off x="12528550" y="2531745"/>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67962</xdr:rowOff>
    </xdr:from>
    <xdr:ext cx="762000" cy="259045"/>
    <xdr:sp macro="" textlink="">
      <xdr:nvSpPr>
        <xdr:cNvPr id="149" name="テキスト ボックス 148">
          <a:extLst>
            <a:ext uri="{FF2B5EF4-FFF2-40B4-BE49-F238E27FC236}">
              <a16:creationId xmlns:a16="http://schemas.microsoft.com/office/drawing/2014/main" id="{51E1C2C6-8693-438D-BFB1-83A22D8F2967}"/>
            </a:ext>
          </a:extLst>
        </xdr:cNvPr>
        <xdr:cNvSpPr txBox="1"/>
      </xdr:nvSpPr>
      <xdr:spPr>
        <a:xfrm>
          <a:off x="1223645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50" name="楕円 149">
          <a:extLst>
            <a:ext uri="{FF2B5EF4-FFF2-40B4-BE49-F238E27FC236}">
              <a16:creationId xmlns:a16="http://schemas.microsoft.com/office/drawing/2014/main" id="{64F85A52-BA72-4647-BD84-D9108E699473}"/>
            </a:ext>
          </a:extLst>
        </xdr:cNvPr>
        <xdr:cNvSpPr/>
      </xdr:nvSpPr>
      <xdr:spPr>
        <a:xfrm>
          <a:off x="11734800" y="25298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51" name="テキスト ボックス 150">
          <a:extLst>
            <a:ext uri="{FF2B5EF4-FFF2-40B4-BE49-F238E27FC236}">
              <a16:creationId xmlns:a16="http://schemas.microsoft.com/office/drawing/2014/main" id="{E8729974-054D-4D41-930E-4FDEE4652FDE}"/>
            </a:ext>
          </a:extLst>
        </xdr:cNvPr>
        <xdr:cNvSpPr txBox="1"/>
      </xdr:nvSpPr>
      <xdr:spPr>
        <a:xfrm>
          <a:off x="1141984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1E01F407-D6CB-4E90-826F-21015E718B33}"/>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AA5031F-3386-4646-846F-3FE19457A487}"/>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5DA1B273-64A2-4B27-8861-6D5344C71032}"/>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5A8D91B0-9880-444A-9D94-FAE7046C95AF}"/>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35B2C575-279A-4AE8-A333-5D13800FD053}"/>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B4A52341-B1AF-4F5E-93B9-AEDC30994557}"/>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5718C8BE-8188-4B7C-AEA8-C39D92CF0580}"/>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94DB3169-6074-43B2-B19E-960A57B61AE4}"/>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C07C1301-E0FD-422F-B82E-DA552271AEFD}"/>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56AA1603-820E-4567-900B-C8B846883BD1}"/>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B95CFDE-DDFA-4968-9848-117E8B7F13B8}"/>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年度より類似団体平均値を上回っている。令和４年度は乳幼児・子ども医療費給付事業等の増や給付金事業により、増となった。</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327C9971-5C2F-4B60-A9A5-4F4BC758814F}"/>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2C091BF-BBA8-4BFD-B463-B15A181035F9}"/>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CC96CEED-E996-4E6B-A9E0-6440ADC5AE53}"/>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CDEBB0DF-727E-409F-8891-E6C547767AE4}"/>
            </a:ext>
          </a:extLst>
        </xdr:cNvPr>
        <xdr:cNvCxnSpPr/>
      </xdr:nvCxnSpPr>
      <xdr:spPr>
        <a:xfrm>
          <a:off x="70675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A0F60C79-4E22-4FA8-997A-8139E2959501}"/>
            </a:ext>
          </a:extLst>
        </xdr:cNvPr>
        <xdr:cNvSpPr txBox="1"/>
      </xdr:nvSpPr>
      <xdr:spPr>
        <a:xfrm>
          <a:off x="23876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422F0B55-7957-442E-AE13-B485CB0F6B8D}"/>
            </a:ext>
          </a:extLst>
        </xdr:cNvPr>
        <xdr:cNvCxnSpPr/>
      </xdr:nvCxnSpPr>
      <xdr:spPr>
        <a:xfrm>
          <a:off x="70675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C9995855-12BD-4CF9-B9BC-14C38C93E073}"/>
            </a:ext>
          </a:extLst>
        </xdr:cNvPr>
        <xdr:cNvSpPr txBox="1"/>
      </xdr:nvSpPr>
      <xdr:spPr>
        <a:xfrm>
          <a:off x="23876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D6A90651-BF77-4792-84CE-FC3648F05B4A}"/>
            </a:ext>
          </a:extLst>
        </xdr:cNvPr>
        <xdr:cNvCxnSpPr/>
      </xdr:nvCxnSpPr>
      <xdr:spPr>
        <a:xfrm>
          <a:off x="70675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F891C38D-897A-4058-8865-17B243C6A602}"/>
            </a:ext>
          </a:extLst>
        </xdr:cNvPr>
        <xdr:cNvSpPr txBox="1"/>
      </xdr:nvSpPr>
      <xdr:spPr>
        <a:xfrm>
          <a:off x="23876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F9831DF3-F267-484D-999E-AC44AD8396E9}"/>
            </a:ext>
          </a:extLst>
        </xdr:cNvPr>
        <xdr:cNvCxnSpPr/>
      </xdr:nvCxnSpPr>
      <xdr:spPr>
        <a:xfrm>
          <a:off x="70675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9C9D0DBB-B7BF-49C3-A0B6-03DFE66C3EFA}"/>
            </a:ext>
          </a:extLst>
        </xdr:cNvPr>
        <xdr:cNvSpPr txBox="1"/>
      </xdr:nvSpPr>
      <xdr:spPr>
        <a:xfrm>
          <a:off x="23876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BED5FE6-DCE1-4F11-A35F-D3CD28AC4A86}"/>
            </a:ext>
          </a:extLst>
        </xdr:cNvPr>
        <xdr:cNvCxnSpPr/>
      </xdr:nvCxnSpPr>
      <xdr:spPr>
        <a:xfrm>
          <a:off x="70675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3E2DA127-BFDB-43DB-8DF8-30F3081B2CF5}"/>
            </a:ext>
          </a:extLst>
        </xdr:cNvPr>
        <xdr:cNvSpPr txBox="1"/>
      </xdr:nvSpPr>
      <xdr:spPr>
        <a:xfrm>
          <a:off x="23876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991715CD-13C2-4FA8-9973-FC72B05D1AF4}"/>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4483F40F-C507-4886-AEB5-27E180834289}"/>
            </a:ext>
          </a:extLst>
        </xdr:cNvPr>
        <xdr:cNvSpPr txBox="1"/>
      </xdr:nvSpPr>
      <xdr:spPr>
        <a:xfrm>
          <a:off x="23876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E8D704AA-345A-42CC-A6C0-A54617CC0782}"/>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478161CE-029D-4ACD-83A2-88DEB031FE6A}"/>
            </a:ext>
          </a:extLst>
        </xdr:cNvPr>
        <xdr:cNvCxnSpPr/>
      </xdr:nvCxnSpPr>
      <xdr:spPr>
        <a:xfrm flipV="1">
          <a:off x="4364990" y="90081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7CE3D399-7391-4174-8434-DB6654D74CBD}"/>
            </a:ext>
          </a:extLst>
        </xdr:cNvPr>
        <xdr:cNvSpPr txBox="1"/>
      </xdr:nvSpPr>
      <xdr:spPr>
        <a:xfrm>
          <a:off x="44577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C1C7AC63-CBD6-4608-B2BF-4BA2FA36AB7B}"/>
            </a:ext>
          </a:extLst>
        </xdr:cNvPr>
        <xdr:cNvCxnSpPr/>
      </xdr:nvCxnSpPr>
      <xdr:spPr>
        <a:xfrm>
          <a:off x="4295140" y="104559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1545CCB7-26DD-4A15-95A8-0CB29815922B}"/>
            </a:ext>
          </a:extLst>
        </xdr:cNvPr>
        <xdr:cNvSpPr txBox="1"/>
      </xdr:nvSpPr>
      <xdr:spPr>
        <a:xfrm>
          <a:off x="4457700" y="87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DBAC17C8-EB96-4A66-8D27-2359214A512C}"/>
            </a:ext>
          </a:extLst>
        </xdr:cNvPr>
        <xdr:cNvCxnSpPr/>
      </xdr:nvCxnSpPr>
      <xdr:spPr>
        <a:xfrm>
          <a:off x="4295140" y="90081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67C5A464-FCE3-4491-9BF6-E81C9795A9D5}"/>
            </a:ext>
          </a:extLst>
        </xdr:cNvPr>
        <xdr:cNvCxnSpPr/>
      </xdr:nvCxnSpPr>
      <xdr:spPr>
        <a:xfrm>
          <a:off x="3616325" y="9617710"/>
          <a:ext cx="74866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A8B4543-D1A6-455A-A204-A5DF775C1E52}"/>
            </a:ext>
          </a:extLst>
        </xdr:cNvPr>
        <xdr:cNvSpPr txBox="1"/>
      </xdr:nvSpPr>
      <xdr:spPr>
        <a:xfrm>
          <a:off x="4457700" y="9259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F3DD9237-9FAE-41BD-97FA-3D9BED12A309}"/>
            </a:ext>
          </a:extLst>
        </xdr:cNvPr>
        <xdr:cNvSpPr/>
      </xdr:nvSpPr>
      <xdr:spPr>
        <a:xfrm>
          <a:off x="4333240" y="9410700"/>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7" name="直線コネクタ 186">
          <a:extLst>
            <a:ext uri="{FF2B5EF4-FFF2-40B4-BE49-F238E27FC236}">
              <a16:creationId xmlns:a16="http://schemas.microsoft.com/office/drawing/2014/main" id="{8C0603B2-CF1C-4A27-A3A6-51B9CB9AD0CA}"/>
            </a:ext>
          </a:extLst>
        </xdr:cNvPr>
        <xdr:cNvCxnSpPr/>
      </xdr:nvCxnSpPr>
      <xdr:spPr>
        <a:xfrm flipV="1">
          <a:off x="2809240" y="9617710"/>
          <a:ext cx="80708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4AEDFD29-C360-4B1C-AA69-84E270B60072}"/>
            </a:ext>
          </a:extLst>
        </xdr:cNvPr>
        <xdr:cNvSpPr/>
      </xdr:nvSpPr>
      <xdr:spPr>
        <a:xfrm>
          <a:off x="3571240" y="93878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4D509FA2-1649-4E2A-AE96-2AEA70DE2982}"/>
            </a:ext>
          </a:extLst>
        </xdr:cNvPr>
        <xdr:cNvSpPr txBox="1"/>
      </xdr:nvSpPr>
      <xdr:spPr>
        <a:xfrm>
          <a:off x="3265805"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32264998-0CBF-4965-8238-FB98D967E6B5}"/>
            </a:ext>
          </a:extLst>
        </xdr:cNvPr>
        <xdr:cNvCxnSpPr/>
      </xdr:nvCxnSpPr>
      <xdr:spPr>
        <a:xfrm flipV="1">
          <a:off x="2002155" y="9669145"/>
          <a:ext cx="80708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F8BD3D63-9476-456F-A4DB-F127C1D1514B}"/>
            </a:ext>
          </a:extLst>
        </xdr:cNvPr>
        <xdr:cNvSpPr/>
      </xdr:nvSpPr>
      <xdr:spPr>
        <a:xfrm>
          <a:off x="2764155" y="942975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98326BAB-E2C8-406D-95E9-F7DFD0E8EB62}"/>
            </a:ext>
          </a:extLst>
        </xdr:cNvPr>
        <xdr:cNvSpPr txBox="1"/>
      </xdr:nvSpPr>
      <xdr:spPr>
        <a:xfrm>
          <a:off x="247015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935337AC-46DC-4392-B996-8331AEDC495E}"/>
            </a:ext>
          </a:extLst>
        </xdr:cNvPr>
        <xdr:cNvCxnSpPr/>
      </xdr:nvCxnSpPr>
      <xdr:spPr>
        <a:xfrm>
          <a:off x="1208405" y="97320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715EAC9A-C159-4029-B8BF-9813ACBACFBB}"/>
            </a:ext>
          </a:extLst>
        </xdr:cNvPr>
        <xdr:cNvSpPr/>
      </xdr:nvSpPr>
      <xdr:spPr>
        <a:xfrm>
          <a:off x="1970405" y="9505950"/>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7C55EBDE-0E4D-4BA5-A19F-E651C9BD6AD2}"/>
            </a:ext>
          </a:extLst>
        </xdr:cNvPr>
        <xdr:cNvSpPr txBox="1"/>
      </xdr:nvSpPr>
      <xdr:spPr>
        <a:xfrm>
          <a:off x="1655445"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DDFF50CF-C89D-43E5-80C1-C2BC977D2EA3}"/>
            </a:ext>
          </a:extLst>
        </xdr:cNvPr>
        <xdr:cNvSpPr/>
      </xdr:nvSpPr>
      <xdr:spPr>
        <a:xfrm>
          <a:off x="1153795" y="948309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DC5614BA-A1C0-43EF-A305-C650B1B0B115}"/>
            </a:ext>
          </a:extLst>
        </xdr:cNvPr>
        <xdr:cNvSpPr txBox="1"/>
      </xdr:nvSpPr>
      <xdr:spPr>
        <a:xfrm>
          <a:off x="859790" y="925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FCFBBEE1-3492-4A5E-935F-9271CB2E6107}"/>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DDC8B66B-24EC-40FD-8156-B218FFED69E1}"/>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75BC84A7-EC98-422C-869E-FC8BE640EB82}"/>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492EFFDD-602B-408F-961E-6BF6EE5EEC4E}"/>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D029150-9D8E-44D8-94F8-B573326F994F}"/>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DF09350F-C919-4F04-9DE6-598BF7D9FD38}"/>
            </a:ext>
          </a:extLst>
        </xdr:cNvPr>
        <xdr:cNvSpPr/>
      </xdr:nvSpPr>
      <xdr:spPr>
        <a:xfrm>
          <a:off x="4333240" y="96012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D323EB94-0D69-4BCE-B35F-C69012BEC9E7}"/>
            </a:ext>
          </a:extLst>
        </xdr:cNvPr>
        <xdr:cNvSpPr txBox="1"/>
      </xdr:nvSpPr>
      <xdr:spPr>
        <a:xfrm>
          <a:off x="4457700" y="957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C612D5D2-25F3-4595-B753-BA9281DF4E3B}"/>
            </a:ext>
          </a:extLst>
        </xdr:cNvPr>
        <xdr:cNvSpPr/>
      </xdr:nvSpPr>
      <xdr:spPr>
        <a:xfrm>
          <a:off x="3571240" y="955929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AE8271FF-546B-4B11-A1CE-4F4B2644E682}"/>
            </a:ext>
          </a:extLst>
        </xdr:cNvPr>
        <xdr:cNvSpPr txBox="1"/>
      </xdr:nvSpPr>
      <xdr:spPr>
        <a:xfrm>
          <a:off x="3265805" y="965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a:extLst>
            <a:ext uri="{FF2B5EF4-FFF2-40B4-BE49-F238E27FC236}">
              <a16:creationId xmlns:a16="http://schemas.microsoft.com/office/drawing/2014/main" id="{335AA8DE-6CAB-4044-8497-A1F8EEDB5BE3}"/>
            </a:ext>
          </a:extLst>
        </xdr:cNvPr>
        <xdr:cNvSpPr/>
      </xdr:nvSpPr>
      <xdr:spPr>
        <a:xfrm>
          <a:off x="2764155" y="961644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D4A11D88-71FE-4F64-B133-11B88AFFBEFA}"/>
            </a:ext>
          </a:extLst>
        </xdr:cNvPr>
        <xdr:cNvSpPr txBox="1"/>
      </xdr:nvSpPr>
      <xdr:spPr>
        <a:xfrm>
          <a:off x="247015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8DE3ED2B-CD7A-44C7-9F97-63F8E3630710}"/>
            </a:ext>
          </a:extLst>
        </xdr:cNvPr>
        <xdr:cNvSpPr/>
      </xdr:nvSpPr>
      <xdr:spPr>
        <a:xfrm>
          <a:off x="1970405" y="967740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8D43A120-D750-4607-BC44-7BC8991CE65B}"/>
            </a:ext>
          </a:extLst>
        </xdr:cNvPr>
        <xdr:cNvSpPr txBox="1"/>
      </xdr:nvSpPr>
      <xdr:spPr>
        <a:xfrm>
          <a:off x="1655445" y="97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9C1FC56A-566B-4436-BF33-DA0CD5168B53}"/>
            </a:ext>
          </a:extLst>
        </xdr:cNvPr>
        <xdr:cNvSpPr/>
      </xdr:nvSpPr>
      <xdr:spPr>
        <a:xfrm>
          <a:off x="1153795" y="96774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EFFA6BAD-D1A2-4036-99C4-9CAB5AE3BD96}"/>
            </a:ext>
          </a:extLst>
        </xdr:cNvPr>
        <xdr:cNvSpPr txBox="1"/>
      </xdr:nvSpPr>
      <xdr:spPr>
        <a:xfrm>
          <a:off x="859790" y="97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F12065AA-56E9-4B55-9DEA-2F1C2B1F3FA4}"/>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F2BC9415-068C-4AD8-893A-57F36527C201}"/>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9CF2C635-8FB8-42D1-8D21-723D9E5EBB6B}"/>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C405830F-EDF8-4CB5-9620-35973CF13D5C}"/>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9B56BAD3-EB56-4B51-9B43-C6EE4B41A4C7}"/>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1669154D-EDD2-4DDE-962A-C3FEAA2D2769}"/>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6A802CDE-0E50-4AAD-8A85-D67B2FCB5F4C}"/>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B26114D3-84AA-4007-9943-9787200F8A0C}"/>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3E38EA81-D53F-42A9-9E9F-6859FAEB7103}"/>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271FADB1-D16B-41A2-A6BC-953E8E9EEB04}"/>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CAD9CCBD-A10A-4B69-B441-525E2BFBED3C}"/>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63791E42-6CC0-4586-BC5E-78B00041016D}"/>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3F6CF5EE-7B46-4D49-B2F9-E188A14F4904}"/>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23FEC73-79FB-4857-96C0-B1967F765D6B}"/>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EE37495D-AEFD-4E6F-A3F3-1F8082261E0C}"/>
            </a:ext>
          </a:extLst>
        </xdr:cNvPr>
        <xdr:cNvCxnSpPr/>
      </xdr:nvCxnSpPr>
      <xdr:spPr>
        <a:xfrm>
          <a:off x="1126680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73E34198-A0F6-4982-B0E8-393E263500A7}"/>
            </a:ext>
          </a:extLst>
        </xdr:cNvPr>
        <xdr:cNvSpPr txBox="1"/>
      </xdr:nvSpPr>
      <xdr:spPr>
        <a:xfrm>
          <a:off x="1081024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3C273E43-61D2-4D63-86C6-FE9C2FB9CDAB}"/>
            </a:ext>
          </a:extLst>
        </xdr:cNvPr>
        <xdr:cNvCxnSpPr/>
      </xdr:nvCxnSpPr>
      <xdr:spPr>
        <a:xfrm>
          <a:off x="1126680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CF9A6753-D3D3-47A5-82EF-F7D6EF5D56F0}"/>
            </a:ext>
          </a:extLst>
        </xdr:cNvPr>
        <xdr:cNvSpPr txBox="1"/>
      </xdr:nvSpPr>
      <xdr:spPr>
        <a:xfrm>
          <a:off x="1081024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ABDE6C8C-1BEA-498E-B707-65A4FCE2E4E4}"/>
            </a:ext>
          </a:extLst>
        </xdr:cNvPr>
        <xdr:cNvCxnSpPr/>
      </xdr:nvCxnSpPr>
      <xdr:spPr>
        <a:xfrm>
          <a:off x="1126680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60083114-BACC-4013-BAD0-6A6191511AC8}"/>
            </a:ext>
          </a:extLst>
        </xdr:cNvPr>
        <xdr:cNvSpPr txBox="1"/>
      </xdr:nvSpPr>
      <xdr:spPr>
        <a:xfrm>
          <a:off x="1081024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485521A0-AE22-4DEA-BD6F-ED2411151582}"/>
            </a:ext>
          </a:extLst>
        </xdr:cNvPr>
        <xdr:cNvCxnSpPr/>
      </xdr:nvCxnSpPr>
      <xdr:spPr>
        <a:xfrm>
          <a:off x="1126680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1578DB54-6F04-4A05-AD3B-4E94B9EFCD9D}"/>
            </a:ext>
          </a:extLst>
        </xdr:cNvPr>
        <xdr:cNvSpPr txBox="1"/>
      </xdr:nvSpPr>
      <xdr:spPr>
        <a:xfrm>
          <a:off x="1081024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BA7F3BAE-92D4-40EE-9619-7BDBBE47796E}"/>
            </a:ext>
          </a:extLst>
        </xdr:cNvPr>
        <xdr:cNvCxnSpPr/>
      </xdr:nvCxnSpPr>
      <xdr:spPr>
        <a:xfrm>
          <a:off x="1126680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8BBDED62-FD86-47D0-8DA4-D6AA50498645}"/>
            </a:ext>
          </a:extLst>
        </xdr:cNvPr>
        <xdr:cNvSpPr txBox="1"/>
      </xdr:nvSpPr>
      <xdr:spPr>
        <a:xfrm>
          <a:off x="1081024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A3BC67F6-6293-41CA-9E25-DC779B05D05D}"/>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9A2CD48D-E6DE-4721-A66C-D90C80FAE4A9}"/>
            </a:ext>
          </a:extLst>
        </xdr:cNvPr>
        <xdr:cNvSpPr txBox="1"/>
      </xdr:nvSpPr>
      <xdr:spPr>
        <a:xfrm>
          <a:off x="1081024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C589DC1A-08ED-4CD8-BD53-B20395180F54}"/>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D7B34158-B8CC-4C43-9DB3-161FB7385870}"/>
            </a:ext>
          </a:extLst>
        </xdr:cNvPr>
        <xdr:cNvCxnSpPr/>
      </xdr:nvCxnSpPr>
      <xdr:spPr>
        <a:xfrm flipV="1">
          <a:off x="14945995" y="902716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CDF46C0F-5B80-4FC5-83D0-AE045993F8FA}"/>
            </a:ext>
          </a:extLst>
        </xdr:cNvPr>
        <xdr:cNvSpPr txBox="1"/>
      </xdr:nvSpPr>
      <xdr:spPr>
        <a:xfrm>
          <a:off x="15019655"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602D1331-AE66-4ED9-82C8-DEB19CA34F48}"/>
            </a:ext>
          </a:extLst>
        </xdr:cNvPr>
        <xdr:cNvCxnSpPr/>
      </xdr:nvCxnSpPr>
      <xdr:spPr>
        <a:xfrm>
          <a:off x="14855190" y="1038923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24E35E41-A326-4DE7-BB4F-E4BD21C91521}"/>
            </a:ext>
          </a:extLst>
        </xdr:cNvPr>
        <xdr:cNvSpPr txBox="1"/>
      </xdr:nvSpPr>
      <xdr:spPr>
        <a:xfrm>
          <a:off x="15019655" y="876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6EE7CC0C-9B89-42A0-ACD1-2F2AA1248FEB}"/>
            </a:ext>
          </a:extLst>
        </xdr:cNvPr>
        <xdr:cNvCxnSpPr/>
      </xdr:nvCxnSpPr>
      <xdr:spPr>
        <a:xfrm>
          <a:off x="14855190" y="902716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100330</xdr:rowOff>
    </xdr:to>
    <xdr:cxnSp macro="">
      <xdr:nvCxnSpPr>
        <xdr:cNvPr id="245" name="直線コネクタ 244">
          <a:extLst>
            <a:ext uri="{FF2B5EF4-FFF2-40B4-BE49-F238E27FC236}">
              <a16:creationId xmlns:a16="http://schemas.microsoft.com/office/drawing/2014/main" id="{EB13C2C6-5EEB-4AD2-A40F-59EE13520F34}"/>
            </a:ext>
          </a:extLst>
        </xdr:cNvPr>
        <xdr:cNvCxnSpPr/>
      </xdr:nvCxnSpPr>
      <xdr:spPr>
        <a:xfrm>
          <a:off x="14183995" y="1016444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424BEE18-E8B6-414B-AE3F-1F5E4FF9C64F}"/>
            </a:ext>
          </a:extLst>
        </xdr:cNvPr>
        <xdr:cNvSpPr txBox="1"/>
      </xdr:nvSpPr>
      <xdr:spPr>
        <a:xfrm>
          <a:off x="15019655"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169965D0-2633-46DC-9D6A-B907FECC5016}"/>
            </a:ext>
          </a:extLst>
        </xdr:cNvPr>
        <xdr:cNvSpPr/>
      </xdr:nvSpPr>
      <xdr:spPr>
        <a:xfrm>
          <a:off x="14893290" y="954024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168910</xdr:rowOff>
    </xdr:to>
    <xdr:cxnSp macro="">
      <xdr:nvCxnSpPr>
        <xdr:cNvPr id="248" name="直線コネクタ 247">
          <a:extLst>
            <a:ext uri="{FF2B5EF4-FFF2-40B4-BE49-F238E27FC236}">
              <a16:creationId xmlns:a16="http://schemas.microsoft.com/office/drawing/2014/main" id="{97763C4F-7731-450D-A2EF-264E1B556A3A}"/>
            </a:ext>
          </a:extLst>
        </xdr:cNvPr>
        <xdr:cNvCxnSpPr/>
      </xdr:nvCxnSpPr>
      <xdr:spPr>
        <a:xfrm flipV="1">
          <a:off x="13390245" y="10164445"/>
          <a:ext cx="7937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EA4A9660-5ADD-46B6-AE2A-6F7FABC05BA1}"/>
            </a:ext>
          </a:extLst>
        </xdr:cNvPr>
        <xdr:cNvSpPr/>
      </xdr:nvSpPr>
      <xdr:spPr>
        <a:xfrm>
          <a:off x="14131290" y="953071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EF0F8E71-E1DE-4E7F-8AB1-89A27B697239}"/>
            </a:ext>
          </a:extLst>
        </xdr:cNvPr>
        <xdr:cNvSpPr txBox="1"/>
      </xdr:nvSpPr>
      <xdr:spPr>
        <a:xfrm>
          <a:off x="1384681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168910</xdr:rowOff>
    </xdr:to>
    <xdr:cxnSp macro="">
      <xdr:nvCxnSpPr>
        <xdr:cNvPr id="251" name="直線コネクタ 250">
          <a:extLst>
            <a:ext uri="{FF2B5EF4-FFF2-40B4-BE49-F238E27FC236}">
              <a16:creationId xmlns:a16="http://schemas.microsoft.com/office/drawing/2014/main" id="{5AF5CAC0-D6E7-4586-92E5-86B56722D496}"/>
            </a:ext>
          </a:extLst>
        </xdr:cNvPr>
        <xdr:cNvCxnSpPr/>
      </xdr:nvCxnSpPr>
      <xdr:spPr>
        <a:xfrm>
          <a:off x="12583160" y="10250170"/>
          <a:ext cx="8070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C84ED498-09AF-4D95-BE94-9F3F265920FD}"/>
            </a:ext>
          </a:extLst>
        </xdr:cNvPr>
        <xdr:cNvSpPr/>
      </xdr:nvSpPr>
      <xdr:spPr>
        <a:xfrm>
          <a:off x="13345160" y="957834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BCD5867-CACA-4C44-95EE-89A3B78A9972}"/>
            </a:ext>
          </a:extLst>
        </xdr:cNvPr>
        <xdr:cNvSpPr txBox="1"/>
      </xdr:nvSpPr>
      <xdr:spPr>
        <a:xfrm>
          <a:off x="130302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161290</xdr:rowOff>
    </xdr:to>
    <xdr:cxnSp macro="">
      <xdr:nvCxnSpPr>
        <xdr:cNvPr id="254" name="直線コネクタ 253">
          <a:extLst>
            <a:ext uri="{FF2B5EF4-FFF2-40B4-BE49-F238E27FC236}">
              <a16:creationId xmlns:a16="http://schemas.microsoft.com/office/drawing/2014/main" id="{C643471E-2E7A-46FA-96F7-AAEDDC91FE87}"/>
            </a:ext>
          </a:extLst>
        </xdr:cNvPr>
        <xdr:cNvCxnSpPr/>
      </xdr:nvCxnSpPr>
      <xdr:spPr>
        <a:xfrm flipV="1">
          <a:off x="11766550" y="10250170"/>
          <a:ext cx="81661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E20EF9DC-8F70-49C9-90FE-5FB0466D260C}"/>
            </a:ext>
          </a:extLst>
        </xdr:cNvPr>
        <xdr:cNvSpPr/>
      </xdr:nvSpPr>
      <xdr:spPr>
        <a:xfrm>
          <a:off x="12528550" y="95878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CA29AC70-D35B-4763-98E1-95468D54909B}"/>
            </a:ext>
          </a:extLst>
        </xdr:cNvPr>
        <xdr:cNvSpPr txBox="1"/>
      </xdr:nvSpPr>
      <xdr:spPr>
        <a:xfrm>
          <a:off x="1223645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5C6E8C03-2A3E-48F9-8FB4-8EC25546B526}"/>
            </a:ext>
          </a:extLst>
        </xdr:cNvPr>
        <xdr:cNvSpPr/>
      </xdr:nvSpPr>
      <xdr:spPr>
        <a:xfrm>
          <a:off x="11734800" y="95973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8863AB8-4FF4-459C-9053-47B159033EEB}"/>
            </a:ext>
          </a:extLst>
        </xdr:cNvPr>
        <xdr:cNvSpPr txBox="1"/>
      </xdr:nvSpPr>
      <xdr:spPr>
        <a:xfrm>
          <a:off x="1141984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54357C7C-C839-4FE9-B9A2-909C19903B99}"/>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42D77C54-F4D1-4473-B853-69E7DEA81444}"/>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E3A9956C-550D-4F4F-ACE4-62D5BAB2B5BD}"/>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3A2E7891-7A9B-4147-B35C-DA984CC279C4}"/>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B6F7F87B-9865-4E9C-A6BE-D62D1592C9DD}"/>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64" name="楕円 263">
          <a:extLst>
            <a:ext uri="{FF2B5EF4-FFF2-40B4-BE49-F238E27FC236}">
              <a16:creationId xmlns:a16="http://schemas.microsoft.com/office/drawing/2014/main" id="{73B622A5-7E20-45F4-82D2-99DDA6ACB792}"/>
            </a:ext>
          </a:extLst>
        </xdr:cNvPr>
        <xdr:cNvSpPr/>
      </xdr:nvSpPr>
      <xdr:spPr>
        <a:xfrm>
          <a:off x="14893290" y="1016889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65" name="その他該当値テキスト">
          <a:extLst>
            <a:ext uri="{FF2B5EF4-FFF2-40B4-BE49-F238E27FC236}">
              <a16:creationId xmlns:a16="http://schemas.microsoft.com/office/drawing/2014/main" id="{A139DB5A-1BB7-4189-B515-BA91E43FC8FA}"/>
            </a:ext>
          </a:extLst>
        </xdr:cNvPr>
        <xdr:cNvSpPr txBox="1"/>
      </xdr:nvSpPr>
      <xdr:spPr>
        <a:xfrm>
          <a:off x="15019655" y="1013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6" name="楕円 265">
          <a:extLst>
            <a:ext uri="{FF2B5EF4-FFF2-40B4-BE49-F238E27FC236}">
              <a16:creationId xmlns:a16="http://schemas.microsoft.com/office/drawing/2014/main" id="{A60D5C4F-8C42-4D34-B70A-275DD736CDA4}"/>
            </a:ext>
          </a:extLst>
        </xdr:cNvPr>
        <xdr:cNvSpPr/>
      </xdr:nvSpPr>
      <xdr:spPr>
        <a:xfrm>
          <a:off x="14131290" y="1011555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7" name="テキスト ボックス 266">
          <a:extLst>
            <a:ext uri="{FF2B5EF4-FFF2-40B4-BE49-F238E27FC236}">
              <a16:creationId xmlns:a16="http://schemas.microsoft.com/office/drawing/2014/main" id="{CA2E5124-F61D-44E1-8DA2-2AABFA22548D}"/>
            </a:ext>
          </a:extLst>
        </xdr:cNvPr>
        <xdr:cNvSpPr txBox="1"/>
      </xdr:nvSpPr>
      <xdr:spPr>
        <a:xfrm>
          <a:off x="13846810" y="1020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68" name="楕円 267">
          <a:extLst>
            <a:ext uri="{FF2B5EF4-FFF2-40B4-BE49-F238E27FC236}">
              <a16:creationId xmlns:a16="http://schemas.microsoft.com/office/drawing/2014/main" id="{5166F23A-02E4-4DC3-9458-CCC43ED98246}"/>
            </a:ext>
          </a:extLst>
        </xdr:cNvPr>
        <xdr:cNvSpPr/>
      </xdr:nvSpPr>
      <xdr:spPr>
        <a:xfrm>
          <a:off x="13345160" y="10235565"/>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69" name="テキスト ボックス 268">
          <a:extLst>
            <a:ext uri="{FF2B5EF4-FFF2-40B4-BE49-F238E27FC236}">
              <a16:creationId xmlns:a16="http://schemas.microsoft.com/office/drawing/2014/main" id="{8390EBB5-927C-4388-9266-48F9913EAAC2}"/>
            </a:ext>
          </a:extLst>
        </xdr:cNvPr>
        <xdr:cNvSpPr txBox="1"/>
      </xdr:nvSpPr>
      <xdr:spPr>
        <a:xfrm>
          <a:off x="130302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0" name="楕円 269">
          <a:extLst>
            <a:ext uri="{FF2B5EF4-FFF2-40B4-BE49-F238E27FC236}">
              <a16:creationId xmlns:a16="http://schemas.microsoft.com/office/drawing/2014/main" id="{4A10EF11-9133-42D2-8C87-04CD63A5B824}"/>
            </a:ext>
          </a:extLst>
        </xdr:cNvPr>
        <xdr:cNvSpPr/>
      </xdr:nvSpPr>
      <xdr:spPr>
        <a:xfrm>
          <a:off x="12528550" y="1019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1" name="テキスト ボックス 270">
          <a:extLst>
            <a:ext uri="{FF2B5EF4-FFF2-40B4-BE49-F238E27FC236}">
              <a16:creationId xmlns:a16="http://schemas.microsoft.com/office/drawing/2014/main" id="{B38C4174-50A8-4150-BFED-4EE65C58CDC6}"/>
            </a:ext>
          </a:extLst>
        </xdr:cNvPr>
        <xdr:cNvSpPr txBox="1"/>
      </xdr:nvSpPr>
      <xdr:spPr>
        <a:xfrm>
          <a:off x="12236450" y="1028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2" name="楕円 271">
          <a:extLst>
            <a:ext uri="{FF2B5EF4-FFF2-40B4-BE49-F238E27FC236}">
              <a16:creationId xmlns:a16="http://schemas.microsoft.com/office/drawing/2014/main" id="{C7BDEE08-3FA8-48F1-9C25-08415F37B1FF}"/>
            </a:ext>
          </a:extLst>
        </xdr:cNvPr>
        <xdr:cNvSpPr/>
      </xdr:nvSpPr>
      <xdr:spPr>
        <a:xfrm>
          <a:off x="11734800" y="102260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3" name="テキスト ボックス 272">
          <a:extLst>
            <a:ext uri="{FF2B5EF4-FFF2-40B4-BE49-F238E27FC236}">
              <a16:creationId xmlns:a16="http://schemas.microsoft.com/office/drawing/2014/main" id="{E664000C-9BA7-4A6B-A7E9-5E193B5C4040}"/>
            </a:ext>
          </a:extLst>
        </xdr:cNvPr>
        <xdr:cNvSpPr txBox="1"/>
      </xdr:nvSpPr>
      <xdr:spPr>
        <a:xfrm>
          <a:off x="11419840" y="1030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D02A31E7-DA03-4C92-99BC-004784D5F2A9}"/>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FBE91E0F-254F-43D3-A1A1-F129FE8801F9}"/>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7AA63040-B571-44D7-A93E-AA3116AD1453}"/>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9321DDA1-D986-4E58-8431-B57F56C64901}"/>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4C34FBD9-0163-464E-89E0-88D9A7DB8C24}"/>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D43A336A-F416-46EE-8D2D-9EC628D2F51D}"/>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EBB9EAF0-5987-41E8-BE49-C2134E0FB59C}"/>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1DF88E53-8FDC-43F8-9A18-B91DF6487FD0}"/>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AAF95983-3C6F-493B-9B74-AAC4ACEF9529}"/>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AFB51B9A-8237-4A3E-89A6-F95CDDCF9AD1}"/>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A263610F-1701-4F33-A5F0-E15931FD39F4}"/>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D5845B86-BD06-4DB6-A7AF-3421C194467B}"/>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910EE738-E1A6-4DDE-A0DF-8CEF50B5CA64}"/>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5D637D73-1FED-4C13-AADE-3C30595637B5}"/>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BD42A5E-A584-4023-814C-2BFA42D696A8}"/>
            </a:ext>
          </a:extLst>
        </xdr:cNvPr>
        <xdr:cNvCxnSpPr/>
      </xdr:nvCxnSpPr>
      <xdr:spPr>
        <a:xfrm>
          <a:off x="11266805" y="7097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699906C9-EB0C-4A6E-97B4-7577EAD16C5B}"/>
            </a:ext>
          </a:extLst>
        </xdr:cNvPr>
        <xdr:cNvSpPr txBox="1"/>
      </xdr:nvSpPr>
      <xdr:spPr>
        <a:xfrm>
          <a:off x="10810240" y="6953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E08A6196-8752-4DAF-BEE1-6EBA129D764E}"/>
            </a:ext>
          </a:extLst>
        </xdr:cNvPr>
        <xdr:cNvCxnSpPr/>
      </xdr:nvCxnSpPr>
      <xdr:spPr>
        <a:xfrm>
          <a:off x="11266805" y="6645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6E46B6F-58E6-411C-A4B2-8354E684A34D}"/>
            </a:ext>
          </a:extLst>
        </xdr:cNvPr>
        <xdr:cNvSpPr txBox="1"/>
      </xdr:nvSpPr>
      <xdr:spPr>
        <a:xfrm>
          <a:off x="10810240" y="6501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E33EBB59-1B9E-47B9-8E81-05B11C19787A}"/>
            </a:ext>
          </a:extLst>
        </xdr:cNvPr>
        <xdr:cNvCxnSpPr/>
      </xdr:nvCxnSpPr>
      <xdr:spPr>
        <a:xfrm>
          <a:off x="11266805" y="6188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D5BC9F45-8424-4367-BF43-EDC3CF790D6D}"/>
            </a:ext>
          </a:extLst>
        </xdr:cNvPr>
        <xdr:cNvSpPr txBox="1"/>
      </xdr:nvSpPr>
      <xdr:spPr>
        <a:xfrm>
          <a:off x="10810240" y="6044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C7536CA4-F457-460B-9381-840DE1621ABB}"/>
            </a:ext>
          </a:extLst>
        </xdr:cNvPr>
        <xdr:cNvCxnSpPr/>
      </xdr:nvCxnSpPr>
      <xdr:spPr>
        <a:xfrm>
          <a:off x="11266805" y="5725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440A5201-0D7D-428D-ACBB-B8B4E60D9FA7}"/>
            </a:ext>
          </a:extLst>
        </xdr:cNvPr>
        <xdr:cNvSpPr txBox="1"/>
      </xdr:nvSpPr>
      <xdr:spPr>
        <a:xfrm>
          <a:off x="10810240" y="5581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F8D1FEF4-C243-4EDB-BF4E-020EABA301A8}"/>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69267672-9A43-4D95-9EC8-A4B50C67A310}"/>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6B52FFCB-3E4A-4069-B9F7-E9B5CA305716}"/>
            </a:ext>
          </a:extLst>
        </xdr:cNvPr>
        <xdr:cNvCxnSpPr/>
      </xdr:nvCxnSpPr>
      <xdr:spPr>
        <a:xfrm flipV="1">
          <a:off x="14945995" y="5888482"/>
          <a:ext cx="0" cy="94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6E66661A-7A21-410C-B9F4-F1370FCBF101}"/>
            </a:ext>
          </a:extLst>
        </xdr:cNvPr>
        <xdr:cNvSpPr txBox="1"/>
      </xdr:nvSpPr>
      <xdr:spPr>
        <a:xfrm>
          <a:off x="15019655" y="680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EBD22372-F921-4278-80A1-BC24B3E1176A}"/>
            </a:ext>
          </a:extLst>
        </xdr:cNvPr>
        <xdr:cNvCxnSpPr/>
      </xdr:nvCxnSpPr>
      <xdr:spPr>
        <a:xfrm>
          <a:off x="14855190" y="6832219"/>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74600BCD-CA72-442A-A906-2679F7758490}"/>
            </a:ext>
          </a:extLst>
        </xdr:cNvPr>
        <xdr:cNvSpPr txBox="1"/>
      </xdr:nvSpPr>
      <xdr:spPr>
        <a:xfrm>
          <a:off x="15019655"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4911FC7C-D932-4686-BF07-F6CF447B7470}"/>
            </a:ext>
          </a:extLst>
        </xdr:cNvPr>
        <xdr:cNvCxnSpPr/>
      </xdr:nvCxnSpPr>
      <xdr:spPr>
        <a:xfrm>
          <a:off x="14855190" y="5888482"/>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154432</xdr:rowOff>
    </xdr:to>
    <xdr:cxnSp macro="">
      <xdr:nvCxnSpPr>
        <xdr:cNvPr id="303" name="直線コネクタ 302">
          <a:extLst>
            <a:ext uri="{FF2B5EF4-FFF2-40B4-BE49-F238E27FC236}">
              <a16:creationId xmlns:a16="http://schemas.microsoft.com/office/drawing/2014/main" id="{D614DC7E-68C3-41B7-B5CA-77191B6BFD70}"/>
            </a:ext>
          </a:extLst>
        </xdr:cNvPr>
        <xdr:cNvCxnSpPr/>
      </xdr:nvCxnSpPr>
      <xdr:spPr>
        <a:xfrm>
          <a:off x="14183995" y="6610858"/>
          <a:ext cx="762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B98C85E5-DF76-4D44-8879-BCCB2B2B7F49}"/>
            </a:ext>
          </a:extLst>
        </xdr:cNvPr>
        <xdr:cNvSpPr txBox="1"/>
      </xdr:nvSpPr>
      <xdr:spPr>
        <a:xfrm>
          <a:off x="15019655" y="6190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256881-1311-466C-9CBB-ED90FEDE8653}"/>
            </a:ext>
          </a:extLst>
        </xdr:cNvPr>
        <xdr:cNvSpPr/>
      </xdr:nvSpPr>
      <xdr:spPr>
        <a:xfrm>
          <a:off x="14893290" y="6350889"/>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14986</xdr:rowOff>
    </xdr:to>
    <xdr:cxnSp macro="">
      <xdr:nvCxnSpPr>
        <xdr:cNvPr id="306" name="直線コネクタ 305">
          <a:extLst>
            <a:ext uri="{FF2B5EF4-FFF2-40B4-BE49-F238E27FC236}">
              <a16:creationId xmlns:a16="http://schemas.microsoft.com/office/drawing/2014/main" id="{BBE9313B-B814-4115-8458-9F2EE7F06DAA}"/>
            </a:ext>
          </a:extLst>
        </xdr:cNvPr>
        <xdr:cNvCxnSpPr/>
      </xdr:nvCxnSpPr>
      <xdr:spPr>
        <a:xfrm flipV="1">
          <a:off x="13390245" y="6610858"/>
          <a:ext cx="79375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590E46D7-0516-4A29-AAB2-11FF03A675A0}"/>
            </a:ext>
          </a:extLst>
        </xdr:cNvPr>
        <xdr:cNvSpPr/>
      </xdr:nvSpPr>
      <xdr:spPr>
        <a:xfrm>
          <a:off x="14131290" y="630859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E0C5F8C8-A351-45B4-B8B5-4C9B50F06388}"/>
            </a:ext>
          </a:extLst>
        </xdr:cNvPr>
        <xdr:cNvSpPr txBox="1"/>
      </xdr:nvSpPr>
      <xdr:spPr>
        <a:xfrm>
          <a:off x="13846810" y="60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28702</xdr:rowOff>
    </xdr:to>
    <xdr:cxnSp macro="">
      <xdr:nvCxnSpPr>
        <xdr:cNvPr id="309" name="直線コネクタ 308">
          <a:extLst>
            <a:ext uri="{FF2B5EF4-FFF2-40B4-BE49-F238E27FC236}">
              <a16:creationId xmlns:a16="http://schemas.microsoft.com/office/drawing/2014/main" id="{04605477-0B8E-4C57-B984-8866380C620A}"/>
            </a:ext>
          </a:extLst>
        </xdr:cNvPr>
        <xdr:cNvCxnSpPr/>
      </xdr:nvCxnSpPr>
      <xdr:spPr>
        <a:xfrm flipV="1">
          <a:off x="12583160" y="6705346"/>
          <a:ext cx="80708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CE36ABCD-AE71-4350-BE9E-68AE0A3916D6}"/>
            </a:ext>
          </a:extLst>
        </xdr:cNvPr>
        <xdr:cNvSpPr/>
      </xdr:nvSpPr>
      <xdr:spPr>
        <a:xfrm>
          <a:off x="13345160" y="6355461"/>
          <a:ext cx="7683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EE8DB9D6-8D80-4957-B910-E54B5D375A4B}"/>
            </a:ext>
          </a:extLst>
        </xdr:cNvPr>
        <xdr:cNvSpPr txBox="1"/>
      </xdr:nvSpPr>
      <xdr:spPr>
        <a:xfrm>
          <a:off x="13030200" y="612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28702</xdr:rowOff>
    </xdr:to>
    <xdr:cxnSp macro="">
      <xdr:nvCxnSpPr>
        <xdr:cNvPr id="312" name="直線コネクタ 311">
          <a:extLst>
            <a:ext uri="{FF2B5EF4-FFF2-40B4-BE49-F238E27FC236}">
              <a16:creationId xmlns:a16="http://schemas.microsoft.com/office/drawing/2014/main" id="{1E2B5CEC-98BD-463D-84D2-40729CAB42FC}"/>
            </a:ext>
          </a:extLst>
        </xdr:cNvPr>
        <xdr:cNvCxnSpPr/>
      </xdr:nvCxnSpPr>
      <xdr:spPr>
        <a:xfrm>
          <a:off x="11766550" y="6687820"/>
          <a:ext cx="81661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52FA1CE-B6A5-4AAD-BE0D-D544D537EBE9}"/>
            </a:ext>
          </a:extLst>
        </xdr:cNvPr>
        <xdr:cNvSpPr/>
      </xdr:nvSpPr>
      <xdr:spPr>
        <a:xfrm>
          <a:off x="12528550" y="6337173"/>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7C18249F-1F1E-457D-A65C-D8450AF9B356}"/>
            </a:ext>
          </a:extLst>
        </xdr:cNvPr>
        <xdr:cNvSpPr txBox="1"/>
      </xdr:nvSpPr>
      <xdr:spPr>
        <a:xfrm>
          <a:off x="12236450" y="6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A823FF29-193F-43D8-92E1-46040C89B46F}"/>
            </a:ext>
          </a:extLst>
        </xdr:cNvPr>
        <xdr:cNvSpPr/>
      </xdr:nvSpPr>
      <xdr:spPr>
        <a:xfrm>
          <a:off x="11734800" y="632612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5D0B8C71-9033-4EB7-A014-DB36A25EF5A9}"/>
            </a:ext>
          </a:extLst>
        </xdr:cNvPr>
        <xdr:cNvSpPr txBox="1"/>
      </xdr:nvSpPr>
      <xdr:spPr>
        <a:xfrm>
          <a:off x="11419840" y="60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E4855274-413D-4654-8BE9-8E44D1744D91}"/>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29836DC-99B4-4B9A-93CA-310BD13D78E0}"/>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ABB69A72-C0D9-4796-A96A-943C34FCEA32}"/>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6409B23-9E72-4DA2-BDDD-9191D84A0849}"/>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5EB415BD-2A55-4AE3-8140-12EFC5CC26E3}"/>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2" name="楕円 321">
          <a:extLst>
            <a:ext uri="{FF2B5EF4-FFF2-40B4-BE49-F238E27FC236}">
              <a16:creationId xmlns:a16="http://schemas.microsoft.com/office/drawing/2014/main" id="{992E1B57-8B44-404F-9CF4-27EAD237958A}"/>
            </a:ext>
          </a:extLst>
        </xdr:cNvPr>
        <xdr:cNvSpPr/>
      </xdr:nvSpPr>
      <xdr:spPr>
        <a:xfrm>
          <a:off x="14893290" y="6616827"/>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3" name="補助費等該当値テキスト">
          <a:extLst>
            <a:ext uri="{FF2B5EF4-FFF2-40B4-BE49-F238E27FC236}">
              <a16:creationId xmlns:a16="http://schemas.microsoft.com/office/drawing/2014/main" id="{6BB84043-0CEE-45B9-AE01-DD0B46C05B51}"/>
            </a:ext>
          </a:extLst>
        </xdr:cNvPr>
        <xdr:cNvSpPr txBox="1"/>
      </xdr:nvSpPr>
      <xdr:spPr>
        <a:xfrm>
          <a:off x="15019655"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4" name="楕円 323">
          <a:extLst>
            <a:ext uri="{FF2B5EF4-FFF2-40B4-BE49-F238E27FC236}">
              <a16:creationId xmlns:a16="http://schemas.microsoft.com/office/drawing/2014/main" id="{98406755-E399-4DF7-9B0F-03DB9CD79AB7}"/>
            </a:ext>
          </a:extLst>
        </xdr:cNvPr>
        <xdr:cNvSpPr/>
      </xdr:nvSpPr>
      <xdr:spPr>
        <a:xfrm>
          <a:off x="14131290" y="6565773"/>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5" name="テキスト ボックス 324">
          <a:extLst>
            <a:ext uri="{FF2B5EF4-FFF2-40B4-BE49-F238E27FC236}">
              <a16:creationId xmlns:a16="http://schemas.microsoft.com/office/drawing/2014/main" id="{6FDB3F2C-2188-42D9-AD28-A03962D1E91F}"/>
            </a:ext>
          </a:extLst>
        </xdr:cNvPr>
        <xdr:cNvSpPr txBox="1"/>
      </xdr:nvSpPr>
      <xdr:spPr>
        <a:xfrm>
          <a:off x="13846810" y="664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6" name="楕円 325">
          <a:extLst>
            <a:ext uri="{FF2B5EF4-FFF2-40B4-BE49-F238E27FC236}">
              <a16:creationId xmlns:a16="http://schemas.microsoft.com/office/drawing/2014/main" id="{23F51C21-76C0-44F6-839E-A51A5D34C895}"/>
            </a:ext>
          </a:extLst>
        </xdr:cNvPr>
        <xdr:cNvSpPr/>
      </xdr:nvSpPr>
      <xdr:spPr>
        <a:xfrm>
          <a:off x="13345160" y="6646926"/>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7" name="テキスト ボックス 326">
          <a:extLst>
            <a:ext uri="{FF2B5EF4-FFF2-40B4-BE49-F238E27FC236}">
              <a16:creationId xmlns:a16="http://schemas.microsoft.com/office/drawing/2014/main" id="{5BE53F05-F25E-41D2-BFD1-D9EDA933DF17}"/>
            </a:ext>
          </a:extLst>
        </xdr:cNvPr>
        <xdr:cNvSpPr txBox="1"/>
      </xdr:nvSpPr>
      <xdr:spPr>
        <a:xfrm>
          <a:off x="13030200" y="67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28" name="楕円 327">
          <a:extLst>
            <a:ext uri="{FF2B5EF4-FFF2-40B4-BE49-F238E27FC236}">
              <a16:creationId xmlns:a16="http://schemas.microsoft.com/office/drawing/2014/main" id="{63A9C0E9-B3A0-492A-8EE3-CEE7C005FE6B}"/>
            </a:ext>
          </a:extLst>
        </xdr:cNvPr>
        <xdr:cNvSpPr/>
      </xdr:nvSpPr>
      <xdr:spPr>
        <a:xfrm>
          <a:off x="12528550" y="6664452"/>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29" name="テキスト ボックス 328">
          <a:extLst>
            <a:ext uri="{FF2B5EF4-FFF2-40B4-BE49-F238E27FC236}">
              <a16:creationId xmlns:a16="http://schemas.microsoft.com/office/drawing/2014/main" id="{46CC3C76-FCDB-48E7-AA07-55BA3A314A0A}"/>
            </a:ext>
          </a:extLst>
        </xdr:cNvPr>
        <xdr:cNvSpPr txBox="1"/>
      </xdr:nvSpPr>
      <xdr:spPr>
        <a:xfrm>
          <a:off x="12236450" y="674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0" name="楕円 329">
          <a:extLst>
            <a:ext uri="{FF2B5EF4-FFF2-40B4-BE49-F238E27FC236}">
              <a16:creationId xmlns:a16="http://schemas.microsoft.com/office/drawing/2014/main" id="{AD67BBE2-7F67-4871-BCB8-CD7EB4057A3B}"/>
            </a:ext>
          </a:extLst>
        </xdr:cNvPr>
        <xdr:cNvSpPr/>
      </xdr:nvSpPr>
      <xdr:spPr>
        <a:xfrm>
          <a:off x="11734800" y="663892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1" name="テキスト ボックス 330">
          <a:extLst>
            <a:ext uri="{FF2B5EF4-FFF2-40B4-BE49-F238E27FC236}">
              <a16:creationId xmlns:a16="http://schemas.microsoft.com/office/drawing/2014/main" id="{A80B075D-1E78-42E0-A63B-266F6A2ED55B}"/>
            </a:ext>
          </a:extLst>
        </xdr:cNvPr>
        <xdr:cNvSpPr txBox="1"/>
      </xdr:nvSpPr>
      <xdr:spPr>
        <a:xfrm>
          <a:off x="1141984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406A42BD-FBFE-40AA-9A12-B83EC5E7E40C}"/>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660182C2-5597-4B56-83D5-DD91B6C84790}"/>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2601AE22-F797-46D0-9E4D-8FCCD807D742}"/>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4B0BF3A3-A4DC-4D27-B509-22EA80C3E608}"/>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5549A10D-2E2D-43B6-B9B6-213E031A137C}"/>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1BA8D04D-EF3A-4A49-8CF1-89C323A09B65}"/>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31F435DF-6309-4107-AFB4-8B30AE094796}"/>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1FA0989F-5EE3-4F5D-A62A-3E154734C946}"/>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98E2748F-AB75-45FD-A248-F9B17426A242}"/>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D52A1457-C1B8-4A4A-9ADE-5963FD3C2B29}"/>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F9913060-0301-410F-8659-5DB4FF331352}"/>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年度に大きく減少し、令和元年度にも一部繰上償還（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百万円）を行った。</a:t>
          </a:r>
        </a:p>
        <a:p>
          <a:r>
            <a:rPr kumimoji="1" lang="ja-JP" altLang="en-US" sz="1300">
              <a:latin typeface="ＭＳ Ｐゴシック" panose="020B0600070205080204" pitchFamily="50" charset="-128"/>
              <a:ea typeface="ＭＳ Ｐゴシック" panose="020B0600070205080204" pitchFamily="50" charset="-128"/>
            </a:rPr>
            <a:t>　また、令和４年度末には三セク債の一部繰上償還（</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百万円）を行ったことから、令和４年度の公債費は増となった。引き続き繰上償還の実施等により、公債費の抑制を図る。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D438939B-CD63-4F10-853A-2A1C9071EEFA}"/>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AD8A61BE-A566-4E74-B174-6A869098E8A9}"/>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EA0E43F2-90C7-4CE7-990C-769E698993D9}"/>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A3A55C95-AC8A-4523-A5DD-53AE217D5EA9}"/>
            </a:ext>
          </a:extLst>
        </xdr:cNvPr>
        <xdr:cNvCxnSpPr/>
      </xdr:nvCxnSpPr>
      <xdr:spPr>
        <a:xfrm>
          <a:off x="70675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AA1F6F39-F852-483A-A250-5B7C9F5754C3}"/>
            </a:ext>
          </a:extLst>
        </xdr:cNvPr>
        <xdr:cNvSpPr txBox="1"/>
      </xdr:nvSpPr>
      <xdr:spPr>
        <a:xfrm>
          <a:off x="23876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A7E595D2-B42E-4380-A157-E0A87B59638A}"/>
            </a:ext>
          </a:extLst>
        </xdr:cNvPr>
        <xdr:cNvCxnSpPr/>
      </xdr:nvCxnSpPr>
      <xdr:spPr>
        <a:xfrm>
          <a:off x="70675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B31DD0D8-16BF-4FE7-B36A-4CE103009EC7}"/>
            </a:ext>
          </a:extLst>
        </xdr:cNvPr>
        <xdr:cNvSpPr txBox="1"/>
      </xdr:nvSpPr>
      <xdr:spPr>
        <a:xfrm>
          <a:off x="23876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A83F21FF-708A-4B91-A1CC-E6EC81C7B2FD}"/>
            </a:ext>
          </a:extLst>
        </xdr:cNvPr>
        <xdr:cNvCxnSpPr/>
      </xdr:nvCxnSpPr>
      <xdr:spPr>
        <a:xfrm>
          <a:off x="70675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A9D7DFC4-4AC9-46D9-94D5-C5808F3CDDC3}"/>
            </a:ext>
          </a:extLst>
        </xdr:cNvPr>
        <xdr:cNvSpPr txBox="1"/>
      </xdr:nvSpPr>
      <xdr:spPr>
        <a:xfrm>
          <a:off x="23876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F3EFFA70-C0FA-40A5-A6DD-BFCF94D9630E}"/>
            </a:ext>
          </a:extLst>
        </xdr:cNvPr>
        <xdr:cNvCxnSpPr/>
      </xdr:nvCxnSpPr>
      <xdr:spPr>
        <a:xfrm>
          <a:off x="70675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429B9A98-D7B2-4D9D-95EB-C041C3C3F07C}"/>
            </a:ext>
          </a:extLst>
        </xdr:cNvPr>
        <xdr:cNvSpPr txBox="1"/>
      </xdr:nvSpPr>
      <xdr:spPr>
        <a:xfrm>
          <a:off x="23876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98CD4F29-C033-4855-B499-D25C2954A2DC}"/>
            </a:ext>
          </a:extLst>
        </xdr:cNvPr>
        <xdr:cNvCxnSpPr/>
      </xdr:nvCxnSpPr>
      <xdr:spPr>
        <a:xfrm>
          <a:off x="70675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9ECC75F8-D74C-4368-B786-D65AE5B412AC}"/>
            </a:ext>
          </a:extLst>
        </xdr:cNvPr>
        <xdr:cNvSpPr txBox="1"/>
      </xdr:nvSpPr>
      <xdr:spPr>
        <a:xfrm>
          <a:off x="23876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767A38FF-43A8-4879-9A83-AE8054446460}"/>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F70BE33-4966-49F5-97BD-48967FBACA80}"/>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9D0424D5-4ABD-412B-8E8C-6DA86BB83833}"/>
            </a:ext>
          </a:extLst>
        </xdr:cNvPr>
        <xdr:cNvCxnSpPr/>
      </xdr:nvCxnSpPr>
      <xdr:spPr>
        <a:xfrm flipV="1">
          <a:off x="4364990" y="1251331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C7EC8193-C04A-4FF2-AAC5-723B5AFE40F1}"/>
            </a:ext>
          </a:extLst>
        </xdr:cNvPr>
        <xdr:cNvSpPr txBox="1"/>
      </xdr:nvSpPr>
      <xdr:spPr>
        <a:xfrm>
          <a:off x="4457700" y="1385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66F72137-5777-471E-8482-1CF194E5AE6F}"/>
            </a:ext>
          </a:extLst>
        </xdr:cNvPr>
        <xdr:cNvCxnSpPr/>
      </xdr:nvCxnSpPr>
      <xdr:spPr>
        <a:xfrm>
          <a:off x="4295140" y="138887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EAF7356C-C291-408F-A53D-6BCD5DCD2137}"/>
            </a:ext>
          </a:extLst>
        </xdr:cNvPr>
        <xdr:cNvSpPr txBox="1"/>
      </xdr:nvSpPr>
      <xdr:spPr>
        <a:xfrm>
          <a:off x="4457700" y="122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86B05FE5-84E3-48AC-A3CA-D2AE33548D71}"/>
            </a:ext>
          </a:extLst>
        </xdr:cNvPr>
        <xdr:cNvCxnSpPr/>
      </xdr:nvCxnSpPr>
      <xdr:spPr>
        <a:xfrm>
          <a:off x="4295140" y="125133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100330</xdr:rowOff>
    </xdr:to>
    <xdr:cxnSp macro="">
      <xdr:nvCxnSpPr>
        <xdr:cNvPr id="363" name="直線コネクタ 362">
          <a:extLst>
            <a:ext uri="{FF2B5EF4-FFF2-40B4-BE49-F238E27FC236}">
              <a16:creationId xmlns:a16="http://schemas.microsoft.com/office/drawing/2014/main" id="{CF5F088A-A2E8-4D30-BB08-590FEA68C022}"/>
            </a:ext>
          </a:extLst>
        </xdr:cNvPr>
        <xdr:cNvCxnSpPr/>
      </xdr:nvCxnSpPr>
      <xdr:spPr>
        <a:xfrm>
          <a:off x="3616325" y="13065761"/>
          <a:ext cx="74866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956589C0-C618-434E-B4EF-876A49FD3768}"/>
            </a:ext>
          </a:extLst>
        </xdr:cNvPr>
        <xdr:cNvSpPr txBox="1"/>
      </xdr:nvSpPr>
      <xdr:spPr>
        <a:xfrm>
          <a:off x="44577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9C840B39-D6A9-42F1-BABC-9BF377004CCE}"/>
            </a:ext>
          </a:extLst>
        </xdr:cNvPr>
        <xdr:cNvSpPr/>
      </xdr:nvSpPr>
      <xdr:spPr>
        <a:xfrm>
          <a:off x="4333240" y="131978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96520</xdr:rowOff>
    </xdr:to>
    <xdr:cxnSp macro="">
      <xdr:nvCxnSpPr>
        <xdr:cNvPr id="366" name="直線コネクタ 365">
          <a:extLst>
            <a:ext uri="{FF2B5EF4-FFF2-40B4-BE49-F238E27FC236}">
              <a16:creationId xmlns:a16="http://schemas.microsoft.com/office/drawing/2014/main" id="{60F909DC-DD9B-4A02-B2D5-6E55C9F9DFEF}"/>
            </a:ext>
          </a:extLst>
        </xdr:cNvPr>
        <xdr:cNvCxnSpPr/>
      </xdr:nvCxnSpPr>
      <xdr:spPr>
        <a:xfrm flipV="1">
          <a:off x="2809240" y="13065761"/>
          <a:ext cx="807085"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490E7198-6588-4954-9810-7B8CA78AD1F0}"/>
            </a:ext>
          </a:extLst>
        </xdr:cNvPr>
        <xdr:cNvSpPr/>
      </xdr:nvSpPr>
      <xdr:spPr>
        <a:xfrm>
          <a:off x="3571240" y="1315021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1D79D9A0-AED3-411E-9D76-0886E86CAA74}"/>
            </a:ext>
          </a:extLst>
        </xdr:cNvPr>
        <xdr:cNvSpPr txBox="1"/>
      </xdr:nvSpPr>
      <xdr:spPr>
        <a:xfrm>
          <a:off x="3265805" y="1323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138430</xdr:rowOff>
    </xdr:to>
    <xdr:cxnSp macro="">
      <xdr:nvCxnSpPr>
        <xdr:cNvPr id="369" name="直線コネクタ 368">
          <a:extLst>
            <a:ext uri="{FF2B5EF4-FFF2-40B4-BE49-F238E27FC236}">
              <a16:creationId xmlns:a16="http://schemas.microsoft.com/office/drawing/2014/main" id="{A7339B08-861E-423E-8241-55A9B46BBC54}"/>
            </a:ext>
          </a:extLst>
        </xdr:cNvPr>
        <xdr:cNvCxnSpPr/>
      </xdr:nvCxnSpPr>
      <xdr:spPr>
        <a:xfrm flipV="1">
          <a:off x="2002155" y="13122910"/>
          <a:ext cx="8070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C7FE62E3-69E7-4884-851C-456E23388343}"/>
            </a:ext>
          </a:extLst>
        </xdr:cNvPr>
        <xdr:cNvSpPr/>
      </xdr:nvSpPr>
      <xdr:spPr>
        <a:xfrm>
          <a:off x="2764155" y="131692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AA341476-DD8E-4962-AC0B-B0906FF7D7F8}"/>
            </a:ext>
          </a:extLst>
        </xdr:cNvPr>
        <xdr:cNvSpPr txBox="1"/>
      </xdr:nvSpPr>
      <xdr:spPr>
        <a:xfrm>
          <a:off x="247015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165100</xdr:rowOff>
    </xdr:to>
    <xdr:cxnSp macro="">
      <xdr:nvCxnSpPr>
        <xdr:cNvPr id="372" name="直線コネクタ 371">
          <a:extLst>
            <a:ext uri="{FF2B5EF4-FFF2-40B4-BE49-F238E27FC236}">
              <a16:creationId xmlns:a16="http://schemas.microsoft.com/office/drawing/2014/main" id="{06E5A11C-D3CE-4D13-A3A7-905494BA43B6}"/>
            </a:ext>
          </a:extLst>
        </xdr:cNvPr>
        <xdr:cNvCxnSpPr/>
      </xdr:nvCxnSpPr>
      <xdr:spPr>
        <a:xfrm flipV="1">
          <a:off x="1208405" y="1316482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BA450CB8-4C94-469D-BDF6-506FDC767EC3}"/>
            </a:ext>
          </a:extLst>
        </xdr:cNvPr>
        <xdr:cNvSpPr/>
      </xdr:nvSpPr>
      <xdr:spPr>
        <a:xfrm>
          <a:off x="1970405" y="13169265"/>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4152FE60-E353-4991-A859-F439D9E81D58}"/>
            </a:ext>
          </a:extLst>
        </xdr:cNvPr>
        <xdr:cNvSpPr txBox="1"/>
      </xdr:nvSpPr>
      <xdr:spPr>
        <a:xfrm>
          <a:off x="1655445"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CD569A79-704D-4E6E-B129-CC16651905DD}"/>
            </a:ext>
          </a:extLst>
        </xdr:cNvPr>
        <xdr:cNvSpPr/>
      </xdr:nvSpPr>
      <xdr:spPr>
        <a:xfrm>
          <a:off x="1153795" y="131826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AE6491BB-B2C2-4BDE-B97F-E7412121458B}"/>
            </a:ext>
          </a:extLst>
        </xdr:cNvPr>
        <xdr:cNvSpPr txBox="1"/>
      </xdr:nvSpPr>
      <xdr:spPr>
        <a:xfrm>
          <a:off x="85979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C270A2DA-883C-4D51-B3CE-446F10B1EE19}"/>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2F646C1E-6EFF-44A7-9CE6-C2810374586E}"/>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59E39CCA-E1FA-42CD-9D29-08D0A9F4911F}"/>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B204C196-D7B4-4561-9108-B65BB99C51C9}"/>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5C5BBFFA-E082-4097-80F9-6E39CFDE0C47}"/>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2" name="楕円 381">
          <a:extLst>
            <a:ext uri="{FF2B5EF4-FFF2-40B4-BE49-F238E27FC236}">
              <a16:creationId xmlns:a16="http://schemas.microsoft.com/office/drawing/2014/main" id="{C747A4D6-3A68-4E5B-A226-C9149158FA30}"/>
            </a:ext>
          </a:extLst>
        </xdr:cNvPr>
        <xdr:cNvSpPr/>
      </xdr:nvSpPr>
      <xdr:spPr>
        <a:xfrm>
          <a:off x="4333240" y="130835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3" name="公債費該当値テキスト">
          <a:extLst>
            <a:ext uri="{FF2B5EF4-FFF2-40B4-BE49-F238E27FC236}">
              <a16:creationId xmlns:a16="http://schemas.microsoft.com/office/drawing/2014/main" id="{A81D7729-1E03-41E0-AAFA-82F68D01C9F3}"/>
            </a:ext>
          </a:extLst>
        </xdr:cNvPr>
        <xdr:cNvSpPr txBox="1"/>
      </xdr:nvSpPr>
      <xdr:spPr>
        <a:xfrm>
          <a:off x="4457700" y="129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11DCD4BE-C99D-448A-927C-228A05574BC1}"/>
            </a:ext>
          </a:extLst>
        </xdr:cNvPr>
        <xdr:cNvSpPr/>
      </xdr:nvSpPr>
      <xdr:spPr>
        <a:xfrm>
          <a:off x="3571240" y="1301686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D65D6580-2A5B-4E0F-8158-9DAEE6E49634}"/>
            </a:ext>
          </a:extLst>
        </xdr:cNvPr>
        <xdr:cNvSpPr txBox="1"/>
      </xdr:nvSpPr>
      <xdr:spPr>
        <a:xfrm>
          <a:off x="3265805"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6" name="楕円 385">
          <a:extLst>
            <a:ext uri="{FF2B5EF4-FFF2-40B4-BE49-F238E27FC236}">
              <a16:creationId xmlns:a16="http://schemas.microsoft.com/office/drawing/2014/main" id="{769AB2EB-BD61-4C77-8064-AA4D64A08448}"/>
            </a:ext>
          </a:extLst>
        </xdr:cNvPr>
        <xdr:cNvSpPr/>
      </xdr:nvSpPr>
      <xdr:spPr>
        <a:xfrm>
          <a:off x="2764155" y="1307782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7" name="テキスト ボックス 386">
          <a:extLst>
            <a:ext uri="{FF2B5EF4-FFF2-40B4-BE49-F238E27FC236}">
              <a16:creationId xmlns:a16="http://schemas.microsoft.com/office/drawing/2014/main" id="{AEF4D657-6000-4CD4-AB7F-50F4A8F16335}"/>
            </a:ext>
          </a:extLst>
        </xdr:cNvPr>
        <xdr:cNvSpPr txBox="1"/>
      </xdr:nvSpPr>
      <xdr:spPr>
        <a:xfrm>
          <a:off x="247015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8" name="楕円 387">
          <a:extLst>
            <a:ext uri="{FF2B5EF4-FFF2-40B4-BE49-F238E27FC236}">
              <a16:creationId xmlns:a16="http://schemas.microsoft.com/office/drawing/2014/main" id="{B42D18C9-4FA8-4D0D-9F8D-8ACF5CDB9AA4}"/>
            </a:ext>
          </a:extLst>
        </xdr:cNvPr>
        <xdr:cNvSpPr/>
      </xdr:nvSpPr>
      <xdr:spPr>
        <a:xfrm>
          <a:off x="1970405" y="131216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9" name="テキスト ボックス 388">
          <a:extLst>
            <a:ext uri="{FF2B5EF4-FFF2-40B4-BE49-F238E27FC236}">
              <a16:creationId xmlns:a16="http://schemas.microsoft.com/office/drawing/2014/main" id="{5FCFF7D6-0221-4A49-827F-36ADD4BE8183}"/>
            </a:ext>
          </a:extLst>
        </xdr:cNvPr>
        <xdr:cNvSpPr txBox="1"/>
      </xdr:nvSpPr>
      <xdr:spPr>
        <a:xfrm>
          <a:off x="1655445" y="1288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0" name="楕円 389">
          <a:extLst>
            <a:ext uri="{FF2B5EF4-FFF2-40B4-BE49-F238E27FC236}">
              <a16:creationId xmlns:a16="http://schemas.microsoft.com/office/drawing/2014/main" id="{37E8DA4C-58AF-4A6D-8931-210E51918615}"/>
            </a:ext>
          </a:extLst>
        </xdr:cNvPr>
        <xdr:cNvSpPr/>
      </xdr:nvSpPr>
      <xdr:spPr>
        <a:xfrm>
          <a:off x="1153795" y="131445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1" name="テキスト ボックス 390">
          <a:extLst>
            <a:ext uri="{FF2B5EF4-FFF2-40B4-BE49-F238E27FC236}">
              <a16:creationId xmlns:a16="http://schemas.microsoft.com/office/drawing/2014/main" id="{BB7711C2-36BE-4EAF-A5B7-36BBA53EF1B9}"/>
            </a:ext>
          </a:extLst>
        </xdr:cNvPr>
        <xdr:cNvSpPr txBox="1"/>
      </xdr:nvSpPr>
      <xdr:spPr>
        <a:xfrm>
          <a:off x="85979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A8AAD9C3-03CD-4A8C-8FB5-FB2BDAFEDF99}"/>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506629EB-97C9-4837-A118-E9764CB62B96}"/>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4417DEB-3F88-4739-937B-2BE8C5C347A5}"/>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8CD2B784-A14A-49D9-8D4E-0A7C8F4ED588}"/>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B435ACC2-85F2-40BB-AB61-060E59DC631B}"/>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FA96C225-7422-4916-A61F-A65AA792832D}"/>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3A678586-C944-4B7A-AF7F-AC99B74BB85D}"/>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ED6D3187-1164-4206-A20A-3D1D8D608138}"/>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E3D747BA-FB24-4B8E-A977-63585107DF09}"/>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640913AD-DFCC-446E-BAC2-C0606DD0B5E3}"/>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7E930D71-9DA3-46FE-82CD-92382130C978}"/>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も、一部事務組合に対する負担金及び病院事業会計への補助金が多額となっている。令和３年度においては、コロナ禍ということもあり、イベントなどに係る補助金が抑制されたこともあって減となったが、令和４年度は状況もコロナ禍前に戻ってきたこともあり、イベントが行われるなどにより増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B2FE2590-9EC1-469D-85E9-F4058BC8A786}"/>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B08EA5C9-2146-4648-8B81-D8EB039FF13D}"/>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61499945-CD97-4C1B-A164-7340B40613AF}"/>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CE6D2671-21FD-499D-AC86-4F950DDB3D8A}"/>
            </a:ext>
          </a:extLst>
        </xdr:cNvPr>
        <xdr:cNvCxnSpPr/>
      </xdr:nvCxnSpPr>
      <xdr:spPr>
        <a:xfrm>
          <a:off x="1126680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BFD63BF5-66BE-4F27-B57B-4C22D5CC677A}"/>
            </a:ext>
          </a:extLst>
        </xdr:cNvPr>
        <xdr:cNvSpPr txBox="1"/>
      </xdr:nvSpPr>
      <xdr:spPr>
        <a:xfrm>
          <a:off x="1081024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22ED7874-8547-4945-B6CA-815B1E0F4344}"/>
            </a:ext>
          </a:extLst>
        </xdr:cNvPr>
        <xdr:cNvCxnSpPr/>
      </xdr:nvCxnSpPr>
      <xdr:spPr>
        <a:xfrm>
          <a:off x="1126680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FA830693-3ED9-473E-AE73-8FDA418382C5}"/>
            </a:ext>
          </a:extLst>
        </xdr:cNvPr>
        <xdr:cNvSpPr txBox="1"/>
      </xdr:nvSpPr>
      <xdr:spPr>
        <a:xfrm>
          <a:off x="1081024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E086F70E-1623-45A5-97C6-7F996E6E1A1F}"/>
            </a:ext>
          </a:extLst>
        </xdr:cNvPr>
        <xdr:cNvCxnSpPr/>
      </xdr:nvCxnSpPr>
      <xdr:spPr>
        <a:xfrm>
          <a:off x="1126680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325B099F-E764-4986-89CE-6F659C34BF81}"/>
            </a:ext>
          </a:extLst>
        </xdr:cNvPr>
        <xdr:cNvSpPr txBox="1"/>
      </xdr:nvSpPr>
      <xdr:spPr>
        <a:xfrm>
          <a:off x="1081024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4979B7F3-711B-46F8-AECF-571E20E77CA1}"/>
            </a:ext>
          </a:extLst>
        </xdr:cNvPr>
        <xdr:cNvCxnSpPr/>
      </xdr:nvCxnSpPr>
      <xdr:spPr>
        <a:xfrm>
          <a:off x="1126680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998EF6DB-0AF6-4406-A882-C335E04B477B}"/>
            </a:ext>
          </a:extLst>
        </xdr:cNvPr>
        <xdr:cNvSpPr txBox="1"/>
      </xdr:nvSpPr>
      <xdr:spPr>
        <a:xfrm>
          <a:off x="1081024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876B7B32-7600-4B77-9308-F8BBDE15BE75}"/>
            </a:ext>
          </a:extLst>
        </xdr:cNvPr>
        <xdr:cNvCxnSpPr/>
      </xdr:nvCxnSpPr>
      <xdr:spPr>
        <a:xfrm>
          <a:off x="1126680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28E8F87D-EB59-4A82-B90E-6DF450AEDAEC}"/>
            </a:ext>
          </a:extLst>
        </xdr:cNvPr>
        <xdr:cNvSpPr txBox="1"/>
      </xdr:nvSpPr>
      <xdr:spPr>
        <a:xfrm>
          <a:off x="1081024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E172F8C5-B9AC-4EB4-A5B8-14675A40B8B5}"/>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2D944092-1AEA-4237-868B-94E85610C798}"/>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1123AFAE-9867-4934-8690-7B27175E4169}"/>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AD18E3AE-0C1E-48B4-9F00-C3408E811889}"/>
            </a:ext>
          </a:extLst>
        </xdr:cNvPr>
        <xdr:cNvCxnSpPr/>
      </xdr:nvCxnSpPr>
      <xdr:spPr>
        <a:xfrm flipV="1">
          <a:off x="14945995" y="1275143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3AE9878C-E4A3-4365-B255-BA403E3E6511}"/>
            </a:ext>
          </a:extLst>
        </xdr:cNvPr>
        <xdr:cNvSpPr txBox="1"/>
      </xdr:nvSpPr>
      <xdr:spPr>
        <a:xfrm>
          <a:off x="15019655" y="1383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467E1DE6-5402-4F7C-B667-B9493D9D0311}"/>
            </a:ext>
          </a:extLst>
        </xdr:cNvPr>
        <xdr:cNvCxnSpPr/>
      </xdr:nvCxnSpPr>
      <xdr:spPr>
        <a:xfrm>
          <a:off x="14855190" y="1386014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73B55BEC-8C63-49E7-9843-826D1BF231DF}"/>
            </a:ext>
          </a:extLst>
        </xdr:cNvPr>
        <xdr:cNvSpPr txBox="1"/>
      </xdr:nvSpPr>
      <xdr:spPr>
        <a:xfrm>
          <a:off x="15019655"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8EF50FA4-4AED-450B-81BC-DE0FB0648381}"/>
            </a:ext>
          </a:extLst>
        </xdr:cNvPr>
        <xdr:cNvCxnSpPr/>
      </xdr:nvCxnSpPr>
      <xdr:spPr>
        <a:xfrm>
          <a:off x="14855190" y="1275143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149861</xdr:rowOff>
    </xdr:to>
    <xdr:cxnSp macro="">
      <xdr:nvCxnSpPr>
        <xdr:cNvPr id="424" name="直線コネクタ 423">
          <a:extLst>
            <a:ext uri="{FF2B5EF4-FFF2-40B4-BE49-F238E27FC236}">
              <a16:creationId xmlns:a16="http://schemas.microsoft.com/office/drawing/2014/main" id="{4D3C88D6-BADC-4C89-9EED-45BEAA75BA67}"/>
            </a:ext>
          </a:extLst>
        </xdr:cNvPr>
        <xdr:cNvCxnSpPr/>
      </xdr:nvCxnSpPr>
      <xdr:spPr>
        <a:xfrm>
          <a:off x="14183995" y="13355320"/>
          <a:ext cx="762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6AC83E9A-E699-4752-87AE-10085F09BCD7}"/>
            </a:ext>
          </a:extLst>
        </xdr:cNvPr>
        <xdr:cNvSpPr txBox="1"/>
      </xdr:nvSpPr>
      <xdr:spPr>
        <a:xfrm>
          <a:off x="15019655" y="12964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DCC2F6AE-5965-4DA5-B304-1478FEF713B1}"/>
            </a:ext>
          </a:extLst>
        </xdr:cNvPr>
        <xdr:cNvSpPr/>
      </xdr:nvSpPr>
      <xdr:spPr>
        <a:xfrm>
          <a:off x="14893290" y="1312544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79</xdr:row>
      <xdr:rowOff>46989</xdr:rowOff>
    </xdr:to>
    <xdr:cxnSp macro="">
      <xdr:nvCxnSpPr>
        <xdr:cNvPr id="427" name="直線コネクタ 426">
          <a:extLst>
            <a:ext uri="{FF2B5EF4-FFF2-40B4-BE49-F238E27FC236}">
              <a16:creationId xmlns:a16="http://schemas.microsoft.com/office/drawing/2014/main" id="{86A7B75B-DA4A-4CD3-8B5A-FDB9C6493631}"/>
            </a:ext>
          </a:extLst>
        </xdr:cNvPr>
        <xdr:cNvCxnSpPr/>
      </xdr:nvCxnSpPr>
      <xdr:spPr>
        <a:xfrm flipV="1">
          <a:off x="13390245" y="13355320"/>
          <a:ext cx="793750" cy="2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43FD9CE8-41D5-44DA-929F-FE5302A2098A}"/>
            </a:ext>
          </a:extLst>
        </xdr:cNvPr>
        <xdr:cNvSpPr/>
      </xdr:nvSpPr>
      <xdr:spPr>
        <a:xfrm>
          <a:off x="14131290" y="13049249"/>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B01C3722-E17E-41E8-AC2F-9DB31A8DE3DC}"/>
            </a:ext>
          </a:extLst>
        </xdr:cNvPr>
        <xdr:cNvSpPr txBox="1"/>
      </xdr:nvSpPr>
      <xdr:spPr>
        <a:xfrm>
          <a:off x="1384681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46989</xdr:rowOff>
    </xdr:to>
    <xdr:cxnSp macro="">
      <xdr:nvCxnSpPr>
        <xdr:cNvPr id="430" name="直線コネクタ 429">
          <a:extLst>
            <a:ext uri="{FF2B5EF4-FFF2-40B4-BE49-F238E27FC236}">
              <a16:creationId xmlns:a16="http://schemas.microsoft.com/office/drawing/2014/main" id="{2538201F-F68D-43AF-83E2-798CB07500DE}"/>
            </a:ext>
          </a:extLst>
        </xdr:cNvPr>
        <xdr:cNvCxnSpPr/>
      </xdr:nvCxnSpPr>
      <xdr:spPr>
        <a:xfrm>
          <a:off x="12583160" y="13555344"/>
          <a:ext cx="8070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C0ABDD6F-4F8E-4825-B9D5-1099B4F60DE8}"/>
            </a:ext>
          </a:extLst>
        </xdr:cNvPr>
        <xdr:cNvSpPr/>
      </xdr:nvSpPr>
      <xdr:spPr>
        <a:xfrm>
          <a:off x="13345160" y="1315974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6206524D-2FBD-450F-9822-521B20DA7D46}"/>
            </a:ext>
          </a:extLst>
        </xdr:cNvPr>
        <xdr:cNvSpPr txBox="1"/>
      </xdr:nvSpPr>
      <xdr:spPr>
        <a:xfrm>
          <a:off x="130302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12700</xdr:rowOff>
    </xdr:to>
    <xdr:cxnSp macro="">
      <xdr:nvCxnSpPr>
        <xdr:cNvPr id="433" name="直線コネクタ 432">
          <a:extLst>
            <a:ext uri="{FF2B5EF4-FFF2-40B4-BE49-F238E27FC236}">
              <a16:creationId xmlns:a16="http://schemas.microsoft.com/office/drawing/2014/main" id="{55DCECF2-CCEE-4765-822C-E7B2A5E17755}"/>
            </a:ext>
          </a:extLst>
        </xdr:cNvPr>
        <xdr:cNvCxnSpPr/>
      </xdr:nvCxnSpPr>
      <xdr:spPr>
        <a:xfrm flipV="1">
          <a:off x="11766550" y="13555344"/>
          <a:ext cx="81661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5BE09C8D-594D-4C99-9D49-EAF9A8E5E2EA}"/>
            </a:ext>
          </a:extLst>
        </xdr:cNvPr>
        <xdr:cNvSpPr/>
      </xdr:nvSpPr>
      <xdr:spPr>
        <a:xfrm>
          <a:off x="12528550" y="13201649"/>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692839B1-31E3-45EB-8783-78212056AA5E}"/>
            </a:ext>
          </a:extLst>
        </xdr:cNvPr>
        <xdr:cNvSpPr txBox="1"/>
      </xdr:nvSpPr>
      <xdr:spPr>
        <a:xfrm>
          <a:off x="12236450" y="129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3F1A7893-8FF3-437E-8CAB-18EF63490698}"/>
            </a:ext>
          </a:extLst>
        </xdr:cNvPr>
        <xdr:cNvSpPr/>
      </xdr:nvSpPr>
      <xdr:spPr>
        <a:xfrm>
          <a:off x="11734800" y="1317688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9464B891-315B-42AC-A270-95FDC229DF89}"/>
            </a:ext>
          </a:extLst>
        </xdr:cNvPr>
        <xdr:cNvSpPr txBox="1"/>
      </xdr:nvSpPr>
      <xdr:spPr>
        <a:xfrm>
          <a:off x="11419840" y="1295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71D176DA-FD4B-4807-BB3F-B534C2BADAB1}"/>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9D22F4EC-A761-4537-8FED-DC36DAE890F5}"/>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B357488E-5297-4A36-A0B5-683D27513459}"/>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7F4D7252-1D36-4E16-A618-CEE6FB728672}"/>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C9F254B3-013C-4540-AB5A-F573A0078554}"/>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3" name="楕円 442">
          <a:extLst>
            <a:ext uri="{FF2B5EF4-FFF2-40B4-BE49-F238E27FC236}">
              <a16:creationId xmlns:a16="http://schemas.microsoft.com/office/drawing/2014/main" id="{2DABEB88-1AAB-4337-AED4-84FA03778C26}"/>
            </a:ext>
          </a:extLst>
        </xdr:cNvPr>
        <xdr:cNvSpPr/>
      </xdr:nvSpPr>
      <xdr:spPr>
        <a:xfrm>
          <a:off x="14893290" y="1346835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4" name="公債費以外該当値テキスト">
          <a:extLst>
            <a:ext uri="{FF2B5EF4-FFF2-40B4-BE49-F238E27FC236}">
              <a16:creationId xmlns:a16="http://schemas.microsoft.com/office/drawing/2014/main" id="{FE589F2B-EDBA-4D59-B24F-E44CE220F141}"/>
            </a:ext>
          </a:extLst>
        </xdr:cNvPr>
        <xdr:cNvSpPr txBox="1"/>
      </xdr:nvSpPr>
      <xdr:spPr>
        <a:xfrm>
          <a:off x="15019655" y="134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45" name="楕円 444">
          <a:extLst>
            <a:ext uri="{FF2B5EF4-FFF2-40B4-BE49-F238E27FC236}">
              <a16:creationId xmlns:a16="http://schemas.microsoft.com/office/drawing/2014/main" id="{3D3FAF9E-2C54-487E-892F-EA59C9313C5B}"/>
            </a:ext>
          </a:extLst>
        </xdr:cNvPr>
        <xdr:cNvSpPr/>
      </xdr:nvSpPr>
      <xdr:spPr>
        <a:xfrm>
          <a:off x="14131290" y="1330261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46" name="テキスト ボックス 445">
          <a:extLst>
            <a:ext uri="{FF2B5EF4-FFF2-40B4-BE49-F238E27FC236}">
              <a16:creationId xmlns:a16="http://schemas.microsoft.com/office/drawing/2014/main" id="{3B8D5DDA-06B3-485F-8A20-0A13ED9360AF}"/>
            </a:ext>
          </a:extLst>
        </xdr:cNvPr>
        <xdr:cNvSpPr txBox="1"/>
      </xdr:nvSpPr>
      <xdr:spPr>
        <a:xfrm>
          <a:off x="1384681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7" name="楕円 446">
          <a:extLst>
            <a:ext uri="{FF2B5EF4-FFF2-40B4-BE49-F238E27FC236}">
              <a16:creationId xmlns:a16="http://schemas.microsoft.com/office/drawing/2014/main" id="{F71CE5F8-E462-4E69-84DF-B130AB382ECC}"/>
            </a:ext>
          </a:extLst>
        </xdr:cNvPr>
        <xdr:cNvSpPr/>
      </xdr:nvSpPr>
      <xdr:spPr>
        <a:xfrm>
          <a:off x="13345160" y="13544549"/>
          <a:ext cx="7683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8" name="テキスト ボックス 447">
          <a:extLst>
            <a:ext uri="{FF2B5EF4-FFF2-40B4-BE49-F238E27FC236}">
              <a16:creationId xmlns:a16="http://schemas.microsoft.com/office/drawing/2014/main" id="{BF09FA04-105B-4BE7-9DE7-60D47CD523F9}"/>
            </a:ext>
          </a:extLst>
        </xdr:cNvPr>
        <xdr:cNvSpPr txBox="1"/>
      </xdr:nvSpPr>
      <xdr:spPr>
        <a:xfrm>
          <a:off x="13030200" y="136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49" name="楕円 448">
          <a:extLst>
            <a:ext uri="{FF2B5EF4-FFF2-40B4-BE49-F238E27FC236}">
              <a16:creationId xmlns:a16="http://schemas.microsoft.com/office/drawing/2014/main" id="{26B59656-9672-4F22-AAC8-1D9834B09ED1}"/>
            </a:ext>
          </a:extLst>
        </xdr:cNvPr>
        <xdr:cNvSpPr/>
      </xdr:nvSpPr>
      <xdr:spPr>
        <a:xfrm>
          <a:off x="12528550" y="13506449"/>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0" name="テキスト ボックス 449">
          <a:extLst>
            <a:ext uri="{FF2B5EF4-FFF2-40B4-BE49-F238E27FC236}">
              <a16:creationId xmlns:a16="http://schemas.microsoft.com/office/drawing/2014/main" id="{E0C8DEAB-D5AB-4D62-B6E8-40F66B278409}"/>
            </a:ext>
          </a:extLst>
        </xdr:cNvPr>
        <xdr:cNvSpPr txBox="1"/>
      </xdr:nvSpPr>
      <xdr:spPr>
        <a:xfrm>
          <a:off x="12236450" y="135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1" name="楕円 450">
          <a:extLst>
            <a:ext uri="{FF2B5EF4-FFF2-40B4-BE49-F238E27FC236}">
              <a16:creationId xmlns:a16="http://schemas.microsoft.com/office/drawing/2014/main" id="{A359EC2A-3FC9-4AC4-9E12-9AFC27D33E5B}"/>
            </a:ext>
          </a:extLst>
        </xdr:cNvPr>
        <xdr:cNvSpPr/>
      </xdr:nvSpPr>
      <xdr:spPr>
        <a:xfrm>
          <a:off x="11734800" y="135026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2" name="テキスト ボックス 451">
          <a:extLst>
            <a:ext uri="{FF2B5EF4-FFF2-40B4-BE49-F238E27FC236}">
              <a16:creationId xmlns:a16="http://schemas.microsoft.com/office/drawing/2014/main" id="{D6603D48-4606-4277-A993-6C350D525691}"/>
            </a:ext>
          </a:extLst>
        </xdr:cNvPr>
        <xdr:cNvSpPr txBox="1"/>
      </xdr:nvSpPr>
      <xdr:spPr>
        <a:xfrm>
          <a:off x="11419840" y="135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84104E8-AE98-439B-99FF-134B277EE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0CCF032-6116-478F-95E0-308D37CF409E}"/>
            </a:ext>
          </a:extLst>
        </xdr:cNvPr>
        <xdr:cNvSpPr/>
      </xdr:nvSpPr>
      <xdr:spPr bwMode="auto">
        <a:xfrm>
          <a:off x="0" y="92710"/>
          <a:ext cx="11103610" cy="4368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94D75FA-8084-4A90-A15D-FD717E538A58}"/>
            </a:ext>
          </a:extLst>
        </xdr:cNvPr>
        <xdr:cNvSpPr/>
      </xdr:nvSpPr>
      <xdr:spPr bwMode="auto">
        <a:xfrm>
          <a:off x="12684760" y="0"/>
          <a:ext cx="271018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97F34C2-9096-42CF-AB93-BB3492ADC141}"/>
            </a:ext>
          </a:extLst>
        </xdr:cNvPr>
        <xdr:cNvSpPr/>
      </xdr:nvSpPr>
      <xdr:spPr bwMode="auto">
        <a:xfrm>
          <a:off x="12686665" y="16510"/>
          <a:ext cx="269811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DA7D11D-BEF5-4049-A7F4-05A21F9D6BD2}"/>
            </a:ext>
          </a:extLst>
        </xdr:cNvPr>
        <xdr:cNvSpPr/>
      </xdr:nvSpPr>
      <xdr:spPr bwMode="auto">
        <a:xfrm>
          <a:off x="12703175" y="29845"/>
          <a:ext cx="2658109" cy="3295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EC27D6D-03D6-4807-A819-44351FE42E14}"/>
            </a:ext>
          </a:extLst>
        </xdr:cNvPr>
        <xdr:cNvSpPr/>
      </xdr:nvSpPr>
      <xdr:spPr bwMode="auto">
        <a:xfrm>
          <a:off x="10725150" y="0"/>
          <a:ext cx="17608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4A0B470-8438-4513-A0F5-83425610E7E2}"/>
            </a:ext>
          </a:extLst>
        </xdr:cNvPr>
        <xdr:cNvSpPr/>
      </xdr:nvSpPr>
      <xdr:spPr bwMode="auto">
        <a:xfrm>
          <a:off x="10746740" y="16510"/>
          <a:ext cx="17145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82F5BD6-BE55-457F-95DF-B3215726BF23}"/>
            </a:ext>
          </a:extLst>
        </xdr:cNvPr>
        <xdr:cNvSpPr/>
      </xdr:nvSpPr>
      <xdr:spPr bwMode="auto">
        <a:xfrm>
          <a:off x="10779760" y="29845"/>
          <a:ext cx="1651635" cy="3295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29BBFE8-BC3C-44C2-9D9A-29010B07076F}"/>
            </a:ext>
          </a:extLst>
        </xdr:cNvPr>
        <xdr:cNvSpPr/>
      </xdr:nvSpPr>
      <xdr:spPr bwMode="auto">
        <a:xfrm>
          <a:off x="1945640" y="11971020"/>
          <a:ext cx="382651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98987A8-01B5-45B9-9463-51D9DC7F4BC9}"/>
            </a:ext>
          </a:extLst>
        </xdr:cNvPr>
        <xdr:cNvSpPr/>
      </xdr:nvSpPr>
      <xdr:spPr bwMode="auto">
        <a:xfrm>
          <a:off x="24599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C167CE5-2F8B-479C-A217-ECF396FC5A13}"/>
            </a:ext>
          </a:extLst>
        </xdr:cNvPr>
        <xdr:cNvCxnSpPr/>
      </xdr:nvCxnSpPr>
      <xdr:spPr bwMode="auto">
        <a:xfrm>
          <a:off x="2188210" y="12099925"/>
          <a:ext cx="25019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60C1E1D-13C5-48CE-A34E-08EA114B49CF}"/>
            </a:ext>
          </a:extLst>
        </xdr:cNvPr>
        <xdr:cNvSpPr/>
      </xdr:nvSpPr>
      <xdr:spPr bwMode="auto">
        <a:xfrm>
          <a:off x="2266950" y="12047220"/>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957C86C-2A4C-4FBE-90F3-DA855146C27F}"/>
            </a:ext>
          </a:extLst>
        </xdr:cNvPr>
        <xdr:cNvSpPr/>
      </xdr:nvSpPr>
      <xdr:spPr bwMode="auto">
        <a:xfrm>
          <a:off x="4041140" y="12047220"/>
          <a:ext cx="9017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934E2D6-5020-422E-9835-83A8372A430C}"/>
            </a:ext>
          </a:extLst>
        </xdr:cNvPr>
        <xdr:cNvSpPr/>
      </xdr:nvSpPr>
      <xdr:spPr bwMode="auto">
        <a:xfrm>
          <a:off x="42506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C267FBA-141B-43A9-97C4-28455BC1CD2E}"/>
            </a:ext>
          </a:extLst>
        </xdr:cNvPr>
        <xdr:cNvSpPr/>
      </xdr:nvSpPr>
      <xdr:spPr bwMode="auto">
        <a:xfrm>
          <a:off x="1945640" y="1069975"/>
          <a:ext cx="382651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A4701A0-5CCD-4711-A479-39B08AFAA645}"/>
            </a:ext>
          </a:extLst>
        </xdr:cNvPr>
        <xdr:cNvSpPr/>
      </xdr:nvSpPr>
      <xdr:spPr bwMode="auto">
        <a:xfrm>
          <a:off x="130810" y="1069975"/>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5D8EEFD-4C1B-455C-8BD1-1DE31A0BA39F}"/>
            </a:ext>
          </a:extLst>
        </xdr:cNvPr>
        <xdr:cNvSpPr/>
      </xdr:nvSpPr>
      <xdr:spPr bwMode="auto">
        <a:xfrm>
          <a:off x="419100" y="1184275"/>
          <a:ext cx="1140460" cy="25209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D5AD71B-FCCF-49BE-BEF5-65819020657F}"/>
            </a:ext>
          </a:extLst>
        </xdr:cNvPr>
        <xdr:cNvSpPr/>
      </xdr:nvSpPr>
      <xdr:spPr bwMode="auto">
        <a:xfrm>
          <a:off x="419100" y="1450975"/>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70AFB97-D4C2-4C51-B399-3C28C2EFB7CB}"/>
            </a:ext>
          </a:extLst>
        </xdr:cNvPr>
        <xdr:cNvSpPr/>
      </xdr:nvSpPr>
      <xdr:spPr bwMode="auto">
        <a:xfrm>
          <a:off x="419100" y="1755775"/>
          <a:ext cx="1140460" cy="636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5EAB689-6F07-42D1-9CA6-A9BFD3543AF3}"/>
            </a:ext>
          </a:extLst>
        </xdr:cNvPr>
        <xdr:cNvCxnSpPr/>
      </xdr:nvCxnSpPr>
      <xdr:spPr bwMode="auto">
        <a:xfrm flipH="1">
          <a:off x="179705" y="124968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AC7DED5-AE4B-431B-8D5E-76BD97239D82}"/>
            </a:ext>
          </a:extLst>
        </xdr:cNvPr>
        <xdr:cNvCxnSpPr/>
      </xdr:nvCxnSpPr>
      <xdr:spPr bwMode="auto">
        <a:xfrm>
          <a:off x="267335" y="170688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F5E65A0-4B96-41DE-8353-D85788498FDA}"/>
            </a:ext>
          </a:extLst>
        </xdr:cNvPr>
        <xdr:cNvCxnSpPr/>
      </xdr:nvCxnSpPr>
      <xdr:spPr bwMode="auto">
        <a:xfrm flipH="1">
          <a:off x="179705" y="1706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6714BD20-47E2-4909-A75D-43A4B85303A0}"/>
            </a:ext>
          </a:extLst>
        </xdr:cNvPr>
        <xdr:cNvCxnSpPr/>
      </xdr:nvCxnSpPr>
      <xdr:spPr bwMode="auto">
        <a:xfrm flipV="1">
          <a:off x="267335" y="193929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50F51A5-3AFE-460D-BFDB-BB4FA1F569B9}"/>
            </a:ext>
          </a:extLst>
        </xdr:cNvPr>
        <xdr:cNvCxnSpPr/>
      </xdr:nvCxnSpPr>
      <xdr:spPr bwMode="auto">
        <a:xfrm flipH="1">
          <a:off x="179705" y="2087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EB776ED-1DF4-49AF-B58D-79C0DACD6414}"/>
            </a:ext>
          </a:extLst>
        </xdr:cNvPr>
        <xdr:cNvSpPr/>
      </xdr:nvSpPr>
      <xdr:spPr bwMode="auto">
        <a:xfrm>
          <a:off x="212725" y="1200785"/>
          <a:ext cx="99695"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412A742-C3B2-44B8-BB32-F8448A731551}"/>
            </a:ext>
          </a:extLst>
        </xdr:cNvPr>
        <xdr:cNvSpPr/>
      </xdr:nvSpPr>
      <xdr:spPr bwMode="auto">
        <a:xfrm>
          <a:off x="212725" y="1467485"/>
          <a:ext cx="9969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C82A0317-B0D3-4280-983D-87652C966429}"/>
            </a:ext>
          </a:extLst>
        </xdr:cNvPr>
        <xdr:cNvSpPr/>
      </xdr:nvSpPr>
      <xdr:spPr bwMode="auto">
        <a:xfrm>
          <a:off x="1945640" y="1637665"/>
          <a:ext cx="3826510" cy="228981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C27CE3E-D079-4558-9129-FDC4E7A77150}"/>
            </a:ext>
          </a:extLst>
        </xdr:cNvPr>
        <xdr:cNvSpPr txBox="1"/>
      </xdr:nvSpPr>
      <xdr:spPr>
        <a:xfrm>
          <a:off x="1524000" y="125666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CC7AA0B-F6C1-4EB6-B780-D0B7996C73D6}"/>
            </a:ext>
          </a:extLst>
        </xdr:cNvPr>
        <xdr:cNvCxnSpPr/>
      </xdr:nvCxnSpPr>
      <xdr:spPr bwMode="auto">
        <a:xfrm>
          <a:off x="1945640" y="3927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325A448-6D0B-42B0-B644-ED3AC9917F0A}"/>
            </a:ext>
          </a:extLst>
        </xdr:cNvPr>
        <xdr:cNvSpPr txBox="1"/>
      </xdr:nvSpPr>
      <xdr:spPr>
        <a:xfrm>
          <a:off x="1254760" y="37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5C1E1BC-A6CE-4934-9C12-FFC36EB37B62}"/>
            </a:ext>
          </a:extLst>
        </xdr:cNvPr>
        <xdr:cNvCxnSpPr/>
      </xdr:nvCxnSpPr>
      <xdr:spPr bwMode="auto">
        <a:xfrm>
          <a:off x="1945640" y="34702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513A7543-77F8-46F8-8C29-ACEDACEFF808}"/>
            </a:ext>
          </a:extLst>
        </xdr:cNvPr>
        <xdr:cNvSpPr txBox="1"/>
      </xdr:nvSpPr>
      <xdr:spPr>
        <a:xfrm>
          <a:off x="1254760" y="332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47A0C66D-E99D-4CBC-B947-63D414264772}"/>
            </a:ext>
          </a:extLst>
        </xdr:cNvPr>
        <xdr:cNvCxnSpPr/>
      </xdr:nvCxnSpPr>
      <xdr:spPr bwMode="auto">
        <a:xfrm>
          <a:off x="1945640" y="30092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B8A5C3E1-B8A5-4B94-80AB-C54FADECE8ED}"/>
            </a:ext>
          </a:extLst>
        </xdr:cNvPr>
        <xdr:cNvSpPr txBox="1"/>
      </xdr:nvSpPr>
      <xdr:spPr>
        <a:xfrm>
          <a:off x="1254760" y="28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BDE77FC1-3615-4F42-9892-5ABF1B173EA4}"/>
            </a:ext>
          </a:extLst>
        </xdr:cNvPr>
        <xdr:cNvCxnSpPr/>
      </xdr:nvCxnSpPr>
      <xdr:spPr bwMode="auto">
        <a:xfrm>
          <a:off x="1945640" y="25558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4B3C2E06-9A45-48A2-B774-080D9E114389}"/>
            </a:ext>
          </a:extLst>
        </xdr:cNvPr>
        <xdr:cNvSpPr txBox="1"/>
      </xdr:nvSpPr>
      <xdr:spPr>
        <a:xfrm>
          <a:off x="125476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D1ED1ABD-CDA5-48C5-B7EF-71E124F38A80}"/>
            </a:ext>
          </a:extLst>
        </xdr:cNvPr>
        <xdr:cNvCxnSpPr/>
      </xdr:nvCxnSpPr>
      <xdr:spPr bwMode="auto">
        <a:xfrm>
          <a:off x="1945640" y="20986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4A5CF500-7D26-4EDB-94D4-336BDE3BC31F}"/>
            </a:ext>
          </a:extLst>
        </xdr:cNvPr>
        <xdr:cNvSpPr txBox="1"/>
      </xdr:nvSpPr>
      <xdr:spPr>
        <a:xfrm>
          <a:off x="125476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6AFFC4A3-24EC-4E9A-BF43-7C9D42F967DB}"/>
            </a:ext>
          </a:extLst>
        </xdr:cNvPr>
        <xdr:cNvCxnSpPr/>
      </xdr:nvCxnSpPr>
      <xdr:spPr bwMode="auto">
        <a:xfrm>
          <a:off x="1945640" y="1637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550FC7E9-E060-4CA8-9929-C092A57546FD}"/>
            </a:ext>
          </a:extLst>
        </xdr:cNvPr>
        <xdr:cNvSpPr txBox="1"/>
      </xdr:nvSpPr>
      <xdr:spPr>
        <a:xfrm>
          <a:off x="1254760" y="15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FA75D71B-B460-434C-9469-852EEF9DADBF}"/>
            </a:ext>
          </a:extLst>
        </xdr:cNvPr>
        <xdr:cNvSpPr/>
      </xdr:nvSpPr>
      <xdr:spPr bwMode="auto">
        <a:xfrm>
          <a:off x="1945640" y="1637665"/>
          <a:ext cx="3826510" cy="228981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58D90633-8A2D-458D-878B-EEE7B80503D6}"/>
            </a:ext>
          </a:extLst>
        </xdr:cNvPr>
        <xdr:cNvCxnSpPr/>
      </xdr:nvCxnSpPr>
      <xdr:spPr bwMode="auto">
        <a:xfrm flipV="1">
          <a:off x="5102860" y="2388634"/>
          <a:ext cx="0" cy="1079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156890</xdr:rowOff>
    </xdr:from>
    <xdr:ext cx="762000" cy="259045"/>
    <xdr:sp macro="" textlink="">
      <xdr:nvSpPr>
        <xdr:cNvPr id="44" name="人口1人当たり決算額の推移最小値テキスト130">
          <a:extLst>
            <a:ext uri="{FF2B5EF4-FFF2-40B4-BE49-F238E27FC236}">
              <a16:creationId xmlns:a16="http://schemas.microsoft.com/office/drawing/2014/main" id="{F7B69241-1EBE-46F0-A347-A0362D87A0D5}"/>
            </a:ext>
          </a:extLst>
        </xdr:cNvPr>
        <xdr:cNvSpPr txBox="1"/>
      </xdr:nvSpPr>
      <xdr:spPr>
        <a:xfrm>
          <a:off x="5165090" y="34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98790A65-94E7-407D-8594-1410859F256D}"/>
            </a:ext>
          </a:extLst>
        </xdr:cNvPr>
        <xdr:cNvCxnSpPr/>
      </xdr:nvCxnSpPr>
      <xdr:spPr bwMode="auto">
        <a:xfrm>
          <a:off x="5010150" y="346817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40EDC4C9-4FE9-4317-B583-6B29A8CA36D0}"/>
            </a:ext>
          </a:extLst>
        </xdr:cNvPr>
        <xdr:cNvSpPr txBox="1"/>
      </xdr:nvSpPr>
      <xdr:spPr>
        <a:xfrm>
          <a:off x="5165090" y="213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7D0E39B0-6613-4C44-ACAF-709552FCD365}"/>
            </a:ext>
          </a:extLst>
        </xdr:cNvPr>
        <xdr:cNvCxnSpPr/>
      </xdr:nvCxnSpPr>
      <xdr:spPr bwMode="auto">
        <a:xfrm>
          <a:off x="5010150" y="238863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146713</xdr:rowOff>
    </xdr:from>
    <xdr:to>
      <xdr:col>29</xdr:col>
      <xdr:colOff>127000</xdr:colOff>
      <xdr:row>20</xdr:row>
      <xdr:rowOff>15318</xdr:rowOff>
    </xdr:to>
    <xdr:cxnSp macro="">
      <xdr:nvCxnSpPr>
        <xdr:cNvPr id="48" name="直線コネクタ 47">
          <a:extLst>
            <a:ext uri="{FF2B5EF4-FFF2-40B4-BE49-F238E27FC236}">
              <a16:creationId xmlns:a16="http://schemas.microsoft.com/office/drawing/2014/main" id="{9A9FD68F-FF8D-4429-9A78-882CD6DF5206}"/>
            </a:ext>
          </a:extLst>
        </xdr:cNvPr>
        <xdr:cNvCxnSpPr/>
      </xdr:nvCxnSpPr>
      <xdr:spPr bwMode="auto">
        <a:xfrm flipV="1">
          <a:off x="4512310" y="3440458"/>
          <a:ext cx="590550" cy="45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6D3D8BC3-8A72-4157-8855-4920EA924AC6}"/>
            </a:ext>
          </a:extLst>
        </xdr:cNvPr>
        <xdr:cNvSpPr txBox="1"/>
      </xdr:nvSpPr>
      <xdr:spPr>
        <a:xfrm>
          <a:off x="5165090" y="2830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9F895F6F-0630-47AB-84D9-EAC349650D94}"/>
            </a:ext>
          </a:extLst>
        </xdr:cNvPr>
        <xdr:cNvSpPr/>
      </xdr:nvSpPr>
      <xdr:spPr bwMode="auto">
        <a:xfrm>
          <a:off x="5048250" y="2981634"/>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15318</xdr:rowOff>
    </xdr:from>
    <xdr:to>
      <xdr:col>26</xdr:col>
      <xdr:colOff>50800</xdr:colOff>
      <xdr:row>20</xdr:row>
      <xdr:rowOff>20169</xdr:rowOff>
    </xdr:to>
    <xdr:cxnSp macro="">
      <xdr:nvCxnSpPr>
        <xdr:cNvPr id="51" name="直線コネクタ 50">
          <a:extLst>
            <a:ext uri="{FF2B5EF4-FFF2-40B4-BE49-F238E27FC236}">
              <a16:creationId xmlns:a16="http://schemas.microsoft.com/office/drawing/2014/main" id="{CBE0C440-49D6-45B5-AD0C-2760B02A483D}"/>
            </a:ext>
          </a:extLst>
        </xdr:cNvPr>
        <xdr:cNvCxnSpPr/>
      </xdr:nvCxnSpPr>
      <xdr:spPr bwMode="auto">
        <a:xfrm flipV="1">
          <a:off x="3886200" y="3486228"/>
          <a:ext cx="62611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9F692EF3-9FA4-47F2-9938-60078D3BA410}"/>
            </a:ext>
          </a:extLst>
        </xdr:cNvPr>
        <xdr:cNvSpPr/>
      </xdr:nvSpPr>
      <xdr:spPr bwMode="auto">
        <a:xfrm>
          <a:off x="4457700" y="3011915"/>
          <a:ext cx="977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803951B3-40A3-40F6-8688-A0471D7E5BFE}"/>
            </a:ext>
          </a:extLst>
        </xdr:cNvPr>
        <xdr:cNvSpPr txBox="1"/>
      </xdr:nvSpPr>
      <xdr:spPr>
        <a:xfrm>
          <a:off x="4169410" y="278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20169</xdr:rowOff>
    </xdr:from>
    <xdr:to>
      <xdr:col>22</xdr:col>
      <xdr:colOff>114300</xdr:colOff>
      <xdr:row>20</xdr:row>
      <xdr:rowOff>36573</xdr:rowOff>
    </xdr:to>
    <xdr:cxnSp macro="">
      <xdr:nvCxnSpPr>
        <xdr:cNvPr id="54" name="直線コネクタ 53">
          <a:extLst>
            <a:ext uri="{FF2B5EF4-FFF2-40B4-BE49-F238E27FC236}">
              <a16:creationId xmlns:a16="http://schemas.microsoft.com/office/drawing/2014/main" id="{BA7A96F7-5DAD-4288-9D84-0714353DDF59}"/>
            </a:ext>
          </a:extLst>
        </xdr:cNvPr>
        <xdr:cNvCxnSpPr/>
      </xdr:nvCxnSpPr>
      <xdr:spPr bwMode="auto">
        <a:xfrm flipV="1">
          <a:off x="3260090" y="3483459"/>
          <a:ext cx="626110" cy="2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7F08C2C8-46E0-4B42-9062-EBDB62FBE501}"/>
            </a:ext>
          </a:extLst>
        </xdr:cNvPr>
        <xdr:cNvSpPr/>
      </xdr:nvSpPr>
      <xdr:spPr bwMode="auto">
        <a:xfrm>
          <a:off x="3831590" y="3035814"/>
          <a:ext cx="1092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7E7C1F5D-8FB4-4723-9DF2-CAFC70692B74}"/>
            </a:ext>
          </a:extLst>
        </xdr:cNvPr>
        <xdr:cNvSpPr txBox="1"/>
      </xdr:nvSpPr>
      <xdr:spPr>
        <a:xfrm>
          <a:off x="3543300" y="27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36573</xdr:rowOff>
    </xdr:from>
    <xdr:to>
      <xdr:col>18</xdr:col>
      <xdr:colOff>177800</xdr:colOff>
      <xdr:row>20</xdr:row>
      <xdr:rowOff>61788</xdr:rowOff>
    </xdr:to>
    <xdr:cxnSp macro="">
      <xdr:nvCxnSpPr>
        <xdr:cNvPr id="57" name="直線コネクタ 56">
          <a:extLst>
            <a:ext uri="{FF2B5EF4-FFF2-40B4-BE49-F238E27FC236}">
              <a16:creationId xmlns:a16="http://schemas.microsoft.com/office/drawing/2014/main" id="{CE256CA6-F374-4E81-9D51-F3405277B941}"/>
            </a:ext>
          </a:extLst>
        </xdr:cNvPr>
        <xdr:cNvCxnSpPr/>
      </xdr:nvCxnSpPr>
      <xdr:spPr bwMode="auto">
        <a:xfrm flipV="1">
          <a:off x="2626360" y="3503673"/>
          <a:ext cx="633730" cy="2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55EE02C5-6CB9-4918-B920-5538BBA83574}"/>
            </a:ext>
          </a:extLst>
        </xdr:cNvPr>
        <xdr:cNvSpPr/>
      </xdr:nvSpPr>
      <xdr:spPr bwMode="auto">
        <a:xfrm>
          <a:off x="3216910" y="3051510"/>
          <a:ext cx="7874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A6C2B9FB-79EA-4927-82B0-25E88C3042C4}"/>
            </a:ext>
          </a:extLst>
        </xdr:cNvPr>
        <xdr:cNvSpPr txBox="1"/>
      </xdr:nvSpPr>
      <xdr:spPr>
        <a:xfrm>
          <a:off x="2917190" y="282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F097F688-725C-485C-A24B-965F8862CC23}"/>
            </a:ext>
          </a:extLst>
        </xdr:cNvPr>
        <xdr:cNvSpPr/>
      </xdr:nvSpPr>
      <xdr:spPr bwMode="auto">
        <a:xfrm>
          <a:off x="2571750" y="3063252"/>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5804D83F-2506-4DA8-8294-BDEDACCA7A33}"/>
            </a:ext>
          </a:extLst>
        </xdr:cNvPr>
        <xdr:cNvSpPr txBox="1"/>
      </xdr:nvSpPr>
      <xdr:spPr>
        <a:xfrm>
          <a:off x="2283460" y="283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AD459E88-E990-4F4B-BA72-7161293CC5DE}"/>
            </a:ext>
          </a:extLst>
        </xdr:cNvPr>
        <xdr:cNvSpPr txBox="1"/>
      </xdr:nvSpPr>
      <xdr:spPr>
        <a:xfrm>
          <a:off x="49364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433FD4CC-EAE9-4640-A958-7254F6D14CA0}"/>
            </a:ext>
          </a:extLst>
        </xdr:cNvPr>
        <xdr:cNvSpPr txBox="1"/>
      </xdr:nvSpPr>
      <xdr:spPr>
        <a:xfrm>
          <a:off x="434594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3D7B4DE-DB1C-4059-BF36-EAA95A479C96}"/>
            </a:ext>
          </a:extLst>
        </xdr:cNvPr>
        <xdr:cNvSpPr txBox="1"/>
      </xdr:nvSpPr>
      <xdr:spPr>
        <a:xfrm>
          <a:off x="373126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74722CA-5AE4-4FBA-AD23-FA39E8D5950A}"/>
            </a:ext>
          </a:extLst>
        </xdr:cNvPr>
        <xdr:cNvSpPr txBox="1"/>
      </xdr:nvSpPr>
      <xdr:spPr>
        <a:xfrm>
          <a:off x="30861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F2AB407-9D19-4DD6-890E-EFD39AF6D57D}"/>
            </a:ext>
          </a:extLst>
        </xdr:cNvPr>
        <xdr:cNvSpPr txBox="1"/>
      </xdr:nvSpPr>
      <xdr:spPr>
        <a:xfrm>
          <a:off x="24599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95913</xdr:rowOff>
    </xdr:from>
    <xdr:to>
      <xdr:col>29</xdr:col>
      <xdr:colOff>177800</xdr:colOff>
      <xdr:row>20</xdr:row>
      <xdr:rowOff>26063</xdr:rowOff>
    </xdr:to>
    <xdr:sp macro="" textlink="">
      <xdr:nvSpPr>
        <xdr:cNvPr id="67" name="楕円 66">
          <a:extLst>
            <a:ext uri="{FF2B5EF4-FFF2-40B4-BE49-F238E27FC236}">
              <a16:creationId xmlns:a16="http://schemas.microsoft.com/office/drawing/2014/main" id="{5B86C96C-3147-4908-A90A-21F8DE5EF0AB}"/>
            </a:ext>
          </a:extLst>
        </xdr:cNvPr>
        <xdr:cNvSpPr/>
      </xdr:nvSpPr>
      <xdr:spPr bwMode="auto">
        <a:xfrm>
          <a:off x="5048250" y="3387753"/>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4490</xdr:rowOff>
    </xdr:from>
    <xdr:ext cx="762000" cy="259045"/>
    <xdr:sp macro="" textlink="">
      <xdr:nvSpPr>
        <xdr:cNvPr id="68" name="人口1人当たり決算額の推移該当値テキスト130">
          <a:extLst>
            <a:ext uri="{FF2B5EF4-FFF2-40B4-BE49-F238E27FC236}">
              <a16:creationId xmlns:a16="http://schemas.microsoft.com/office/drawing/2014/main" id="{0C24EF55-FE05-4849-9B1C-0E1891E285CB}"/>
            </a:ext>
          </a:extLst>
        </xdr:cNvPr>
        <xdr:cNvSpPr txBox="1"/>
      </xdr:nvSpPr>
      <xdr:spPr>
        <a:xfrm>
          <a:off x="5165090" y="330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135968</xdr:rowOff>
    </xdr:from>
    <xdr:to>
      <xdr:col>26</xdr:col>
      <xdr:colOff>101600</xdr:colOff>
      <xdr:row>20</xdr:row>
      <xdr:rowOff>66118</xdr:rowOff>
    </xdr:to>
    <xdr:sp macro="" textlink="">
      <xdr:nvSpPr>
        <xdr:cNvPr id="69" name="楕円 68">
          <a:extLst>
            <a:ext uri="{FF2B5EF4-FFF2-40B4-BE49-F238E27FC236}">
              <a16:creationId xmlns:a16="http://schemas.microsoft.com/office/drawing/2014/main" id="{D41227D1-09F6-40D5-8F89-286F8DAACA70}"/>
            </a:ext>
          </a:extLst>
        </xdr:cNvPr>
        <xdr:cNvSpPr/>
      </xdr:nvSpPr>
      <xdr:spPr bwMode="auto">
        <a:xfrm>
          <a:off x="4457700" y="3427808"/>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50895</xdr:rowOff>
    </xdr:from>
    <xdr:ext cx="736600" cy="259045"/>
    <xdr:sp macro="" textlink="">
      <xdr:nvSpPr>
        <xdr:cNvPr id="70" name="テキスト ボックス 69">
          <a:extLst>
            <a:ext uri="{FF2B5EF4-FFF2-40B4-BE49-F238E27FC236}">
              <a16:creationId xmlns:a16="http://schemas.microsoft.com/office/drawing/2014/main" id="{78EF869F-B060-4CC9-B043-5C8A2A645B5C}"/>
            </a:ext>
          </a:extLst>
        </xdr:cNvPr>
        <xdr:cNvSpPr txBox="1"/>
      </xdr:nvSpPr>
      <xdr:spPr>
        <a:xfrm>
          <a:off x="4169410" y="352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140819</xdr:rowOff>
    </xdr:from>
    <xdr:to>
      <xdr:col>22</xdr:col>
      <xdr:colOff>165100</xdr:colOff>
      <xdr:row>20</xdr:row>
      <xdr:rowOff>70969</xdr:rowOff>
    </xdr:to>
    <xdr:sp macro="" textlink="">
      <xdr:nvSpPr>
        <xdr:cNvPr id="71" name="楕円 70">
          <a:extLst>
            <a:ext uri="{FF2B5EF4-FFF2-40B4-BE49-F238E27FC236}">
              <a16:creationId xmlns:a16="http://schemas.microsoft.com/office/drawing/2014/main" id="{4E682CF9-1DDA-4E2C-82E3-4A95FE1CD31C}"/>
            </a:ext>
          </a:extLst>
        </xdr:cNvPr>
        <xdr:cNvSpPr/>
      </xdr:nvSpPr>
      <xdr:spPr bwMode="auto">
        <a:xfrm>
          <a:off x="3831590" y="3432659"/>
          <a:ext cx="10922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55746</xdr:rowOff>
    </xdr:from>
    <xdr:ext cx="762000" cy="259045"/>
    <xdr:sp macro="" textlink="">
      <xdr:nvSpPr>
        <xdr:cNvPr id="72" name="テキスト ボックス 71">
          <a:extLst>
            <a:ext uri="{FF2B5EF4-FFF2-40B4-BE49-F238E27FC236}">
              <a16:creationId xmlns:a16="http://schemas.microsoft.com/office/drawing/2014/main" id="{6FC30FB6-F49B-4836-AA27-81523A05E6A3}"/>
            </a:ext>
          </a:extLst>
        </xdr:cNvPr>
        <xdr:cNvSpPr txBox="1"/>
      </xdr:nvSpPr>
      <xdr:spPr>
        <a:xfrm>
          <a:off x="3543300" y="35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157223</xdr:rowOff>
    </xdr:from>
    <xdr:to>
      <xdr:col>19</xdr:col>
      <xdr:colOff>38100</xdr:colOff>
      <xdr:row>20</xdr:row>
      <xdr:rowOff>87373</xdr:rowOff>
    </xdr:to>
    <xdr:sp macro="" textlink="">
      <xdr:nvSpPr>
        <xdr:cNvPr id="73" name="楕円 72">
          <a:extLst>
            <a:ext uri="{FF2B5EF4-FFF2-40B4-BE49-F238E27FC236}">
              <a16:creationId xmlns:a16="http://schemas.microsoft.com/office/drawing/2014/main" id="{D1FC2FE2-41F6-44F7-A531-0E0F3D374C03}"/>
            </a:ext>
          </a:extLst>
        </xdr:cNvPr>
        <xdr:cNvSpPr/>
      </xdr:nvSpPr>
      <xdr:spPr bwMode="auto">
        <a:xfrm>
          <a:off x="3216910" y="3454778"/>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72150</xdr:rowOff>
    </xdr:from>
    <xdr:ext cx="762000" cy="259045"/>
    <xdr:sp macro="" textlink="">
      <xdr:nvSpPr>
        <xdr:cNvPr id="74" name="テキスト ボックス 73">
          <a:extLst>
            <a:ext uri="{FF2B5EF4-FFF2-40B4-BE49-F238E27FC236}">
              <a16:creationId xmlns:a16="http://schemas.microsoft.com/office/drawing/2014/main" id="{336FFF73-21B1-4AAA-8468-F885AA36E562}"/>
            </a:ext>
          </a:extLst>
        </xdr:cNvPr>
        <xdr:cNvSpPr txBox="1"/>
      </xdr:nvSpPr>
      <xdr:spPr>
        <a:xfrm>
          <a:off x="2917190" y="353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10988</xdr:rowOff>
    </xdr:from>
    <xdr:to>
      <xdr:col>15</xdr:col>
      <xdr:colOff>101600</xdr:colOff>
      <xdr:row>20</xdr:row>
      <xdr:rowOff>112588</xdr:rowOff>
    </xdr:to>
    <xdr:sp macro="" textlink="">
      <xdr:nvSpPr>
        <xdr:cNvPr id="75" name="楕円 74">
          <a:extLst>
            <a:ext uri="{FF2B5EF4-FFF2-40B4-BE49-F238E27FC236}">
              <a16:creationId xmlns:a16="http://schemas.microsoft.com/office/drawing/2014/main" id="{6CD1AC4F-4E94-4783-9A1D-000D3E12CB58}"/>
            </a:ext>
          </a:extLst>
        </xdr:cNvPr>
        <xdr:cNvSpPr/>
      </xdr:nvSpPr>
      <xdr:spPr bwMode="auto">
        <a:xfrm>
          <a:off x="2571750" y="3479993"/>
          <a:ext cx="9779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97365</xdr:rowOff>
    </xdr:from>
    <xdr:ext cx="762000" cy="259045"/>
    <xdr:sp macro="" textlink="">
      <xdr:nvSpPr>
        <xdr:cNvPr id="76" name="テキスト ボックス 75">
          <a:extLst>
            <a:ext uri="{FF2B5EF4-FFF2-40B4-BE49-F238E27FC236}">
              <a16:creationId xmlns:a16="http://schemas.microsoft.com/office/drawing/2014/main" id="{1C40F68A-46CB-4CC4-9A4B-F43E8CD11D49}"/>
            </a:ext>
          </a:extLst>
        </xdr:cNvPr>
        <xdr:cNvSpPr txBox="1"/>
      </xdr:nvSpPr>
      <xdr:spPr>
        <a:xfrm>
          <a:off x="2283460" y="356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10715DCF-0D3E-450C-8AA7-36FF301EEE55}"/>
            </a:ext>
          </a:extLst>
        </xdr:cNvPr>
        <xdr:cNvSpPr/>
      </xdr:nvSpPr>
      <xdr:spPr bwMode="auto">
        <a:xfrm>
          <a:off x="1945640" y="5064760"/>
          <a:ext cx="382651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D130E34E-6233-412A-8ED2-6CBCD7EE92D3}"/>
            </a:ext>
          </a:extLst>
        </xdr:cNvPr>
        <xdr:cNvSpPr/>
      </xdr:nvSpPr>
      <xdr:spPr bwMode="auto">
        <a:xfrm>
          <a:off x="130810" y="5064760"/>
          <a:ext cx="1200150" cy="113728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41527737-F8A3-46CF-B70D-959094CD96D8}"/>
            </a:ext>
          </a:extLst>
        </xdr:cNvPr>
        <xdr:cNvSpPr/>
      </xdr:nvSpPr>
      <xdr:spPr bwMode="auto">
        <a:xfrm>
          <a:off x="419100" y="51790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8895A645-9BDB-43D2-8AC8-2F5C20E6FA3B}"/>
            </a:ext>
          </a:extLst>
        </xdr:cNvPr>
        <xdr:cNvSpPr/>
      </xdr:nvSpPr>
      <xdr:spPr bwMode="auto">
        <a:xfrm>
          <a:off x="419100" y="54457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60766667-F60D-416D-A59F-2732B1A34595}"/>
            </a:ext>
          </a:extLst>
        </xdr:cNvPr>
        <xdr:cNvSpPr/>
      </xdr:nvSpPr>
      <xdr:spPr bwMode="auto">
        <a:xfrm>
          <a:off x="419100" y="5750560"/>
          <a:ext cx="1140460" cy="627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E61ADBAF-40B5-416F-82C8-C5C511791A8C}"/>
            </a:ext>
          </a:extLst>
        </xdr:cNvPr>
        <xdr:cNvCxnSpPr/>
      </xdr:nvCxnSpPr>
      <xdr:spPr bwMode="auto">
        <a:xfrm flipH="1">
          <a:off x="179705" y="523494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FF8BF25C-490D-4CEA-B4C3-A6699A620E71}"/>
            </a:ext>
          </a:extLst>
        </xdr:cNvPr>
        <xdr:cNvCxnSpPr/>
      </xdr:nvCxnSpPr>
      <xdr:spPr bwMode="auto">
        <a:xfrm>
          <a:off x="267335" y="5695950"/>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EC52B09A-32D2-40E4-B9A4-BD2A7AF3C37C}"/>
            </a:ext>
          </a:extLst>
        </xdr:cNvPr>
        <xdr:cNvCxnSpPr/>
      </xdr:nvCxnSpPr>
      <xdr:spPr bwMode="auto">
        <a:xfrm flipH="1">
          <a:off x="179705" y="569595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55019B2F-8A6F-43D8-B92D-4D4ECF12BE6B}"/>
            </a:ext>
          </a:extLst>
        </xdr:cNvPr>
        <xdr:cNvCxnSpPr/>
      </xdr:nvCxnSpPr>
      <xdr:spPr bwMode="auto">
        <a:xfrm flipV="1">
          <a:off x="267335" y="593217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8EA558D3-1C56-45D0-8D3C-BC9B9C068544}"/>
            </a:ext>
          </a:extLst>
        </xdr:cNvPr>
        <xdr:cNvCxnSpPr/>
      </xdr:nvCxnSpPr>
      <xdr:spPr bwMode="auto">
        <a:xfrm flipH="1">
          <a:off x="179705" y="607314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573E102C-2425-415D-8CE0-287F86B4C73E}"/>
            </a:ext>
          </a:extLst>
        </xdr:cNvPr>
        <xdr:cNvSpPr/>
      </xdr:nvSpPr>
      <xdr:spPr bwMode="auto">
        <a:xfrm>
          <a:off x="212725" y="5184140"/>
          <a:ext cx="9969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9B79B1D6-5578-4FA9-99A3-231F2F02D9FE}"/>
            </a:ext>
          </a:extLst>
        </xdr:cNvPr>
        <xdr:cNvSpPr/>
      </xdr:nvSpPr>
      <xdr:spPr bwMode="auto">
        <a:xfrm>
          <a:off x="212725" y="5450840"/>
          <a:ext cx="99695"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5E86B6E4-B2F5-4460-8D8F-8AFC2C80971F}"/>
            </a:ext>
          </a:extLst>
        </xdr:cNvPr>
        <xdr:cNvSpPr/>
      </xdr:nvSpPr>
      <xdr:spPr bwMode="auto">
        <a:xfrm>
          <a:off x="1945640" y="5636260"/>
          <a:ext cx="3826510" cy="228028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5B1FAD32-B321-4397-A80E-3219001FCE9D}"/>
            </a:ext>
          </a:extLst>
        </xdr:cNvPr>
        <xdr:cNvSpPr txBox="1"/>
      </xdr:nvSpPr>
      <xdr:spPr>
        <a:xfrm>
          <a:off x="1524000" y="524954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9AF7DB89-59FE-4E7A-9934-ADB254FE61C5}"/>
            </a:ext>
          </a:extLst>
        </xdr:cNvPr>
        <xdr:cNvCxnSpPr/>
      </xdr:nvCxnSpPr>
      <xdr:spPr bwMode="auto">
        <a:xfrm>
          <a:off x="1945640" y="7916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3C813B9A-8B1C-4384-ABA6-2A115D5F687A}"/>
            </a:ext>
          </a:extLst>
        </xdr:cNvPr>
        <xdr:cNvCxnSpPr/>
      </xdr:nvCxnSpPr>
      <xdr:spPr bwMode="auto">
        <a:xfrm>
          <a:off x="1945640" y="7589973"/>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19668AA-821D-4F6C-9506-5D28C01795E7}"/>
            </a:ext>
          </a:extLst>
        </xdr:cNvPr>
        <xdr:cNvSpPr txBox="1"/>
      </xdr:nvSpPr>
      <xdr:spPr>
        <a:xfrm>
          <a:off x="1254760" y="744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AA979E5E-C22B-49AA-B1FD-1EBE77C0149B}"/>
            </a:ext>
          </a:extLst>
        </xdr:cNvPr>
        <xdr:cNvCxnSpPr/>
      </xdr:nvCxnSpPr>
      <xdr:spPr bwMode="auto">
        <a:xfrm>
          <a:off x="1945640" y="7267212"/>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9CCB6CF8-16C0-4248-A7FF-1531DF1D9975}"/>
            </a:ext>
          </a:extLst>
        </xdr:cNvPr>
        <xdr:cNvSpPr txBox="1"/>
      </xdr:nvSpPr>
      <xdr:spPr>
        <a:xfrm>
          <a:off x="1254760" y="71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3A71B34E-0483-4044-8D57-1D12E1132174}"/>
            </a:ext>
          </a:extLst>
        </xdr:cNvPr>
        <xdr:cNvCxnSpPr/>
      </xdr:nvCxnSpPr>
      <xdr:spPr bwMode="auto">
        <a:xfrm>
          <a:off x="1945640" y="694064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3928419C-6035-43EC-8C1D-431DAD538594}"/>
            </a:ext>
          </a:extLst>
        </xdr:cNvPr>
        <xdr:cNvSpPr txBox="1"/>
      </xdr:nvSpPr>
      <xdr:spPr>
        <a:xfrm>
          <a:off x="1254760" y="680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3DF52C13-A1C0-490A-9462-E2885FDE8D27}"/>
            </a:ext>
          </a:extLst>
        </xdr:cNvPr>
        <xdr:cNvCxnSpPr/>
      </xdr:nvCxnSpPr>
      <xdr:spPr bwMode="auto">
        <a:xfrm>
          <a:off x="1945640" y="660835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1FD966BD-6E94-413D-8101-EBC653C006B9}"/>
            </a:ext>
          </a:extLst>
        </xdr:cNvPr>
        <xdr:cNvSpPr txBox="1"/>
      </xdr:nvSpPr>
      <xdr:spPr>
        <a:xfrm>
          <a:off x="1254760" y="646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B9CD0FA9-EDF3-4AD3-B224-E0B9A96A5210}"/>
            </a:ext>
          </a:extLst>
        </xdr:cNvPr>
        <xdr:cNvCxnSpPr/>
      </xdr:nvCxnSpPr>
      <xdr:spPr bwMode="auto">
        <a:xfrm>
          <a:off x="1945640" y="6285593"/>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44C45FEA-AA39-409A-AE1F-37BD53413823}"/>
            </a:ext>
          </a:extLst>
        </xdr:cNvPr>
        <xdr:cNvSpPr txBox="1"/>
      </xdr:nvSpPr>
      <xdr:spPr>
        <a:xfrm>
          <a:off x="1254760" y="614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5B7E0BB8-90C4-4FB2-B495-FB880D5D30F8}"/>
            </a:ext>
          </a:extLst>
        </xdr:cNvPr>
        <xdr:cNvCxnSpPr/>
      </xdr:nvCxnSpPr>
      <xdr:spPr bwMode="auto">
        <a:xfrm>
          <a:off x="1945640" y="5962832"/>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2E3F160E-115F-42A9-9FB5-0E9C03E02269}"/>
            </a:ext>
          </a:extLst>
        </xdr:cNvPr>
        <xdr:cNvSpPr txBox="1"/>
      </xdr:nvSpPr>
      <xdr:spPr>
        <a:xfrm>
          <a:off x="1254760" y="581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8A775986-0687-487C-9A11-72E587446EC1}"/>
            </a:ext>
          </a:extLst>
        </xdr:cNvPr>
        <xdr:cNvCxnSpPr/>
      </xdr:nvCxnSpPr>
      <xdr:spPr bwMode="auto">
        <a:xfrm>
          <a:off x="1945640" y="5636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507A545A-255E-4DEC-8395-4628F98E2AF2}"/>
            </a:ext>
          </a:extLst>
        </xdr:cNvPr>
        <xdr:cNvSpPr txBox="1"/>
      </xdr:nvSpPr>
      <xdr:spPr>
        <a:xfrm>
          <a:off x="125476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61D4FB9D-BF3B-4A5F-BC1A-DE3CE94D5B83}"/>
            </a:ext>
          </a:extLst>
        </xdr:cNvPr>
        <xdr:cNvSpPr/>
      </xdr:nvSpPr>
      <xdr:spPr bwMode="auto">
        <a:xfrm>
          <a:off x="1945640" y="5636260"/>
          <a:ext cx="3826510" cy="228028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15090B64-2B5B-4389-B3E5-1DDB1724A9D0}"/>
            </a:ext>
          </a:extLst>
        </xdr:cNvPr>
        <xdr:cNvCxnSpPr/>
      </xdr:nvCxnSpPr>
      <xdr:spPr bwMode="auto">
        <a:xfrm flipV="1">
          <a:off x="5102860" y="5954003"/>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EC9429DA-BC05-4982-8B45-290987E6CC1F}"/>
            </a:ext>
          </a:extLst>
        </xdr:cNvPr>
        <xdr:cNvSpPr txBox="1"/>
      </xdr:nvSpPr>
      <xdr:spPr>
        <a:xfrm>
          <a:off x="5165090" y="743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DF275DA1-0758-4C2C-9D51-A22D48961AC0}"/>
            </a:ext>
          </a:extLst>
        </xdr:cNvPr>
        <xdr:cNvCxnSpPr/>
      </xdr:nvCxnSpPr>
      <xdr:spPr bwMode="auto">
        <a:xfrm>
          <a:off x="5010150" y="745796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A84EE317-8E58-43A8-9836-EA1DB09B5450}"/>
            </a:ext>
          </a:extLst>
        </xdr:cNvPr>
        <xdr:cNvSpPr txBox="1"/>
      </xdr:nvSpPr>
      <xdr:spPr>
        <a:xfrm>
          <a:off x="5165090" y="569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CF0BA8BB-EC34-455C-A1D3-0FA38C08AF13}"/>
            </a:ext>
          </a:extLst>
        </xdr:cNvPr>
        <xdr:cNvCxnSpPr/>
      </xdr:nvCxnSpPr>
      <xdr:spPr bwMode="auto">
        <a:xfrm>
          <a:off x="5010150" y="595400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154432</xdr:rowOff>
    </xdr:from>
    <xdr:to>
      <xdr:col>29</xdr:col>
      <xdr:colOff>127000</xdr:colOff>
      <xdr:row>35</xdr:row>
      <xdr:rowOff>219452</xdr:rowOff>
    </xdr:to>
    <xdr:cxnSp macro="">
      <xdr:nvCxnSpPr>
        <xdr:cNvPr id="112" name="直線コネクタ 111">
          <a:extLst>
            <a:ext uri="{FF2B5EF4-FFF2-40B4-BE49-F238E27FC236}">
              <a16:creationId xmlns:a16="http://schemas.microsoft.com/office/drawing/2014/main" id="{EA709E75-BA0E-47C9-BE91-90E3FDC34EB8}"/>
            </a:ext>
          </a:extLst>
        </xdr:cNvPr>
        <xdr:cNvCxnSpPr/>
      </xdr:nvCxnSpPr>
      <xdr:spPr bwMode="auto">
        <a:xfrm flipV="1">
          <a:off x="4512310" y="6745732"/>
          <a:ext cx="590550" cy="63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139209</xdr:rowOff>
    </xdr:from>
    <xdr:ext cx="762000" cy="259045"/>
    <xdr:sp macro="" textlink="">
      <xdr:nvSpPr>
        <xdr:cNvPr id="113" name="人口1人当たり決算額の推移平均値テキスト445">
          <a:extLst>
            <a:ext uri="{FF2B5EF4-FFF2-40B4-BE49-F238E27FC236}">
              <a16:creationId xmlns:a16="http://schemas.microsoft.com/office/drawing/2014/main" id="{E2D19A79-5FBB-4F64-A2EA-BC2EA8AE1C66}"/>
            </a:ext>
          </a:extLst>
        </xdr:cNvPr>
        <xdr:cNvSpPr txBox="1"/>
      </xdr:nvSpPr>
      <xdr:spPr>
        <a:xfrm>
          <a:off x="5165090" y="6726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96E3A1E2-A21B-4160-A013-6BA21E33F3D8}"/>
            </a:ext>
          </a:extLst>
        </xdr:cNvPr>
        <xdr:cNvSpPr/>
      </xdr:nvSpPr>
      <xdr:spPr bwMode="auto">
        <a:xfrm>
          <a:off x="5048250" y="6743558"/>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207500</xdr:rowOff>
    </xdr:from>
    <xdr:to>
      <xdr:col>26</xdr:col>
      <xdr:colOff>50800</xdr:colOff>
      <xdr:row>35</xdr:row>
      <xdr:rowOff>219452</xdr:rowOff>
    </xdr:to>
    <xdr:cxnSp macro="">
      <xdr:nvCxnSpPr>
        <xdr:cNvPr id="115" name="直線コネクタ 114">
          <a:extLst>
            <a:ext uri="{FF2B5EF4-FFF2-40B4-BE49-F238E27FC236}">
              <a16:creationId xmlns:a16="http://schemas.microsoft.com/office/drawing/2014/main" id="{64B2B3E1-C1CC-4852-8205-308E85196ED4}"/>
            </a:ext>
          </a:extLst>
        </xdr:cNvPr>
        <xdr:cNvCxnSpPr/>
      </xdr:nvCxnSpPr>
      <xdr:spPr bwMode="auto">
        <a:xfrm>
          <a:off x="3886200" y="6802610"/>
          <a:ext cx="626110" cy="6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2E5DCBF1-30E3-453A-9E85-912BF75D4E07}"/>
            </a:ext>
          </a:extLst>
        </xdr:cNvPr>
        <xdr:cNvSpPr/>
      </xdr:nvSpPr>
      <xdr:spPr bwMode="auto">
        <a:xfrm>
          <a:off x="4457700" y="6801226"/>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CCC17836-8D24-4588-9EBF-3D6B0743816C}"/>
            </a:ext>
          </a:extLst>
        </xdr:cNvPr>
        <xdr:cNvSpPr txBox="1"/>
      </xdr:nvSpPr>
      <xdr:spPr>
        <a:xfrm>
          <a:off x="4169410" y="688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178109</xdr:rowOff>
    </xdr:from>
    <xdr:to>
      <xdr:col>22</xdr:col>
      <xdr:colOff>114300</xdr:colOff>
      <xdr:row>35</xdr:row>
      <xdr:rowOff>207500</xdr:rowOff>
    </xdr:to>
    <xdr:cxnSp macro="">
      <xdr:nvCxnSpPr>
        <xdr:cNvPr id="118" name="直線コネクタ 117">
          <a:extLst>
            <a:ext uri="{FF2B5EF4-FFF2-40B4-BE49-F238E27FC236}">
              <a16:creationId xmlns:a16="http://schemas.microsoft.com/office/drawing/2014/main" id="{40166DCC-CE95-405F-8DE8-BC11AB8F333B}"/>
            </a:ext>
          </a:extLst>
        </xdr:cNvPr>
        <xdr:cNvCxnSpPr/>
      </xdr:nvCxnSpPr>
      <xdr:spPr bwMode="auto">
        <a:xfrm>
          <a:off x="3260090" y="6765599"/>
          <a:ext cx="626110" cy="3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F0CD983D-09AF-4147-AF4F-9069B36BB2E5}"/>
            </a:ext>
          </a:extLst>
        </xdr:cNvPr>
        <xdr:cNvSpPr/>
      </xdr:nvSpPr>
      <xdr:spPr bwMode="auto">
        <a:xfrm>
          <a:off x="3831590" y="6888905"/>
          <a:ext cx="10922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31E0B7-E61E-425E-AC1D-6515E0679F17}"/>
            </a:ext>
          </a:extLst>
        </xdr:cNvPr>
        <xdr:cNvSpPr txBox="1"/>
      </xdr:nvSpPr>
      <xdr:spPr>
        <a:xfrm>
          <a:off x="3543300" y="697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124044</xdr:rowOff>
    </xdr:from>
    <xdr:to>
      <xdr:col>18</xdr:col>
      <xdr:colOff>177800</xdr:colOff>
      <xdr:row>35</xdr:row>
      <xdr:rowOff>178109</xdr:rowOff>
    </xdr:to>
    <xdr:cxnSp macro="">
      <xdr:nvCxnSpPr>
        <xdr:cNvPr id="121" name="直線コネクタ 120">
          <a:extLst>
            <a:ext uri="{FF2B5EF4-FFF2-40B4-BE49-F238E27FC236}">
              <a16:creationId xmlns:a16="http://schemas.microsoft.com/office/drawing/2014/main" id="{61E89DD4-939D-4702-8ABE-D856D2A71B42}"/>
            </a:ext>
          </a:extLst>
        </xdr:cNvPr>
        <xdr:cNvCxnSpPr/>
      </xdr:nvCxnSpPr>
      <xdr:spPr bwMode="auto">
        <a:xfrm>
          <a:off x="2626360" y="6717249"/>
          <a:ext cx="633730" cy="4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5A8C3D48-A5BC-4127-B4ED-012776C7A756}"/>
            </a:ext>
          </a:extLst>
        </xdr:cNvPr>
        <xdr:cNvSpPr/>
      </xdr:nvSpPr>
      <xdr:spPr bwMode="auto">
        <a:xfrm>
          <a:off x="3216910" y="6918595"/>
          <a:ext cx="78740"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319B60BF-8DD5-4DC4-9FE2-46F2DD7A8E55}"/>
            </a:ext>
          </a:extLst>
        </xdr:cNvPr>
        <xdr:cNvSpPr txBox="1"/>
      </xdr:nvSpPr>
      <xdr:spPr>
        <a:xfrm>
          <a:off x="2917190" y="700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5450A74F-E42F-4C76-BA4C-281DE6BC282C}"/>
            </a:ext>
          </a:extLst>
        </xdr:cNvPr>
        <xdr:cNvSpPr/>
      </xdr:nvSpPr>
      <xdr:spPr bwMode="auto">
        <a:xfrm>
          <a:off x="2571750" y="6911655"/>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9F641995-84A2-4D95-861C-26CB985B5E20}"/>
            </a:ext>
          </a:extLst>
        </xdr:cNvPr>
        <xdr:cNvSpPr txBox="1"/>
      </xdr:nvSpPr>
      <xdr:spPr>
        <a:xfrm>
          <a:off x="2283460" y="699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69A6D90-7E79-47EB-8A17-15A7E8B1AC8B}"/>
            </a:ext>
          </a:extLst>
        </xdr:cNvPr>
        <xdr:cNvSpPr txBox="1"/>
      </xdr:nvSpPr>
      <xdr:spPr>
        <a:xfrm>
          <a:off x="49364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E028ED4-2ECE-4663-A234-1190157D491A}"/>
            </a:ext>
          </a:extLst>
        </xdr:cNvPr>
        <xdr:cNvSpPr txBox="1"/>
      </xdr:nvSpPr>
      <xdr:spPr>
        <a:xfrm>
          <a:off x="434594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3FE0AF4-62B4-4D15-98D8-EAC216D039AA}"/>
            </a:ext>
          </a:extLst>
        </xdr:cNvPr>
        <xdr:cNvSpPr txBox="1"/>
      </xdr:nvSpPr>
      <xdr:spPr>
        <a:xfrm>
          <a:off x="373126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860063F-50D7-47F6-9FCF-FB74175C5E97}"/>
            </a:ext>
          </a:extLst>
        </xdr:cNvPr>
        <xdr:cNvSpPr txBox="1"/>
      </xdr:nvSpPr>
      <xdr:spPr>
        <a:xfrm>
          <a:off x="308610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4D1E7AA-26ED-4B5B-A853-54EFC610434C}"/>
            </a:ext>
          </a:extLst>
        </xdr:cNvPr>
        <xdr:cNvSpPr txBox="1"/>
      </xdr:nvSpPr>
      <xdr:spPr>
        <a:xfrm>
          <a:off x="24599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103632</xdr:rowOff>
    </xdr:from>
    <xdr:to>
      <xdr:col>29</xdr:col>
      <xdr:colOff>177800</xdr:colOff>
      <xdr:row>35</xdr:row>
      <xdr:rowOff>205232</xdr:rowOff>
    </xdr:to>
    <xdr:sp macro="" textlink="">
      <xdr:nvSpPr>
        <xdr:cNvPr id="131" name="楕円 130">
          <a:extLst>
            <a:ext uri="{FF2B5EF4-FFF2-40B4-BE49-F238E27FC236}">
              <a16:creationId xmlns:a16="http://schemas.microsoft.com/office/drawing/2014/main" id="{E0767F0D-3FEA-4612-A8A5-2DAC18195E07}"/>
            </a:ext>
          </a:extLst>
        </xdr:cNvPr>
        <xdr:cNvSpPr/>
      </xdr:nvSpPr>
      <xdr:spPr bwMode="auto">
        <a:xfrm>
          <a:off x="5048250" y="6693027"/>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291609</xdr:rowOff>
    </xdr:from>
    <xdr:ext cx="762000" cy="259045"/>
    <xdr:sp macro="" textlink="">
      <xdr:nvSpPr>
        <xdr:cNvPr id="132" name="人口1人当たり決算額の推移該当値テキスト445">
          <a:extLst>
            <a:ext uri="{FF2B5EF4-FFF2-40B4-BE49-F238E27FC236}">
              <a16:creationId xmlns:a16="http://schemas.microsoft.com/office/drawing/2014/main" id="{3B5DD152-9A8D-4C88-8CEF-AB1004D75D23}"/>
            </a:ext>
          </a:extLst>
        </xdr:cNvPr>
        <xdr:cNvSpPr txBox="1"/>
      </xdr:nvSpPr>
      <xdr:spPr>
        <a:xfrm>
          <a:off x="5165090" y="653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168652</xdr:rowOff>
    </xdr:from>
    <xdr:to>
      <xdr:col>26</xdr:col>
      <xdr:colOff>101600</xdr:colOff>
      <xdr:row>35</xdr:row>
      <xdr:rowOff>270252</xdr:rowOff>
    </xdr:to>
    <xdr:sp macro="" textlink="">
      <xdr:nvSpPr>
        <xdr:cNvPr id="133" name="楕円 132">
          <a:extLst>
            <a:ext uri="{FF2B5EF4-FFF2-40B4-BE49-F238E27FC236}">
              <a16:creationId xmlns:a16="http://schemas.microsoft.com/office/drawing/2014/main" id="{94B9F225-369F-45BE-9F57-47E9A14C7476}"/>
            </a:ext>
          </a:extLst>
        </xdr:cNvPr>
        <xdr:cNvSpPr/>
      </xdr:nvSpPr>
      <xdr:spPr bwMode="auto">
        <a:xfrm>
          <a:off x="4457700" y="6763762"/>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280429</xdr:rowOff>
    </xdr:from>
    <xdr:ext cx="736600" cy="259045"/>
    <xdr:sp macro="" textlink="">
      <xdr:nvSpPr>
        <xdr:cNvPr id="134" name="テキスト ボックス 133">
          <a:extLst>
            <a:ext uri="{FF2B5EF4-FFF2-40B4-BE49-F238E27FC236}">
              <a16:creationId xmlns:a16="http://schemas.microsoft.com/office/drawing/2014/main" id="{8EB74BF9-81DC-4BA0-94E0-D9E22E8522E8}"/>
            </a:ext>
          </a:extLst>
        </xdr:cNvPr>
        <xdr:cNvSpPr txBox="1"/>
      </xdr:nvSpPr>
      <xdr:spPr>
        <a:xfrm>
          <a:off x="4169410" y="653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156700</xdr:rowOff>
    </xdr:from>
    <xdr:to>
      <xdr:col>22</xdr:col>
      <xdr:colOff>165100</xdr:colOff>
      <xdr:row>35</xdr:row>
      <xdr:rowOff>258300</xdr:rowOff>
    </xdr:to>
    <xdr:sp macro="" textlink="">
      <xdr:nvSpPr>
        <xdr:cNvPr id="135" name="楕円 134">
          <a:extLst>
            <a:ext uri="{FF2B5EF4-FFF2-40B4-BE49-F238E27FC236}">
              <a16:creationId xmlns:a16="http://schemas.microsoft.com/office/drawing/2014/main" id="{1C68FA78-BBD2-4AD1-BFBE-CDBE03F790C6}"/>
            </a:ext>
          </a:extLst>
        </xdr:cNvPr>
        <xdr:cNvSpPr/>
      </xdr:nvSpPr>
      <xdr:spPr bwMode="auto">
        <a:xfrm>
          <a:off x="3831590" y="6749905"/>
          <a:ext cx="1092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268477</xdr:rowOff>
    </xdr:from>
    <xdr:ext cx="762000" cy="259045"/>
    <xdr:sp macro="" textlink="">
      <xdr:nvSpPr>
        <xdr:cNvPr id="136" name="テキスト ボックス 135">
          <a:extLst>
            <a:ext uri="{FF2B5EF4-FFF2-40B4-BE49-F238E27FC236}">
              <a16:creationId xmlns:a16="http://schemas.microsoft.com/office/drawing/2014/main" id="{008004B2-A077-4347-A6A5-1288F1957778}"/>
            </a:ext>
          </a:extLst>
        </xdr:cNvPr>
        <xdr:cNvSpPr txBox="1"/>
      </xdr:nvSpPr>
      <xdr:spPr>
        <a:xfrm>
          <a:off x="3543300" y="65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127309</xdr:rowOff>
    </xdr:from>
    <xdr:to>
      <xdr:col>19</xdr:col>
      <xdr:colOff>38100</xdr:colOff>
      <xdr:row>35</xdr:row>
      <xdr:rowOff>228909</xdr:rowOff>
    </xdr:to>
    <xdr:sp macro="" textlink="">
      <xdr:nvSpPr>
        <xdr:cNvPr id="137" name="楕円 136">
          <a:extLst>
            <a:ext uri="{FF2B5EF4-FFF2-40B4-BE49-F238E27FC236}">
              <a16:creationId xmlns:a16="http://schemas.microsoft.com/office/drawing/2014/main" id="{102DC9D0-54BF-4B51-A519-A977C676372E}"/>
            </a:ext>
          </a:extLst>
        </xdr:cNvPr>
        <xdr:cNvSpPr/>
      </xdr:nvSpPr>
      <xdr:spPr bwMode="auto">
        <a:xfrm>
          <a:off x="3216910" y="6722419"/>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239086</xdr:rowOff>
    </xdr:from>
    <xdr:ext cx="762000" cy="259045"/>
    <xdr:sp macro="" textlink="">
      <xdr:nvSpPr>
        <xdr:cNvPr id="138" name="テキスト ボックス 137">
          <a:extLst>
            <a:ext uri="{FF2B5EF4-FFF2-40B4-BE49-F238E27FC236}">
              <a16:creationId xmlns:a16="http://schemas.microsoft.com/office/drawing/2014/main" id="{8C645BC0-DE52-42CB-BE6E-44C89ED2BE8A}"/>
            </a:ext>
          </a:extLst>
        </xdr:cNvPr>
        <xdr:cNvSpPr txBox="1"/>
      </xdr:nvSpPr>
      <xdr:spPr>
        <a:xfrm>
          <a:off x="2917190" y="648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73244</xdr:rowOff>
    </xdr:from>
    <xdr:to>
      <xdr:col>15</xdr:col>
      <xdr:colOff>101600</xdr:colOff>
      <xdr:row>35</xdr:row>
      <xdr:rowOff>174844</xdr:rowOff>
    </xdr:to>
    <xdr:sp macro="" textlink="">
      <xdr:nvSpPr>
        <xdr:cNvPr id="139" name="楕円 138">
          <a:extLst>
            <a:ext uri="{FF2B5EF4-FFF2-40B4-BE49-F238E27FC236}">
              <a16:creationId xmlns:a16="http://schemas.microsoft.com/office/drawing/2014/main" id="{B27AC728-C08B-467A-BE54-4F61C4C8E7CA}"/>
            </a:ext>
          </a:extLst>
        </xdr:cNvPr>
        <xdr:cNvSpPr/>
      </xdr:nvSpPr>
      <xdr:spPr bwMode="auto">
        <a:xfrm>
          <a:off x="2571750" y="6664544"/>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185021</xdr:rowOff>
    </xdr:from>
    <xdr:ext cx="762000" cy="259045"/>
    <xdr:sp macro="" textlink="">
      <xdr:nvSpPr>
        <xdr:cNvPr id="140" name="テキスト ボックス 139">
          <a:extLst>
            <a:ext uri="{FF2B5EF4-FFF2-40B4-BE49-F238E27FC236}">
              <a16:creationId xmlns:a16="http://schemas.microsoft.com/office/drawing/2014/main" id="{7BE4DF3A-40C0-42FA-A60F-9139DC252DDE}"/>
            </a:ext>
          </a:extLst>
        </xdr:cNvPr>
        <xdr:cNvSpPr txBox="1"/>
      </xdr:nvSpPr>
      <xdr:spPr>
        <a:xfrm>
          <a:off x="2283460" y="643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D1D411-09F7-428A-86A0-2A6AC2AF0A7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6ADD77C-EBD3-4D62-A273-6A4E0B96C5B1}"/>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B2CB223-EF56-406C-BDD3-CF6A631FFD1C}"/>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01CBFAE-AC39-4BF8-9E93-36C5F1C34CAD}"/>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ED8415-A861-4DF8-A06C-252473A300E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EF65AC-CED0-4133-AB7B-1CAF21F7D8C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D2B6BD-7A98-4CFB-BEC3-2423B5D1F5A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E3DE16-F029-4A36-9ADF-520F9B192DD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814316-8A22-4183-B65C-EE32BD711CD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73DF12A-1E89-430F-A46D-EF6387A3E0B7}"/>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EA5C78-2204-4FA6-B5C9-1BE9F5A0CD2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9FAE2E-2F7A-4D83-861B-EC88FEC5BBE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E357AB-EA85-4358-80F7-38D6D7A4BFC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D55E90-D4EF-4728-B6AE-68981E3F38D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7CFEB2-E6DF-409C-879D-38751D99BE0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F15FD72-32F0-4537-93E1-120CAEF393AE}"/>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0CC4B6C-AF0C-463D-B6F4-4A4E6DA20F85}"/>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0F925CC-2567-4ED7-BD2E-3F8725546BA3}"/>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71DCB5B-4FD6-4D00-83B3-E71F08464743}"/>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EE12CE-C260-44DF-86D4-AEA723CCD8A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A7D718F-7688-463D-A945-38F01275A9EB}"/>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5C921D8-9803-42ED-91DA-44CC620A0121}"/>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5BEBE9F-84EE-402A-98D4-B12288E087E4}"/>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12561CD-3D9D-4298-9134-A401D4D2C57B}"/>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F9C69C-6AB8-41A5-A877-32460FD34A1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46D1E4B-A6D9-4AF7-9D97-C42EEA6634FF}"/>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1A272E-AC8D-4D57-B567-2E2492517E6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33DA070-D087-44E9-B196-51E57944FF9E}"/>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6D2805A-F094-4DA4-AC69-DB86050C48E5}"/>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9DF3097-0736-4007-B413-74589C172E49}"/>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E905044-CE89-4EAD-A855-AB8F0C13B96B}"/>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AAA5910-B62E-4608-9B3B-71CE15E4E379}"/>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26A1002-BE52-4A5A-99CD-70D2AEB6A54D}"/>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E02172C-204C-4C04-AE54-4C3B8164D4D9}"/>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B9EEB14-D963-40A6-B6EF-66C4FD91A2CE}"/>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BA48270-B216-4F20-9816-856ED60A0CE5}"/>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ED55EFE-B847-4A28-94B0-386186DFCEF7}"/>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CED2D9D-1E26-4465-AAA3-58672A4DE067}"/>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871E90A-4817-4295-A696-A750E076FA98}"/>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8891529-4A36-4996-9149-A65DBED6945E}"/>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D012394E-5498-4B3D-9EB5-DFF1380C35BC}"/>
            </a:ext>
          </a:extLst>
        </xdr:cNvPr>
        <xdr:cNvCxnSpPr/>
      </xdr:nvCxnSpPr>
      <xdr:spPr>
        <a:xfrm>
          <a:off x="68580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62370247-3F7B-4627-BC8B-0EE7F2613EDD}"/>
            </a:ext>
          </a:extLst>
        </xdr:cNvPr>
        <xdr:cNvSpPr txBox="1"/>
      </xdr:nvSpPr>
      <xdr:spPr>
        <a:xfrm>
          <a:off x="478924"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72E0138D-3440-423C-837F-3F8E942B594D}"/>
            </a:ext>
          </a:extLst>
        </xdr:cNvPr>
        <xdr:cNvCxnSpPr/>
      </xdr:nvCxnSpPr>
      <xdr:spPr>
        <a:xfrm>
          <a:off x="68580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5B27038F-B153-4A45-A5ED-01CA94397C08}"/>
            </a:ext>
          </a:extLst>
        </xdr:cNvPr>
        <xdr:cNvSpPr txBox="1"/>
      </xdr:nvSpPr>
      <xdr:spPr>
        <a:xfrm>
          <a:off x="170391" y="605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E2738564-B28B-4A4D-9EB0-A0AC58605799}"/>
            </a:ext>
          </a:extLst>
        </xdr:cNvPr>
        <xdr:cNvCxnSpPr/>
      </xdr:nvCxnSpPr>
      <xdr:spPr>
        <a:xfrm>
          <a:off x="68580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9E91D9AD-07F1-4C30-8443-026CBD313A54}"/>
            </a:ext>
          </a:extLst>
        </xdr:cNvPr>
        <xdr:cNvSpPr txBox="1"/>
      </xdr:nvSpPr>
      <xdr:spPr>
        <a:xfrm>
          <a:off x="17039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A8995FBE-AFC4-4795-8D1D-CC78ED673FB4}"/>
            </a:ext>
          </a:extLst>
        </xdr:cNvPr>
        <xdr:cNvCxnSpPr/>
      </xdr:nvCxnSpPr>
      <xdr:spPr>
        <a:xfrm>
          <a:off x="68580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C795A944-03E0-4C37-BCA8-EBFA12207F38}"/>
            </a:ext>
          </a:extLst>
        </xdr:cNvPr>
        <xdr:cNvSpPr txBox="1"/>
      </xdr:nvSpPr>
      <xdr:spPr>
        <a:xfrm>
          <a:off x="170391"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484CA1DB-99F0-4E0B-9662-F2320FF901C3}"/>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CE46C9EC-E90D-448C-90AF-22D79A3B39FD}"/>
            </a:ext>
          </a:extLst>
        </xdr:cNvPr>
        <xdr:cNvSpPr txBox="1"/>
      </xdr:nvSpPr>
      <xdr:spPr>
        <a:xfrm>
          <a:off x="1703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36CF6FF2-7FAD-4E2B-B056-B7B21002B91A}"/>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114202</xdr:rowOff>
    </xdr:from>
    <xdr:to>
      <xdr:col>24</xdr:col>
      <xdr:colOff>62865</xdr:colOff>
      <xdr:row>36</xdr:row>
      <xdr:rowOff>97240</xdr:rowOff>
    </xdr:to>
    <xdr:cxnSp macro="">
      <xdr:nvCxnSpPr>
        <xdr:cNvPr id="53" name="直線コネクタ 52">
          <a:extLst>
            <a:ext uri="{FF2B5EF4-FFF2-40B4-BE49-F238E27FC236}">
              <a16:creationId xmlns:a16="http://schemas.microsoft.com/office/drawing/2014/main" id="{CBE693DC-31A4-42FF-A3A6-D725C56A110B}"/>
            </a:ext>
          </a:extLst>
        </xdr:cNvPr>
        <xdr:cNvCxnSpPr/>
      </xdr:nvCxnSpPr>
      <xdr:spPr>
        <a:xfrm flipV="1">
          <a:off x="4172585" y="5257702"/>
          <a:ext cx="1270" cy="10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101067</xdr:rowOff>
    </xdr:from>
    <xdr:ext cx="534377" cy="259045"/>
    <xdr:sp macro="" textlink="">
      <xdr:nvSpPr>
        <xdr:cNvPr id="54" name="人件費最小値テキスト">
          <a:extLst>
            <a:ext uri="{FF2B5EF4-FFF2-40B4-BE49-F238E27FC236}">
              <a16:creationId xmlns:a16="http://schemas.microsoft.com/office/drawing/2014/main" id="{B1525907-FEB8-4F90-8DD1-FE7EB1DB1B2E}"/>
            </a:ext>
          </a:extLst>
        </xdr:cNvPr>
        <xdr:cNvSpPr txBox="1"/>
      </xdr:nvSpPr>
      <xdr:spPr>
        <a:xfrm>
          <a:off x="4229100" y="62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97240</xdr:rowOff>
    </xdr:from>
    <xdr:to>
      <xdr:col>24</xdr:col>
      <xdr:colOff>152400</xdr:colOff>
      <xdr:row>36</xdr:row>
      <xdr:rowOff>97240</xdr:rowOff>
    </xdr:to>
    <xdr:cxnSp macro="">
      <xdr:nvCxnSpPr>
        <xdr:cNvPr id="55" name="直線コネクタ 54">
          <a:extLst>
            <a:ext uri="{FF2B5EF4-FFF2-40B4-BE49-F238E27FC236}">
              <a16:creationId xmlns:a16="http://schemas.microsoft.com/office/drawing/2014/main" id="{7668BBE3-1A03-4761-A81C-007EE8674EEF}"/>
            </a:ext>
          </a:extLst>
        </xdr:cNvPr>
        <xdr:cNvCxnSpPr/>
      </xdr:nvCxnSpPr>
      <xdr:spPr>
        <a:xfrm>
          <a:off x="4112260" y="626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60879</xdr:rowOff>
    </xdr:from>
    <xdr:ext cx="599010" cy="259045"/>
    <xdr:sp macro="" textlink="">
      <xdr:nvSpPr>
        <xdr:cNvPr id="56" name="人件費最大値テキスト">
          <a:extLst>
            <a:ext uri="{FF2B5EF4-FFF2-40B4-BE49-F238E27FC236}">
              <a16:creationId xmlns:a16="http://schemas.microsoft.com/office/drawing/2014/main" id="{393844C5-3311-4AC5-8431-101C486A27B0}"/>
            </a:ext>
          </a:extLst>
        </xdr:cNvPr>
        <xdr:cNvSpPr txBox="1"/>
      </xdr:nvSpPr>
      <xdr:spPr>
        <a:xfrm>
          <a:off x="4229100" y="50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114202</xdr:rowOff>
    </xdr:from>
    <xdr:to>
      <xdr:col>24</xdr:col>
      <xdr:colOff>152400</xdr:colOff>
      <xdr:row>30</xdr:row>
      <xdr:rowOff>114202</xdr:rowOff>
    </xdr:to>
    <xdr:cxnSp macro="">
      <xdr:nvCxnSpPr>
        <xdr:cNvPr id="57" name="直線コネクタ 56">
          <a:extLst>
            <a:ext uri="{FF2B5EF4-FFF2-40B4-BE49-F238E27FC236}">
              <a16:creationId xmlns:a16="http://schemas.microsoft.com/office/drawing/2014/main" id="{75C26DB0-2BEE-4995-8F5C-5748BBB902C5}"/>
            </a:ext>
          </a:extLst>
        </xdr:cNvPr>
        <xdr:cNvCxnSpPr/>
      </xdr:nvCxnSpPr>
      <xdr:spPr>
        <a:xfrm>
          <a:off x="4112260" y="52577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90258</xdr:rowOff>
    </xdr:from>
    <xdr:to>
      <xdr:col>24</xdr:col>
      <xdr:colOff>63500</xdr:colOff>
      <xdr:row>36</xdr:row>
      <xdr:rowOff>115752</xdr:rowOff>
    </xdr:to>
    <xdr:cxnSp macro="">
      <xdr:nvCxnSpPr>
        <xdr:cNvPr id="58" name="直線コネクタ 57">
          <a:extLst>
            <a:ext uri="{FF2B5EF4-FFF2-40B4-BE49-F238E27FC236}">
              <a16:creationId xmlns:a16="http://schemas.microsoft.com/office/drawing/2014/main" id="{A1BE89CF-CEA1-480F-847F-9D16D3EDF4A3}"/>
            </a:ext>
          </a:extLst>
        </xdr:cNvPr>
        <xdr:cNvCxnSpPr/>
      </xdr:nvCxnSpPr>
      <xdr:spPr>
        <a:xfrm flipV="1">
          <a:off x="3431540" y="6266268"/>
          <a:ext cx="74295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34062</xdr:rowOff>
    </xdr:from>
    <xdr:ext cx="599010" cy="259045"/>
    <xdr:sp macro="" textlink="">
      <xdr:nvSpPr>
        <xdr:cNvPr id="59" name="人件費平均値テキスト">
          <a:extLst>
            <a:ext uri="{FF2B5EF4-FFF2-40B4-BE49-F238E27FC236}">
              <a16:creationId xmlns:a16="http://schemas.microsoft.com/office/drawing/2014/main" id="{740F1407-A297-40EB-A7B3-F96A787B6301}"/>
            </a:ext>
          </a:extLst>
        </xdr:cNvPr>
        <xdr:cNvSpPr txBox="1"/>
      </xdr:nvSpPr>
      <xdr:spPr>
        <a:xfrm>
          <a:off x="4229100" y="56900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11185</xdr:rowOff>
    </xdr:from>
    <xdr:to>
      <xdr:col>24</xdr:col>
      <xdr:colOff>114300</xdr:colOff>
      <xdr:row>34</xdr:row>
      <xdr:rowOff>112785</xdr:rowOff>
    </xdr:to>
    <xdr:sp macro="" textlink="">
      <xdr:nvSpPr>
        <xdr:cNvPr id="60" name="フローチャート: 判断 59">
          <a:extLst>
            <a:ext uri="{FF2B5EF4-FFF2-40B4-BE49-F238E27FC236}">
              <a16:creationId xmlns:a16="http://schemas.microsoft.com/office/drawing/2014/main" id="{B1661FBC-6809-4CBC-8F47-6FC156037595}"/>
            </a:ext>
          </a:extLst>
        </xdr:cNvPr>
        <xdr:cNvSpPr/>
      </xdr:nvSpPr>
      <xdr:spPr>
        <a:xfrm>
          <a:off x="4131310" y="58423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115752</xdr:rowOff>
    </xdr:from>
    <xdr:to>
      <xdr:col>19</xdr:col>
      <xdr:colOff>177800</xdr:colOff>
      <xdr:row>36</xdr:row>
      <xdr:rowOff>124640</xdr:rowOff>
    </xdr:to>
    <xdr:cxnSp macro="">
      <xdr:nvCxnSpPr>
        <xdr:cNvPr id="61" name="直線コネクタ 60">
          <a:extLst>
            <a:ext uri="{FF2B5EF4-FFF2-40B4-BE49-F238E27FC236}">
              <a16:creationId xmlns:a16="http://schemas.microsoft.com/office/drawing/2014/main" id="{425DB8A0-6C8C-4DF7-A5C7-48A127E23A49}"/>
            </a:ext>
          </a:extLst>
        </xdr:cNvPr>
        <xdr:cNvCxnSpPr/>
      </xdr:nvCxnSpPr>
      <xdr:spPr>
        <a:xfrm flipV="1">
          <a:off x="2626360" y="6287952"/>
          <a:ext cx="80518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2" name="フローチャート: 判断 61">
          <a:extLst>
            <a:ext uri="{FF2B5EF4-FFF2-40B4-BE49-F238E27FC236}">
              <a16:creationId xmlns:a16="http://schemas.microsoft.com/office/drawing/2014/main" id="{3680C5FC-7614-47C4-9244-C461DC303019}"/>
            </a:ext>
          </a:extLst>
        </xdr:cNvPr>
        <xdr:cNvSpPr/>
      </xdr:nvSpPr>
      <xdr:spPr>
        <a:xfrm>
          <a:off x="3388360" y="5851433"/>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144070</xdr:rowOff>
    </xdr:from>
    <xdr:ext cx="599010" cy="259045"/>
    <xdr:sp macro="" textlink="">
      <xdr:nvSpPr>
        <xdr:cNvPr id="63" name="テキスト ボックス 62">
          <a:extLst>
            <a:ext uri="{FF2B5EF4-FFF2-40B4-BE49-F238E27FC236}">
              <a16:creationId xmlns:a16="http://schemas.microsoft.com/office/drawing/2014/main" id="{189372A4-2399-4CF5-8D80-318A925D209E}"/>
            </a:ext>
          </a:extLst>
        </xdr:cNvPr>
        <xdr:cNvSpPr txBox="1"/>
      </xdr:nvSpPr>
      <xdr:spPr>
        <a:xfrm>
          <a:off x="3152990" y="562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124640</xdr:rowOff>
    </xdr:from>
    <xdr:to>
      <xdr:col>15</xdr:col>
      <xdr:colOff>50800</xdr:colOff>
      <xdr:row>37</xdr:row>
      <xdr:rowOff>7985</xdr:rowOff>
    </xdr:to>
    <xdr:cxnSp macro="">
      <xdr:nvCxnSpPr>
        <xdr:cNvPr id="64" name="直線コネクタ 63">
          <a:extLst>
            <a:ext uri="{FF2B5EF4-FFF2-40B4-BE49-F238E27FC236}">
              <a16:creationId xmlns:a16="http://schemas.microsoft.com/office/drawing/2014/main" id="{0D348C0F-AC9C-40C9-98A8-6A162363D17E}"/>
            </a:ext>
          </a:extLst>
        </xdr:cNvPr>
        <xdr:cNvCxnSpPr/>
      </xdr:nvCxnSpPr>
      <xdr:spPr>
        <a:xfrm flipV="1">
          <a:off x="1828800" y="6298745"/>
          <a:ext cx="79756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61171</xdr:rowOff>
    </xdr:from>
    <xdr:to>
      <xdr:col>15</xdr:col>
      <xdr:colOff>101600</xdr:colOff>
      <xdr:row>34</xdr:row>
      <xdr:rowOff>162771</xdr:rowOff>
    </xdr:to>
    <xdr:sp macro="" textlink="">
      <xdr:nvSpPr>
        <xdr:cNvPr id="65" name="フローチャート: 判断 64">
          <a:extLst>
            <a:ext uri="{FF2B5EF4-FFF2-40B4-BE49-F238E27FC236}">
              <a16:creationId xmlns:a16="http://schemas.microsoft.com/office/drawing/2014/main" id="{501AFFD4-EDDA-4AB5-9607-434C95990408}"/>
            </a:ext>
          </a:extLst>
        </xdr:cNvPr>
        <xdr:cNvSpPr/>
      </xdr:nvSpPr>
      <xdr:spPr>
        <a:xfrm>
          <a:off x="2571750" y="58866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7848</xdr:rowOff>
    </xdr:from>
    <xdr:ext cx="599010" cy="259045"/>
    <xdr:sp macro="" textlink="">
      <xdr:nvSpPr>
        <xdr:cNvPr id="66" name="テキスト ボックス 65">
          <a:extLst>
            <a:ext uri="{FF2B5EF4-FFF2-40B4-BE49-F238E27FC236}">
              <a16:creationId xmlns:a16="http://schemas.microsoft.com/office/drawing/2014/main" id="{E9F2FDCF-3B17-43CA-A21B-EE6003E7C3E9}"/>
            </a:ext>
          </a:extLst>
        </xdr:cNvPr>
        <xdr:cNvSpPr txBox="1"/>
      </xdr:nvSpPr>
      <xdr:spPr>
        <a:xfrm>
          <a:off x="2364955" y="566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7985</xdr:rowOff>
    </xdr:from>
    <xdr:to>
      <xdr:col>10</xdr:col>
      <xdr:colOff>114300</xdr:colOff>
      <xdr:row>37</xdr:row>
      <xdr:rowOff>12822</xdr:rowOff>
    </xdr:to>
    <xdr:cxnSp macro="">
      <xdr:nvCxnSpPr>
        <xdr:cNvPr id="67" name="直線コネクタ 66">
          <a:extLst>
            <a:ext uri="{FF2B5EF4-FFF2-40B4-BE49-F238E27FC236}">
              <a16:creationId xmlns:a16="http://schemas.microsoft.com/office/drawing/2014/main" id="{7D02FDA8-BFB9-46FA-AEAC-1B1C7D043853}"/>
            </a:ext>
          </a:extLst>
        </xdr:cNvPr>
        <xdr:cNvCxnSpPr/>
      </xdr:nvCxnSpPr>
      <xdr:spPr>
        <a:xfrm flipV="1">
          <a:off x="1031240" y="6353540"/>
          <a:ext cx="79756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133655</xdr:rowOff>
    </xdr:from>
    <xdr:to>
      <xdr:col>10</xdr:col>
      <xdr:colOff>165100</xdr:colOff>
      <xdr:row>35</xdr:row>
      <xdr:rowOff>63805</xdr:rowOff>
    </xdr:to>
    <xdr:sp macro="" textlink="">
      <xdr:nvSpPr>
        <xdr:cNvPr id="68" name="フローチャート: 判断 67">
          <a:extLst>
            <a:ext uri="{FF2B5EF4-FFF2-40B4-BE49-F238E27FC236}">
              <a16:creationId xmlns:a16="http://schemas.microsoft.com/office/drawing/2014/main" id="{61CD74FE-8676-4C7D-B29B-E7EA922B9B69}"/>
            </a:ext>
          </a:extLst>
        </xdr:cNvPr>
        <xdr:cNvSpPr/>
      </xdr:nvSpPr>
      <xdr:spPr>
        <a:xfrm>
          <a:off x="1774190" y="59591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80332</xdr:rowOff>
    </xdr:from>
    <xdr:ext cx="599010" cy="259045"/>
    <xdr:sp macro="" textlink="">
      <xdr:nvSpPr>
        <xdr:cNvPr id="69" name="テキスト ボックス 68">
          <a:extLst>
            <a:ext uri="{FF2B5EF4-FFF2-40B4-BE49-F238E27FC236}">
              <a16:creationId xmlns:a16="http://schemas.microsoft.com/office/drawing/2014/main" id="{70D6C529-0421-4758-8545-C15C7CB7B0D0}"/>
            </a:ext>
          </a:extLst>
        </xdr:cNvPr>
        <xdr:cNvSpPr txBox="1"/>
      </xdr:nvSpPr>
      <xdr:spPr>
        <a:xfrm>
          <a:off x="1550250" y="57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146246</xdr:rowOff>
    </xdr:from>
    <xdr:to>
      <xdr:col>6</xdr:col>
      <xdr:colOff>38100</xdr:colOff>
      <xdr:row>35</xdr:row>
      <xdr:rowOff>76396</xdr:rowOff>
    </xdr:to>
    <xdr:sp macro="" textlink="">
      <xdr:nvSpPr>
        <xdr:cNvPr id="70" name="フローチャート: 判断 69">
          <a:extLst>
            <a:ext uri="{FF2B5EF4-FFF2-40B4-BE49-F238E27FC236}">
              <a16:creationId xmlns:a16="http://schemas.microsoft.com/office/drawing/2014/main" id="{B15D6D97-E51C-4435-83B8-160CC353983A}"/>
            </a:ext>
          </a:extLst>
        </xdr:cNvPr>
        <xdr:cNvSpPr/>
      </xdr:nvSpPr>
      <xdr:spPr>
        <a:xfrm>
          <a:off x="988060" y="59736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92923</xdr:rowOff>
    </xdr:from>
    <xdr:ext cx="599010" cy="259045"/>
    <xdr:sp macro="" textlink="">
      <xdr:nvSpPr>
        <xdr:cNvPr id="71" name="テキスト ボックス 70">
          <a:extLst>
            <a:ext uri="{FF2B5EF4-FFF2-40B4-BE49-F238E27FC236}">
              <a16:creationId xmlns:a16="http://schemas.microsoft.com/office/drawing/2014/main" id="{3C32CC52-4A52-46EB-91D2-BAC7796964DD}"/>
            </a:ext>
          </a:extLst>
        </xdr:cNvPr>
        <xdr:cNvSpPr txBox="1"/>
      </xdr:nvSpPr>
      <xdr:spPr>
        <a:xfrm>
          <a:off x="752690" y="575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99F88241-700D-47C8-8B7B-F282ED12C515}"/>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49E50B53-B7CE-41DE-A83B-94F228AE2D0E}"/>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92588D70-C169-4B65-8307-41BAE651E010}"/>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DD36854-BCE4-4485-99F1-B0CB746869CC}"/>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5A5F07-2BCB-4640-9FB1-CB11ED6D6BEA}"/>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39458</xdr:rowOff>
    </xdr:from>
    <xdr:to>
      <xdr:col>24</xdr:col>
      <xdr:colOff>114300</xdr:colOff>
      <xdr:row>36</xdr:row>
      <xdr:rowOff>141058</xdr:rowOff>
    </xdr:to>
    <xdr:sp macro="" textlink="">
      <xdr:nvSpPr>
        <xdr:cNvPr id="77" name="楕円 76">
          <a:extLst>
            <a:ext uri="{FF2B5EF4-FFF2-40B4-BE49-F238E27FC236}">
              <a16:creationId xmlns:a16="http://schemas.microsoft.com/office/drawing/2014/main" id="{3CCBE91F-512D-43C8-9574-82D69125077A}"/>
            </a:ext>
          </a:extLst>
        </xdr:cNvPr>
        <xdr:cNvSpPr/>
      </xdr:nvSpPr>
      <xdr:spPr>
        <a:xfrm>
          <a:off x="4131310" y="621165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125835</xdr:rowOff>
    </xdr:from>
    <xdr:ext cx="534377" cy="259045"/>
    <xdr:sp macro="" textlink="">
      <xdr:nvSpPr>
        <xdr:cNvPr id="78" name="人件費該当値テキスト">
          <a:extLst>
            <a:ext uri="{FF2B5EF4-FFF2-40B4-BE49-F238E27FC236}">
              <a16:creationId xmlns:a16="http://schemas.microsoft.com/office/drawing/2014/main" id="{531F1E28-B19E-4A35-B66C-2D32594263D6}"/>
            </a:ext>
          </a:extLst>
        </xdr:cNvPr>
        <xdr:cNvSpPr txBox="1"/>
      </xdr:nvSpPr>
      <xdr:spPr>
        <a:xfrm>
          <a:off x="4229100" y="61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64952</xdr:rowOff>
    </xdr:from>
    <xdr:to>
      <xdr:col>20</xdr:col>
      <xdr:colOff>38100</xdr:colOff>
      <xdr:row>36</xdr:row>
      <xdr:rowOff>166552</xdr:rowOff>
    </xdr:to>
    <xdr:sp macro="" textlink="">
      <xdr:nvSpPr>
        <xdr:cNvPr id="79" name="楕円 78">
          <a:extLst>
            <a:ext uri="{FF2B5EF4-FFF2-40B4-BE49-F238E27FC236}">
              <a16:creationId xmlns:a16="http://schemas.microsoft.com/office/drawing/2014/main" id="{FF5610E2-DE05-4099-9350-678129A6C7E6}"/>
            </a:ext>
          </a:extLst>
        </xdr:cNvPr>
        <xdr:cNvSpPr/>
      </xdr:nvSpPr>
      <xdr:spPr>
        <a:xfrm>
          <a:off x="3388360" y="62352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157679</xdr:rowOff>
    </xdr:from>
    <xdr:ext cx="534377" cy="259045"/>
    <xdr:sp macro="" textlink="">
      <xdr:nvSpPr>
        <xdr:cNvPr id="80" name="テキスト ボックス 79">
          <a:extLst>
            <a:ext uri="{FF2B5EF4-FFF2-40B4-BE49-F238E27FC236}">
              <a16:creationId xmlns:a16="http://schemas.microsoft.com/office/drawing/2014/main" id="{45D0C926-3B1F-411F-93B7-3F7418DAF7EB}"/>
            </a:ext>
          </a:extLst>
        </xdr:cNvPr>
        <xdr:cNvSpPr txBox="1"/>
      </xdr:nvSpPr>
      <xdr:spPr>
        <a:xfrm>
          <a:off x="3183401" y="63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73840</xdr:rowOff>
    </xdr:from>
    <xdr:to>
      <xdr:col>15</xdr:col>
      <xdr:colOff>101600</xdr:colOff>
      <xdr:row>37</xdr:row>
      <xdr:rowOff>3990</xdr:rowOff>
    </xdr:to>
    <xdr:sp macro="" textlink="">
      <xdr:nvSpPr>
        <xdr:cNvPr id="81" name="楕円 80">
          <a:extLst>
            <a:ext uri="{FF2B5EF4-FFF2-40B4-BE49-F238E27FC236}">
              <a16:creationId xmlns:a16="http://schemas.microsoft.com/office/drawing/2014/main" id="{F81182BE-8800-400C-88E8-95AF15493ECD}"/>
            </a:ext>
          </a:extLst>
        </xdr:cNvPr>
        <xdr:cNvSpPr/>
      </xdr:nvSpPr>
      <xdr:spPr>
        <a:xfrm>
          <a:off x="2571750" y="6246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166567</xdr:rowOff>
    </xdr:from>
    <xdr:ext cx="534377" cy="259045"/>
    <xdr:sp macro="" textlink="">
      <xdr:nvSpPr>
        <xdr:cNvPr id="82" name="テキスト ボックス 81">
          <a:extLst>
            <a:ext uri="{FF2B5EF4-FFF2-40B4-BE49-F238E27FC236}">
              <a16:creationId xmlns:a16="http://schemas.microsoft.com/office/drawing/2014/main" id="{18CEAED4-78C2-4788-9A82-E61B45F116BB}"/>
            </a:ext>
          </a:extLst>
        </xdr:cNvPr>
        <xdr:cNvSpPr txBox="1"/>
      </xdr:nvSpPr>
      <xdr:spPr>
        <a:xfrm>
          <a:off x="2397271" y="63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128635</xdr:rowOff>
    </xdr:from>
    <xdr:to>
      <xdr:col>10</xdr:col>
      <xdr:colOff>165100</xdr:colOff>
      <xdr:row>37</xdr:row>
      <xdr:rowOff>58785</xdr:rowOff>
    </xdr:to>
    <xdr:sp macro="" textlink="">
      <xdr:nvSpPr>
        <xdr:cNvPr id="83" name="楕円 82">
          <a:extLst>
            <a:ext uri="{FF2B5EF4-FFF2-40B4-BE49-F238E27FC236}">
              <a16:creationId xmlns:a16="http://schemas.microsoft.com/office/drawing/2014/main" id="{F450EE9F-E55C-4626-B1C8-ABF86C00D58A}"/>
            </a:ext>
          </a:extLst>
        </xdr:cNvPr>
        <xdr:cNvSpPr/>
      </xdr:nvSpPr>
      <xdr:spPr>
        <a:xfrm>
          <a:off x="1774190" y="630464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49912</xdr:rowOff>
    </xdr:from>
    <xdr:ext cx="534377" cy="259045"/>
    <xdr:sp macro="" textlink="">
      <xdr:nvSpPr>
        <xdr:cNvPr id="84" name="テキスト ボックス 83">
          <a:extLst>
            <a:ext uri="{FF2B5EF4-FFF2-40B4-BE49-F238E27FC236}">
              <a16:creationId xmlns:a16="http://schemas.microsoft.com/office/drawing/2014/main" id="{802B3B55-3E36-4ECE-8FE5-99CCBCD9634E}"/>
            </a:ext>
          </a:extLst>
        </xdr:cNvPr>
        <xdr:cNvSpPr txBox="1"/>
      </xdr:nvSpPr>
      <xdr:spPr>
        <a:xfrm>
          <a:off x="1580661" y="63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133472</xdr:rowOff>
    </xdr:from>
    <xdr:to>
      <xdr:col>6</xdr:col>
      <xdr:colOff>38100</xdr:colOff>
      <xdr:row>37</xdr:row>
      <xdr:rowOff>63622</xdr:rowOff>
    </xdr:to>
    <xdr:sp macro="" textlink="">
      <xdr:nvSpPr>
        <xdr:cNvPr id="85" name="楕円 84">
          <a:extLst>
            <a:ext uri="{FF2B5EF4-FFF2-40B4-BE49-F238E27FC236}">
              <a16:creationId xmlns:a16="http://schemas.microsoft.com/office/drawing/2014/main" id="{75A36999-F9A6-4F8A-B207-8DF63E453E19}"/>
            </a:ext>
          </a:extLst>
        </xdr:cNvPr>
        <xdr:cNvSpPr/>
      </xdr:nvSpPr>
      <xdr:spPr>
        <a:xfrm>
          <a:off x="988060" y="6301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54749</xdr:rowOff>
    </xdr:from>
    <xdr:ext cx="534377" cy="259045"/>
    <xdr:sp macro="" textlink="">
      <xdr:nvSpPr>
        <xdr:cNvPr id="86" name="テキスト ボックス 85">
          <a:extLst>
            <a:ext uri="{FF2B5EF4-FFF2-40B4-BE49-F238E27FC236}">
              <a16:creationId xmlns:a16="http://schemas.microsoft.com/office/drawing/2014/main" id="{46016B27-D347-4001-9690-33CA7F1A1AC6}"/>
            </a:ext>
          </a:extLst>
        </xdr:cNvPr>
        <xdr:cNvSpPr txBox="1"/>
      </xdr:nvSpPr>
      <xdr:spPr>
        <a:xfrm>
          <a:off x="783101" y="64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3D68C205-3F20-4D13-A560-1BAE56F12223}"/>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AFF8C880-8E39-4766-913A-4F626AB3D24C}"/>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E853378A-3704-45E7-AA9D-5A8932982DF0}"/>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267A387E-A577-4B47-8458-015B33DF2EE9}"/>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86FCEB7B-8A24-4ED0-B93F-17BD5CB8A37E}"/>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3D8D1553-CB3F-4FDB-BB58-273BA58EEDD1}"/>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F3ADF73B-D728-4871-8598-9351F2767074}"/>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9B671871-738C-4D35-807C-8520BC77855C}"/>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927787F-E28B-41D8-99F0-AAFA14D0C0E3}"/>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B0FFB2A0-1094-4AF0-8EF5-C6CAD7FEA38D}"/>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7" name="直線コネクタ 96">
          <a:extLst>
            <a:ext uri="{FF2B5EF4-FFF2-40B4-BE49-F238E27FC236}">
              <a16:creationId xmlns:a16="http://schemas.microsoft.com/office/drawing/2014/main" id="{A1624F1B-735C-4C8A-AA25-22250EA5288C}"/>
            </a:ext>
          </a:extLst>
        </xdr:cNvPr>
        <xdr:cNvCxnSpPr/>
      </xdr:nvCxnSpPr>
      <xdr:spPr>
        <a:xfrm>
          <a:off x="685800" y="10251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8" name="テキスト ボックス 97">
          <a:extLst>
            <a:ext uri="{FF2B5EF4-FFF2-40B4-BE49-F238E27FC236}">
              <a16:creationId xmlns:a16="http://schemas.microsoft.com/office/drawing/2014/main" id="{80E8AEA4-D5A1-4391-B044-0FE7412F1BE3}"/>
            </a:ext>
          </a:extLst>
        </xdr:cNvPr>
        <xdr:cNvSpPr txBox="1"/>
      </xdr:nvSpPr>
      <xdr:spPr>
        <a:xfrm>
          <a:off x="478924" y="101168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C703EEC1-678F-4BBB-8144-9B13A618BB5A}"/>
            </a:ext>
          </a:extLst>
        </xdr:cNvPr>
        <xdr:cNvCxnSpPr/>
      </xdr:nvCxnSpPr>
      <xdr:spPr>
        <a:xfrm>
          <a:off x="685800" y="9965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0" name="テキスト ボックス 99">
          <a:extLst>
            <a:ext uri="{FF2B5EF4-FFF2-40B4-BE49-F238E27FC236}">
              <a16:creationId xmlns:a16="http://schemas.microsoft.com/office/drawing/2014/main" id="{3FC052C5-668C-44CD-9E23-D441B3C19768}"/>
            </a:ext>
          </a:extLst>
        </xdr:cNvPr>
        <xdr:cNvSpPr txBox="1"/>
      </xdr:nvSpPr>
      <xdr:spPr>
        <a:xfrm>
          <a:off x="170391" y="9831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1" name="直線コネクタ 100">
          <a:extLst>
            <a:ext uri="{FF2B5EF4-FFF2-40B4-BE49-F238E27FC236}">
              <a16:creationId xmlns:a16="http://schemas.microsoft.com/office/drawing/2014/main" id="{5548A49E-DB2A-4049-9ECC-47944C7B10F6}"/>
            </a:ext>
          </a:extLst>
        </xdr:cNvPr>
        <xdr:cNvCxnSpPr/>
      </xdr:nvCxnSpPr>
      <xdr:spPr>
        <a:xfrm>
          <a:off x="685800" y="968565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2" name="テキスト ボックス 101">
          <a:extLst>
            <a:ext uri="{FF2B5EF4-FFF2-40B4-BE49-F238E27FC236}">
              <a16:creationId xmlns:a16="http://schemas.microsoft.com/office/drawing/2014/main" id="{0A01F19B-B9E2-4829-B663-D55BBD5716ED}"/>
            </a:ext>
          </a:extLst>
        </xdr:cNvPr>
        <xdr:cNvSpPr txBox="1"/>
      </xdr:nvSpPr>
      <xdr:spPr>
        <a:xfrm>
          <a:off x="17039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79B972EF-2C69-4CE5-8B9C-6793E4855180}"/>
            </a:ext>
          </a:extLst>
        </xdr:cNvPr>
        <xdr:cNvCxnSpPr/>
      </xdr:nvCxnSpPr>
      <xdr:spPr>
        <a:xfrm>
          <a:off x="6858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A302A901-227F-4A00-8102-69B81E6C8B01}"/>
            </a:ext>
          </a:extLst>
        </xdr:cNvPr>
        <xdr:cNvSpPr txBox="1"/>
      </xdr:nvSpPr>
      <xdr:spPr>
        <a:xfrm>
          <a:off x="170391" y="925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5" name="直線コネクタ 104">
          <a:extLst>
            <a:ext uri="{FF2B5EF4-FFF2-40B4-BE49-F238E27FC236}">
              <a16:creationId xmlns:a16="http://schemas.microsoft.com/office/drawing/2014/main" id="{7336A59C-ABA8-452F-8D02-BA61C894D3FB}"/>
            </a:ext>
          </a:extLst>
        </xdr:cNvPr>
        <xdr:cNvCxnSpPr/>
      </xdr:nvCxnSpPr>
      <xdr:spPr>
        <a:xfrm>
          <a:off x="685800" y="9108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6" name="テキスト ボックス 105">
          <a:extLst>
            <a:ext uri="{FF2B5EF4-FFF2-40B4-BE49-F238E27FC236}">
              <a16:creationId xmlns:a16="http://schemas.microsoft.com/office/drawing/2014/main" id="{7BCDA91F-7F4A-422F-ABB1-695A4D46E3E5}"/>
            </a:ext>
          </a:extLst>
        </xdr:cNvPr>
        <xdr:cNvSpPr txBox="1"/>
      </xdr:nvSpPr>
      <xdr:spPr>
        <a:xfrm>
          <a:off x="170391" y="8973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7" name="直線コネクタ 106">
          <a:extLst>
            <a:ext uri="{FF2B5EF4-FFF2-40B4-BE49-F238E27FC236}">
              <a16:creationId xmlns:a16="http://schemas.microsoft.com/office/drawing/2014/main" id="{71D50C58-7F52-4EF1-8570-45DC2DEAE73E}"/>
            </a:ext>
          </a:extLst>
        </xdr:cNvPr>
        <xdr:cNvCxnSpPr/>
      </xdr:nvCxnSpPr>
      <xdr:spPr>
        <a:xfrm>
          <a:off x="685800" y="8828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8" name="テキスト ボックス 107">
          <a:extLst>
            <a:ext uri="{FF2B5EF4-FFF2-40B4-BE49-F238E27FC236}">
              <a16:creationId xmlns:a16="http://schemas.microsoft.com/office/drawing/2014/main" id="{B4EED938-6BFE-48FB-A30A-4B2A60E33F9C}"/>
            </a:ext>
          </a:extLst>
        </xdr:cNvPr>
        <xdr:cNvSpPr txBox="1"/>
      </xdr:nvSpPr>
      <xdr:spPr>
        <a:xfrm>
          <a:off x="17039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09" name="直線コネクタ 108">
          <a:extLst>
            <a:ext uri="{FF2B5EF4-FFF2-40B4-BE49-F238E27FC236}">
              <a16:creationId xmlns:a16="http://schemas.microsoft.com/office/drawing/2014/main" id="{539AB4BD-B6E1-4E7A-8EB6-E24F9C39CD6A}"/>
            </a:ext>
          </a:extLst>
        </xdr:cNvPr>
        <xdr:cNvCxnSpPr/>
      </xdr:nvCxnSpPr>
      <xdr:spPr>
        <a:xfrm>
          <a:off x="685800" y="8536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0" name="テキスト ボックス 109">
          <a:extLst>
            <a:ext uri="{FF2B5EF4-FFF2-40B4-BE49-F238E27FC236}">
              <a16:creationId xmlns:a16="http://schemas.microsoft.com/office/drawing/2014/main" id="{5E4F2D2A-B049-41E1-ACB4-268BCFEA3D28}"/>
            </a:ext>
          </a:extLst>
        </xdr:cNvPr>
        <xdr:cNvSpPr txBox="1"/>
      </xdr:nvSpPr>
      <xdr:spPr>
        <a:xfrm>
          <a:off x="170391" y="8402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D3459E7F-3201-4E1E-89F7-EBF5C082DFA8}"/>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690064B6-4ED7-46CF-A385-F84149CAADF7}"/>
            </a:ext>
          </a:extLst>
        </xdr:cNvPr>
        <xdr:cNvSpPr txBox="1"/>
      </xdr:nvSpPr>
      <xdr:spPr>
        <a:xfrm>
          <a:off x="1703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D660211C-D5EB-4B9C-ADFE-F63089FACD20}"/>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143323</xdr:rowOff>
    </xdr:from>
    <xdr:to>
      <xdr:col>24</xdr:col>
      <xdr:colOff>62865</xdr:colOff>
      <xdr:row>58</xdr:row>
      <xdr:rowOff>51100</xdr:rowOff>
    </xdr:to>
    <xdr:cxnSp macro="">
      <xdr:nvCxnSpPr>
        <xdr:cNvPr id="114" name="直線コネクタ 113">
          <a:extLst>
            <a:ext uri="{FF2B5EF4-FFF2-40B4-BE49-F238E27FC236}">
              <a16:creationId xmlns:a16="http://schemas.microsoft.com/office/drawing/2014/main" id="{64B49426-6F2C-4461-9039-21E70870617A}"/>
            </a:ext>
          </a:extLst>
        </xdr:cNvPr>
        <xdr:cNvCxnSpPr/>
      </xdr:nvCxnSpPr>
      <xdr:spPr>
        <a:xfrm flipV="1">
          <a:off x="4172585" y="8713918"/>
          <a:ext cx="1270" cy="128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54927</xdr:rowOff>
    </xdr:from>
    <xdr:ext cx="534377" cy="259045"/>
    <xdr:sp macro="" textlink="">
      <xdr:nvSpPr>
        <xdr:cNvPr id="115" name="物件費最小値テキスト">
          <a:extLst>
            <a:ext uri="{FF2B5EF4-FFF2-40B4-BE49-F238E27FC236}">
              <a16:creationId xmlns:a16="http://schemas.microsoft.com/office/drawing/2014/main" id="{664DDA34-3B29-4082-ADB0-D29913517D19}"/>
            </a:ext>
          </a:extLst>
        </xdr:cNvPr>
        <xdr:cNvSpPr txBox="1"/>
      </xdr:nvSpPr>
      <xdr:spPr>
        <a:xfrm>
          <a:off x="4229100" y="100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51100</xdr:rowOff>
    </xdr:from>
    <xdr:to>
      <xdr:col>24</xdr:col>
      <xdr:colOff>152400</xdr:colOff>
      <xdr:row>58</xdr:row>
      <xdr:rowOff>51100</xdr:rowOff>
    </xdr:to>
    <xdr:cxnSp macro="">
      <xdr:nvCxnSpPr>
        <xdr:cNvPr id="116" name="直線コネクタ 115">
          <a:extLst>
            <a:ext uri="{FF2B5EF4-FFF2-40B4-BE49-F238E27FC236}">
              <a16:creationId xmlns:a16="http://schemas.microsoft.com/office/drawing/2014/main" id="{D5BB37F0-2791-4A22-845E-D58DD4DB03C7}"/>
            </a:ext>
          </a:extLst>
        </xdr:cNvPr>
        <xdr:cNvCxnSpPr/>
      </xdr:nvCxnSpPr>
      <xdr:spPr>
        <a:xfrm>
          <a:off x="4112260" y="9999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90000</xdr:rowOff>
    </xdr:from>
    <xdr:ext cx="599010" cy="259045"/>
    <xdr:sp macro="" textlink="">
      <xdr:nvSpPr>
        <xdr:cNvPr id="117" name="物件費最大値テキスト">
          <a:extLst>
            <a:ext uri="{FF2B5EF4-FFF2-40B4-BE49-F238E27FC236}">
              <a16:creationId xmlns:a16="http://schemas.microsoft.com/office/drawing/2014/main" id="{A675BB83-C493-4796-B536-2233D6546C9E}"/>
            </a:ext>
          </a:extLst>
        </xdr:cNvPr>
        <xdr:cNvSpPr txBox="1"/>
      </xdr:nvSpPr>
      <xdr:spPr>
        <a:xfrm>
          <a:off x="4229100" y="849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143323</xdr:rowOff>
    </xdr:from>
    <xdr:to>
      <xdr:col>24</xdr:col>
      <xdr:colOff>152400</xdr:colOff>
      <xdr:row>50</xdr:row>
      <xdr:rowOff>143323</xdr:rowOff>
    </xdr:to>
    <xdr:cxnSp macro="">
      <xdr:nvCxnSpPr>
        <xdr:cNvPr id="118" name="直線コネクタ 117">
          <a:extLst>
            <a:ext uri="{FF2B5EF4-FFF2-40B4-BE49-F238E27FC236}">
              <a16:creationId xmlns:a16="http://schemas.microsoft.com/office/drawing/2014/main" id="{C0BB64AB-13C7-4E83-ACDB-B37EFE43BC86}"/>
            </a:ext>
          </a:extLst>
        </xdr:cNvPr>
        <xdr:cNvCxnSpPr/>
      </xdr:nvCxnSpPr>
      <xdr:spPr>
        <a:xfrm>
          <a:off x="4112260" y="8713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41805</xdr:rowOff>
    </xdr:from>
    <xdr:to>
      <xdr:col>24</xdr:col>
      <xdr:colOff>63500</xdr:colOff>
      <xdr:row>58</xdr:row>
      <xdr:rowOff>84873</xdr:rowOff>
    </xdr:to>
    <xdr:cxnSp macro="">
      <xdr:nvCxnSpPr>
        <xdr:cNvPr id="119" name="直線コネクタ 118">
          <a:extLst>
            <a:ext uri="{FF2B5EF4-FFF2-40B4-BE49-F238E27FC236}">
              <a16:creationId xmlns:a16="http://schemas.microsoft.com/office/drawing/2014/main" id="{96D20D52-C822-4848-97B2-86C92FD3B62E}"/>
            </a:ext>
          </a:extLst>
        </xdr:cNvPr>
        <xdr:cNvCxnSpPr/>
      </xdr:nvCxnSpPr>
      <xdr:spPr>
        <a:xfrm flipV="1">
          <a:off x="3431540" y="9985905"/>
          <a:ext cx="74295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133445</xdr:rowOff>
    </xdr:from>
    <xdr:ext cx="599010" cy="259045"/>
    <xdr:sp macro="" textlink="">
      <xdr:nvSpPr>
        <xdr:cNvPr id="120" name="物件費平均値テキスト">
          <a:extLst>
            <a:ext uri="{FF2B5EF4-FFF2-40B4-BE49-F238E27FC236}">
              <a16:creationId xmlns:a16="http://schemas.microsoft.com/office/drawing/2014/main" id="{5F6C4ECA-1F4F-4E3B-B42A-165863859F00}"/>
            </a:ext>
          </a:extLst>
        </xdr:cNvPr>
        <xdr:cNvSpPr txBox="1"/>
      </xdr:nvSpPr>
      <xdr:spPr>
        <a:xfrm>
          <a:off x="4229100" y="9559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110568</xdr:rowOff>
    </xdr:from>
    <xdr:to>
      <xdr:col>24</xdr:col>
      <xdr:colOff>114300</xdr:colOff>
      <xdr:row>57</xdr:row>
      <xdr:rowOff>40718</xdr:rowOff>
    </xdr:to>
    <xdr:sp macro="" textlink="">
      <xdr:nvSpPr>
        <xdr:cNvPr id="121" name="フローチャート: 判断 120">
          <a:extLst>
            <a:ext uri="{FF2B5EF4-FFF2-40B4-BE49-F238E27FC236}">
              <a16:creationId xmlns:a16="http://schemas.microsoft.com/office/drawing/2014/main" id="{9EEB7CCC-B79E-4EB8-937F-B83D3F7440B5}"/>
            </a:ext>
          </a:extLst>
        </xdr:cNvPr>
        <xdr:cNvSpPr/>
      </xdr:nvSpPr>
      <xdr:spPr>
        <a:xfrm>
          <a:off x="4131310" y="971176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54704</xdr:rowOff>
    </xdr:from>
    <xdr:to>
      <xdr:col>19</xdr:col>
      <xdr:colOff>177800</xdr:colOff>
      <xdr:row>58</xdr:row>
      <xdr:rowOff>84873</xdr:rowOff>
    </xdr:to>
    <xdr:cxnSp macro="">
      <xdr:nvCxnSpPr>
        <xdr:cNvPr id="122" name="直線コネクタ 121">
          <a:extLst>
            <a:ext uri="{FF2B5EF4-FFF2-40B4-BE49-F238E27FC236}">
              <a16:creationId xmlns:a16="http://schemas.microsoft.com/office/drawing/2014/main" id="{B616AE4A-269B-424F-B750-D143BB3B66D1}"/>
            </a:ext>
          </a:extLst>
        </xdr:cNvPr>
        <xdr:cNvCxnSpPr/>
      </xdr:nvCxnSpPr>
      <xdr:spPr>
        <a:xfrm>
          <a:off x="2626360" y="10002614"/>
          <a:ext cx="80518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127757</xdr:rowOff>
    </xdr:from>
    <xdr:to>
      <xdr:col>20</xdr:col>
      <xdr:colOff>38100</xdr:colOff>
      <xdr:row>57</xdr:row>
      <xdr:rowOff>57907</xdr:rowOff>
    </xdr:to>
    <xdr:sp macro="" textlink="">
      <xdr:nvSpPr>
        <xdr:cNvPr id="123" name="フローチャート: 判断 122">
          <a:extLst>
            <a:ext uri="{FF2B5EF4-FFF2-40B4-BE49-F238E27FC236}">
              <a16:creationId xmlns:a16="http://schemas.microsoft.com/office/drawing/2014/main" id="{87A6A149-E673-4978-9B6D-87C33441A3A6}"/>
            </a:ext>
          </a:extLst>
        </xdr:cNvPr>
        <xdr:cNvSpPr/>
      </xdr:nvSpPr>
      <xdr:spPr>
        <a:xfrm>
          <a:off x="3388360" y="973276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74434</xdr:rowOff>
    </xdr:from>
    <xdr:ext cx="599010" cy="259045"/>
    <xdr:sp macro="" textlink="">
      <xdr:nvSpPr>
        <xdr:cNvPr id="124" name="テキスト ボックス 123">
          <a:extLst>
            <a:ext uri="{FF2B5EF4-FFF2-40B4-BE49-F238E27FC236}">
              <a16:creationId xmlns:a16="http://schemas.microsoft.com/office/drawing/2014/main" id="{937DDC0E-D3AD-459E-AA41-B128A40D711E}"/>
            </a:ext>
          </a:extLst>
        </xdr:cNvPr>
        <xdr:cNvSpPr txBox="1"/>
      </xdr:nvSpPr>
      <xdr:spPr>
        <a:xfrm>
          <a:off x="3152990" y="95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54704</xdr:rowOff>
    </xdr:from>
    <xdr:to>
      <xdr:col>15</xdr:col>
      <xdr:colOff>50800</xdr:colOff>
      <xdr:row>58</xdr:row>
      <xdr:rowOff>122732</xdr:rowOff>
    </xdr:to>
    <xdr:cxnSp macro="">
      <xdr:nvCxnSpPr>
        <xdr:cNvPr id="125" name="直線コネクタ 124">
          <a:extLst>
            <a:ext uri="{FF2B5EF4-FFF2-40B4-BE49-F238E27FC236}">
              <a16:creationId xmlns:a16="http://schemas.microsoft.com/office/drawing/2014/main" id="{8C39FFCB-410F-4C6F-BC8C-46F455AFD0F7}"/>
            </a:ext>
          </a:extLst>
        </xdr:cNvPr>
        <xdr:cNvCxnSpPr/>
      </xdr:nvCxnSpPr>
      <xdr:spPr>
        <a:xfrm flipV="1">
          <a:off x="1828800" y="10002614"/>
          <a:ext cx="797560" cy="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165901</xdr:rowOff>
    </xdr:from>
    <xdr:to>
      <xdr:col>15</xdr:col>
      <xdr:colOff>101600</xdr:colOff>
      <xdr:row>57</xdr:row>
      <xdr:rowOff>96051</xdr:rowOff>
    </xdr:to>
    <xdr:sp macro="" textlink="">
      <xdr:nvSpPr>
        <xdr:cNvPr id="126" name="フローチャート: 判断 125">
          <a:extLst>
            <a:ext uri="{FF2B5EF4-FFF2-40B4-BE49-F238E27FC236}">
              <a16:creationId xmlns:a16="http://schemas.microsoft.com/office/drawing/2014/main" id="{4B587221-E0AD-45EE-A347-D6398ADFEDD6}"/>
            </a:ext>
          </a:extLst>
        </xdr:cNvPr>
        <xdr:cNvSpPr/>
      </xdr:nvSpPr>
      <xdr:spPr>
        <a:xfrm>
          <a:off x="2571750" y="977091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112578</xdr:rowOff>
    </xdr:from>
    <xdr:ext cx="599010" cy="259045"/>
    <xdr:sp macro="" textlink="">
      <xdr:nvSpPr>
        <xdr:cNvPr id="127" name="テキスト ボックス 126">
          <a:extLst>
            <a:ext uri="{FF2B5EF4-FFF2-40B4-BE49-F238E27FC236}">
              <a16:creationId xmlns:a16="http://schemas.microsoft.com/office/drawing/2014/main" id="{1962A559-A563-405D-B822-0E3645B2F273}"/>
            </a:ext>
          </a:extLst>
        </xdr:cNvPr>
        <xdr:cNvSpPr txBox="1"/>
      </xdr:nvSpPr>
      <xdr:spPr>
        <a:xfrm>
          <a:off x="2364955" y="95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122732</xdr:rowOff>
    </xdr:from>
    <xdr:to>
      <xdr:col>10</xdr:col>
      <xdr:colOff>114300</xdr:colOff>
      <xdr:row>58</xdr:row>
      <xdr:rowOff>134551</xdr:rowOff>
    </xdr:to>
    <xdr:cxnSp macro="">
      <xdr:nvCxnSpPr>
        <xdr:cNvPr id="128" name="直線コネクタ 127">
          <a:extLst>
            <a:ext uri="{FF2B5EF4-FFF2-40B4-BE49-F238E27FC236}">
              <a16:creationId xmlns:a16="http://schemas.microsoft.com/office/drawing/2014/main" id="{71E32CB4-2BAC-465A-862B-33DA9D4195D0}"/>
            </a:ext>
          </a:extLst>
        </xdr:cNvPr>
        <xdr:cNvCxnSpPr/>
      </xdr:nvCxnSpPr>
      <xdr:spPr>
        <a:xfrm flipV="1">
          <a:off x="1031240" y="10068737"/>
          <a:ext cx="79756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898</xdr:rowOff>
    </xdr:from>
    <xdr:to>
      <xdr:col>10</xdr:col>
      <xdr:colOff>165100</xdr:colOff>
      <xdr:row>57</xdr:row>
      <xdr:rowOff>102498</xdr:rowOff>
    </xdr:to>
    <xdr:sp macro="" textlink="">
      <xdr:nvSpPr>
        <xdr:cNvPr id="129" name="フローチャート: 判断 128">
          <a:extLst>
            <a:ext uri="{FF2B5EF4-FFF2-40B4-BE49-F238E27FC236}">
              <a16:creationId xmlns:a16="http://schemas.microsoft.com/office/drawing/2014/main" id="{E504B20C-9BDF-4501-A752-3C7E22D6C874}"/>
            </a:ext>
          </a:extLst>
        </xdr:cNvPr>
        <xdr:cNvSpPr/>
      </xdr:nvSpPr>
      <xdr:spPr>
        <a:xfrm>
          <a:off x="1774190" y="977354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119025</xdr:rowOff>
    </xdr:from>
    <xdr:ext cx="599010" cy="259045"/>
    <xdr:sp macro="" textlink="">
      <xdr:nvSpPr>
        <xdr:cNvPr id="130" name="テキスト ボックス 129">
          <a:extLst>
            <a:ext uri="{FF2B5EF4-FFF2-40B4-BE49-F238E27FC236}">
              <a16:creationId xmlns:a16="http://schemas.microsoft.com/office/drawing/2014/main" id="{8556C049-C12E-4D52-968D-81ACE48DF5D1}"/>
            </a:ext>
          </a:extLst>
        </xdr:cNvPr>
        <xdr:cNvSpPr txBox="1"/>
      </xdr:nvSpPr>
      <xdr:spPr>
        <a:xfrm>
          <a:off x="1550250" y="95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22643</xdr:rowOff>
    </xdr:from>
    <xdr:to>
      <xdr:col>6</xdr:col>
      <xdr:colOff>38100</xdr:colOff>
      <xdr:row>57</xdr:row>
      <xdr:rowOff>124243</xdr:rowOff>
    </xdr:to>
    <xdr:sp macro="" textlink="">
      <xdr:nvSpPr>
        <xdr:cNvPr id="131" name="フローチャート: 判断 130">
          <a:extLst>
            <a:ext uri="{FF2B5EF4-FFF2-40B4-BE49-F238E27FC236}">
              <a16:creationId xmlns:a16="http://schemas.microsoft.com/office/drawing/2014/main" id="{A0755943-0F37-4F00-8540-ED490770A5FB}"/>
            </a:ext>
          </a:extLst>
        </xdr:cNvPr>
        <xdr:cNvSpPr/>
      </xdr:nvSpPr>
      <xdr:spPr>
        <a:xfrm>
          <a:off x="988060" y="979148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140770</xdr:rowOff>
    </xdr:from>
    <xdr:ext cx="599010" cy="259045"/>
    <xdr:sp macro="" textlink="">
      <xdr:nvSpPr>
        <xdr:cNvPr id="132" name="テキスト ボックス 131">
          <a:extLst>
            <a:ext uri="{FF2B5EF4-FFF2-40B4-BE49-F238E27FC236}">
              <a16:creationId xmlns:a16="http://schemas.microsoft.com/office/drawing/2014/main" id="{78A50474-6F95-4EBE-B09D-4FCB5382D1D5}"/>
            </a:ext>
          </a:extLst>
        </xdr:cNvPr>
        <xdr:cNvSpPr txBox="1"/>
      </xdr:nvSpPr>
      <xdr:spPr>
        <a:xfrm>
          <a:off x="752690" y="956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CB3311A-D91F-4666-96E3-79F4B4F0F215}"/>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CEEA496-0B6B-4EEA-A9E4-CE97141356A2}"/>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BB846A3-30B2-458C-9A59-27AA50963F92}"/>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940C6DE-C88F-4082-A454-C1E471179333}"/>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45A23DA-720A-4B97-AF30-0AB9567414F1}"/>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162455</xdr:rowOff>
    </xdr:from>
    <xdr:to>
      <xdr:col>24</xdr:col>
      <xdr:colOff>114300</xdr:colOff>
      <xdr:row>58</xdr:row>
      <xdr:rowOff>92605</xdr:rowOff>
    </xdr:to>
    <xdr:sp macro="" textlink="">
      <xdr:nvSpPr>
        <xdr:cNvPr id="138" name="楕円 137">
          <a:extLst>
            <a:ext uri="{FF2B5EF4-FFF2-40B4-BE49-F238E27FC236}">
              <a16:creationId xmlns:a16="http://schemas.microsoft.com/office/drawing/2014/main" id="{87990694-EA41-4DBD-87DA-C65B2AF3E67B}"/>
            </a:ext>
          </a:extLst>
        </xdr:cNvPr>
        <xdr:cNvSpPr/>
      </xdr:nvSpPr>
      <xdr:spPr>
        <a:xfrm>
          <a:off x="4131310" y="99370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77382</xdr:rowOff>
    </xdr:from>
    <xdr:ext cx="534377" cy="259045"/>
    <xdr:sp macro="" textlink="">
      <xdr:nvSpPr>
        <xdr:cNvPr id="139" name="物件費該当値テキスト">
          <a:extLst>
            <a:ext uri="{FF2B5EF4-FFF2-40B4-BE49-F238E27FC236}">
              <a16:creationId xmlns:a16="http://schemas.microsoft.com/office/drawing/2014/main" id="{B16949A3-FBA3-47E4-80C8-7FB32F5CFEDF}"/>
            </a:ext>
          </a:extLst>
        </xdr:cNvPr>
        <xdr:cNvSpPr txBox="1"/>
      </xdr:nvSpPr>
      <xdr:spPr>
        <a:xfrm>
          <a:off x="4229100" y="98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34073</xdr:rowOff>
    </xdr:from>
    <xdr:to>
      <xdr:col>20</xdr:col>
      <xdr:colOff>38100</xdr:colOff>
      <xdr:row>58</xdr:row>
      <xdr:rowOff>135673</xdr:rowOff>
    </xdr:to>
    <xdr:sp macro="" textlink="">
      <xdr:nvSpPr>
        <xdr:cNvPr id="140" name="楕円 139">
          <a:extLst>
            <a:ext uri="{FF2B5EF4-FFF2-40B4-BE49-F238E27FC236}">
              <a16:creationId xmlns:a16="http://schemas.microsoft.com/office/drawing/2014/main" id="{DA77BA7C-003D-4921-84B6-46167F55DA90}"/>
            </a:ext>
          </a:extLst>
        </xdr:cNvPr>
        <xdr:cNvSpPr/>
      </xdr:nvSpPr>
      <xdr:spPr>
        <a:xfrm>
          <a:off x="3388360" y="997626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126800</xdr:rowOff>
    </xdr:from>
    <xdr:ext cx="534377" cy="259045"/>
    <xdr:sp macro="" textlink="">
      <xdr:nvSpPr>
        <xdr:cNvPr id="141" name="テキスト ボックス 140">
          <a:extLst>
            <a:ext uri="{FF2B5EF4-FFF2-40B4-BE49-F238E27FC236}">
              <a16:creationId xmlns:a16="http://schemas.microsoft.com/office/drawing/2014/main" id="{FC5E7004-9E08-40F5-81B4-9A2437487020}"/>
            </a:ext>
          </a:extLst>
        </xdr:cNvPr>
        <xdr:cNvSpPr txBox="1"/>
      </xdr:nvSpPr>
      <xdr:spPr>
        <a:xfrm>
          <a:off x="3183401" y="100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3904</xdr:rowOff>
    </xdr:from>
    <xdr:to>
      <xdr:col>15</xdr:col>
      <xdr:colOff>101600</xdr:colOff>
      <xdr:row>58</xdr:row>
      <xdr:rowOff>105504</xdr:rowOff>
    </xdr:to>
    <xdr:sp macro="" textlink="">
      <xdr:nvSpPr>
        <xdr:cNvPr id="142" name="楕円 141">
          <a:extLst>
            <a:ext uri="{FF2B5EF4-FFF2-40B4-BE49-F238E27FC236}">
              <a16:creationId xmlns:a16="http://schemas.microsoft.com/office/drawing/2014/main" id="{029A3115-E473-4A1D-895D-C0BDCCDABD7F}"/>
            </a:ext>
          </a:extLst>
        </xdr:cNvPr>
        <xdr:cNvSpPr/>
      </xdr:nvSpPr>
      <xdr:spPr>
        <a:xfrm>
          <a:off x="2571750" y="994990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96631</xdr:rowOff>
    </xdr:from>
    <xdr:ext cx="534377" cy="259045"/>
    <xdr:sp macro="" textlink="">
      <xdr:nvSpPr>
        <xdr:cNvPr id="143" name="テキスト ボックス 142">
          <a:extLst>
            <a:ext uri="{FF2B5EF4-FFF2-40B4-BE49-F238E27FC236}">
              <a16:creationId xmlns:a16="http://schemas.microsoft.com/office/drawing/2014/main" id="{13D43AA8-BAE0-45A3-9F79-84027544C143}"/>
            </a:ext>
          </a:extLst>
        </xdr:cNvPr>
        <xdr:cNvSpPr txBox="1"/>
      </xdr:nvSpPr>
      <xdr:spPr>
        <a:xfrm>
          <a:off x="2397271" y="100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71932</xdr:rowOff>
    </xdr:from>
    <xdr:to>
      <xdr:col>10</xdr:col>
      <xdr:colOff>165100</xdr:colOff>
      <xdr:row>59</xdr:row>
      <xdr:rowOff>2082</xdr:rowOff>
    </xdr:to>
    <xdr:sp macro="" textlink="">
      <xdr:nvSpPr>
        <xdr:cNvPr id="144" name="楕円 143">
          <a:extLst>
            <a:ext uri="{FF2B5EF4-FFF2-40B4-BE49-F238E27FC236}">
              <a16:creationId xmlns:a16="http://schemas.microsoft.com/office/drawing/2014/main" id="{32C2B672-F5DF-4736-9594-FB7BEC3BC824}"/>
            </a:ext>
          </a:extLst>
        </xdr:cNvPr>
        <xdr:cNvSpPr/>
      </xdr:nvSpPr>
      <xdr:spPr>
        <a:xfrm>
          <a:off x="1774190" y="100141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164659</xdr:rowOff>
    </xdr:from>
    <xdr:ext cx="534377" cy="259045"/>
    <xdr:sp macro="" textlink="">
      <xdr:nvSpPr>
        <xdr:cNvPr id="145" name="テキスト ボックス 144">
          <a:extLst>
            <a:ext uri="{FF2B5EF4-FFF2-40B4-BE49-F238E27FC236}">
              <a16:creationId xmlns:a16="http://schemas.microsoft.com/office/drawing/2014/main" id="{E1420782-B57A-48C1-9A03-ABF3A80E6689}"/>
            </a:ext>
          </a:extLst>
        </xdr:cNvPr>
        <xdr:cNvSpPr txBox="1"/>
      </xdr:nvSpPr>
      <xdr:spPr>
        <a:xfrm>
          <a:off x="1580661" y="10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83751</xdr:rowOff>
    </xdr:from>
    <xdr:to>
      <xdr:col>6</xdr:col>
      <xdr:colOff>38100</xdr:colOff>
      <xdr:row>59</xdr:row>
      <xdr:rowOff>13901</xdr:rowOff>
    </xdr:to>
    <xdr:sp macro="" textlink="">
      <xdr:nvSpPr>
        <xdr:cNvPr id="146" name="楕円 145">
          <a:extLst>
            <a:ext uri="{FF2B5EF4-FFF2-40B4-BE49-F238E27FC236}">
              <a16:creationId xmlns:a16="http://schemas.microsoft.com/office/drawing/2014/main" id="{C46E689A-3A48-4171-8AAF-3DDE2D625C0E}"/>
            </a:ext>
          </a:extLst>
        </xdr:cNvPr>
        <xdr:cNvSpPr/>
      </xdr:nvSpPr>
      <xdr:spPr>
        <a:xfrm>
          <a:off x="988060" y="100297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5028</xdr:rowOff>
    </xdr:from>
    <xdr:ext cx="534377" cy="259045"/>
    <xdr:sp macro="" textlink="">
      <xdr:nvSpPr>
        <xdr:cNvPr id="147" name="テキスト ボックス 146">
          <a:extLst>
            <a:ext uri="{FF2B5EF4-FFF2-40B4-BE49-F238E27FC236}">
              <a16:creationId xmlns:a16="http://schemas.microsoft.com/office/drawing/2014/main" id="{26E2543F-C3EE-411C-8A7F-DA713FEEE2B5}"/>
            </a:ext>
          </a:extLst>
        </xdr:cNvPr>
        <xdr:cNvSpPr txBox="1"/>
      </xdr:nvSpPr>
      <xdr:spPr>
        <a:xfrm>
          <a:off x="783101" y="101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ED87173-DD46-4145-88E3-5E236BEB478D}"/>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3EDF250-EC7C-47DC-8FF1-706F825262CF}"/>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76F3BE23-9DE1-4746-84CA-755795E94F27}"/>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3C4EBAD3-1B7C-44EC-9530-CCD354D521E4}"/>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FE6E069-4F17-4CC9-92AA-EB639E5ECE9D}"/>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4B5A522B-4EA9-493B-B3F7-C527E92BA19E}"/>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84D708A7-3FE8-4511-8DA5-A21A12F98533}"/>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A8971530-9614-4D53-BD0D-21C09494F2A5}"/>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92E09B21-7E98-47DD-893C-6D4B9256740D}"/>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400485C8-E703-47DA-BAC8-F1C3706B8046}"/>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E88113F-F07C-400A-856E-A56DA83E7498}"/>
            </a:ext>
          </a:extLst>
        </xdr:cNvPr>
        <xdr:cNvCxnSpPr/>
      </xdr:nvCxnSpPr>
      <xdr:spPr>
        <a:xfrm>
          <a:off x="6858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C818440A-AF12-4B5F-9B8D-CC72DCBF9B29}"/>
            </a:ext>
          </a:extLst>
        </xdr:cNvPr>
        <xdr:cNvSpPr txBox="1"/>
      </xdr:nvSpPr>
      <xdr:spPr>
        <a:xfrm>
          <a:off x="47892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2B7A0463-5112-4818-8EEC-8A181597F9B3}"/>
            </a:ext>
          </a:extLst>
        </xdr:cNvPr>
        <xdr:cNvCxnSpPr/>
      </xdr:nvCxnSpPr>
      <xdr:spPr>
        <a:xfrm>
          <a:off x="6858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A073DD65-AF92-4FEF-8801-3F749352871A}"/>
            </a:ext>
          </a:extLst>
        </xdr:cNvPr>
        <xdr:cNvSpPr txBox="1"/>
      </xdr:nvSpPr>
      <xdr:spPr>
        <a:xfrm>
          <a:off x="2116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D2A58AD7-F721-48FB-BC12-31C803544125}"/>
            </a:ext>
          </a:extLst>
        </xdr:cNvPr>
        <xdr:cNvCxnSpPr/>
      </xdr:nvCxnSpPr>
      <xdr:spPr>
        <a:xfrm>
          <a:off x="6858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1AF4F527-57D6-4D24-BB5B-0F625376D2E3}"/>
            </a:ext>
          </a:extLst>
        </xdr:cNvPr>
        <xdr:cNvSpPr txBox="1"/>
      </xdr:nvSpPr>
      <xdr:spPr>
        <a:xfrm>
          <a:off x="21165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5440B973-2529-4881-9D46-D11816C2C59A}"/>
            </a:ext>
          </a:extLst>
        </xdr:cNvPr>
        <xdr:cNvCxnSpPr/>
      </xdr:nvCxnSpPr>
      <xdr:spPr>
        <a:xfrm>
          <a:off x="6858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188AAC73-2DA1-41F0-A7BF-1F46BAB760DB}"/>
            </a:ext>
          </a:extLst>
        </xdr:cNvPr>
        <xdr:cNvSpPr txBox="1"/>
      </xdr:nvSpPr>
      <xdr:spPr>
        <a:xfrm>
          <a:off x="211651"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E215704A-CFF4-4178-B48C-6D46FC6B939D}"/>
            </a:ext>
          </a:extLst>
        </xdr:cNvPr>
        <xdr:cNvCxnSpPr/>
      </xdr:nvCxnSpPr>
      <xdr:spPr>
        <a:xfrm>
          <a:off x="6858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67348D0B-03FC-4FBC-93AF-2205017204AE}"/>
            </a:ext>
          </a:extLst>
        </xdr:cNvPr>
        <xdr:cNvSpPr txBox="1"/>
      </xdr:nvSpPr>
      <xdr:spPr>
        <a:xfrm>
          <a:off x="211651" y="1192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A123E9A6-4B98-4F81-8856-5462309D664A}"/>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6CC678FB-1B05-4B4C-8271-6C663DBBF7D1}"/>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3CC4E992-55B5-4DC0-ADA6-FD07530B9E5E}"/>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71" name="直線コネクタ 170">
          <a:extLst>
            <a:ext uri="{FF2B5EF4-FFF2-40B4-BE49-F238E27FC236}">
              <a16:creationId xmlns:a16="http://schemas.microsoft.com/office/drawing/2014/main" id="{0B6971B9-04F2-4F6A-9E53-1305393AD7C0}"/>
            </a:ext>
          </a:extLst>
        </xdr:cNvPr>
        <xdr:cNvCxnSpPr/>
      </xdr:nvCxnSpPr>
      <xdr:spPr>
        <a:xfrm flipV="1">
          <a:off x="4172585" y="12226430"/>
          <a:ext cx="1270" cy="1363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2" name="維持補修費最小値テキスト">
          <a:extLst>
            <a:ext uri="{FF2B5EF4-FFF2-40B4-BE49-F238E27FC236}">
              <a16:creationId xmlns:a16="http://schemas.microsoft.com/office/drawing/2014/main" id="{9B103C3F-D8DA-44C8-B87F-282B8B98E06E}"/>
            </a:ext>
          </a:extLst>
        </xdr:cNvPr>
        <xdr:cNvSpPr txBox="1"/>
      </xdr:nvSpPr>
      <xdr:spPr>
        <a:xfrm>
          <a:off x="4229100" y="13593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3" name="直線コネクタ 172">
          <a:extLst>
            <a:ext uri="{FF2B5EF4-FFF2-40B4-BE49-F238E27FC236}">
              <a16:creationId xmlns:a16="http://schemas.microsoft.com/office/drawing/2014/main" id="{D8F1CDCD-49C6-48CA-8228-3F48C50A33C4}"/>
            </a:ext>
          </a:extLst>
        </xdr:cNvPr>
        <xdr:cNvCxnSpPr/>
      </xdr:nvCxnSpPr>
      <xdr:spPr>
        <a:xfrm>
          <a:off x="4112260" y="13589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4" name="維持補修費最大値テキスト">
          <a:extLst>
            <a:ext uri="{FF2B5EF4-FFF2-40B4-BE49-F238E27FC236}">
              <a16:creationId xmlns:a16="http://schemas.microsoft.com/office/drawing/2014/main" id="{7721A32A-93DF-4044-87FE-BEA20BFA732F}"/>
            </a:ext>
          </a:extLst>
        </xdr:cNvPr>
        <xdr:cNvSpPr txBox="1"/>
      </xdr:nvSpPr>
      <xdr:spPr>
        <a:xfrm>
          <a:off x="4229100" y="120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5" name="直線コネクタ 174">
          <a:extLst>
            <a:ext uri="{FF2B5EF4-FFF2-40B4-BE49-F238E27FC236}">
              <a16:creationId xmlns:a16="http://schemas.microsoft.com/office/drawing/2014/main" id="{F219BCD9-1C6A-4CAB-A3DF-C096B9E408A1}"/>
            </a:ext>
          </a:extLst>
        </xdr:cNvPr>
        <xdr:cNvCxnSpPr/>
      </xdr:nvCxnSpPr>
      <xdr:spPr>
        <a:xfrm>
          <a:off x="4112260" y="1222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38278</xdr:rowOff>
    </xdr:from>
    <xdr:to>
      <xdr:col>24</xdr:col>
      <xdr:colOff>63500</xdr:colOff>
      <xdr:row>76</xdr:row>
      <xdr:rowOff>47879</xdr:rowOff>
    </xdr:to>
    <xdr:cxnSp macro="">
      <xdr:nvCxnSpPr>
        <xdr:cNvPr id="176" name="直線コネクタ 175">
          <a:extLst>
            <a:ext uri="{FF2B5EF4-FFF2-40B4-BE49-F238E27FC236}">
              <a16:creationId xmlns:a16="http://schemas.microsoft.com/office/drawing/2014/main" id="{69BE46C4-979B-4C0A-A877-0B248F6B56B6}"/>
            </a:ext>
          </a:extLst>
        </xdr:cNvPr>
        <xdr:cNvCxnSpPr/>
      </xdr:nvCxnSpPr>
      <xdr:spPr>
        <a:xfrm flipV="1">
          <a:off x="3431540" y="13068478"/>
          <a:ext cx="74295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7" name="維持補修費平均値テキスト">
          <a:extLst>
            <a:ext uri="{FF2B5EF4-FFF2-40B4-BE49-F238E27FC236}">
              <a16:creationId xmlns:a16="http://schemas.microsoft.com/office/drawing/2014/main" id="{CB1B9F12-0793-4F01-B692-BAEE35AE559C}"/>
            </a:ext>
          </a:extLst>
        </xdr:cNvPr>
        <xdr:cNvSpPr txBox="1"/>
      </xdr:nvSpPr>
      <xdr:spPr>
        <a:xfrm>
          <a:off x="42291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8" name="フローチャート: 判断 177">
          <a:extLst>
            <a:ext uri="{FF2B5EF4-FFF2-40B4-BE49-F238E27FC236}">
              <a16:creationId xmlns:a16="http://schemas.microsoft.com/office/drawing/2014/main" id="{410E63CB-7AB3-4251-BED8-D3185F373EC0}"/>
            </a:ext>
          </a:extLst>
        </xdr:cNvPr>
        <xdr:cNvSpPr/>
      </xdr:nvSpPr>
      <xdr:spPr>
        <a:xfrm>
          <a:off x="4131310" y="1312289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47879</xdr:rowOff>
    </xdr:from>
    <xdr:to>
      <xdr:col>19</xdr:col>
      <xdr:colOff>177800</xdr:colOff>
      <xdr:row>76</xdr:row>
      <xdr:rowOff>147072</xdr:rowOff>
    </xdr:to>
    <xdr:cxnSp macro="">
      <xdr:nvCxnSpPr>
        <xdr:cNvPr id="179" name="直線コネクタ 178">
          <a:extLst>
            <a:ext uri="{FF2B5EF4-FFF2-40B4-BE49-F238E27FC236}">
              <a16:creationId xmlns:a16="http://schemas.microsoft.com/office/drawing/2014/main" id="{CE6A7BEC-B2ED-43F5-A5CA-DE7C0697EA1D}"/>
            </a:ext>
          </a:extLst>
        </xdr:cNvPr>
        <xdr:cNvCxnSpPr/>
      </xdr:nvCxnSpPr>
      <xdr:spPr>
        <a:xfrm flipV="1">
          <a:off x="2626360" y="13079984"/>
          <a:ext cx="805180" cy="9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80" name="フローチャート: 判断 179">
          <a:extLst>
            <a:ext uri="{FF2B5EF4-FFF2-40B4-BE49-F238E27FC236}">
              <a16:creationId xmlns:a16="http://schemas.microsoft.com/office/drawing/2014/main" id="{4DFA97EC-478A-4FFF-8EDE-E2D3B4D668AB}"/>
            </a:ext>
          </a:extLst>
        </xdr:cNvPr>
        <xdr:cNvSpPr/>
      </xdr:nvSpPr>
      <xdr:spPr>
        <a:xfrm>
          <a:off x="3388360" y="13151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81" name="テキスト ボックス 180">
          <a:extLst>
            <a:ext uri="{FF2B5EF4-FFF2-40B4-BE49-F238E27FC236}">
              <a16:creationId xmlns:a16="http://schemas.microsoft.com/office/drawing/2014/main" id="{C7D1977A-4C5C-482F-94A1-6DE2096E1ECE}"/>
            </a:ext>
          </a:extLst>
        </xdr:cNvPr>
        <xdr:cNvSpPr txBox="1"/>
      </xdr:nvSpPr>
      <xdr:spPr>
        <a:xfrm>
          <a:off x="318340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147072</xdr:rowOff>
    </xdr:from>
    <xdr:to>
      <xdr:col>15</xdr:col>
      <xdr:colOff>50800</xdr:colOff>
      <xdr:row>77</xdr:row>
      <xdr:rowOff>102343</xdr:rowOff>
    </xdr:to>
    <xdr:cxnSp macro="">
      <xdr:nvCxnSpPr>
        <xdr:cNvPr id="182" name="直線コネクタ 181">
          <a:extLst>
            <a:ext uri="{FF2B5EF4-FFF2-40B4-BE49-F238E27FC236}">
              <a16:creationId xmlns:a16="http://schemas.microsoft.com/office/drawing/2014/main" id="{2C7BBAF7-CF27-4858-992B-8EDF331DFB49}"/>
            </a:ext>
          </a:extLst>
        </xdr:cNvPr>
        <xdr:cNvCxnSpPr/>
      </xdr:nvCxnSpPr>
      <xdr:spPr>
        <a:xfrm flipV="1">
          <a:off x="1828800" y="13175367"/>
          <a:ext cx="79756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3" name="フローチャート: 判断 182">
          <a:extLst>
            <a:ext uri="{FF2B5EF4-FFF2-40B4-BE49-F238E27FC236}">
              <a16:creationId xmlns:a16="http://schemas.microsoft.com/office/drawing/2014/main" id="{89121C42-57E4-4546-90C3-982FFE2B5612}"/>
            </a:ext>
          </a:extLst>
        </xdr:cNvPr>
        <xdr:cNvSpPr/>
      </xdr:nvSpPr>
      <xdr:spPr>
        <a:xfrm>
          <a:off x="2571750" y="131955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4" name="テキスト ボックス 183">
          <a:extLst>
            <a:ext uri="{FF2B5EF4-FFF2-40B4-BE49-F238E27FC236}">
              <a16:creationId xmlns:a16="http://schemas.microsoft.com/office/drawing/2014/main" id="{C2814E9F-AA52-4F78-8240-D1DE8AF9D9F6}"/>
            </a:ext>
          </a:extLst>
        </xdr:cNvPr>
        <xdr:cNvSpPr txBox="1"/>
      </xdr:nvSpPr>
      <xdr:spPr>
        <a:xfrm>
          <a:off x="2397271" y="132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165684</xdr:rowOff>
    </xdr:from>
    <xdr:to>
      <xdr:col>10</xdr:col>
      <xdr:colOff>114300</xdr:colOff>
      <xdr:row>77</xdr:row>
      <xdr:rowOff>102343</xdr:rowOff>
    </xdr:to>
    <xdr:cxnSp macro="">
      <xdr:nvCxnSpPr>
        <xdr:cNvPr id="185" name="直線コネクタ 184">
          <a:extLst>
            <a:ext uri="{FF2B5EF4-FFF2-40B4-BE49-F238E27FC236}">
              <a16:creationId xmlns:a16="http://schemas.microsoft.com/office/drawing/2014/main" id="{9DB4C308-7080-4232-B4AA-EB151E9510D0}"/>
            </a:ext>
          </a:extLst>
        </xdr:cNvPr>
        <xdr:cNvCxnSpPr/>
      </xdr:nvCxnSpPr>
      <xdr:spPr>
        <a:xfrm>
          <a:off x="1031240" y="13199694"/>
          <a:ext cx="797560" cy="10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6" name="フローチャート: 判断 185">
          <a:extLst>
            <a:ext uri="{FF2B5EF4-FFF2-40B4-BE49-F238E27FC236}">
              <a16:creationId xmlns:a16="http://schemas.microsoft.com/office/drawing/2014/main" id="{21196E99-78AA-4D34-B794-F11BC6BC91F8}"/>
            </a:ext>
          </a:extLst>
        </xdr:cNvPr>
        <xdr:cNvSpPr/>
      </xdr:nvSpPr>
      <xdr:spPr>
        <a:xfrm>
          <a:off x="1774190" y="132331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7" name="テキスト ボックス 186">
          <a:extLst>
            <a:ext uri="{FF2B5EF4-FFF2-40B4-BE49-F238E27FC236}">
              <a16:creationId xmlns:a16="http://schemas.microsoft.com/office/drawing/2014/main" id="{5BAA7833-2900-4B9C-BAED-288B89C263E4}"/>
            </a:ext>
          </a:extLst>
        </xdr:cNvPr>
        <xdr:cNvSpPr txBox="1"/>
      </xdr:nvSpPr>
      <xdr:spPr>
        <a:xfrm>
          <a:off x="158066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8" name="フローチャート: 判断 187">
          <a:extLst>
            <a:ext uri="{FF2B5EF4-FFF2-40B4-BE49-F238E27FC236}">
              <a16:creationId xmlns:a16="http://schemas.microsoft.com/office/drawing/2014/main" id="{8A7D2BD4-82BB-47CC-AB08-997223AE5AAE}"/>
            </a:ext>
          </a:extLst>
        </xdr:cNvPr>
        <xdr:cNvSpPr/>
      </xdr:nvSpPr>
      <xdr:spPr>
        <a:xfrm>
          <a:off x="988060" y="1323174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9" name="テキスト ボックス 188">
          <a:extLst>
            <a:ext uri="{FF2B5EF4-FFF2-40B4-BE49-F238E27FC236}">
              <a16:creationId xmlns:a16="http://schemas.microsoft.com/office/drawing/2014/main" id="{389B72CC-EDE4-4BD4-B261-79DF510664BC}"/>
            </a:ext>
          </a:extLst>
        </xdr:cNvPr>
        <xdr:cNvSpPr txBox="1"/>
      </xdr:nvSpPr>
      <xdr:spPr>
        <a:xfrm>
          <a:off x="783101" y="133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52EBA02-685F-4E63-8FE8-ECE7865209B3}"/>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7C2AC53-E2B1-44FE-9C1C-4788CE038A3D}"/>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3ED6BA8-900C-470E-A008-72249E475735}"/>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55A3A21-A5E3-4077-9A44-EC23E6FEBF34}"/>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79461A8-00BF-42E6-A9E2-47A4A57E6DF3}"/>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158928</xdr:rowOff>
    </xdr:from>
    <xdr:to>
      <xdr:col>24</xdr:col>
      <xdr:colOff>114300</xdr:colOff>
      <xdr:row>76</xdr:row>
      <xdr:rowOff>89078</xdr:rowOff>
    </xdr:to>
    <xdr:sp macro="" textlink="">
      <xdr:nvSpPr>
        <xdr:cNvPr id="195" name="楕円 194">
          <a:extLst>
            <a:ext uri="{FF2B5EF4-FFF2-40B4-BE49-F238E27FC236}">
              <a16:creationId xmlns:a16="http://schemas.microsoft.com/office/drawing/2014/main" id="{8693C3D6-A6F2-485A-9C51-7E75CD24ED0B}"/>
            </a:ext>
          </a:extLst>
        </xdr:cNvPr>
        <xdr:cNvSpPr/>
      </xdr:nvSpPr>
      <xdr:spPr>
        <a:xfrm>
          <a:off x="4131310" y="130195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10355</xdr:rowOff>
    </xdr:from>
    <xdr:ext cx="534377" cy="259045"/>
    <xdr:sp macro="" textlink="">
      <xdr:nvSpPr>
        <xdr:cNvPr id="196" name="維持補修費該当値テキスト">
          <a:extLst>
            <a:ext uri="{FF2B5EF4-FFF2-40B4-BE49-F238E27FC236}">
              <a16:creationId xmlns:a16="http://schemas.microsoft.com/office/drawing/2014/main" id="{A27B02F5-98C8-4625-B277-C128EC5A22A9}"/>
            </a:ext>
          </a:extLst>
        </xdr:cNvPr>
        <xdr:cNvSpPr txBox="1"/>
      </xdr:nvSpPr>
      <xdr:spPr>
        <a:xfrm>
          <a:off x="4229100" y="128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168529</xdr:rowOff>
    </xdr:from>
    <xdr:to>
      <xdr:col>20</xdr:col>
      <xdr:colOff>38100</xdr:colOff>
      <xdr:row>76</xdr:row>
      <xdr:rowOff>98679</xdr:rowOff>
    </xdr:to>
    <xdr:sp macro="" textlink="">
      <xdr:nvSpPr>
        <xdr:cNvPr id="197" name="楕円 196">
          <a:extLst>
            <a:ext uri="{FF2B5EF4-FFF2-40B4-BE49-F238E27FC236}">
              <a16:creationId xmlns:a16="http://schemas.microsoft.com/office/drawing/2014/main" id="{061C1C7C-5330-4314-B827-F94DEE4AE9C5}"/>
            </a:ext>
          </a:extLst>
        </xdr:cNvPr>
        <xdr:cNvSpPr/>
      </xdr:nvSpPr>
      <xdr:spPr>
        <a:xfrm>
          <a:off x="3388360" y="1303108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115206</xdr:rowOff>
    </xdr:from>
    <xdr:ext cx="534377" cy="259045"/>
    <xdr:sp macro="" textlink="">
      <xdr:nvSpPr>
        <xdr:cNvPr id="198" name="テキスト ボックス 197">
          <a:extLst>
            <a:ext uri="{FF2B5EF4-FFF2-40B4-BE49-F238E27FC236}">
              <a16:creationId xmlns:a16="http://schemas.microsoft.com/office/drawing/2014/main" id="{F6566D5B-1B5F-4A67-AF40-91E0870266C0}"/>
            </a:ext>
          </a:extLst>
        </xdr:cNvPr>
        <xdr:cNvSpPr txBox="1"/>
      </xdr:nvSpPr>
      <xdr:spPr>
        <a:xfrm>
          <a:off x="318340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96272</xdr:rowOff>
    </xdr:from>
    <xdr:to>
      <xdr:col>15</xdr:col>
      <xdr:colOff>101600</xdr:colOff>
      <xdr:row>77</xdr:row>
      <xdr:rowOff>26422</xdr:rowOff>
    </xdr:to>
    <xdr:sp macro="" textlink="">
      <xdr:nvSpPr>
        <xdr:cNvPr id="199" name="楕円 198">
          <a:extLst>
            <a:ext uri="{FF2B5EF4-FFF2-40B4-BE49-F238E27FC236}">
              <a16:creationId xmlns:a16="http://schemas.microsoft.com/office/drawing/2014/main" id="{92755D4A-A78D-46AB-BB64-C37B7F4A4B00}"/>
            </a:ext>
          </a:extLst>
        </xdr:cNvPr>
        <xdr:cNvSpPr/>
      </xdr:nvSpPr>
      <xdr:spPr>
        <a:xfrm>
          <a:off x="2571750" y="131226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42949</xdr:rowOff>
    </xdr:from>
    <xdr:ext cx="534377" cy="259045"/>
    <xdr:sp macro="" textlink="">
      <xdr:nvSpPr>
        <xdr:cNvPr id="200" name="テキスト ボックス 199">
          <a:extLst>
            <a:ext uri="{FF2B5EF4-FFF2-40B4-BE49-F238E27FC236}">
              <a16:creationId xmlns:a16="http://schemas.microsoft.com/office/drawing/2014/main" id="{ACE5845E-DAD2-4BDB-8FDF-D198FE387060}"/>
            </a:ext>
          </a:extLst>
        </xdr:cNvPr>
        <xdr:cNvSpPr txBox="1"/>
      </xdr:nvSpPr>
      <xdr:spPr>
        <a:xfrm>
          <a:off x="2397271" y="129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51543</xdr:rowOff>
    </xdr:from>
    <xdr:to>
      <xdr:col>10</xdr:col>
      <xdr:colOff>165100</xdr:colOff>
      <xdr:row>77</xdr:row>
      <xdr:rowOff>153143</xdr:rowOff>
    </xdr:to>
    <xdr:sp macro="" textlink="">
      <xdr:nvSpPr>
        <xdr:cNvPr id="201" name="楕円 200">
          <a:extLst>
            <a:ext uri="{FF2B5EF4-FFF2-40B4-BE49-F238E27FC236}">
              <a16:creationId xmlns:a16="http://schemas.microsoft.com/office/drawing/2014/main" id="{C92D3B54-78E1-40BA-B5E7-34A4A9696A57}"/>
            </a:ext>
          </a:extLst>
        </xdr:cNvPr>
        <xdr:cNvSpPr/>
      </xdr:nvSpPr>
      <xdr:spPr>
        <a:xfrm>
          <a:off x="1774190" y="132570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144270</xdr:rowOff>
    </xdr:from>
    <xdr:ext cx="534377" cy="259045"/>
    <xdr:sp macro="" textlink="">
      <xdr:nvSpPr>
        <xdr:cNvPr id="202" name="テキスト ボックス 201">
          <a:extLst>
            <a:ext uri="{FF2B5EF4-FFF2-40B4-BE49-F238E27FC236}">
              <a16:creationId xmlns:a16="http://schemas.microsoft.com/office/drawing/2014/main" id="{558E8772-072C-40BC-89D9-9B5B2513BD18}"/>
            </a:ext>
          </a:extLst>
        </xdr:cNvPr>
        <xdr:cNvSpPr txBox="1"/>
      </xdr:nvSpPr>
      <xdr:spPr>
        <a:xfrm>
          <a:off x="1580661" y="13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114884</xdr:rowOff>
    </xdr:from>
    <xdr:to>
      <xdr:col>6</xdr:col>
      <xdr:colOff>38100</xdr:colOff>
      <xdr:row>77</xdr:row>
      <xdr:rowOff>45034</xdr:rowOff>
    </xdr:to>
    <xdr:sp macro="" textlink="">
      <xdr:nvSpPr>
        <xdr:cNvPr id="203" name="楕円 202">
          <a:extLst>
            <a:ext uri="{FF2B5EF4-FFF2-40B4-BE49-F238E27FC236}">
              <a16:creationId xmlns:a16="http://schemas.microsoft.com/office/drawing/2014/main" id="{94592630-2F94-453D-AF56-E2E45D22A1B0}"/>
            </a:ext>
          </a:extLst>
        </xdr:cNvPr>
        <xdr:cNvSpPr/>
      </xdr:nvSpPr>
      <xdr:spPr>
        <a:xfrm>
          <a:off x="988060" y="131450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61561</xdr:rowOff>
    </xdr:from>
    <xdr:ext cx="534377" cy="259045"/>
    <xdr:sp macro="" textlink="">
      <xdr:nvSpPr>
        <xdr:cNvPr id="204" name="テキスト ボックス 203">
          <a:extLst>
            <a:ext uri="{FF2B5EF4-FFF2-40B4-BE49-F238E27FC236}">
              <a16:creationId xmlns:a16="http://schemas.microsoft.com/office/drawing/2014/main" id="{58BBD387-E85E-406E-8E62-653D131EEDB9}"/>
            </a:ext>
          </a:extLst>
        </xdr:cNvPr>
        <xdr:cNvSpPr txBox="1"/>
      </xdr:nvSpPr>
      <xdr:spPr>
        <a:xfrm>
          <a:off x="783101" y="12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318B966-3218-47D0-AFE5-D2AE1F3232B5}"/>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AE108BCE-789E-4DD7-8166-05F0DC67AF3D}"/>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9EF4F1CA-BBBF-4FD1-82C7-A327C88CB88C}"/>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73E49F1-7C61-4FB2-A287-C8984E78162C}"/>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F526DE32-D311-4811-A3C7-18FF4BE729DC}"/>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3DC24A68-F577-41FB-9712-F5826945DE2E}"/>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8073215A-F7E2-4497-B618-E9B35993EDA5}"/>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F4DC0A0E-97FF-4950-8E97-B0AF35352AAC}"/>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219A5FFD-E3B2-4EFD-85DA-F580D5CC6A03}"/>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5103F262-43C6-465C-92D6-D85BC272C54E}"/>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227EBCD7-1EBC-4F5A-B0FB-AA1811E5A901}"/>
            </a:ext>
          </a:extLst>
        </xdr:cNvPr>
        <xdr:cNvSpPr txBox="1"/>
      </xdr:nvSpPr>
      <xdr:spPr>
        <a:xfrm>
          <a:off x="47892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6637E0D7-5704-47E3-BC3A-B7836A63D784}"/>
            </a:ext>
          </a:extLst>
        </xdr:cNvPr>
        <xdr:cNvCxnSpPr/>
      </xdr:nvCxnSpPr>
      <xdr:spPr>
        <a:xfrm>
          <a:off x="685800" y="17068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502749FE-2849-4CEB-BD65-BBD6BCA3C649}"/>
            </a:ext>
          </a:extLst>
        </xdr:cNvPr>
        <xdr:cNvSpPr txBox="1"/>
      </xdr:nvSpPr>
      <xdr:spPr>
        <a:xfrm>
          <a:off x="211651" y="169340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CA9DCACB-B899-4AB0-8FE7-DA3ADEC066C9}"/>
            </a:ext>
          </a:extLst>
        </xdr:cNvPr>
        <xdr:cNvCxnSpPr/>
      </xdr:nvCxnSpPr>
      <xdr:spPr>
        <a:xfrm>
          <a:off x="685800" y="16745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9BA9EE36-BC01-41B8-B003-B71D5FC73AEB}"/>
            </a:ext>
          </a:extLst>
        </xdr:cNvPr>
        <xdr:cNvSpPr txBox="1"/>
      </xdr:nvSpPr>
      <xdr:spPr>
        <a:xfrm>
          <a:off x="211651" y="16601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75AA6E82-056D-4239-9A89-26FFB5FC12FB}"/>
            </a:ext>
          </a:extLst>
        </xdr:cNvPr>
        <xdr:cNvCxnSpPr/>
      </xdr:nvCxnSpPr>
      <xdr:spPr>
        <a:xfrm>
          <a:off x="685800" y="16423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E963D1FD-5C27-401F-BD4A-59B5FE93BCFE}"/>
            </a:ext>
          </a:extLst>
        </xdr:cNvPr>
        <xdr:cNvSpPr txBox="1"/>
      </xdr:nvSpPr>
      <xdr:spPr>
        <a:xfrm>
          <a:off x="211651" y="16278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53F1B8DE-3F24-4C42-9ED1-497C83472502}"/>
            </a:ext>
          </a:extLst>
        </xdr:cNvPr>
        <xdr:cNvCxnSpPr/>
      </xdr:nvCxnSpPr>
      <xdr:spPr>
        <a:xfrm>
          <a:off x="685800" y="16090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286C6ABB-3BA9-4C8D-AE44-E4281B028C9C}"/>
            </a:ext>
          </a:extLst>
        </xdr:cNvPr>
        <xdr:cNvSpPr txBox="1"/>
      </xdr:nvSpPr>
      <xdr:spPr>
        <a:xfrm>
          <a:off x="170391" y="159523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DC824B68-4BF3-495F-B280-F19F421E7CFF}"/>
            </a:ext>
          </a:extLst>
        </xdr:cNvPr>
        <xdr:cNvCxnSpPr/>
      </xdr:nvCxnSpPr>
      <xdr:spPr>
        <a:xfrm>
          <a:off x="685800" y="15769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C3DA0899-E0B5-42B6-A864-6835DBCB3867}"/>
            </a:ext>
          </a:extLst>
        </xdr:cNvPr>
        <xdr:cNvSpPr txBox="1"/>
      </xdr:nvSpPr>
      <xdr:spPr>
        <a:xfrm>
          <a:off x="170391" y="15620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3106E6BE-F5E6-4C20-97D2-15F3C7C2985E}"/>
            </a:ext>
          </a:extLst>
        </xdr:cNvPr>
        <xdr:cNvCxnSpPr/>
      </xdr:nvCxnSpPr>
      <xdr:spPr>
        <a:xfrm>
          <a:off x="685800" y="1544147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56EF19FC-1B56-45B8-9602-F3A959AC9405}"/>
            </a:ext>
          </a:extLst>
        </xdr:cNvPr>
        <xdr:cNvSpPr txBox="1"/>
      </xdr:nvSpPr>
      <xdr:spPr>
        <a:xfrm>
          <a:off x="17039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93065B85-9E42-4A10-8BBD-406BFE95201C}"/>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F0063095-6123-4E28-B418-7D6DD2765DAE}"/>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978A67D8-629C-40F5-B454-F8BE63813905}"/>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31" name="直線コネクタ 230">
          <a:extLst>
            <a:ext uri="{FF2B5EF4-FFF2-40B4-BE49-F238E27FC236}">
              <a16:creationId xmlns:a16="http://schemas.microsoft.com/office/drawing/2014/main" id="{2B1D9F9E-A621-4B8B-90EF-9895F3F17EAC}"/>
            </a:ext>
          </a:extLst>
        </xdr:cNvPr>
        <xdr:cNvCxnSpPr/>
      </xdr:nvCxnSpPr>
      <xdr:spPr>
        <a:xfrm flipV="1">
          <a:off x="4172585" y="15443676"/>
          <a:ext cx="1270" cy="138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2" name="扶助費最小値テキスト">
          <a:extLst>
            <a:ext uri="{FF2B5EF4-FFF2-40B4-BE49-F238E27FC236}">
              <a16:creationId xmlns:a16="http://schemas.microsoft.com/office/drawing/2014/main" id="{0B6B253F-2815-4854-AE1E-CE172F2BBDDF}"/>
            </a:ext>
          </a:extLst>
        </xdr:cNvPr>
        <xdr:cNvSpPr txBox="1"/>
      </xdr:nvSpPr>
      <xdr:spPr>
        <a:xfrm>
          <a:off x="4229100" y="168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3" name="直線コネクタ 232">
          <a:extLst>
            <a:ext uri="{FF2B5EF4-FFF2-40B4-BE49-F238E27FC236}">
              <a16:creationId xmlns:a16="http://schemas.microsoft.com/office/drawing/2014/main" id="{C46611E1-3C57-4C28-B051-2BAEEA5B2C2E}"/>
            </a:ext>
          </a:extLst>
        </xdr:cNvPr>
        <xdr:cNvCxnSpPr/>
      </xdr:nvCxnSpPr>
      <xdr:spPr>
        <a:xfrm>
          <a:off x="4112260" y="1682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4" name="扶助費最大値テキスト">
          <a:extLst>
            <a:ext uri="{FF2B5EF4-FFF2-40B4-BE49-F238E27FC236}">
              <a16:creationId xmlns:a16="http://schemas.microsoft.com/office/drawing/2014/main" id="{A7DA1F86-924E-4002-952B-C1D4021DCD1C}"/>
            </a:ext>
          </a:extLst>
        </xdr:cNvPr>
        <xdr:cNvSpPr txBox="1"/>
      </xdr:nvSpPr>
      <xdr:spPr>
        <a:xfrm>
          <a:off x="4229100" y="1522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5" name="直線コネクタ 234">
          <a:extLst>
            <a:ext uri="{FF2B5EF4-FFF2-40B4-BE49-F238E27FC236}">
              <a16:creationId xmlns:a16="http://schemas.microsoft.com/office/drawing/2014/main" id="{FF6C6E81-8FEF-4DA5-A54C-AC6BB3E373B2}"/>
            </a:ext>
          </a:extLst>
        </xdr:cNvPr>
        <xdr:cNvCxnSpPr/>
      </xdr:nvCxnSpPr>
      <xdr:spPr>
        <a:xfrm>
          <a:off x="4112260" y="15443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15157</xdr:rowOff>
    </xdr:from>
    <xdr:to>
      <xdr:col>24</xdr:col>
      <xdr:colOff>63500</xdr:colOff>
      <xdr:row>95</xdr:row>
      <xdr:rowOff>129032</xdr:rowOff>
    </xdr:to>
    <xdr:cxnSp macro="">
      <xdr:nvCxnSpPr>
        <xdr:cNvPr id="236" name="直線コネクタ 235">
          <a:extLst>
            <a:ext uri="{FF2B5EF4-FFF2-40B4-BE49-F238E27FC236}">
              <a16:creationId xmlns:a16="http://schemas.microsoft.com/office/drawing/2014/main" id="{B913241A-B7C3-42C5-9F19-336FAE928C4C}"/>
            </a:ext>
          </a:extLst>
        </xdr:cNvPr>
        <xdr:cNvCxnSpPr/>
      </xdr:nvCxnSpPr>
      <xdr:spPr>
        <a:xfrm>
          <a:off x="3431540" y="16306717"/>
          <a:ext cx="742950" cy="1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7" name="扶助費平均値テキスト">
          <a:extLst>
            <a:ext uri="{FF2B5EF4-FFF2-40B4-BE49-F238E27FC236}">
              <a16:creationId xmlns:a16="http://schemas.microsoft.com/office/drawing/2014/main" id="{EDACC08F-8586-41D4-8121-A716643A20DA}"/>
            </a:ext>
          </a:extLst>
        </xdr:cNvPr>
        <xdr:cNvSpPr txBox="1"/>
      </xdr:nvSpPr>
      <xdr:spPr>
        <a:xfrm>
          <a:off x="4229100" y="1616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8" name="フローチャート: 判断 237">
          <a:extLst>
            <a:ext uri="{FF2B5EF4-FFF2-40B4-BE49-F238E27FC236}">
              <a16:creationId xmlns:a16="http://schemas.microsoft.com/office/drawing/2014/main" id="{CB685F97-243D-42FB-8EC8-052EA9989F6D}"/>
            </a:ext>
          </a:extLst>
        </xdr:cNvPr>
        <xdr:cNvSpPr/>
      </xdr:nvSpPr>
      <xdr:spPr>
        <a:xfrm>
          <a:off x="4131310" y="1631020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15157</xdr:rowOff>
    </xdr:from>
    <xdr:to>
      <xdr:col>19</xdr:col>
      <xdr:colOff>177800</xdr:colOff>
      <xdr:row>96</xdr:row>
      <xdr:rowOff>107663</xdr:rowOff>
    </xdr:to>
    <xdr:cxnSp macro="">
      <xdr:nvCxnSpPr>
        <xdr:cNvPr id="239" name="直線コネクタ 238">
          <a:extLst>
            <a:ext uri="{FF2B5EF4-FFF2-40B4-BE49-F238E27FC236}">
              <a16:creationId xmlns:a16="http://schemas.microsoft.com/office/drawing/2014/main" id="{CF3570C9-95AB-4E41-85EF-56AF83C57A54}"/>
            </a:ext>
          </a:extLst>
        </xdr:cNvPr>
        <xdr:cNvCxnSpPr/>
      </xdr:nvCxnSpPr>
      <xdr:spPr>
        <a:xfrm flipV="1">
          <a:off x="2626360" y="16306717"/>
          <a:ext cx="805180" cy="2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40" name="フローチャート: 判断 239">
          <a:extLst>
            <a:ext uri="{FF2B5EF4-FFF2-40B4-BE49-F238E27FC236}">
              <a16:creationId xmlns:a16="http://schemas.microsoft.com/office/drawing/2014/main" id="{299DBD85-56D2-4EF8-8926-D7E65C7A173C}"/>
            </a:ext>
          </a:extLst>
        </xdr:cNvPr>
        <xdr:cNvSpPr/>
      </xdr:nvSpPr>
      <xdr:spPr>
        <a:xfrm>
          <a:off x="3388360" y="161866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41" name="テキスト ボックス 240">
          <a:extLst>
            <a:ext uri="{FF2B5EF4-FFF2-40B4-BE49-F238E27FC236}">
              <a16:creationId xmlns:a16="http://schemas.microsoft.com/office/drawing/2014/main" id="{CEEAA89E-2A8C-49CB-BF46-427B115A27BA}"/>
            </a:ext>
          </a:extLst>
        </xdr:cNvPr>
        <xdr:cNvSpPr txBox="1"/>
      </xdr:nvSpPr>
      <xdr:spPr>
        <a:xfrm>
          <a:off x="3152990" y="1596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107663</xdr:rowOff>
    </xdr:from>
    <xdr:to>
      <xdr:col>15</xdr:col>
      <xdr:colOff>50800</xdr:colOff>
      <xdr:row>96</xdr:row>
      <xdr:rowOff>165292</xdr:rowOff>
    </xdr:to>
    <xdr:cxnSp macro="">
      <xdr:nvCxnSpPr>
        <xdr:cNvPr id="242" name="直線コネクタ 241">
          <a:extLst>
            <a:ext uri="{FF2B5EF4-FFF2-40B4-BE49-F238E27FC236}">
              <a16:creationId xmlns:a16="http://schemas.microsoft.com/office/drawing/2014/main" id="{85845243-7612-48DC-AE91-B1EF1D52812C}"/>
            </a:ext>
          </a:extLst>
        </xdr:cNvPr>
        <xdr:cNvCxnSpPr/>
      </xdr:nvCxnSpPr>
      <xdr:spPr>
        <a:xfrm flipV="1">
          <a:off x="1828800" y="16564958"/>
          <a:ext cx="797560" cy="6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3" name="フローチャート: 判断 242">
          <a:extLst>
            <a:ext uri="{FF2B5EF4-FFF2-40B4-BE49-F238E27FC236}">
              <a16:creationId xmlns:a16="http://schemas.microsoft.com/office/drawing/2014/main" id="{9242A773-EA06-41DF-A9E0-55A41B2E6E4D}"/>
            </a:ext>
          </a:extLst>
        </xdr:cNvPr>
        <xdr:cNvSpPr/>
      </xdr:nvSpPr>
      <xdr:spPr>
        <a:xfrm>
          <a:off x="2571750" y="1651965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4" name="テキスト ボックス 243">
          <a:extLst>
            <a:ext uri="{FF2B5EF4-FFF2-40B4-BE49-F238E27FC236}">
              <a16:creationId xmlns:a16="http://schemas.microsoft.com/office/drawing/2014/main" id="{72D1912C-F5C3-440C-B2AA-80C0E1975FE1}"/>
            </a:ext>
          </a:extLst>
        </xdr:cNvPr>
        <xdr:cNvSpPr txBox="1"/>
      </xdr:nvSpPr>
      <xdr:spPr>
        <a:xfrm>
          <a:off x="239727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165292</xdr:rowOff>
    </xdr:from>
    <xdr:to>
      <xdr:col>10</xdr:col>
      <xdr:colOff>114300</xdr:colOff>
      <xdr:row>97</xdr:row>
      <xdr:rowOff>19086</xdr:rowOff>
    </xdr:to>
    <xdr:cxnSp macro="">
      <xdr:nvCxnSpPr>
        <xdr:cNvPr id="245" name="直線コネクタ 244">
          <a:extLst>
            <a:ext uri="{FF2B5EF4-FFF2-40B4-BE49-F238E27FC236}">
              <a16:creationId xmlns:a16="http://schemas.microsoft.com/office/drawing/2014/main" id="{32E9E821-A449-402A-ADC3-C8F7DAE63584}"/>
            </a:ext>
          </a:extLst>
        </xdr:cNvPr>
        <xdr:cNvCxnSpPr/>
      </xdr:nvCxnSpPr>
      <xdr:spPr>
        <a:xfrm flipV="1">
          <a:off x="1031240" y="16628302"/>
          <a:ext cx="79756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6" name="フローチャート: 判断 245">
          <a:extLst>
            <a:ext uri="{FF2B5EF4-FFF2-40B4-BE49-F238E27FC236}">
              <a16:creationId xmlns:a16="http://schemas.microsoft.com/office/drawing/2014/main" id="{A789B04D-4DBC-4C27-A4E4-EA0DB1B1EEBC}"/>
            </a:ext>
          </a:extLst>
        </xdr:cNvPr>
        <xdr:cNvSpPr/>
      </xdr:nvSpPr>
      <xdr:spPr>
        <a:xfrm>
          <a:off x="1774190" y="1652701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7" name="テキスト ボックス 246">
          <a:extLst>
            <a:ext uri="{FF2B5EF4-FFF2-40B4-BE49-F238E27FC236}">
              <a16:creationId xmlns:a16="http://schemas.microsoft.com/office/drawing/2014/main" id="{9B0CC58B-24F3-41A2-AA01-084D43B1F79A}"/>
            </a:ext>
          </a:extLst>
        </xdr:cNvPr>
        <xdr:cNvSpPr txBox="1"/>
      </xdr:nvSpPr>
      <xdr:spPr>
        <a:xfrm>
          <a:off x="1580661" y="163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8" name="フローチャート: 判断 247">
          <a:extLst>
            <a:ext uri="{FF2B5EF4-FFF2-40B4-BE49-F238E27FC236}">
              <a16:creationId xmlns:a16="http://schemas.microsoft.com/office/drawing/2014/main" id="{6121EEE5-0806-49AD-A009-43275B4D438A}"/>
            </a:ext>
          </a:extLst>
        </xdr:cNvPr>
        <xdr:cNvSpPr/>
      </xdr:nvSpPr>
      <xdr:spPr>
        <a:xfrm>
          <a:off x="988060" y="16556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9" name="テキスト ボックス 248">
          <a:extLst>
            <a:ext uri="{FF2B5EF4-FFF2-40B4-BE49-F238E27FC236}">
              <a16:creationId xmlns:a16="http://schemas.microsoft.com/office/drawing/2014/main" id="{23D96EE1-FAD3-4419-9C3F-7F0AADEC145E}"/>
            </a:ext>
          </a:extLst>
        </xdr:cNvPr>
        <xdr:cNvSpPr txBox="1"/>
      </xdr:nvSpPr>
      <xdr:spPr>
        <a:xfrm>
          <a:off x="78310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4EA53EF-C517-4FDB-96B3-3D0CC0DD5313}"/>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E4CEBB1-CCF9-461A-9E13-6BF498FA62D7}"/>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9BC700E-5E6B-4D95-A637-EC243FB80001}"/>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994232F-E7E6-4D3D-B49E-D1398255B724}"/>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8488340-425F-4825-B1EF-AD6B11BA795E}"/>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78232</xdr:rowOff>
    </xdr:from>
    <xdr:to>
      <xdr:col>24</xdr:col>
      <xdr:colOff>114300</xdr:colOff>
      <xdr:row>96</xdr:row>
      <xdr:rowOff>8382</xdr:rowOff>
    </xdr:to>
    <xdr:sp macro="" textlink="">
      <xdr:nvSpPr>
        <xdr:cNvPr id="255" name="楕円 254">
          <a:extLst>
            <a:ext uri="{FF2B5EF4-FFF2-40B4-BE49-F238E27FC236}">
              <a16:creationId xmlns:a16="http://schemas.microsoft.com/office/drawing/2014/main" id="{38E2A424-C081-4699-B136-5200DA86B083}"/>
            </a:ext>
          </a:extLst>
        </xdr:cNvPr>
        <xdr:cNvSpPr/>
      </xdr:nvSpPr>
      <xdr:spPr>
        <a:xfrm>
          <a:off x="4131310" y="163659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56659</xdr:rowOff>
    </xdr:from>
    <xdr:ext cx="534377" cy="259045"/>
    <xdr:sp macro="" textlink="">
      <xdr:nvSpPr>
        <xdr:cNvPr id="256" name="扶助費該当値テキスト">
          <a:extLst>
            <a:ext uri="{FF2B5EF4-FFF2-40B4-BE49-F238E27FC236}">
              <a16:creationId xmlns:a16="http://schemas.microsoft.com/office/drawing/2014/main" id="{114426F9-4958-4ED7-A257-64FEF7199BCF}"/>
            </a:ext>
          </a:extLst>
        </xdr:cNvPr>
        <xdr:cNvSpPr txBox="1"/>
      </xdr:nvSpPr>
      <xdr:spPr>
        <a:xfrm>
          <a:off x="4229100" y="163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135807</xdr:rowOff>
    </xdr:from>
    <xdr:to>
      <xdr:col>20</xdr:col>
      <xdr:colOff>38100</xdr:colOff>
      <xdr:row>95</xdr:row>
      <xdr:rowOff>65957</xdr:rowOff>
    </xdr:to>
    <xdr:sp macro="" textlink="">
      <xdr:nvSpPr>
        <xdr:cNvPr id="257" name="楕円 256">
          <a:extLst>
            <a:ext uri="{FF2B5EF4-FFF2-40B4-BE49-F238E27FC236}">
              <a16:creationId xmlns:a16="http://schemas.microsoft.com/office/drawing/2014/main" id="{21A53F21-D932-426B-8BEA-6869EFB36770}"/>
            </a:ext>
          </a:extLst>
        </xdr:cNvPr>
        <xdr:cNvSpPr/>
      </xdr:nvSpPr>
      <xdr:spPr>
        <a:xfrm>
          <a:off x="3388360" y="162482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57084</xdr:rowOff>
    </xdr:from>
    <xdr:ext cx="599010" cy="259045"/>
    <xdr:sp macro="" textlink="">
      <xdr:nvSpPr>
        <xdr:cNvPr id="258" name="テキスト ボックス 257">
          <a:extLst>
            <a:ext uri="{FF2B5EF4-FFF2-40B4-BE49-F238E27FC236}">
              <a16:creationId xmlns:a16="http://schemas.microsoft.com/office/drawing/2014/main" id="{EF1E8321-3330-4576-9F8E-A6EDCA0E6A8F}"/>
            </a:ext>
          </a:extLst>
        </xdr:cNvPr>
        <xdr:cNvSpPr txBox="1"/>
      </xdr:nvSpPr>
      <xdr:spPr>
        <a:xfrm>
          <a:off x="3152990" y="1634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56863</xdr:rowOff>
    </xdr:from>
    <xdr:to>
      <xdr:col>15</xdr:col>
      <xdr:colOff>101600</xdr:colOff>
      <xdr:row>96</xdr:row>
      <xdr:rowOff>158463</xdr:rowOff>
    </xdr:to>
    <xdr:sp macro="" textlink="">
      <xdr:nvSpPr>
        <xdr:cNvPr id="259" name="楕円 258">
          <a:extLst>
            <a:ext uri="{FF2B5EF4-FFF2-40B4-BE49-F238E27FC236}">
              <a16:creationId xmlns:a16="http://schemas.microsoft.com/office/drawing/2014/main" id="{FB487925-F62E-4A74-8255-03D8F08DD41F}"/>
            </a:ext>
          </a:extLst>
        </xdr:cNvPr>
        <xdr:cNvSpPr/>
      </xdr:nvSpPr>
      <xdr:spPr>
        <a:xfrm>
          <a:off x="2571750" y="1651987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149590</xdr:rowOff>
    </xdr:from>
    <xdr:ext cx="534377" cy="259045"/>
    <xdr:sp macro="" textlink="">
      <xdr:nvSpPr>
        <xdr:cNvPr id="260" name="テキスト ボックス 259">
          <a:extLst>
            <a:ext uri="{FF2B5EF4-FFF2-40B4-BE49-F238E27FC236}">
              <a16:creationId xmlns:a16="http://schemas.microsoft.com/office/drawing/2014/main" id="{0AC680DB-0239-4FE0-8C5D-39A1EC8DBFA6}"/>
            </a:ext>
          </a:extLst>
        </xdr:cNvPr>
        <xdr:cNvSpPr txBox="1"/>
      </xdr:nvSpPr>
      <xdr:spPr>
        <a:xfrm>
          <a:off x="2397271" y="166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114492</xdr:rowOff>
    </xdr:from>
    <xdr:to>
      <xdr:col>10</xdr:col>
      <xdr:colOff>165100</xdr:colOff>
      <xdr:row>97</xdr:row>
      <xdr:rowOff>44642</xdr:rowOff>
    </xdr:to>
    <xdr:sp macro="" textlink="">
      <xdr:nvSpPr>
        <xdr:cNvPr id="261" name="楕円 260">
          <a:extLst>
            <a:ext uri="{FF2B5EF4-FFF2-40B4-BE49-F238E27FC236}">
              <a16:creationId xmlns:a16="http://schemas.microsoft.com/office/drawing/2014/main" id="{5D7EB75C-AB24-43B7-BB94-BD86229DF753}"/>
            </a:ext>
          </a:extLst>
        </xdr:cNvPr>
        <xdr:cNvSpPr/>
      </xdr:nvSpPr>
      <xdr:spPr>
        <a:xfrm>
          <a:off x="1774190" y="165736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35769</xdr:rowOff>
    </xdr:from>
    <xdr:ext cx="534377" cy="259045"/>
    <xdr:sp macro="" textlink="">
      <xdr:nvSpPr>
        <xdr:cNvPr id="262" name="テキスト ボックス 261">
          <a:extLst>
            <a:ext uri="{FF2B5EF4-FFF2-40B4-BE49-F238E27FC236}">
              <a16:creationId xmlns:a16="http://schemas.microsoft.com/office/drawing/2014/main" id="{65867131-BD7F-47DC-AF90-3B8978246A27}"/>
            </a:ext>
          </a:extLst>
        </xdr:cNvPr>
        <xdr:cNvSpPr txBox="1"/>
      </xdr:nvSpPr>
      <xdr:spPr>
        <a:xfrm>
          <a:off x="1580661" y="16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139736</xdr:rowOff>
    </xdr:from>
    <xdr:to>
      <xdr:col>6</xdr:col>
      <xdr:colOff>38100</xdr:colOff>
      <xdr:row>97</xdr:row>
      <xdr:rowOff>69886</xdr:rowOff>
    </xdr:to>
    <xdr:sp macro="" textlink="">
      <xdr:nvSpPr>
        <xdr:cNvPr id="263" name="楕円 262">
          <a:extLst>
            <a:ext uri="{FF2B5EF4-FFF2-40B4-BE49-F238E27FC236}">
              <a16:creationId xmlns:a16="http://schemas.microsoft.com/office/drawing/2014/main" id="{2489FE71-29CB-425C-8810-FD344B0BEC43}"/>
            </a:ext>
          </a:extLst>
        </xdr:cNvPr>
        <xdr:cNvSpPr/>
      </xdr:nvSpPr>
      <xdr:spPr>
        <a:xfrm>
          <a:off x="988060" y="165951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61013</xdr:rowOff>
    </xdr:from>
    <xdr:ext cx="534377" cy="259045"/>
    <xdr:sp macro="" textlink="">
      <xdr:nvSpPr>
        <xdr:cNvPr id="264" name="テキスト ボックス 263">
          <a:extLst>
            <a:ext uri="{FF2B5EF4-FFF2-40B4-BE49-F238E27FC236}">
              <a16:creationId xmlns:a16="http://schemas.microsoft.com/office/drawing/2014/main" id="{D3FEC4A0-6E8C-48EE-8A8E-DA8C758ADA01}"/>
            </a:ext>
          </a:extLst>
        </xdr:cNvPr>
        <xdr:cNvSpPr txBox="1"/>
      </xdr:nvSpPr>
      <xdr:spPr>
        <a:xfrm>
          <a:off x="783101" y="1668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B17CAB4C-E741-4279-B2EB-A9473DA8E0E4}"/>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D8D0024B-143E-45F0-BD15-118087866173}"/>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CB8DE54E-74D5-43E3-879A-21FF7517AEAB}"/>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427C0969-2ACD-4B27-BF79-1A670C34C980}"/>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CFF3598D-6670-4413-B5E5-E1BC8FE81469}"/>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F26FFEF9-F34A-4B3A-B904-776A787F7CBB}"/>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9680417-0B08-46B4-8CB9-DA0F30185E8D}"/>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54FD1311-5E8D-4E86-8AE8-9F1A66061EBE}"/>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61C52F94-E6E8-4130-8E9F-66B200553446}"/>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7D764EA9-C389-4540-B70A-0A635C3C7A90}"/>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A500184D-5477-4DAB-AC03-4ABE00ED4F31}"/>
            </a:ext>
          </a:extLst>
        </xdr:cNvPr>
        <xdr:cNvSpPr txBox="1"/>
      </xdr:nvSpPr>
      <xdr:spPr>
        <a:xfrm>
          <a:off x="572465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428773DB-5E4E-4C06-B645-D832A4E404AA}"/>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7" name="テキスト ボックス 276">
          <a:extLst>
            <a:ext uri="{FF2B5EF4-FFF2-40B4-BE49-F238E27FC236}">
              <a16:creationId xmlns:a16="http://schemas.microsoft.com/office/drawing/2014/main" id="{D61D063D-EC8D-49A2-B980-02EF4B56E5C3}"/>
            </a:ext>
          </a:extLst>
        </xdr:cNvPr>
        <xdr:cNvSpPr txBox="1"/>
      </xdr:nvSpPr>
      <xdr:spPr>
        <a:xfrm>
          <a:off x="5416126" y="65163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8B28B167-A400-4A8B-AB26-7142B1F81F19}"/>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D0185F67-1F54-4646-8C1F-15E4BB98952B}"/>
            </a:ext>
          </a:extLst>
        </xdr:cNvPr>
        <xdr:cNvSpPr txBox="1"/>
      </xdr:nvSpPr>
      <xdr:spPr>
        <a:xfrm>
          <a:off x="5416126" y="605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A7F2E247-A1D6-4AF0-8D2B-50040B58B867}"/>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760AA06B-302B-4E4F-ABA4-2243DB1C79ED}"/>
            </a:ext>
          </a:extLst>
        </xdr:cNvPr>
        <xdr:cNvSpPr txBox="1"/>
      </xdr:nvSpPr>
      <xdr:spPr>
        <a:xfrm>
          <a:off x="5416126"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D8E81EA7-9AE6-440E-BBAC-A5CA74876307}"/>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EAA3E5BF-6845-4E5F-944D-8AF45139A0D5}"/>
            </a:ext>
          </a:extLst>
        </xdr:cNvPr>
        <xdr:cNvSpPr txBox="1"/>
      </xdr:nvSpPr>
      <xdr:spPr>
        <a:xfrm>
          <a:off x="5416126"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A6AB7AA3-0579-4DD0-A4FA-5BDE3074239A}"/>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C7841FF4-2C01-45C9-8CFE-D425AE27C379}"/>
            </a:ext>
          </a:extLst>
        </xdr:cNvPr>
        <xdr:cNvSpPr txBox="1"/>
      </xdr:nvSpPr>
      <xdr:spPr>
        <a:xfrm>
          <a:off x="5416126"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BC442CDF-9297-45C3-8D11-9800DD0D617B}"/>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7" name="直線コネクタ 286">
          <a:extLst>
            <a:ext uri="{FF2B5EF4-FFF2-40B4-BE49-F238E27FC236}">
              <a16:creationId xmlns:a16="http://schemas.microsoft.com/office/drawing/2014/main" id="{F3546DF9-80B3-419A-8AC4-2CE3F2E98A47}"/>
            </a:ext>
          </a:extLst>
        </xdr:cNvPr>
        <xdr:cNvCxnSpPr/>
      </xdr:nvCxnSpPr>
      <xdr:spPr>
        <a:xfrm flipV="1">
          <a:off x="9427845" y="537541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8" name="補助費等最小値テキスト">
          <a:extLst>
            <a:ext uri="{FF2B5EF4-FFF2-40B4-BE49-F238E27FC236}">
              <a16:creationId xmlns:a16="http://schemas.microsoft.com/office/drawing/2014/main" id="{7593DCD3-63B2-4056-8407-C2ED73217B1B}"/>
            </a:ext>
          </a:extLst>
        </xdr:cNvPr>
        <xdr:cNvSpPr txBox="1"/>
      </xdr:nvSpPr>
      <xdr:spPr>
        <a:xfrm>
          <a:off x="948436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9" name="直線コネクタ 288">
          <a:extLst>
            <a:ext uri="{FF2B5EF4-FFF2-40B4-BE49-F238E27FC236}">
              <a16:creationId xmlns:a16="http://schemas.microsoft.com/office/drawing/2014/main" id="{AAB922FC-4589-4340-8CEE-405842504238}"/>
            </a:ext>
          </a:extLst>
        </xdr:cNvPr>
        <xdr:cNvCxnSpPr/>
      </xdr:nvCxnSpPr>
      <xdr:spPr>
        <a:xfrm>
          <a:off x="9356090" y="66895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90" name="補助費等最大値テキスト">
          <a:extLst>
            <a:ext uri="{FF2B5EF4-FFF2-40B4-BE49-F238E27FC236}">
              <a16:creationId xmlns:a16="http://schemas.microsoft.com/office/drawing/2014/main" id="{01B5B048-63B0-4802-83F1-D58E34E29007}"/>
            </a:ext>
          </a:extLst>
        </xdr:cNvPr>
        <xdr:cNvSpPr txBox="1"/>
      </xdr:nvSpPr>
      <xdr:spPr>
        <a:xfrm>
          <a:off x="948436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91" name="直線コネクタ 290">
          <a:extLst>
            <a:ext uri="{FF2B5EF4-FFF2-40B4-BE49-F238E27FC236}">
              <a16:creationId xmlns:a16="http://schemas.microsoft.com/office/drawing/2014/main" id="{6B4BF7AF-14B7-41FC-9B18-CA8EEA1D5645}"/>
            </a:ext>
          </a:extLst>
        </xdr:cNvPr>
        <xdr:cNvCxnSpPr/>
      </xdr:nvCxnSpPr>
      <xdr:spPr>
        <a:xfrm>
          <a:off x="9356090" y="53754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33420</xdr:rowOff>
    </xdr:from>
    <xdr:to>
      <xdr:col>55</xdr:col>
      <xdr:colOff>0</xdr:colOff>
      <xdr:row>38</xdr:row>
      <xdr:rowOff>61249</xdr:rowOff>
    </xdr:to>
    <xdr:cxnSp macro="">
      <xdr:nvCxnSpPr>
        <xdr:cNvPr id="292" name="直線コネクタ 291">
          <a:extLst>
            <a:ext uri="{FF2B5EF4-FFF2-40B4-BE49-F238E27FC236}">
              <a16:creationId xmlns:a16="http://schemas.microsoft.com/office/drawing/2014/main" id="{C762E57D-568E-4EEF-942E-F4FF233FD670}"/>
            </a:ext>
          </a:extLst>
        </xdr:cNvPr>
        <xdr:cNvCxnSpPr/>
      </xdr:nvCxnSpPr>
      <xdr:spPr>
        <a:xfrm flipV="1">
          <a:off x="8686800" y="6546615"/>
          <a:ext cx="74295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3" name="補助費等平均値テキスト">
          <a:extLst>
            <a:ext uri="{FF2B5EF4-FFF2-40B4-BE49-F238E27FC236}">
              <a16:creationId xmlns:a16="http://schemas.microsoft.com/office/drawing/2014/main" id="{EB6CA089-532D-42B4-96DB-8DF65B670B5F}"/>
            </a:ext>
          </a:extLst>
        </xdr:cNvPr>
        <xdr:cNvSpPr txBox="1"/>
      </xdr:nvSpPr>
      <xdr:spPr>
        <a:xfrm>
          <a:off x="9484360" y="6031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4" name="フローチャート: 判断 293">
          <a:extLst>
            <a:ext uri="{FF2B5EF4-FFF2-40B4-BE49-F238E27FC236}">
              <a16:creationId xmlns:a16="http://schemas.microsoft.com/office/drawing/2014/main" id="{BB781D70-0CAC-4358-97EF-17C58B3ECE5D}"/>
            </a:ext>
          </a:extLst>
        </xdr:cNvPr>
        <xdr:cNvSpPr/>
      </xdr:nvSpPr>
      <xdr:spPr>
        <a:xfrm>
          <a:off x="9394190" y="618416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114495</xdr:rowOff>
    </xdr:from>
    <xdr:to>
      <xdr:col>50</xdr:col>
      <xdr:colOff>114300</xdr:colOff>
      <xdr:row>38</xdr:row>
      <xdr:rowOff>61249</xdr:rowOff>
    </xdr:to>
    <xdr:cxnSp macro="">
      <xdr:nvCxnSpPr>
        <xdr:cNvPr id="295" name="直線コネクタ 294">
          <a:extLst>
            <a:ext uri="{FF2B5EF4-FFF2-40B4-BE49-F238E27FC236}">
              <a16:creationId xmlns:a16="http://schemas.microsoft.com/office/drawing/2014/main" id="{2BD38B52-4044-4CAB-9569-8805ACA7F2FF}"/>
            </a:ext>
          </a:extLst>
        </xdr:cNvPr>
        <xdr:cNvCxnSpPr/>
      </xdr:nvCxnSpPr>
      <xdr:spPr>
        <a:xfrm>
          <a:off x="7889240" y="6115245"/>
          <a:ext cx="797560" cy="45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6" name="フローチャート: 判断 295">
          <a:extLst>
            <a:ext uri="{FF2B5EF4-FFF2-40B4-BE49-F238E27FC236}">
              <a16:creationId xmlns:a16="http://schemas.microsoft.com/office/drawing/2014/main" id="{0E9A7A6A-9D7A-469B-8D71-4C028826F471}"/>
            </a:ext>
          </a:extLst>
        </xdr:cNvPr>
        <xdr:cNvSpPr/>
      </xdr:nvSpPr>
      <xdr:spPr>
        <a:xfrm>
          <a:off x="8632190" y="62616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7" name="テキスト ボックス 296">
          <a:extLst>
            <a:ext uri="{FF2B5EF4-FFF2-40B4-BE49-F238E27FC236}">
              <a16:creationId xmlns:a16="http://schemas.microsoft.com/office/drawing/2014/main" id="{E8AE5596-76F2-493C-8676-F52583CC105C}"/>
            </a:ext>
          </a:extLst>
        </xdr:cNvPr>
        <xdr:cNvSpPr txBox="1"/>
      </xdr:nvSpPr>
      <xdr:spPr>
        <a:xfrm>
          <a:off x="8408250" y="603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114495</xdr:rowOff>
    </xdr:from>
    <xdr:to>
      <xdr:col>45</xdr:col>
      <xdr:colOff>177800</xdr:colOff>
      <xdr:row>38</xdr:row>
      <xdr:rowOff>125312</xdr:rowOff>
    </xdr:to>
    <xdr:cxnSp macro="">
      <xdr:nvCxnSpPr>
        <xdr:cNvPr id="298" name="直線コネクタ 297">
          <a:extLst>
            <a:ext uri="{FF2B5EF4-FFF2-40B4-BE49-F238E27FC236}">
              <a16:creationId xmlns:a16="http://schemas.microsoft.com/office/drawing/2014/main" id="{1823CE64-2BF7-4F1A-AF54-CA6D9DDF45C6}"/>
            </a:ext>
          </a:extLst>
        </xdr:cNvPr>
        <xdr:cNvCxnSpPr/>
      </xdr:nvCxnSpPr>
      <xdr:spPr>
        <a:xfrm flipV="1">
          <a:off x="7084060" y="6115245"/>
          <a:ext cx="805180" cy="5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9" name="フローチャート: 判断 298">
          <a:extLst>
            <a:ext uri="{FF2B5EF4-FFF2-40B4-BE49-F238E27FC236}">
              <a16:creationId xmlns:a16="http://schemas.microsoft.com/office/drawing/2014/main" id="{3754FAC1-12A7-40C7-9DC8-DE20ABB5A5CF}"/>
            </a:ext>
          </a:extLst>
        </xdr:cNvPr>
        <xdr:cNvSpPr/>
      </xdr:nvSpPr>
      <xdr:spPr>
        <a:xfrm>
          <a:off x="7846060" y="57906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300" name="テキスト ボックス 299">
          <a:extLst>
            <a:ext uri="{FF2B5EF4-FFF2-40B4-BE49-F238E27FC236}">
              <a16:creationId xmlns:a16="http://schemas.microsoft.com/office/drawing/2014/main" id="{4154D3E9-632A-4DEF-9531-A521A1564878}"/>
            </a:ext>
          </a:extLst>
        </xdr:cNvPr>
        <xdr:cNvSpPr txBox="1"/>
      </xdr:nvSpPr>
      <xdr:spPr>
        <a:xfrm>
          <a:off x="7610690"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125312</xdr:rowOff>
    </xdr:from>
    <xdr:to>
      <xdr:col>41</xdr:col>
      <xdr:colOff>50800</xdr:colOff>
      <xdr:row>38</xdr:row>
      <xdr:rowOff>159845</xdr:rowOff>
    </xdr:to>
    <xdr:cxnSp macro="">
      <xdr:nvCxnSpPr>
        <xdr:cNvPr id="301" name="直線コネクタ 300">
          <a:extLst>
            <a:ext uri="{FF2B5EF4-FFF2-40B4-BE49-F238E27FC236}">
              <a16:creationId xmlns:a16="http://schemas.microsoft.com/office/drawing/2014/main" id="{A81EAA3D-093C-487D-A2CA-15B44C409BBD}"/>
            </a:ext>
          </a:extLst>
        </xdr:cNvPr>
        <xdr:cNvCxnSpPr/>
      </xdr:nvCxnSpPr>
      <xdr:spPr>
        <a:xfrm flipV="1">
          <a:off x="6286500" y="6642317"/>
          <a:ext cx="79756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2" name="フローチャート: 判断 301">
          <a:extLst>
            <a:ext uri="{FF2B5EF4-FFF2-40B4-BE49-F238E27FC236}">
              <a16:creationId xmlns:a16="http://schemas.microsoft.com/office/drawing/2014/main" id="{929A4824-BCE6-41AD-A043-31FD601391C3}"/>
            </a:ext>
          </a:extLst>
        </xdr:cNvPr>
        <xdr:cNvSpPr/>
      </xdr:nvSpPr>
      <xdr:spPr>
        <a:xfrm>
          <a:off x="7029450" y="637378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3" name="テキスト ボックス 302">
          <a:extLst>
            <a:ext uri="{FF2B5EF4-FFF2-40B4-BE49-F238E27FC236}">
              <a16:creationId xmlns:a16="http://schemas.microsoft.com/office/drawing/2014/main" id="{C8952D92-44E4-4490-982D-E1DCA0CD6728}"/>
            </a:ext>
          </a:extLst>
        </xdr:cNvPr>
        <xdr:cNvSpPr txBox="1"/>
      </xdr:nvSpPr>
      <xdr:spPr>
        <a:xfrm>
          <a:off x="682265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4" name="フローチャート: 判断 303">
          <a:extLst>
            <a:ext uri="{FF2B5EF4-FFF2-40B4-BE49-F238E27FC236}">
              <a16:creationId xmlns:a16="http://schemas.microsoft.com/office/drawing/2014/main" id="{51FD29B0-22CB-4182-9326-07A390046D89}"/>
            </a:ext>
          </a:extLst>
        </xdr:cNvPr>
        <xdr:cNvSpPr/>
      </xdr:nvSpPr>
      <xdr:spPr>
        <a:xfrm>
          <a:off x="6231890" y="63921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5" name="テキスト ボックス 304">
          <a:extLst>
            <a:ext uri="{FF2B5EF4-FFF2-40B4-BE49-F238E27FC236}">
              <a16:creationId xmlns:a16="http://schemas.microsoft.com/office/drawing/2014/main" id="{6B4097A7-34AB-44E8-83DF-26E02078F948}"/>
            </a:ext>
          </a:extLst>
        </xdr:cNvPr>
        <xdr:cNvSpPr txBox="1"/>
      </xdr:nvSpPr>
      <xdr:spPr>
        <a:xfrm>
          <a:off x="6007950" y="616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1BF196F-7909-44BE-B5AF-299D15113EB4}"/>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9B05C9C-6F1E-454B-99B4-DFB33DA1DFFD}"/>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24DDED6-B27D-4BE1-8319-E03C2AE6F240}"/>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88A25F5-F85E-43B7-B2EC-ACA81898111D}"/>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F86A3DF-685C-462A-BD97-7F0B0C3AD8A9}"/>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154069</xdr:rowOff>
    </xdr:from>
    <xdr:to>
      <xdr:col>55</xdr:col>
      <xdr:colOff>50800</xdr:colOff>
      <xdr:row>38</xdr:row>
      <xdr:rowOff>84220</xdr:rowOff>
    </xdr:to>
    <xdr:sp macro="" textlink="">
      <xdr:nvSpPr>
        <xdr:cNvPr id="311" name="楕円 310">
          <a:extLst>
            <a:ext uri="{FF2B5EF4-FFF2-40B4-BE49-F238E27FC236}">
              <a16:creationId xmlns:a16="http://schemas.microsoft.com/office/drawing/2014/main" id="{0C0F801E-586B-4E81-9DB6-FB7FA2FC9EB0}"/>
            </a:ext>
          </a:extLst>
        </xdr:cNvPr>
        <xdr:cNvSpPr/>
      </xdr:nvSpPr>
      <xdr:spPr>
        <a:xfrm>
          <a:off x="9394190" y="6497719"/>
          <a:ext cx="9017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132497</xdr:rowOff>
    </xdr:from>
    <xdr:ext cx="599010" cy="259045"/>
    <xdr:sp macro="" textlink="">
      <xdr:nvSpPr>
        <xdr:cNvPr id="312" name="補助費等該当値テキスト">
          <a:extLst>
            <a:ext uri="{FF2B5EF4-FFF2-40B4-BE49-F238E27FC236}">
              <a16:creationId xmlns:a16="http://schemas.microsoft.com/office/drawing/2014/main" id="{FE94B06A-02DD-4F6D-B900-6EB58CD34F5F}"/>
            </a:ext>
          </a:extLst>
        </xdr:cNvPr>
        <xdr:cNvSpPr txBox="1"/>
      </xdr:nvSpPr>
      <xdr:spPr>
        <a:xfrm>
          <a:off x="9484360" y="64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10449</xdr:rowOff>
    </xdr:from>
    <xdr:to>
      <xdr:col>50</xdr:col>
      <xdr:colOff>165100</xdr:colOff>
      <xdr:row>38</xdr:row>
      <xdr:rowOff>112049</xdr:rowOff>
    </xdr:to>
    <xdr:sp macro="" textlink="">
      <xdr:nvSpPr>
        <xdr:cNvPr id="313" name="楕円 312">
          <a:extLst>
            <a:ext uri="{FF2B5EF4-FFF2-40B4-BE49-F238E27FC236}">
              <a16:creationId xmlns:a16="http://schemas.microsoft.com/office/drawing/2014/main" id="{DD83E155-3685-45EF-A8B0-9B68F627E491}"/>
            </a:ext>
          </a:extLst>
        </xdr:cNvPr>
        <xdr:cNvSpPr/>
      </xdr:nvSpPr>
      <xdr:spPr>
        <a:xfrm>
          <a:off x="8632190" y="652745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103176</xdr:rowOff>
    </xdr:from>
    <xdr:ext cx="599010" cy="259045"/>
    <xdr:sp macro="" textlink="">
      <xdr:nvSpPr>
        <xdr:cNvPr id="314" name="テキスト ボックス 313">
          <a:extLst>
            <a:ext uri="{FF2B5EF4-FFF2-40B4-BE49-F238E27FC236}">
              <a16:creationId xmlns:a16="http://schemas.microsoft.com/office/drawing/2014/main" id="{CB2A5EAE-D5B4-4139-8911-AEA10A506D5B}"/>
            </a:ext>
          </a:extLst>
        </xdr:cNvPr>
        <xdr:cNvSpPr txBox="1"/>
      </xdr:nvSpPr>
      <xdr:spPr>
        <a:xfrm>
          <a:off x="8408250" y="661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63695</xdr:rowOff>
    </xdr:from>
    <xdr:to>
      <xdr:col>46</xdr:col>
      <xdr:colOff>38100</xdr:colOff>
      <xdr:row>35</xdr:row>
      <xdr:rowOff>165295</xdr:rowOff>
    </xdr:to>
    <xdr:sp macro="" textlink="">
      <xdr:nvSpPr>
        <xdr:cNvPr id="315" name="楕円 314">
          <a:extLst>
            <a:ext uri="{FF2B5EF4-FFF2-40B4-BE49-F238E27FC236}">
              <a16:creationId xmlns:a16="http://schemas.microsoft.com/office/drawing/2014/main" id="{29B129F8-BB92-4C9D-A1CC-291D31972AFA}"/>
            </a:ext>
          </a:extLst>
        </xdr:cNvPr>
        <xdr:cNvSpPr/>
      </xdr:nvSpPr>
      <xdr:spPr>
        <a:xfrm>
          <a:off x="7846060" y="606063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156422</xdr:rowOff>
    </xdr:from>
    <xdr:ext cx="599010" cy="259045"/>
    <xdr:sp macro="" textlink="">
      <xdr:nvSpPr>
        <xdr:cNvPr id="316" name="テキスト ボックス 315">
          <a:extLst>
            <a:ext uri="{FF2B5EF4-FFF2-40B4-BE49-F238E27FC236}">
              <a16:creationId xmlns:a16="http://schemas.microsoft.com/office/drawing/2014/main" id="{BE7AC410-E199-4A36-8E1C-509C5CB967FA}"/>
            </a:ext>
          </a:extLst>
        </xdr:cNvPr>
        <xdr:cNvSpPr txBox="1"/>
      </xdr:nvSpPr>
      <xdr:spPr>
        <a:xfrm>
          <a:off x="7610690" y="61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74512</xdr:rowOff>
    </xdr:from>
    <xdr:to>
      <xdr:col>41</xdr:col>
      <xdr:colOff>101600</xdr:colOff>
      <xdr:row>39</xdr:row>
      <xdr:rowOff>4662</xdr:rowOff>
    </xdr:to>
    <xdr:sp macro="" textlink="">
      <xdr:nvSpPr>
        <xdr:cNvPr id="317" name="楕円 316">
          <a:extLst>
            <a:ext uri="{FF2B5EF4-FFF2-40B4-BE49-F238E27FC236}">
              <a16:creationId xmlns:a16="http://schemas.microsoft.com/office/drawing/2014/main" id="{E782B3CB-79C2-49F9-AAB3-661691EAEDD1}"/>
            </a:ext>
          </a:extLst>
        </xdr:cNvPr>
        <xdr:cNvSpPr/>
      </xdr:nvSpPr>
      <xdr:spPr>
        <a:xfrm>
          <a:off x="7029450" y="65896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167239</xdr:rowOff>
    </xdr:from>
    <xdr:ext cx="599010" cy="259045"/>
    <xdr:sp macro="" textlink="">
      <xdr:nvSpPr>
        <xdr:cNvPr id="318" name="テキスト ボックス 317">
          <a:extLst>
            <a:ext uri="{FF2B5EF4-FFF2-40B4-BE49-F238E27FC236}">
              <a16:creationId xmlns:a16="http://schemas.microsoft.com/office/drawing/2014/main" id="{F4CDE2A6-24E7-4BBC-8BEF-BBAF64A660AC}"/>
            </a:ext>
          </a:extLst>
        </xdr:cNvPr>
        <xdr:cNvSpPr txBox="1"/>
      </xdr:nvSpPr>
      <xdr:spPr>
        <a:xfrm>
          <a:off x="6822655" y="668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109045</xdr:rowOff>
    </xdr:from>
    <xdr:to>
      <xdr:col>36</xdr:col>
      <xdr:colOff>165100</xdr:colOff>
      <xdr:row>39</xdr:row>
      <xdr:rowOff>39195</xdr:rowOff>
    </xdr:to>
    <xdr:sp macro="" textlink="">
      <xdr:nvSpPr>
        <xdr:cNvPr id="319" name="楕円 318">
          <a:extLst>
            <a:ext uri="{FF2B5EF4-FFF2-40B4-BE49-F238E27FC236}">
              <a16:creationId xmlns:a16="http://schemas.microsoft.com/office/drawing/2014/main" id="{2012069F-A8F3-41AE-AAEE-8CDB4351C199}"/>
            </a:ext>
          </a:extLst>
        </xdr:cNvPr>
        <xdr:cNvSpPr/>
      </xdr:nvSpPr>
      <xdr:spPr>
        <a:xfrm>
          <a:off x="6231890" y="66222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30322</xdr:rowOff>
    </xdr:from>
    <xdr:ext cx="534377" cy="259045"/>
    <xdr:sp macro="" textlink="">
      <xdr:nvSpPr>
        <xdr:cNvPr id="320" name="テキスト ボックス 319">
          <a:extLst>
            <a:ext uri="{FF2B5EF4-FFF2-40B4-BE49-F238E27FC236}">
              <a16:creationId xmlns:a16="http://schemas.microsoft.com/office/drawing/2014/main" id="{4FEA2EDC-5B13-42C6-852B-641403120591}"/>
            </a:ext>
          </a:extLst>
        </xdr:cNvPr>
        <xdr:cNvSpPr txBox="1"/>
      </xdr:nvSpPr>
      <xdr:spPr>
        <a:xfrm>
          <a:off x="6038361" y="67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58D5C098-0D09-4D22-9F7D-19D6A3CDD4DE}"/>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9532A512-887B-4A2E-9DCC-07BC22FBC26F}"/>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659425F8-E990-49B4-A4A8-838ABDD3A831}"/>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18966BA5-4D6F-4579-B763-832366871387}"/>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C11171D7-C523-4FFF-9B9A-E2AD649FF180}"/>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737C6210-F036-4D34-8129-7A2EC162B6B0}"/>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BDF1F248-5ACC-456F-894F-1D1E45D0ED0D}"/>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D4287035-93FA-42A8-8FE4-332E60FB48B0}"/>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B7E7B87B-F2DF-4563-8DC3-E1FA57AAA33A}"/>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977B9600-880A-4D26-BC17-84B02F2F58C7}"/>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93FE2F91-6BF9-444B-9A23-FE45D9D838C6}"/>
            </a:ext>
          </a:extLst>
        </xdr:cNvPr>
        <xdr:cNvCxnSpPr/>
      </xdr:nvCxnSpPr>
      <xdr:spPr>
        <a:xfrm>
          <a:off x="5960110" y="10079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1BA220A4-2C1E-4BB5-A644-31EA928188EE}"/>
            </a:ext>
          </a:extLst>
        </xdr:cNvPr>
        <xdr:cNvSpPr txBox="1"/>
      </xdr:nvSpPr>
      <xdr:spPr>
        <a:xfrm>
          <a:off x="5724659"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457C407E-30FC-492D-879A-CF044C6E0547}"/>
            </a:ext>
          </a:extLst>
        </xdr:cNvPr>
        <xdr:cNvCxnSpPr/>
      </xdr:nvCxnSpPr>
      <xdr:spPr>
        <a:xfrm>
          <a:off x="5960110" y="9622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F68E940-9685-43C3-A869-FB0D8D6999D3}"/>
            </a:ext>
          </a:extLst>
        </xdr:cNvPr>
        <xdr:cNvSpPr txBox="1"/>
      </xdr:nvSpPr>
      <xdr:spPr>
        <a:xfrm>
          <a:off x="5416126" y="9488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1F187934-7D10-408E-88B1-C67972259674}"/>
            </a:ext>
          </a:extLst>
        </xdr:cNvPr>
        <xdr:cNvCxnSpPr/>
      </xdr:nvCxnSpPr>
      <xdr:spPr>
        <a:xfrm>
          <a:off x="5960110" y="9171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76A0D9AC-3738-4F0A-A62E-03A141FA7364}"/>
            </a:ext>
          </a:extLst>
        </xdr:cNvPr>
        <xdr:cNvSpPr txBox="1"/>
      </xdr:nvSpPr>
      <xdr:spPr>
        <a:xfrm>
          <a:off x="5416126"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29DF7BA1-227C-4248-9C99-40E0A4D7E248}"/>
            </a:ext>
          </a:extLst>
        </xdr:cNvPr>
        <xdr:cNvCxnSpPr/>
      </xdr:nvCxnSpPr>
      <xdr:spPr>
        <a:xfrm>
          <a:off x="5960110" y="8708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255477BD-43D6-469A-815D-3C99DF07D5F4}"/>
            </a:ext>
          </a:extLst>
        </xdr:cNvPr>
        <xdr:cNvSpPr txBox="1"/>
      </xdr:nvSpPr>
      <xdr:spPr>
        <a:xfrm>
          <a:off x="5416126" y="8573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7D070232-0F1D-46F8-A99F-955848D71D61}"/>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E05E36F1-892E-49A1-9B95-B4FBD379FA6B}"/>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1E36562E-A78C-4430-9C3C-BE1CECF84A43}"/>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2" name="直線コネクタ 341">
          <a:extLst>
            <a:ext uri="{FF2B5EF4-FFF2-40B4-BE49-F238E27FC236}">
              <a16:creationId xmlns:a16="http://schemas.microsoft.com/office/drawing/2014/main" id="{9473C120-4EA1-45E2-BC47-86BF08258F0F}"/>
            </a:ext>
          </a:extLst>
        </xdr:cNvPr>
        <xdr:cNvCxnSpPr/>
      </xdr:nvCxnSpPr>
      <xdr:spPr>
        <a:xfrm flipV="1">
          <a:off x="9427845" y="8706429"/>
          <a:ext cx="1270" cy="1312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3" name="普通建設事業費最小値テキスト">
          <a:extLst>
            <a:ext uri="{FF2B5EF4-FFF2-40B4-BE49-F238E27FC236}">
              <a16:creationId xmlns:a16="http://schemas.microsoft.com/office/drawing/2014/main" id="{6D91F7BD-BFD7-4679-A0FC-A1EA8E06C663}"/>
            </a:ext>
          </a:extLst>
        </xdr:cNvPr>
        <xdr:cNvSpPr txBox="1"/>
      </xdr:nvSpPr>
      <xdr:spPr>
        <a:xfrm>
          <a:off x="948436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4" name="直線コネクタ 343">
          <a:extLst>
            <a:ext uri="{FF2B5EF4-FFF2-40B4-BE49-F238E27FC236}">
              <a16:creationId xmlns:a16="http://schemas.microsoft.com/office/drawing/2014/main" id="{7FA149B6-A537-4F2C-8851-EB4AE347A033}"/>
            </a:ext>
          </a:extLst>
        </xdr:cNvPr>
        <xdr:cNvCxnSpPr/>
      </xdr:nvCxnSpPr>
      <xdr:spPr>
        <a:xfrm>
          <a:off x="9356090" y="100191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5" name="普通建設事業費最大値テキスト">
          <a:extLst>
            <a:ext uri="{FF2B5EF4-FFF2-40B4-BE49-F238E27FC236}">
              <a16:creationId xmlns:a16="http://schemas.microsoft.com/office/drawing/2014/main" id="{F47DF569-2536-462A-8B71-AF9A71413FE3}"/>
            </a:ext>
          </a:extLst>
        </xdr:cNvPr>
        <xdr:cNvSpPr txBox="1"/>
      </xdr:nvSpPr>
      <xdr:spPr>
        <a:xfrm>
          <a:off x="948436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6" name="直線コネクタ 345">
          <a:extLst>
            <a:ext uri="{FF2B5EF4-FFF2-40B4-BE49-F238E27FC236}">
              <a16:creationId xmlns:a16="http://schemas.microsoft.com/office/drawing/2014/main" id="{0C4F1C1E-EC1B-44D3-B0BF-4D0C02DFEED0}"/>
            </a:ext>
          </a:extLst>
        </xdr:cNvPr>
        <xdr:cNvCxnSpPr/>
      </xdr:nvCxnSpPr>
      <xdr:spPr>
        <a:xfrm>
          <a:off x="9356090" y="87064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35550</xdr:rowOff>
    </xdr:from>
    <xdr:to>
      <xdr:col>55</xdr:col>
      <xdr:colOff>0</xdr:colOff>
      <xdr:row>57</xdr:row>
      <xdr:rowOff>76343</xdr:rowOff>
    </xdr:to>
    <xdr:cxnSp macro="">
      <xdr:nvCxnSpPr>
        <xdr:cNvPr id="347" name="直線コネクタ 346">
          <a:extLst>
            <a:ext uri="{FF2B5EF4-FFF2-40B4-BE49-F238E27FC236}">
              <a16:creationId xmlns:a16="http://schemas.microsoft.com/office/drawing/2014/main" id="{1B2D27E9-7FE4-45B3-83B5-9D0286900EC9}"/>
            </a:ext>
          </a:extLst>
        </xdr:cNvPr>
        <xdr:cNvCxnSpPr/>
      </xdr:nvCxnSpPr>
      <xdr:spPr>
        <a:xfrm flipV="1">
          <a:off x="8686800" y="9808200"/>
          <a:ext cx="74295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8" name="普通建設事業費平均値テキスト">
          <a:extLst>
            <a:ext uri="{FF2B5EF4-FFF2-40B4-BE49-F238E27FC236}">
              <a16:creationId xmlns:a16="http://schemas.microsoft.com/office/drawing/2014/main" id="{EEA11D1D-7DE7-42E5-88ED-C5B71A56FDFA}"/>
            </a:ext>
          </a:extLst>
        </xdr:cNvPr>
        <xdr:cNvSpPr txBox="1"/>
      </xdr:nvSpPr>
      <xdr:spPr>
        <a:xfrm>
          <a:off x="9484360" y="9418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9" name="フローチャート: 判断 348">
          <a:extLst>
            <a:ext uri="{FF2B5EF4-FFF2-40B4-BE49-F238E27FC236}">
              <a16:creationId xmlns:a16="http://schemas.microsoft.com/office/drawing/2014/main" id="{84F84B59-49C6-4B36-902E-02F1F2B6081F}"/>
            </a:ext>
          </a:extLst>
        </xdr:cNvPr>
        <xdr:cNvSpPr/>
      </xdr:nvSpPr>
      <xdr:spPr>
        <a:xfrm>
          <a:off x="9394190" y="95611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76343</xdr:rowOff>
    </xdr:from>
    <xdr:to>
      <xdr:col>50</xdr:col>
      <xdr:colOff>114300</xdr:colOff>
      <xdr:row>58</xdr:row>
      <xdr:rowOff>11657</xdr:rowOff>
    </xdr:to>
    <xdr:cxnSp macro="">
      <xdr:nvCxnSpPr>
        <xdr:cNvPr id="350" name="直線コネクタ 349">
          <a:extLst>
            <a:ext uri="{FF2B5EF4-FFF2-40B4-BE49-F238E27FC236}">
              <a16:creationId xmlns:a16="http://schemas.microsoft.com/office/drawing/2014/main" id="{493AB833-B644-4D07-8CE7-3ECF785214F1}"/>
            </a:ext>
          </a:extLst>
        </xdr:cNvPr>
        <xdr:cNvCxnSpPr/>
      </xdr:nvCxnSpPr>
      <xdr:spPr>
        <a:xfrm flipV="1">
          <a:off x="7889240" y="9848993"/>
          <a:ext cx="79756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1" name="フローチャート: 判断 350">
          <a:extLst>
            <a:ext uri="{FF2B5EF4-FFF2-40B4-BE49-F238E27FC236}">
              <a16:creationId xmlns:a16="http://schemas.microsoft.com/office/drawing/2014/main" id="{9465F598-2407-4916-8C52-724536D008A7}"/>
            </a:ext>
          </a:extLst>
        </xdr:cNvPr>
        <xdr:cNvSpPr/>
      </xdr:nvSpPr>
      <xdr:spPr>
        <a:xfrm>
          <a:off x="8632190" y="95828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2" name="テキスト ボックス 351">
          <a:extLst>
            <a:ext uri="{FF2B5EF4-FFF2-40B4-BE49-F238E27FC236}">
              <a16:creationId xmlns:a16="http://schemas.microsoft.com/office/drawing/2014/main" id="{5565B760-D1C7-497C-B11C-E71A3D1E6A79}"/>
            </a:ext>
          </a:extLst>
        </xdr:cNvPr>
        <xdr:cNvSpPr txBox="1"/>
      </xdr:nvSpPr>
      <xdr:spPr>
        <a:xfrm>
          <a:off x="8408250" y="93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125319</xdr:rowOff>
    </xdr:from>
    <xdr:to>
      <xdr:col>45</xdr:col>
      <xdr:colOff>177800</xdr:colOff>
      <xdr:row>58</xdr:row>
      <xdr:rowOff>11657</xdr:rowOff>
    </xdr:to>
    <xdr:cxnSp macro="">
      <xdr:nvCxnSpPr>
        <xdr:cNvPr id="353" name="直線コネクタ 352">
          <a:extLst>
            <a:ext uri="{FF2B5EF4-FFF2-40B4-BE49-F238E27FC236}">
              <a16:creationId xmlns:a16="http://schemas.microsoft.com/office/drawing/2014/main" id="{EE16943E-A515-4367-B272-4BA9BAB0D4A9}"/>
            </a:ext>
          </a:extLst>
        </xdr:cNvPr>
        <xdr:cNvCxnSpPr/>
      </xdr:nvCxnSpPr>
      <xdr:spPr>
        <a:xfrm>
          <a:off x="7084060" y="9899874"/>
          <a:ext cx="805180" cy="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4" name="フローチャート: 判断 353">
          <a:extLst>
            <a:ext uri="{FF2B5EF4-FFF2-40B4-BE49-F238E27FC236}">
              <a16:creationId xmlns:a16="http://schemas.microsoft.com/office/drawing/2014/main" id="{7F875C4B-585E-49A9-9440-0FE19B4C20BE}"/>
            </a:ext>
          </a:extLst>
        </xdr:cNvPr>
        <xdr:cNvSpPr/>
      </xdr:nvSpPr>
      <xdr:spPr>
        <a:xfrm>
          <a:off x="7846060" y="95734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5" name="テキスト ボックス 354">
          <a:extLst>
            <a:ext uri="{FF2B5EF4-FFF2-40B4-BE49-F238E27FC236}">
              <a16:creationId xmlns:a16="http://schemas.microsoft.com/office/drawing/2014/main" id="{8DAB157B-2C0C-4579-982A-AA064AD6656C}"/>
            </a:ext>
          </a:extLst>
        </xdr:cNvPr>
        <xdr:cNvSpPr txBox="1"/>
      </xdr:nvSpPr>
      <xdr:spPr>
        <a:xfrm>
          <a:off x="7610690" y="935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125319</xdr:rowOff>
    </xdr:from>
    <xdr:to>
      <xdr:col>41</xdr:col>
      <xdr:colOff>50800</xdr:colOff>
      <xdr:row>58</xdr:row>
      <xdr:rowOff>36675</xdr:rowOff>
    </xdr:to>
    <xdr:cxnSp macro="">
      <xdr:nvCxnSpPr>
        <xdr:cNvPr id="356" name="直線コネクタ 355">
          <a:extLst>
            <a:ext uri="{FF2B5EF4-FFF2-40B4-BE49-F238E27FC236}">
              <a16:creationId xmlns:a16="http://schemas.microsoft.com/office/drawing/2014/main" id="{DF503237-F0E9-4EE1-9E54-A75E58F38A17}"/>
            </a:ext>
          </a:extLst>
        </xdr:cNvPr>
        <xdr:cNvCxnSpPr/>
      </xdr:nvCxnSpPr>
      <xdr:spPr>
        <a:xfrm flipV="1">
          <a:off x="6286500" y="9899874"/>
          <a:ext cx="797560" cy="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7" name="フローチャート: 判断 356">
          <a:extLst>
            <a:ext uri="{FF2B5EF4-FFF2-40B4-BE49-F238E27FC236}">
              <a16:creationId xmlns:a16="http://schemas.microsoft.com/office/drawing/2014/main" id="{4C6C49D2-6046-484A-957F-BAD0C26F81F1}"/>
            </a:ext>
          </a:extLst>
        </xdr:cNvPr>
        <xdr:cNvSpPr/>
      </xdr:nvSpPr>
      <xdr:spPr>
        <a:xfrm>
          <a:off x="7029450" y="960184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8" name="テキスト ボックス 357">
          <a:extLst>
            <a:ext uri="{FF2B5EF4-FFF2-40B4-BE49-F238E27FC236}">
              <a16:creationId xmlns:a16="http://schemas.microsoft.com/office/drawing/2014/main" id="{1D1AF406-0AEE-4E65-8BF0-7B62EF0221E8}"/>
            </a:ext>
          </a:extLst>
        </xdr:cNvPr>
        <xdr:cNvSpPr txBox="1"/>
      </xdr:nvSpPr>
      <xdr:spPr>
        <a:xfrm>
          <a:off x="682265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9" name="フローチャート: 判断 358">
          <a:extLst>
            <a:ext uri="{FF2B5EF4-FFF2-40B4-BE49-F238E27FC236}">
              <a16:creationId xmlns:a16="http://schemas.microsoft.com/office/drawing/2014/main" id="{41E5B897-C4FB-46CC-9E66-442A18C1BC92}"/>
            </a:ext>
          </a:extLst>
        </xdr:cNvPr>
        <xdr:cNvSpPr/>
      </xdr:nvSpPr>
      <xdr:spPr>
        <a:xfrm>
          <a:off x="6231890" y="965200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60" name="テキスト ボックス 359">
          <a:extLst>
            <a:ext uri="{FF2B5EF4-FFF2-40B4-BE49-F238E27FC236}">
              <a16:creationId xmlns:a16="http://schemas.microsoft.com/office/drawing/2014/main" id="{315BDFED-25C1-4888-B1F5-3719091BAE59}"/>
            </a:ext>
          </a:extLst>
        </xdr:cNvPr>
        <xdr:cNvSpPr txBox="1"/>
      </xdr:nvSpPr>
      <xdr:spPr>
        <a:xfrm>
          <a:off x="6007950" y="94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F92E660-1E91-4DFA-9048-E7D5E685AE4C}"/>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8D0E2F2-6D99-42BF-93D2-FA106254079A}"/>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8378487-6358-4B6B-B7FA-1DE71828B006}"/>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02498BD-1A6C-4DDC-BD16-452A79DC5A6A}"/>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7668896-001A-4B0D-8974-25CCC80DBF1C}"/>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156200</xdr:rowOff>
    </xdr:from>
    <xdr:to>
      <xdr:col>55</xdr:col>
      <xdr:colOff>50800</xdr:colOff>
      <xdr:row>57</xdr:row>
      <xdr:rowOff>86350</xdr:rowOff>
    </xdr:to>
    <xdr:sp macro="" textlink="">
      <xdr:nvSpPr>
        <xdr:cNvPr id="366" name="楕円 365">
          <a:extLst>
            <a:ext uri="{FF2B5EF4-FFF2-40B4-BE49-F238E27FC236}">
              <a16:creationId xmlns:a16="http://schemas.microsoft.com/office/drawing/2014/main" id="{C4DD843A-B547-4966-AF83-F21940FED178}"/>
            </a:ext>
          </a:extLst>
        </xdr:cNvPr>
        <xdr:cNvSpPr/>
      </xdr:nvSpPr>
      <xdr:spPr>
        <a:xfrm>
          <a:off x="9394190" y="97574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134627</xdr:rowOff>
    </xdr:from>
    <xdr:ext cx="599010" cy="259045"/>
    <xdr:sp macro="" textlink="">
      <xdr:nvSpPr>
        <xdr:cNvPr id="367" name="普通建設事業費該当値テキスト">
          <a:extLst>
            <a:ext uri="{FF2B5EF4-FFF2-40B4-BE49-F238E27FC236}">
              <a16:creationId xmlns:a16="http://schemas.microsoft.com/office/drawing/2014/main" id="{BE353339-0B13-4FFB-AE3B-0B641A704580}"/>
            </a:ext>
          </a:extLst>
        </xdr:cNvPr>
        <xdr:cNvSpPr txBox="1"/>
      </xdr:nvSpPr>
      <xdr:spPr>
        <a:xfrm>
          <a:off x="9484360" y="973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25543</xdr:rowOff>
    </xdr:from>
    <xdr:to>
      <xdr:col>50</xdr:col>
      <xdr:colOff>165100</xdr:colOff>
      <xdr:row>57</xdr:row>
      <xdr:rowOff>127143</xdr:rowOff>
    </xdr:to>
    <xdr:sp macro="" textlink="">
      <xdr:nvSpPr>
        <xdr:cNvPr id="368" name="楕円 367">
          <a:extLst>
            <a:ext uri="{FF2B5EF4-FFF2-40B4-BE49-F238E27FC236}">
              <a16:creationId xmlns:a16="http://schemas.microsoft.com/office/drawing/2014/main" id="{0FE61BD2-2700-4B9D-936C-3769CEF5C19E}"/>
            </a:ext>
          </a:extLst>
        </xdr:cNvPr>
        <xdr:cNvSpPr/>
      </xdr:nvSpPr>
      <xdr:spPr>
        <a:xfrm>
          <a:off x="8632190" y="9794383"/>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118270</xdr:rowOff>
    </xdr:from>
    <xdr:ext cx="599010" cy="259045"/>
    <xdr:sp macro="" textlink="">
      <xdr:nvSpPr>
        <xdr:cNvPr id="369" name="テキスト ボックス 368">
          <a:extLst>
            <a:ext uri="{FF2B5EF4-FFF2-40B4-BE49-F238E27FC236}">
              <a16:creationId xmlns:a16="http://schemas.microsoft.com/office/drawing/2014/main" id="{03433A9D-C9FC-48A4-A744-04790B798A98}"/>
            </a:ext>
          </a:extLst>
        </xdr:cNvPr>
        <xdr:cNvSpPr txBox="1"/>
      </xdr:nvSpPr>
      <xdr:spPr>
        <a:xfrm>
          <a:off x="8408250" y="989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132307</xdr:rowOff>
    </xdr:from>
    <xdr:to>
      <xdr:col>46</xdr:col>
      <xdr:colOff>38100</xdr:colOff>
      <xdr:row>58</xdr:row>
      <xdr:rowOff>62457</xdr:rowOff>
    </xdr:to>
    <xdr:sp macro="" textlink="">
      <xdr:nvSpPr>
        <xdr:cNvPr id="370" name="楕円 369">
          <a:extLst>
            <a:ext uri="{FF2B5EF4-FFF2-40B4-BE49-F238E27FC236}">
              <a16:creationId xmlns:a16="http://schemas.microsoft.com/office/drawing/2014/main" id="{87BA462C-E74B-4ABA-B218-D78345C4621A}"/>
            </a:ext>
          </a:extLst>
        </xdr:cNvPr>
        <xdr:cNvSpPr/>
      </xdr:nvSpPr>
      <xdr:spPr>
        <a:xfrm>
          <a:off x="7846060" y="990876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53584</xdr:rowOff>
    </xdr:from>
    <xdr:ext cx="534377" cy="259045"/>
    <xdr:sp macro="" textlink="">
      <xdr:nvSpPr>
        <xdr:cNvPr id="371" name="テキスト ボックス 370">
          <a:extLst>
            <a:ext uri="{FF2B5EF4-FFF2-40B4-BE49-F238E27FC236}">
              <a16:creationId xmlns:a16="http://schemas.microsoft.com/office/drawing/2014/main" id="{D7F07FB1-5979-408D-8AF0-810A588BE383}"/>
            </a:ext>
          </a:extLst>
        </xdr:cNvPr>
        <xdr:cNvSpPr txBox="1"/>
      </xdr:nvSpPr>
      <xdr:spPr>
        <a:xfrm>
          <a:off x="7641101" y="10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74519</xdr:rowOff>
    </xdr:from>
    <xdr:to>
      <xdr:col>41</xdr:col>
      <xdr:colOff>101600</xdr:colOff>
      <xdr:row>58</xdr:row>
      <xdr:rowOff>4669</xdr:rowOff>
    </xdr:to>
    <xdr:sp macro="" textlink="">
      <xdr:nvSpPr>
        <xdr:cNvPr id="372" name="楕円 371">
          <a:extLst>
            <a:ext uri="{FF2B5EF4-FFF2-40B4-BE49-F238E27FC236}">
              <a16:creationId xmlns:a16="http://schemas.microsoft.com/office/drawing/2014/main" id="{0194B183-A1A1-4C19-A875-3318638FD96F}"/>
            </a:ext>
          </a:extLst>
        </xdr:cNvPr>
        <xdr:cNvSpPr/>
      </xdr:nvSpPr>
      <xdr:spPr>
        <a:xfrm>
          <a:off x="7029450" y="98471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167246</xdr:rowOff>
    </xdr:from>
    <xdr:ext cx="534377" cy="259045"/>
    <xdr:sp macro="" textlink="">
      <xdr:nvSpPr>
        <xdr:cNvPr id="373" name="テキスト ボックス 372">
          <a:extLst>
            <a:ext uri="{FF2B5EF4-FFF2-40B4-BE49-F238E27FC236}">
              <a16:creationId xmlns:a16="http://schemas.microsoft.com/office/drawing/2014/main" id="{E251099C-B3D0-47DE-81F8-6D9BB1F79545}"/>
            </a:ext>
          </a:extLst>
        </xdr:cNvPr>
        <xdr:cNvSpPr txBox="1"/>
      </xdr:nvSpPr>
      <xdr:spPr>
        <a:xfrm>
          <a:off x="6854971" y="99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157325</xdr:rowOff>
    </xdr:from>
    <xdr:to>
      <xdr:col>36</xdr:col>
      <xdr:colOff>165100</xdr:colOff>
      <xdr:row>58</xdr:row>
      <xdr:rowOff>87475</xdr:rowOff>
    </xdr:to>
    <xdr:sp macro="" textlink="">
      <xdr:nvSpPr>
        <xdr:cNvPr id="374" name="楕円 373">
          <a:extLst>
            <a:ext uri="{FF2B5EF4-FFF2-40B4-BE49-F238E27FC236}">
              <a16:creationId xmlns:a16="http://schemas.microsoft.com/office/drawing/2014/main" id="{A92713A7-B967-4EE4-8886-E2DC1C6639F7}"/>
            </a:ext>
          </a:extLst>
        </xdr:cNvPr>
        <xdr:cNvSpPr/>
      </xdr:nvSpPr>
      <xdr:spPr>
        <a:xfrm>
          <a:off x="6231890" y="993188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78602</xdr:rowOff>
    </xdr:from>
    <xdr:ext cx="534377" cy="259045"/>
    <xdr:sp macro="" textlink="">
      <xdr:nvSpPr>
        <xdr:cNvPr id="375" name="テキスト ボックス 374">
          <a:extLst>
            <a:ext uri="{FF2B5EF4-FFF2-40B4-BE49-F238E27FC236}">
              <a16:creationId xmlns:a16="http://schemas.microsoft.com/office/drawing/2014/main" id="{D7A5B8AE-70A7-4BC1-8673-C8E538A94745}"/>
            </a:ext>
          </a:extLst>
        </xdr:cNvPr>
        <xdr:cNvSpPr txBox="1"/>
      </xdr:nvSpPr>
      <xdr:spPr>
        <a:xfrm>
          <a:off x="6038361" y="10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FC96416D-073C-4807-BA0F-2FB45C46B8AB}"/>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30A8CB5E-1394-4541-BF7D-4933DB08F21F}"/>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3F94042F-0A1F-4BED-A27A-56B22B5564FE}"/>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4FEAE52C-3B36-46BC-923B-2A2096ABF983}"/>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512B4A2C-ED3D-42EC-9E21-AF59A1F8BED0}"/>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A478B518-E6A3-4705-8C4E-C64A2A5FB1F8}"/>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585FB8D1-33C3-42A3-89AB-3480E3363A7A}"/>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558E4D03-7809-4F01-8CA3-8959D4602A0D}"/>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FEC804DF-3A77-4471-8C30-48F70CF62B7A}"/>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881226E0-8DAD-4AEC-BC50-7D48A932C8A8}"/>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15D020BD-DFE8-4F89-834C-7E2A806A9D81}"/>
            </a:ext>
          </a:extLst>
        </xdr:cNvPr>
        <xdr:cNvCxnSpPr/>
      </xdr:nvCxnSpPr>
      <xdr:spPr>
        <a:xfrm>
          <a:off x="5960110" y="1359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6FB7F4AD-AF5A-4975-8A5C-4C0AB7F27419}"/>
            </a:ext>
          </a:extLst>
        </xdr:cNvPr>
        <xdr:cNvSpPr txBox="1"/>
      </xdr:nvSpPr>
      <xdr:spPr>
        <a:xfrm>
          <a:off x="572465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736E7782-F396-4EC6-8E8F-90915FD3B463}"/>
            </a:ext>
          </a:extLst>
        </xdr:cNvPr>
        <xdr:cNvCxnSpPr/>
      </xdr:nvCxnSpPr>
      <xdr:spPr>
        <a:xfrm>
          <a:off x="5960110" y="1320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51D3C27E-BC9A-48CD-BA49-27C8FAD6746D}"/>
            </a:ext>
          </a:extLst>
        </xdr:cNvPr>
        <xdr:cNvSpPr txBox="1"/>
      </xdr:nvSpPr>
      <xdr:spPr>
        <a:xfrm>
          <a:off x="5416126"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40DFF925-8C8A-44D3-A35C-589CFF7B7FCD}"/>
            </a:ext>
          </a:extLst>
        </xdr:cNvPr>
        <xdr:cNvCxnSpPr/>
      </xdr:nvCxnSpPr>
      <xdr:spPr>
        <a:xfrm>
          <a:off x="5960110" y="1282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2475D684-5D06-4551-9EF2-160140AC0817}"/>
            </a:ext>
          </a:extLst>
        </xdr:cNvPr>
        <xdr:cNvSpPr txBox="1"/>
      </xdr:nvSpPr>
      <xdr:spPr>
        <a:xfrm>
          <a:off x="5416126"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1AC59280-829D-4D36-B121-AFFFF63B0AF6}"/>
            </a:ext>
          </a:extLst>
        </xdr:cNvPr>
        <xdr:cNvCxnSpPr/>
      </xdr:nvCxnSpPr>
      <xdr:spPr>
        <a:xfrm>
          <a:off x="5960110" y="124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41AD349B-6B4C-44CB-AE74-2F77D5939CCC}"/>
            </a:ext>
          </a:extLst>
        </xdr:cNvPr>
        <xdr:cNvSpPr txBox="1"/>
      </xdr:nvSpPr>
      <xdr:spPr>
        <a:xfrm>
          <a:off x="5416126"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10E8136F-13AF-4E79-8073-996C38B4986B}"/>
            </a:ext>
          </a:extLst>
        </xdr:cNvPr>
        <xdr:cNvCxnSpPr/>
      </xdr:nvCxnSpPr>
      <xdr:spPr>
        <a:xfrm>
          <a:off x="5960110" y="1206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7BD6239B-0DBC-45AC-B50C-A55C4AAF231E}"/>
            </a:ext>
          </a:extLst>
        </xdr:cNvPr>
        <xdr:cNvSpPr txBox="1"/>
      </xdr:nvSpPr>
      <xdr:spPr>
        <a:xfrm>
          <a:off x="5416126"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D0DB138F-6612-4B70-9F37-FB4B17A749E0}"/>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1D0ADE5C-B56E-49D2-9807-F934CD50D374}"/>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5BF3D466-1A2F-4EEC-9810-41701CF4E45E}"/>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FE9CD081-B9A5-43B5-ACEC-0F67BA9592E0}"/>
            </a:ext>
          </a:extLst>
        </xdr:cNvPr>
        <xdr:cNvCxnSpPr/>
      </xdr:nvCxnSpPr>
      <xdr:spPr>
        <a:xfrm flipV="1">
          <a:off x="9427845" y="12003438"/>
          <a:ext cx="1270" cy="15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F6CCE8DB-F67E-48C3-A4C2-FA1FD5819E9F}"/>
            </a:ext>
          </a:extLst>
        </xdr:cNvPr>
        <xdr:cNvSpPr txBox="1"/>
      </xdr:nvSpPr>
      <xdr:spPr>
        <a:xfrm>
          <a:off x="948436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7332E99A-65A8-4016-B499-3293DDD0C2F9}"/>
            </a:ext>
          </a:extLst>
        </xdr:cNvPr>
        <xdr:cNvCxnSpPr/>
      </xdr:nvCxnSpPr>
      <xdr:spPr>
        <a:xfrm>
          <a:off x="9356090" y="13590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2" name="普通建設事業費 （ うち新規整備　）最大値テキスト">
          <a:extLst>
            <a:ext uri="{FF2B5EF4-FFF2-40B4-BE49-F238E27FC236}">
              <a16:creationId xmlns:a16="http://schemas.microsoft.com/office/drawing/2014/main" id="{DC1C03DD-51A8-4BFB-A2EC-0FDE5C8C3DDB}"/>
            </a:ext>
          </a:extLst>
        </xdr:cNvPr>
        <xdr:cNvSpPr txBox="1"/>
      </xdr:nvSpPr>
      <xdr:spPr>
        <a:xfrm>
          <a:off x="9484360" y="1178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3" name="直線コネクタ 402">
          <a:extLst>
            <a:ext uri="{FF2B5EF4-FFF2-40B4-BE49-F238E27FC236}">
              <a16:creationId xmlns:a16="http://schemas.microsoft.com/office/drawing/2014/main" id="{D1C593B4-E0BE-44A0-B52E-09509DEE1E3C}"/>
            </a:ext>
          </a:extLst>
        </xdr:cNvPr>
        <xdr:cNvCxnSpPr/>
      </xdr:nvCxnSpPr>
      <xdr:spPr>
        <a:xfrm>
          <a:off x="9356090" y="120034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34841</xdr:rowOff>
    </xdr:from>
    <xdr:to>
      <xdr:col>55</xdr:col>
      <xdr:colOff>0</xdr:colOff>
      <xdr:row>77</xdr:row>
      <xdr:rowOff>95188</xdr:rowOff>
    </xdr:to>
    <xdr:cxnSp macro="">
      <xdr:nvCxnSpPr>
        <xdr:cNvPr id="404" name="直線コネクタ 403">
          <a:extLst>
            <a:ext uri="{FF2B5EF4-FFF2-40B4-BE49-F238E27FC236}">
              <a16:creationId xmlns:a16="http://schemas.microsoft.com/office/drawing/2014/main" id="{1182C4C3-F161-4224-B0FB-AD9C19436A9A}"/>
            </a:ext>
          </a:extLst>
        </xdr:cNvPr>
        <xdr:cNvCxnSpPr/>
      </xdr:nvCxnSpPr>
      <xdr:spPr>
        <a:xfrm flipV="1">
          <a:off x="8686800" y="13236491"/>
          <a:ext cx="742950" cy="6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5" name="普通建設事業費 （ うち新規整備　）平均値テキスト">
          <a:extLst>
            <a:ext uri="{FF2B5EF4-FFF2-40B4-BE49-F238E27FC236}">
              <a16:creationId xmlns:a16="http://schemas.microsoft.com/office/drawing/2014/main" id="{0BFE95BC-A4E0-43A3-AC44-82583CA2C535}"/>
            </a:ext>
          </a:extLst>
        </xdr:cNvPr>
        <xdr:cNvSpPr txBox="1"/>
      </xdr:nvSpPr>
      <xdr:spPr>
        <a:xfrm>
          <a:off x="9484360" y="1330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6" name="フローチャート: 判断 405">
          <a:extLst>
            <a:ext uri="{FF2B5EF4-FFF2-40B4-BE49-F238E27FC236}">
              <a16:creationId xmlns:a16="http://schemas.microsoft.com/office/drawing/2014/main" id="{251339B4-DF80-4566-916A-3C1C59C4F55B}"/>
            </a:ext>
          </a:extLst>
        </xdr:cNvPr>
        <xdr:cNvSpPr/>
      </xdr:nvSpPr>
      <xdr:spPr>
        <a:xfrm>
          <a:off x="9394190" y="1331828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95188</xdr:rowOff>
    </xdr:from>
    <xdr:to>
      <xdr:col>50</xdr:col>
      <xdr:colOff>114300</xdr:colOff>
      <xdr:row>79</xdr:row>
      <xdr:rowOff>7989</xdr:rowOff>
    </xdr:to>
    <xdr:cxnSp macro="">
      <xdr:nvCxnSpPr>
        <xdr:cNvPr id="407" name="直線コネクタ 406">
          <a:extLst>
            <a:ext uri="{FF2B5EF4-FFF2-40B4-BE49-F238E27FC236}">
              <a16:creationId xmlns:a16="http://schemas.microsoft.com/office/drawing/2014/main" id="{7F00ECAF-A341-4239-84C2-21C942621ED9}"/>
            </a:ext>
          </a:extLst>
        </xdr:cNvPr>
        <xdr:cNvCxnSpPr/>
      </xdr:nvCxnSpPr>
      <xdr:spPr>
        <a:xfrm flipV="1">
          <a:off x="7889240" y="13300648"/>
          <a:ext cx="797560" cy="2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8" name="フローチャート: 判断 407">
          <a:extLst>
            <a:ext uri="{FF2B5EF4-FFF2-40B4-BE49-F238E27FC236}">
              <a16:creationId xmlns:a16="http://schemas.microsoft.com/office/drawing/2014/main" id="{ED553691-C77B-4EA8-9C40-602EA920D190}"/>
            </a:ext>
          </a:extLst>
        </xdr:cNvPr>
        <xdr:cNvSpPr/>
      </xdr:nvSpPr>
      <xdr:spPr>
        <a:xfrm>
          <a:off x="8632190" y="1336304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9" name="テキスト ボックス 408">
          <a:extLst>
            <a:ext uri="{FF2B5EF4-FFF2-40B4-BE49-F238E27FC236}">
              <a16:creationId xmlns:a16="http://schemas.microsoft.com/office/drawing/2014/main" id="{E73B9C16-CD1A-4536-9C39-ADED37B9F585}"/>
            </a:ext>
          </a:extLst>
        </xdr:cNvPr>
        <xdr:cNvSpPr txBox="1"/>
      </xdr:nvSpPr>
      <xdr:spPr>
        <a:xfrm>
          <a:off x="8438661" y="134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72560</xdr:rowOff>
    </xdr:from>
    <xdr:to>
      <xdr:col>45</xdr:col>
      <xdr:colOff>177800</xdr:colOff>
      <xdr:row>79</xdr:row>
      <xdr:rowOff>7989</xdr:rowOff>
    </xdr:to>
    <xdr:cxnSp macro="">
      <xdr:nvCxnSpPr>
        <xdr:cNvPr id="410" name="直線コネクタ 409">
          <a:extLst>
            <a:ext uri="{FF2B5EF4-FFF2-40B4-BE49-F238E27FC236}">
              <a16:creationId xmlns:a16="http://schemas.microsoft.com/office/drawing/2014/main" id="{268FD526-BAE4-42FA-B403-8831D9E4B4C6}"/>
            </a:ext>
          </a:extLst>
        </xdr:cNvPr>
        <xdr:cNvCxnSpPr/>
      </xdr:nvCxnSpPr>
      <xdr:spPr>
        <a:xfrm>
          <a:off x="7084060" y="13445660"/>
          <a:ext cx="805180" cy="10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1" name="フローチャート: 判断 410">
          <a:extLst>
            <a:ext uri="{FF2B5EF4-FFF2-40B4-BE49-F238E27FC236}">
              <a16:creationId xmlns:a16="http://schemas.microsoft.com/office/drawing/2014/main" id="{9BC993D6-3832-4157-B60E-B8C8168AFBC7}"/>
            </a:ext>
          </a:extLst>
        </xdr:cNvPr>
        <xdr:cNvSpPr/>
      </xdr:nvSpPr>
      <xdr:spPr>
        <a:xfrm>
          <a:off x="7846060" y="133635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2" name="テキスト ボックス 411">
          <a:extLst>
            <a:ext uri="{FF2B5EF4-FFF2-40B4-BE49-F238E27FC236}">
              <a16:creationId xmlns:a16="http://schemas.microsoft.com/office/drawing/2014/main" id="{84369FA9-6F6F-4E6F-AA9E-EA98AADB58C6}"/>
            </a:ext>
          </a:extLst>
        </xdr:cNvPr>
        <xdr:cNvSpPr txBox="1"/>
      </xdr:nvSpPr>
      <xdr:spPr>
        <a:xfrm>
          <a:off x="7641101" y="131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72560</xdr:rowOff>
    </xdr:from>
    <xdr:to>
      <xdr:col>41</xdr:col>
      <xdr:colOff>50800</xdr:colOff>
      <xdr:row>78</xdr:row>
      <xdr:rowOff>132042</xdr:rowOff>
    </xdr:to>
    <xdr:cxnSp macro="">
      <xdr:nvCxnSpPr>
        <xdr:cNvPr id="413" name="直線コネクタ 412">
          <a:extLst>
            <a:ext uri="{FF2B5EF4-FFF2-40B4-BE49-F238E27FC236}">
              <a16:creationId xmlns:a16="http://schemas.microsoft.com/office/drawing/2014/main" id="{5E3E7ED2-F584-4263-8A9B-417A1FA2D3C9}"/>
            </a:ext>
          </a:extLst>
        </xdr:cNvPr>
        <xdr:cNvCxnSpPr/>
      </xdr:nvCxnSpPr>
      <xdr:spPr>
        <a:xfrm flipV="1">
          <a:off x="6286500" y="13445660"/>
          <a:ext cx="797560" cy="6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4" name="フローチャート: 判断 413">
          <a:extLst>
            <a:ext uri="{FF2B5EF4-FFF2-40B4-BE49-F238E27FC236}">
              <a16:creationId xmlns:a16="http://schemas.microsoft.com/office/drawing/2014/main" id="{7FD3AAEA-BB40-4566-9756-D272087C501F}"/>
            </a:ext>
          </a:extLst>
        </xdr:cNvPr>
        <xdr:cNvSpPr/>
      </xdr:nvSpPr>
      <xdr:spPr>
        <a:xfrm>
          <a:off x="7029450" y="1337616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5" name="テキスト ボックス 414">
          <a:extLst>
            <a:ext uri="{FF2B5EF4-FFF2-40B4-BE49-F238E27FC236}">
              <a16:creationId xmlns:a16="http://schemas.microsoft.com/office/drawing/2014/main" id="{8986E586-3813-4B9A-B055-945ED0B241A2}"/>
            </a:ext>
          </a:extLst>
        </xdr:cNvPr>
        <xdr:cNvSpPr txBox="1"/>
      </xdr:nvSpPr>
      <xdr:spPr>
        <a:xfrm>
          <a:off x="685497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6" name="フローチャート: 判断 415">
          <a:extLst>
            <a:ext uri="{FF2B5EF4-FFF2-40B4-BE49-F238E27FC236}">
              <a16:creationId xmlns:a16="http://schemas.microsoft.com/office/drawing/2014/main" id="{3356BB91-AFCE-44A2-8FF3-B5B0259AED2D}"/>
            </a:ext>
          </a:extLst>
        </xdr:cNvPr>
        <xdr:cNvSpPr/>
      </xdr:nvSpPr>
      <xdr:spPr>
        <a:xfrm>
          <a:off x="6231890" y="133912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7" name="テキスト ボックス 416">
          <a:extLst>
            <a:ext uri="{FF2B5EF4-FFF2-40B4-BE49-F238E27FC236}">
              <a16:creationId xmlns:a16="http://schemas.microsoft.com/office/drawing/2014/main" id="{3E17A82F-800D-4E72-837D-35241C6837E6}"/>
            </a:ext>
          </a:extLst>
        </xdr:cNvPr>
        <xdr:cNvSpPr txBox="1"/>
      </xdr:nvSpPr>
      <xdr:spPr>
        <a:xfrm>
          <a:off x="6038361" y="131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17C6FFF-5770-42EF-9425-175C010DA9BF}"/>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5398961A-2E06-4004-B1F8-BFBFEB603735}"/>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C21A904-0A3E-48AC-BBBC-615EC619A6D0}"/>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C0228E9-66CE-46E5-801C-AF6EB62A1C96}"/>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9276866-A3C6-491D-9397-F6A1FF64765F}"/>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155491</xdr:rowOff>
    </xdr:from>
    <xdr:to>
      <xdr:col>55</xdr:col>
      <xdr:colOff>50800</xdr:colOff>
      <xdr:row>77</xdr:row>
      <xdr:rowOff>85641</xdr:rowOff>
    </xdr:to>
    <xdr:sp macro="" textlink="">
      <xdr:nvSpPr>
        <xdr:cNvPr id="423" name="楕円 422">
          <a:extLst>
            <a:ext uri="{FF2B5EF4-FFF2-40B4-BE49-F238E27FC236}">
              <a16:creationId xmlns:a16="http://schemas.microsoft.com/office/drawing/2014/main" id="{B341F226-3C44-4900-9BAC-A7733BB88F1D}"/>
            </a:ext>
          </a:extLst>
        </xdr:cNvPr>
        <xdr:cNvSpPr/>
      </xdr:nvSpPr>
      <xdr:spPr>
        <a:xfrm>
          <a:off x="9394190" y="1318569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6918</xdr:rowOff>
    </xdr:from>
    <xdr:ext cx="534377" cy="259045"/>
    <xdr:sp macro="" textlink="">
      <xdr:nvSpPr>
        <xdr:cNvPr id="424" name="普通建設事業費 （ うち新規整備　）該当値テキスト">
          <a:extLst>
            <a:ext uri="{FF2B5EF4-FFF2-40B4-BE49-F238E27FC236}">
              <a16:creationId xmlns:a16="http://schemas.microsoft.com/office/drawing/2014/main" id="{AE4E4EEB-0929-459F-BECB-0CE23B074822}"/>
            </a:ext>
          </a:extLst>
        </xdr:cNvPr>
        <xdr:cNvSpPr txBox="1"/>
      </xdr:nvSpPr>
      <xdr:spPr>
        <a:xfrm>
          <a:off x="9484360" y="130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44388</xdr:rowOff>
    </xdr:from>
    <xdr:to>
      <xdr:col>50</xdr:col>
      <xdr:colOff>165100</xdr:colOff>
      <xdr:row>77</xdr:row>
      <xdr:rowOff>145988</xdr:rowOff>
    </xdr:to>
    <xdr:sp macro="" textlink="">
      <xdr:nvSpPr>
        <xdr:cNvPr id="425" name="楕円 424">
          <a:extLst>
            <a:ext uri="{FF2B5EF4-FFF2-40B4-BE49-F238E27FC236}">
              <a16:creationId xmlns:a16="http://schemas.microsoft.com/office/drawing/2014/main" id="{6C42EC78-3CB9-4C2A-A44C-76AEA5C4687E}"/>
            </a:ext>
          </a:extLst>
        </xdr:cNvPr>
        <xdr:cNvSpPr/>
      </xdr:nvSpPr>
      <xdr:spPr>
        <a:xfrm>
          <a:off x="8632190" y="1324794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162515</xdr:rowOff>
    </xdr:from>
    <xdr:ext cx="534377" cy="259045"/>
    <xdr:sp macro="" textlink="">
      <xdr:nvSpPr>
        <xdr:cNvPr id="426" name="テキスト ボックス 425">
          <a:extLst>
            <a:ext uri="{FF2B5EF4-FFF2-40B4-BE49-F238E27FC236}">
              <a16:creationId xmlns:a16="http://schemas.microsoft.com/office/drawing/2014/main" id="{B1F633C9-E337-4E81-8924-A447A5A02182}"/>
            </a:ext>
          </a:extLst>
        </xdr:cNvPr>
        <xdr:cNvSpPr txBox="1"/>
      </xdr:nvSpPr>
      <xdr:spPr>
        <a:xfrm>
          <a:off x="8438661" y="130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128639</xdr:rowOff>
    </xdr:from>
    <xdr:to>
      <xdr:col>46</xdr:col>
      <xdr:colOff>38100</xdr:colOff>
      <xdr:row>79</xdr:row>
      <xdr:rowOff>58789</xdr:rowOff>
    </xdr:to>
    <xdr:sp macro="" textlink="">
      <xdr:nvSpPr>
        <xdr:cNvPr id="427" name="楕円 426">
          <a:extLst>
            <a:ext uri="{FF2B5EF4-FFF2-40B4-BE49-F238E27FC236}">
              <a16:creationId xmlns:a16="http://schemas.microsoft.com/office/drawing/2014/main" id="{A6947773-4300-49CA-9D93-A0E9CF45734A}"/>
            </a:ext>
          </a:extLst>
        </xdr:cNvPr>
        <xdr:cNvSpPr/>
      </xdr:nvSpPr>
      <xdr:spPr>
        <a:xfrm>
          <a:off x="7846060" y="1350554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49916</xdr:rowOff>
    </xdr:from>
    <xdr:ext cx="469744" cy="259045"/>
    <xdr:sp macro="" textlink="">
      <xdr:nvSpPr>
        <xdr:cNvPr id="428" name="テキスト ボックス 427">
          <a:extLst>
            <a:ext uri="{FF2B5EF4-FFF2-40B4-BE49-F238E27FC236}">
              <a16:creationId xmlns:a16="http://schemas.microsoft.com/office/drawing/2014/main" id="{3B9E86E1-9F6A-4E0F-866B-1FF43781AA15}"/>
            </a:ext>
          </a:extLst>
        </xdr:cNvPr>
        <xdr:cNvSpPr txBox="1"/>
      </xdr:nvSpPr>
      <xdr:spPr>
        <a:xfrm>
          <a:off x="7673418" y="13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21760</xdr:rowOff>
    </xdr:from>
    <xdr:to>
      <xdr:col>41</xdr:col>
      <xdr:colOff>101600</xdr:colOff>
      <xdr:row>78</xdr:row>
      <xdr:rowOff>123360</xdr:rowOff>
    </xdr:to>
    <xdr:sp macro="" textlink="">
      <xdr:nvSpPr>
        <xdr:cNvPr id="429" name="楕円 428">
          <a:extLst>
            <a:ext uri="{FF2B5EF4-FFF2-40B4-BE49-F238E27FC236}">
              <a16:creationId xmlns:a16="http://schemas.microsoft.com/office/drawing/2014/main" id="{0C85E2B9-F805-448D-B9C9-000A94855062}"/>
            </a:ext>
          </a:extLst>
        </xdr:cNvPr>
        <xdr:cNvSpPr/>
      </xdr:nvSpPr>
      <xdr:spPr>
        <a:xfrm>
          <a:off x="7029450" y="133910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114487</xdr:rowOff>
    </xdr:from>
    <xdr:ext cx="534377" cy="259045"/>
    <xdr:sp macro="" textlink="">
      <xdr:nvSpPr>
        <xdr:cNvPr id="430" name="テキスト ボックス 429">
          <a:extLst>
            <a:ext uri="{FF2B5EF4-FFF2-40B4-BE49-F238E27FC236}">
              <a16:creationId xmlns:a16="http://schemas.microsoft.com/office/drawing/2014/main" id="{DDC77017-64E1-4FC4-8C6D-F750CF95EAF3}"/>
            </a:ext>
          </a:extLst>
        </xdr:cNvPr>
        <xdr:cNvSpPr txBox="1"/>
      </xdr:nvSpPr>
      <xdr:spPr>
        <a:xfrm>
          <a:off x="6854971" y="134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81242</xdr:rowOff>
    </xdr:from>
    <xdr:to>
      <xdr:col>36</xdr:col>
      <xdr:colOff>165100</xdr:colOff>
      <xdr:row>79</xdr:row>
      <xdr:rowOff>11392</xdr:rowOff>
    </xdr:to>
    <xdr:sp macro="" textlink="">
      <xdr:nvSpPr>
        <xdr:cNvPr id="431" name="楕円 430">
          <a:extLst>
            <a:ext uri="{FF2B5EF4-FFF2-40B4-BE49-F238E27FC236}">
              <a16:creationId xmlns:a16="http://schemas.microsoft.com/office/drawing/2014/main" id="{E7ADAFEB-5C97-488F-981B-F1ED22589147}"/>
            </a:ext>
          </a:extLst>
        </xdr:cNvPr>
        <xdr:cNvSpPr/>
      </xdr:nvSpPr>
      <xdr:spPr>
        <a:xfrm>
          <a:off x="6231890" y="134562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2519</xdr:rowOff>
    </xdr:from>
    <xdr:ext cx="534377" cy="259045"/>
    <xdr:sp macro="" textlink="">
      <xdr:nvSpPr>
        <xdr:cNvPr id="432" name="テキスト ボックス 431">
          <a:extLst>
            <a:ext uri="{FF2B5EF4-FFF2-40B4-BE49-F238E27FC236}">
              <a16:creationId xmlns:a16="http://schemas.microsoft.com/office/drawing/2014/main" id="{7812DC84-762A-4B3B-B886-3756C13D45E1}"/>
            </a:ext>
          </a:extLst>
        </xdr:cNvPr>
        <xdr:cNvSpPr txBox="1"/>
      </xdr:nvSpPr>
      <xdr:spPr>
        <a:xfrm>
          <a:off x="6038361" y="135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904A37B7-9EAA-4638-8FAC-079A5319CD47}"/>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FDF14CB8-CCD4-48B2-A79B-2A4B6AB38B55}"/>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B88FB924-6E7E-4877-B07C-12221B1DAA80}"/>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21525B43-9D92-4289-B67C-0496914516C1}"/>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22D137D0-829D-430C-A632-A3D5B9C9E66F}"/>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354E5878-04BE-462F-BFE6-DE1DF012E15D}"/>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424E8F87-0D25-4772-BCFD-136C0B027C1B}"/>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E67BD9E4-0E68-4016-8D09-CFBAD2E5AC4E}"/>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3DE5F2AC-80EF-4E7F-9A20-67C205EF7452}"/>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34BAE1A3-BD0A-456A-A158-A43070C7A5AE}"/>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73B7E524-2109-4CAC-AB2E-E6CB0C0B29F3}"/>
            </a:ext>
          </a:extLst>
        </xdr:cNvPr>
        <xdr:cNvCxnSpPr/>
      </xdr:nvCxnSpPr>
      <xdr:spPr>
        <a:xfrm>
          <a:off x="5960110" y="16937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AB1041E1-6A30-40B7-B260-7A538A162C2A}"/>
            </a:ext>
          </a:extLst>
        </xdr:cNvPr>
        <xdr:cNvSpPr txBox="1"/>
      </xdr:nvSpPr>
      <xdr:spPr>
        <a:xfrm>
          <a:off x="5724659"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4A3DD9B3-4C83-40F4-8E75-C4A2689B689F}"/>
            </a:ext>
          </a:extLst>
        </xdr:cNvPr>
        <xdr:cNvCxnSpPr/>
      </xdr:nvCxnSpPr>
      <xdr:spPr>
        <a:xfrm>
          <a:off x="5960110" y="16480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9413AE93-5BFE-4B73-B37E-361CE5144F35}"/>
            </a:ext>
          </a:extLst>
        </xdr:cNvPr>
        <xdr:cNvSpPr txBox="1"/>
      </xdr:nvSpPr>
      <xdr:spPr>
        <a:xfrm>
          <a:off x="5416126" y="16346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F6E77538-3358-4EA2-8585-8612DB5F5893}"/>
            </a:ext>
          </a:extLst>
        </xdr:cNvPr>
        <xdr:cNvCxnSpPr/>
      </xdr:nvCxnSpPr>
      <xdr:spPr>
        <a:xfrm>
          <a:off x="5960110" y="16029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6D4CBCE7-1E39-4A07-A2D7-479074B46AA1}"/>
            </a:ext>
          </a:extLst>
        </xdr:cNvPr>
        <xdr:cNvSpPr txBox="1"/>
      </xdr:nvSpPr>
      <xdr:spPr>
        <a:xfrm>
          <a:off x="5416126"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ED2D22EE-3C14-480A-B787-EBAA1CC57F77}"/>
            </a:ext>
          </a:extLst>
        </xdr:cNvPr>
        <xdr:cNvCxnSpPr/>
      </xdr:nvCxnSpPr>
      <xdr:spPr>
        <a:xfrm>
          <a:off x="5960110" y="15566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97F5BA6-754A-4027-804F-B987CF050379}"/>
            </a:ext>
          </a:extLst>
        </xdr:cNvPr>
        <xdr:cNvSpPr txBox="1"/>
      </xdr:nvSpPr>
      <xdr:spPr>
        <a:xfrm>
          <a:off x="5416126" y="1543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D02EB6C6-0A45-4025-94D1-C6E2EE651A5A}"/>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54D08DDC-EEEB-40DA-B18B-E9DF689EB20D}"/>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239613BA-4CB8-4BA3-A4A4-B20AC054E225}"/>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4" name="直線コネクタ 453">
          <a:extLst>
            <a:ext uri="{FF2B5EF4-FFF2-40B4-BE49-F238E27FC236}">
              <a16:creationId xmlns:a16="http://schemas.microsoft.com/office/drawing/2014/main" id="{6D8F1546-6928-49A7-BA94-57777FF3FD72}"/>
            </a:ext>
          </a:extLst>
        </xdr:cNvPr>
        <xdr:cNvCxnSpPr/>
      </xdr:nvCxnSpPr>
      <xdr:spPr>
        <a:xfrm flipV="1">
          <a:off x="9427845" y="15737429"/>
          <a:ext cx="1270" cy="118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5" name="普通建設事業費 （ うち更新整備　）最小値テキスト">
          <a:extLst>
            <a:ext uri="{FF2B5EF4-FFF2-40B4-BE49-F238E27FC236}">
              <a16:creationId xmlns:a16="http://schemas.microsoft.com/office/drawing/2014/main" id="{2C200F43-F2EC-4A22-BE01-2A9E203C00F1}"/>
            </a:ext>
          </a:extLst>
        </xdr:cNvPr>
        <xdr:cNvSpPr txBox="1"/>
      </xdr:nvSpPr>
      <xdr:spPr>
        <a:xfrm>
          <a:off x="9484360" y="1693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6" name="直線コネクタ 455">
          <a:extLst>
            <a:ext uri="{FF2B5EF4-FFF2-40B4-BE49-F238E27FC236}">
              <a16:creationId xmlns:a16="http://schemas.microsoft.com/office/drawing/2014/main" id="{C1AC5A7A-FF18-480D-A15F-28EB8ADC194E}"/>
            </a:ext>
          </a:extLst>
        </xdr:cNvPr>
        <xdr:cNvCxnSpPr/>
      </xdr:nvCxnSpPr>
      <xdr:spPr>
        <a:xfrm>
          <a:off x="9356090" y="169274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7" name="普通建設事業費 （ うち更新整備　）最大値テキスト">
          <a:extLst>
            <a:ext uri="{FF2B5EF4-FFF2-40B4-BE49-F238E27FC236}">
              <a16:creationId xmlns:a16="http://schemas.microsoft.com/office/drawing/2014/main" id="{04569FB1-BEAC-473B-A2D1-D93823373582}"/>
            </a:ext>
          </a:extLst>
        </xdr:cNvPr>
        <xdr:cNvSpPr txBox="1"/>
      </xdr:nvSpPr>
      <xdr:spPr>
        <a:xfrm>
          <a:off x="948436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8" name="直線コネクタ 457">
          <a:extLst>
            <a:ext uri="{FF2B5EF4-FFF2-40B4-BE49-F238E27FC236}">
              <a16:creationId xmlns:a16="http://schemas.microsoft.com/office/drawing/2014/main" id="{0509A70D-76E0-48DD-B2FD-35C58F4C2675}"/>
            </a:ext>
          </a:extLst>
        </xdr:cNvPr>
        <xdr:cNvCxnSpPr/>
      </xdr:nvCxnSpPr>
      <xdr:spPr>
        <a:xfrm>
          <a:off x="9356090" y="157374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82717</xdr:rowOff>
    </xdr:from>
    <xdr:to>
      <xdr:col>55</xdr:col>
      <xdr:colOff>0</xdr:colOff>
      <xdr:row>98</xdr:row>
      <xdr:rowOff>86776</xdr:rowOff>
    </xdr:to>
    <xdr:cxnSp macro="">
      <xdr:nvCxnSpPr>
        <xdr:cNvPr id="459" name="直線コネクタ 458">
          <a:extLst>
            <a:ext uri="{FF2B5EF4-FFF2-40B4-BE49-F238E27FC236}">
              <a16:creationId xmlns:a16="http://schemas.microsoft.com/office/drawing/2014/main" id="{262BE23B-83E5-4555-8007-9D48DD1B2801}"/>
            </a:ext>
          </a:extLst>
        </xdr:cNvPr>
        <xdr:cNvCxnSpPr/>
      </xdr:nvCxnSpPr>
      <xdr:spPr>
        <a:xfrm flipV="1">
          <a:off x="8686800" y="16886722"/>
          <a:ext cx="74295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60" name="普通建設事業費 （ うち更新整備　）平均値テキスト">
          <a:extLst>
            <a:ext uri="{FF2B5EF4-FFF2-40B4-BE49-F238E27FC236}">
              <a16:creationId xmlns:a16="http://schemas.microsoft.com/office/drawing/2014/main" id="{33450112-7976-437A-9E29-F7F3FAF726E3}"/>
            </a:ext>
          </a:extLst>
        </xdr:cNvPr>
        <xdr:cNvSpPr txBox="1"/>
      </xdr:nvSpPr>
      <xdr:spPr>
        <a:xfrm>
          <a:off x="9484360" y="16484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1" name="フローチャート: 判断 460">
          <a:extLst>
            <a:ext uri="{FF2B5EF4-FFF2-40B4-BE49-F238E27FC236}">
              <a16:creationId xmlns:a16="http://schemas.microsoft.com/office/drawing/2014/main" id="{4F7CE3B6-72AD-492B-831C-DF6162D65435}"/>
            </a:ext>
          </a:extLst>
        </xdr:cNvPr>
        <xdr:cNvSpPr/>
      </xdr:nvSpPr>
      <xdr:spPr>
        <a:xfrm>
          <a:off x="9394190" y="1663714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37294</xdr:rowOff>
    </xdr:from>
    <xdr:to>
      <xdr:col>50</xdr:col>
      <xdr:colOff>114300</xdr:colOff>
      <xdr:row>98</xdr:row>
      <xdr:rowOff>86776</xdr:rowOff>
    </xdr:to>
    <xdr:cxnSp macro="">
      <xdr:nvCxnSpPr>
        <xdr:cNvPr id="462" name="直線コネクタ 461">
          <a:extLst>
            <a:ext uri="{FF2B5EF4-FFF2-40B4-BE49-F238E27FC236}">
              <a16:creationId xmlns:a16="http://schemas.microsoft.com/office/drawing/2014/main" id="{959CF586-B56B-47F3-A8B1-6966DC635547}"/>
            </a:ext>
          </a:extLst>
        </xdr:cNvPr>
        <xdr:cNvCxnSpPr/>
      </xdr:nvCxnSpPr>
      <xdr:spPr>
        <a:xfrm>
          <a:off x="7889240" y="16839394"/>
          <a:ext cx="797560" cy="5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3" name="フローチャート: 判断 462">
          <a:extLst>
            <a:ext uri="{FF2B5EF4-FFF2-40B4-BE49-F238E27FC236}">
              <a16:creationId xmlns:a16="http://schemas.microsoft.com/office/drawing/2014/main" id="{73C73B7E-E521-4422-977C-A0B2E7CC0763}"/>
            </a:ext>
          </a:extLst>
        </xdr:cNvPr>
        <xdr:cNvSpPr/>
      </xdr:nvSpPr>
      <xdr:spPr>
        <a:xfrm>
          <a:off x="8632190" y="1665119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4" name="テキスト ボックス 463">
          <a:extLst>
            <a:ext uri="{FF2B5EF4-FFF2-40B4-BE49-F238E27FC236}">
              <a16:creationId xmlns:a16="http://schemas.microsoft.com/office/drawing/2014/main" id="{C494F66F-7242-402F-ADBC-21CB48E6CD9C}"/>
            </a:ext>
          </a:extLst>
        </xdr:cNvPr>
        <xdr:cNvSpPr txBox="1"/>
      </xdr:nvSpPr>
      <xdr:spPr>
        <a:xfrm>
          <a:off x="8408250" y="164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37294</xdr:rowOff>
    </xdr:from>
    <xdr:to>
      <xdr:col>45</xdr:col>
      <xdr:colOff>177800</xdr:colOff>
      <xdr:row>98</xdr:row>
      <xdr:rowOff>41534</xdr:rowOff>
    </xdr:to>
    <xdr:cxnSp macro="">
      <xdr:nvCxnSpPr>
        <xdr:cNvPr id="465" name="直線コネクタ 464">
          <a:extLst>
            <a:ext uri="{FF2B5EF4-FFF2-40B4-BE49-F238E27FC236}">
              <a16:creationId xmlns:a16="http://schemas.microsoft.com/office/drawing/2014/main" id="{31FCBDE7-2FC3-49E5-A2D6-6DE506BB5106}"/>
            </a:ext>
          </a:extLst>
        </xdr:cNvPr>
        <xdr:cNvCxnSpPr/>
      </xdr:nvCxnSpPr>
      <xdr:spPr>
        <a:xfrm flipV="1">
          <a:off x="7084060" y="16839394"/>
          <a:ext cx="80518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6" name="フローチャート: 判断 465">
          <a:extLst>
            <a:ext uri="{FF2B5EF4-FFF2-40B4-BE49-F238E27FC236}">
              <a16:creationId xmlns:a16="http://schemas.microsoft.com/office/drawing/2014/main" id="{70BA27B4-9C0F-4970-BFE4-DF8BC162BC47}"/>
            </a:ext>
          </a:extLst>
        </xdr:cNvPr>
        <xdr:cNvSpPr/>
      </xdr:nvSpPr>
      <xdr:spPr>
        <a:xfrm>
          <a:off x="7846060" y="16608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7" name="テキスト ボックス 466">
          <a:extLst>
            <a:ext uri="{FF2B5EF4-FFF2-40B4-BE49-F238E27FC236}">
              <a16:creationId xmlns:a16="http://schemas.microsoft.com/office/drawing/2014/main" id="{46F94A10-47C2-49CA-A2B6-F084808123B3}"/>
            </a:ext>
          </a:extLst>
        </xdr:cNvPr>
        <xdr:cNvSpPr txBox="1"/>
      </xdr:nvSpPr>
      <xdr:spPr>
        <a:xfrm>
          <a:off x="7610690" y="1637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41534</xdr:rowOff>
    </xdr:from>
    <xdr:to>
      <xdr:col>41</xdr:col>
      <xdr:colOff>50800</xdr:colOff>
      <xdr:row>98</xdr:row>
      <xdr:rowOff>89483</xdr:rowOff>
    </xdr:to>
    <xdr:cxnSp macro="">
      <xdr:nvCxnSpPr>
        <xdr:cNvPr id="468" name="直線コネクタ 467">
          <a:extLst>
            <a:ext uri="{FF2B5EF4-FFF2-40B4-BE49-F238E27FC236}">
              <a16:creationId xmlns:a16="http://schemas.microsoft.com/office/drawing/2014/main" id="{9EE5ABAD-CB98-41D3-8859-A89FABEEE0F0}"/>
            </a:ext>
          </a:extLst>
        </xdr:cNvPr>
        <xdr:cNvCxnSpPr/>
      </xdr:nvCxnSpPr>
      <xdr:spPr>
        <a:xfrm flipV="1">
          <a:off x="6286500" y="16843634"/>
          <a:ext cx="79756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9" name="フローチャート: 判断 468">
          <a:extLst>
            <a:ext uri="{FF2B5EF4-FFF2-40B4-BE49-F238E27FC236}">
              <a16:creationId xmlns:a16="http://schemas.microsoft.com/office/drawing/2014/main" id="{9D980771-7D69-4536-81E7-227D0B5A4243}"/>
            </a:ext>
          </a:extLst>
        </xdr:cNvPr>
        <xdr:cNvSpPr/>
      </xdr:nvSpPr>
      <xdr:spPr>
        <a:xfrm>
          <a:off x="7029450" y="166332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70" name="テキスト ボックス 469">
          <a:extLst>
            <a:ext uri="{FF2B5EF4-FFF2-40B4-BE49-F238E27FC236}">
              <a16:creationId xmlns:a16="http://schemas.microsoft.com/office/drawing/2014/main" id="{17A7D043-D5EC-4129-AF43-3C49A65D7690}"/>
            </a:ext>
          </a:extLst>
        </xdr:cNvPr>
        <xdr:cNvSpPr txBox="1"/>
      </xdr:nvSpPr>
      <xdr:spPr>
        <a:xfrm>
          <a:off x="6822655" y="1641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1" name="フローチャート: 判断 470">
          <a:extLst>
            <a:ext uri="{FF2B5EF4-FFF2-40B4-BE49-F238E27FC236}">
              <a16:creationId xmlns:a16="http://schemas.microsoft.com/office/drawing/2014/main" id="{8AF30972-8E90-4D1F-8C99-74D03F004672}"/>
            </a:ext>
          </a:extLst>
        </xdr:cNvPr>
        <xdr:cNvSpPr/>
      </xdr:nvSpPr>
      <xdr:spPr>
        <a:xfrm>
          <a:off x="6231890" y="1666536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2" name="テキスト ボックス 471">
          <a:extLst>
            <a:ext uri="{FF2B5EF4-FFF2-40B4-BE49-F238E27FC236}">
              <a16:creationId xmlns:a16="http://schemas.microsoft.com/office/drawing/2014/main" id="{A762C0DF-6336-4C77-88C3-1F8721769915}"/>
            </a:ext>
          </a:extLst>
        </xdr:cNvPr>
        <xdr:cNvSpPr txBox="1"/>
      </xdr:nvSpPr>
      <xdr:spPr>
        <a:xfrm>
          <a:off x="603836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063C6A7-43F7-4B70-8E2B-E76323F5DBF2}"/>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FB32986E-2964-48EF-A167-5D632520F537}"/>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4BA5E9D6-A806-4E58-BAF2-1AB38BA389E3}"/>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2BD7543E-65BB-4F6F-82A0-25175910017E}"/>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47EF9795-F56E-4624-905E-AF16849DE4B4}"/>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31917</xdr:rowOff>
    </xdr:from>
    <xdr:to>
      <xdr:col>55</xdr:col>
      <xdr:colOff>50800</xdr:colOff>
      <xdr:row>98</xdr:row>
      <xdr:rowOff>133517</xdr:rowOff>
    </xdr:to>
    <xdr:sp macro="" textlink="">
      <xdr:nvSpPr>
        <xdr:cNvPr id="478" name="楕円 477">
          <a:extLst>
            <a:ext uri="{FF2B5EF4-FFF2-40B4-BE49-F238E27FC236}">
              <a16:creationId xmlns:a16="http://schemas.microsoft.com/office/drawing/2014/main" id="{614C9510-2402-4ABE-863A-330DF00CCC26}"/>
            </a:ext>
          </a:extLst>
        </xdr:cNvPr>
        <xdr:cNvSpPr/>
      </xdr:nvSpPr>
      <xdr:spPr>
        <a:xfrm>
          <a:off x="9394190" y="1683211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118294</xdr:rowOff>
    </xdr:from>
    <xdr:ext cx="534377" cy="259045"/>
    <xdr:sp macro="" textlink="">
      <xdr:nvSpPr>
        <xdr:cNvPr id="479" name="普通建設事業費 （ うち更新整備　）該当値テキスト">
          <a:extLst>
            <a:ext uri="{FF2B5EF4-FFF2-40B4-BE49-F238E27FC236}">
              <a16:creationId xmlns:a16="http://schemas.microsoft.com/office/drawing/2014/main" id="{81B7A3D0-9790-48DB-B8C2-7638BE89E10D}"/>
            </a:ext>
          </a:extLst>
        </xdr:cNvPr>
        <xdr:cNvSpPr txBox="1"/>
      </xdr:nvSpPr>
      <xdr:spPr>
        <a:xfrm>
          <a:off x="9484360" y="167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35976</xdr:rowOff>
    </xdr:from>
    <xdr:to>
      <xdr:col>50</xdr:col>
      <xdr:colOff>165100</xdr:colOff>
      <xdr:row>98</xdr:row>
      <xdr:rowOff>137576</xdr:rowOff>
    </xdr:to>
    <xdr:sp macro="" textlink="">
      <xdr:nvSpPr>
        <xdr:cNvPr id="480" name="楕円 479">
          <a:extLst>
            <a:ext uri="{FF2B5EF4-FFF2-40B4-BE49-F238E27FC236}">
              <a16:creationId xmlns:a16="http://schemas.microsoft.com/office/drawing/2014/main" id="{F1589F05-660A-4F4F-A491-D51EE575E75D}"/>
            </a:ext>
          </a:extLst>
        </xdr:cNvPr>
        <xdr:cNvSpPr/>
      </xdr:nvSpPr>
      <xdr:spPr>
        <a:xfrm>
          <a:off x="8632190" y="1683807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128703</xdr:rowOff>
    </xdr:from>
    <xdr:ext cx="534377" cy="259045"/>
    <xdr:sp macro="" textlink="">
      <xdr:nvSpPr>
        <xdr:cNvPr id="481" name="テキスト ボックス 480">
          <a:extLst>
            <a:ext uri="{FF2B5EF4-FFF2-40B4-BE49-F238E27FC236}">
              <a16:creationId xmlns:a16="http://schemas.microsoft.com/office/drawing/2014/main" id="{348D7A13-2604-45AE-B8EC-AB3CFFB4F981}"/>
            </a:ext>
          </a:extLst>
        </xdr:cNvPr>
        <xdr:cNvSpPr txBox="1"/>
      </xdr:nvSpPr>
      <xdr:spPr>
        <a:xfrm>
          <a:off x="8438661" y="1693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157944</xdr:rowOff>
    </xdr:from>
    <xdr:to>
      <xdr:col>46</xdr:col>
      <xdr:colOff>38100</xdr:colOff>
      <xdr:row>98</xdr:row>
      <xdr:rowOff>88094</xdr:rowOff>
    </xdr:to>
    <xdr:sp macro="" textlink="">
      <xdr:nvSpPr>
        <xdr:cNvPr id="482" name="楕円 481">
          <a:extLst>
            <a:ext uri="{FF2B5EF4-FFF2-40B4-BE49-F238E27FC236}">
              <a16:creationId xmlns:a16="http://schemas.microsoft.com/office/drawing/2014/main" id="{ECB9BCAE-4A0C-4CA6-9629-195CE871EFB8}"/>
            </a:ext>
          </a:extLst>
        </xdr:cNvPr>
        <xdr:cNvSpPr/>
      </xdr:nvSpPr>
      <xdr:spPr>
        <a:xfrm>
          <a:off x="7846060" y="167904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79221</xdr:rowOff>
    </xdr:from>
    <xdr:ext cx="534377" cy="259045"/>
    <xdr:sp macro="" textlink="">
      <xdr:nvSpPr>
        <xdr:cNvPr id="483" name="テキスト ボックス 482">
          <a:extLst>
            <a:ext uri="{FF2B5EF4-FFF2-40B4-BE49-F238E27FC236}">
              <a16:creationId xmlns:a16="http://schemas.microsoft.com/office/drawing/2014/main" id="{29241713-590A-4D20-873F-BC86F01A9468}"/>
            </a:ext>
          </a:extLst>
        </xdr:cNvPr>
        <xdr:cNvSpPr txBox="1"/>
      </xdr:nvSpPr>
      <xdr:spPr>
        <a:xfrm>
          <a:off x="7641101" y="168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162184</xdr:rowOff>
    </xdr:from>
    <xdr:to>
      <xdr:col>41</xdr:col>
      <xdr:colOff>101600</xdr:colOff>
      <xdr:row>98</xdr:row>
      <xdr:rowOff>92334</xdr:rowOff>
    </xdr:to>
    <xdr:sp macro="" textlink="">
      <xdr:nvSpPr>
        <xdr:cNvPr id="484" name="楕円 483">
          <a:extLst>
            <a:ext uri="{FF2B5EF4-FFF2-40B4-BE49-F238E27FC236}">
              <a16:creationId xmlns:a16="http://schemas.microsoft.com/office/drawing/2014/main" id="{AC743BE4-E077-4D8B-8BAC-367464FF63A6}"/>
            </a:ext>
          </a:extLst>
        </xdr:cNvPr>
        <xdr:cNvSpPr/>
      </xdr:nvSpPr>
      <xdr:spPr>
        <a:xfrm>
          <a:off x="7029450" y="167947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83461</xdr:rowOff>
    </xdr:from>
    <xdr:ext cx="534377" cy="259045"/>
    <xdr:sp macro="" textlink="">
      <xdr:nvSpPr>
        <xdr:cNvPr id="485" name="テキスト ボックス 484">
          <a:extLst>
            <a:ext uri="{FF2B5EF4-FFF2-40B4-BE49-F238E27FC236}">
              <a16:creationId xmlns:a16="http://schemas.microsoft.com/office/drawing/2014/main" id="{01644228-823A-4FFE-A825-1B9343CC9DC4}"/>
            </a:ext>
          </a:extLst>
        </xdr:cNvPr>
        <xdr:cNvSpPr txBox="1"/>
      </xdr:nvSpPr>
      <xdr:spPr>
        <a:xfrm>
          <a:off x="6854971" y="168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38683</xdr:rowOff>
    </xdr:from>
    <xdr:to>
      <xdr:col>36</xdr:col>
      <xdr:colOff>165100</xdr:colOff>
      <xdr:row>98</xdr:row>
      <xdr:rowOff>140283</xdr:rowOff>
    </xdr:to>
    <xdr:sp macro="" textlink="">
      <xdr:nvSpPr>
        <xdr:cNvPr id="486" name="楕円 485">
          <a:extLst>
            <a:ext uri="{FF2B5EF4-FFF2-40B4-BE49-F238E27FC236}">
              <a16:creationId xmlns:a16="http://schemas.microsoft.com/office/drawing/2014/main" id="{9E66EB35-6EDB-47D8-9BE0-005FDAB518FE}"/>
            </a:ext>
          </a:extLst>
        </xdr:cNvPr>
        <xdr:cNvSpPr/>
      </xdr:nvSpPr>
      <xdr:spPr>
        <a:xfrm>
          <a:off x="6231890" y="1684078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131410</xdr:rowOff>
    </xdr:from>
    <xdr:ext cx="534377" cy="259045"/>
    <xdr:sp macro="" textlink="">
      <xdr:nvSpPr>
        <xdr:cNvPr id="487" name="テキスト ボックス 486">
          <a:extLst>
            <a:ext uri="{FF2B5EF4-FFF2-40B4-BE49-F238E27FC236}">
              <a16:creationId xmlns:a16="http://schemas.microsoft.com/office/drawing/2014/main" id="{A15F069F-0EE0-4931-9E5E-146484747E93}"/>
            </a:ext>
          </a:extLst>
        </xdr:cNvPr>
        <xdr:cNvSpPr txBox="1"/>
      </xdr:nvSpPr>
      <xdr:spPr>
        <a:xfrm>
          <a:off x="6038361" y="169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599D9C21-4D5B-42D4-94F4-28B27329773F}"/>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FB349A47-4160-47AF-ABC3-2F305416F080}"/>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6FEB873D-B018-4841-82E7-982DEAA33E32}"/>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F67A6FB8-1531-4A29-A816-3A8D8CF9AA32}"/>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2A8E6329-BA7E-47C3-B709-93DAB32CA247}"/>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1399B2B0-6254-4FDB-8066-07DE965BB37A}"/>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8F8926CB-5F32-45E7-94F0-DEBC8786B0FD}"/>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F2D9CC84-6A77-4A67-A4CA-57B6C8D3E373}"/>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7053C2-C117-4F1D-994A-ACBA7EBBCDC5}"/>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FB0B1529-6C86-41DA-83C3-A712B31715DB}"/>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64574762-DC55-4CB6-8A80-100366CFA579}"/>
            </a:ext>
          </a:extLst>
        </xdr:cNvPr>
        <xdr:cNvCxnSpPr/>
      </xdr:nvCxnSpPr>
      <xdr:spPr>
        <a:xfrm>
          <a:off x="1120394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A1D8A883-3997-46F6-8402-DFFD09228BBB}"/>
            </a:ext>
          </a:extLst>
        </xdr:cNvPr>
        <xdr:cNvSpPr txBox="1"/>
      </xdr:nvSpPr>
      <xdr:spPr>
        <a:xfrm>
          <a:off x="1097991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5D40701E-5FF1-4E0E-88D4-CE154E3995D2}"/>
            </a:ext>
          </a:extLst>
        </xdr:cNvPr>
        <xdr:cNvCxnSpPr/>
      </xdr:nvCxnSpPr>
      <xdr:spPr>
        <a:xfrm>
          <a:off x="1120394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DC351AB1-3487-4B2A-B5BB-103BB4950E71}"/>
            </a:ext>
          </a:extLst>
        </xdr:cNvPr>
        <xdr:cNvSpPr txBox="1"/>
      </xdr:nvSpPr>
      <xdr:spPr>
        <a:xfrm>
          <a:off x="1073169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217F09D5-C162-4C54-AC28-6BEF2AC2032C}"/>
            </a:ext>
          </a:extLst>
        </xdr:cNvPr>
        <xdr:cNvCxnSpPr/>
      </xdr:nvCxnSpPr>
      <xdr:spPr>
        <a:xfrm>
          <a:off x="1120394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CE14F45F-F048-4365-A08F-782C09174BAB}"/>
            </a:ext>
          </a:extLst>
        </xdr:cNvPr>
        <xdr:cNvSpPr txBox="1"/>
      </xdr:nvSpPr>
      <xdr:spPr>
        <a:xfrm>
          <a:off x="10731696"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CA2D4A59-9822-441C-900B-7A3CFE1239C2}"/>
            </a:ext>
          </a:extLst>
        </xdr:cNvPr>
        <xdr:cNvCxnSpPr/>
      </xdr:nvCxnSpPr>
      <xdr:spPr>
        <a:xfrm>
          <a:off x="1120394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C369767D-3BE3-4F1D-A630-5FA9E5BDFFB3}"/>
            </a:ext>
          </a:extLst>
        </xdr:cNvPr>
        <xdr:cNvSpPr txBox="1"/>
      </xdr:nvSpPr>
      <xdr:spPr>
        <a:xfrm>
          <a:off x="10731696"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AF8ABF16-A7B2-4749-AEF1-AAB557A58632}"/>
            </a:ext>
          </a:extLst>
        </xdr:cNvPr>
        <xdr:cNvCxnSpPr/>
      </xdr:nvCxnSpPr>
      <xdr:spPr>
        <a:xfrm>
          <a:off x="1120394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4FAB6EE6-12FD-4F8E-B8FB-FA1A333FC24F}"/>
            </a:ext>
          </a:extLst>
        </xdr:cNvPr>
        <xdr:cNvSpPr txBox="1"/>
      </xdr:nvSpPr>
      <xdr:spPr>
        <a:xfrm>
          <a:off x="10669481" y="506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BA97B0AC-4AD7-4E99-B4CE-7E23D2526649}"/>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FCE31AF1-21CF-412E-AA74-B2BA93237704}"/>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8DC3417A-79FC-4FD6-92B2-F7128DD8DE22}"/>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B1D6F430-A111-4FE7-8ECF-7E46A680AD49}"/>
            </a:ext>
          </a:extLst>
        </xdr:cNvPr>
        <xdr:cNvCxnSpPr/>
      </xdr:nvCxnSpPr>
      <xdr:spPr>
        <a:xfrm flipV="1">
          <a:off x="14700250" y="5170106"/>
          <a:ext cx="3174" cy="156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57C679C1-AFEE-4283-8DB0-B0B83155F9AD}"/>
            </a:ext>
          </a:extLst>
        </xdr:cNvPr>
        <xdr:cNvSpPr txBox="1"/>
      </xdr:nvSpPr>
      <xdr:spPr>
        <a:xfrm>
          <a:off x="1474724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8630B814-37A0-46DA-A4E2-77F000E4947C}"/>
            </a:ext>
          </a:extLst>
        </xdr:cNvPr>
        <xdr:cNvCxnSpPr/>
      </xdr:nvCxnSpPr>
      <xdr:spPr>
        <a:xfrm>
          <a:off x="1461135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4" name="災害復旧事業費最大値テキスト">
          <a:extLst>
            <a:ext uri="{FF2B5EF4-FFF2-40B4-BE49-F238E27FC236}">
              <a16:creationId xmlns:a16="http://schemas.microsoft.com/office/drawing/2014/main" id="{842D0303-3FA6-42DF-8A45-219DC867329B}"/>
            </a:ext>
          </a:extLst>
        </xdr:cNvPr>
        <xdr:cNvSpPr txBox="1"/>
      </xdr:nvSpPr>
      <xdr:spPr>
        <a:xfrm>
          <a:off x="14747240" y="49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5" name="直線コネクタ 514">
          <a:extLst>
            <a:ext uri="{FF2B5EF4-FFF2-40B4-BE49-F238E27FC236}">
              <a16:creationId xmlns:a16="http://schemas.microsoft.com/office/drawing/2014/main" id="{9A434C17-E319-4649-9C0D-A2CF512EEFC3}"/>
            </a:ext>
          </a:extLst>
        </xdr:cNvPr>
        <xdr:cNvCxnSpPr/>
      </xdr:nvCxnSpPr>
      <xdr:spPr>
        <a:xfrm>
          <a:off x="14611350" y="5170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135560</xdr:rowOff>
    </xdr:from>
    <xdr:to>
      <xdr:col>85</xdr:col>
      <xdr:colOff>127000</xdr:colOff>
      <xdr:row>39</xdr:row>
      <xdr:rowOff>41656</xdr:rowOff>
    </xdr:to>
    <xdr:cxnSp macro="">
      <xdr:nvCxnSpPr>
        <xdr:cNvPr id="516" name="直線コネクタ 515">
          <a:extLst>
            <a:ext uri="{FF2B5EF4-FFF2-40B4-BE49-F238E27FC236}">
              <a16:creationId xmlns:a16="http://schemas.microsoft.com/office/drawing/2014/main" id="{DECAF1AD-173D-476A-A373-F772CED4F6AC}"/>
            </a:ext>
          </a:extLst>
        </xdr:cNvPr>
        <xdr:cNvCxnSpPr/>
      </xdr:nvCxnSpPr>
      <xdr:spPr>
        <a:xfrm flipV="1">
          <a:off x="13942060" y="6646850"/>
          <a:ext cx="762000" cy="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7" name="災害復旧事業費平均値テキスト">
          <a:extLst>
            <a:ext uri="{FF2B5EF4-FFF2-40B4-BE49-F238E27FC236}">
              <a16:creationId xmlns:a16="http://schemas.microsoft.com/office/drawing/2014/main" id="{200E5D55-CEE2-4CC1-AD3A-3805A875239B}"/>
            </a:ext>
          </a:extLst>
        </xdr:cNvPr>
        <xdr:cNvSpPr txBox="1"/>
      </xdr:nvSpPr>
      <xdr:spPr>
        <a:xfrm>
          <a:off x="1474724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8" name="フローチャート: 判断 517">
          <a:extLst>
            <a:ext uri="{FF2B5EF4-FFF2-40B4-BE49-F238E27FC236}">
              <a16:creationId xmlns:a16="http://schemas.microsoft.com/office/drawing/2014/main" id="{7B2CA42A-B165-48EA-92B5-9C82DCDAB454}"/>
            </a:ext>
          </a:extLst>
        </xdr:cNvPr>
        <xdr:cNvSpPr/>
      </xdr:nvSpPr>
      <xdr:spPr>
        <a:xfrm>
          <a:off x="14649450" y="6494513"/>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41554</xdr:rowOff>
    </xdr:from>
    <xdr:to>
      <xdr:col>81</xdr:col>
      <xdr:colOff>50800</xdr:colOff>
      <xdr:row>39</xdr:row>
      <xdr:rowOff>41656</xdr:rowOff>
    </xdr:to>
    <xdr:cxnSp macro="">
      <xdr:nvCxnSpPr>
        <xdr:cNvPr id="519" name="直線コネクタ 518">
          <a:extLst>
            <a:ext uri="{FF2B5EF4-FFF2-40B4-BE49-F238E27FC236}">
              <a16:creationId xmlns:a16="http://schemas.microsoft.com/office/drawing/2014/main" id="{3501B1C2-2946-4E01-9B8F-3E6F98DDAD01}"/>
            </a:ext>
          </a:extLst>
        </xdr:cNvPr>
        <xdr:cNvCxnSpPr/>
      </xdr:nvCxnSpPr>
      <xdr:spPr>
        <a:xfrm>
          <a:off x="13144500" y="6728104"/>
          <a:ext cx="79756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20" name="フローチャート: 判断 519">
          <a:extLst>
            <a:ext uri="{FF2B5EF4-FFF2-40B4-BE49-F238E27FC236}">
              <a16:creationId xmlns:a16="http://schemas.microsoft.com/office/drawing/2014/main" id="{84292C36-A2A2-4033-BC5F-FDC6D270F73A}"/>
            </a:ext>
          </a:extLst>
        </xdr:cNvPr>
        <xdr:cNvSpPr/>
      </xdr:nvSpPr>
      <xdr:spPr>
        <a:xfrm>
          <a:off x="13887450" y="65088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1" name="テキスト ボックス 520">
          <a:extLst>
            <a:ext uri="{FF2B5EF4-FFF2-40B4-BE49-F238E27FC236}">
              <a16:creationId xmlns:a16="http://schemas.microsoft.com/office/drawing/2014/main" id="{36C628B3-1277-4310-97AB-334964DB08D4}"/>
            </a:ext>
          </a:extLst>
        </xdr:cNvPr>
        <xdr:cNvSpPr txBox="1"/>
      </xdr:nvSpPr>
      <xdr:spPr>
        <a:xfrm>
          <a:off x="13712971" y="62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34151</xdr:rowOff>
    </xdr:from>
    <xdr:to>
      <xdr:col>76</xdr:col>
      <xdr:colOff>114300</xdr:colOff>
      <xdr:row>39</xdr:row>
      <xdr:rowOff>41554</xdr:rowOff>
    </xdr:to>
    <xdr:cxnSp macro="">
      <xdr:nvCxnSpPr>
        <xdr:cNvPr id="522" name="直線コネクタ 521">
          <a:extLst>
            <a:ext uri="{FF2B5EF4-FFF2-40B4-BE49-F238E27FC236}">
              <a16:creationId xmlns:a16="http://schemas.microsoft.com/office/drawing/2014/main" id="{D57CE686-93CC-4537-9984-42CC627590FF}"/>
            </a:ext>
          </a:extLst>
        </xdr:cNvPr>
        <xdr:cNvCxnSpPr/>
      </xdr:nvCxnSpPr>
      <xdr:spPr>
        <a:xfrm>
          <a:off x="12346940" y="6718796"/>
          <a:ext cx="79756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3" name="フローチャート: 判断 522">
          <a:extLst>
            <a:ext uri="{FF2B5EF4-FFF2-40B4-BE49-F238E27FC236}">
              <a16:creationId xmlns:a16="http://schemas.microsoft.com/office/drawing/2014/main" id="{5ADCE767-AB7E-4072-B3B0-A37BAFFF84ED}"/>
            </a:ext>
          </a:extLst>
        </xdr:cNvPr>
        <xdr:cNvSpPr/>
      </xdr:nvSpPr>
      <xdr:spPr>
        <a:xfrm>
          <a:off x="13089890" y="644461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4" name="テキスト ボックス 523">
          <a:extLst>
            <a:ext uri="{FF2B5EF4-FFF2-40B4-BE49-F238E27FC236}">
              <a16:creationId xmlns:a16="http://schemas.microsoft.com/office/drawing/2014/main" id="{30053859-6664-4365-B911-5F6191F676A6}"/>
            </a:ext>
          </a:extLst>
        </xdr:cNvPr>
        <xdr:cNvSpPr txBox="1"/>
      </xdr:nvSpPr>
      <xdr:spPr>
        <a:xfrm>
          <a:off x="12896361" y="62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34151</xdr:rowOff>
    </xdr:from>
    <xdr:to>
      <xdr:col>71</xdr:col>
      <xdr:colOff>177800</xdr:colOff>
      <xdr:row>39</xdr:row>
      <xdr:rowOff>34823</xdr:rowOff>
    </xdr:to>
    <xdr:cxnSp macro="">
      <xdr:nvCxnSpPr>
        <xdr:cNvPr id="525" name="直線コネクタ 524">
          <a:extLst>
            <a:ext uri="{FF2B5EF4-FFF2-40B4-BE49-F238E27FC236}">
              <a16:creationId xmlns:a16="http://schemas.microsoft.com/office/drawing/2014/main" id="{F1FA89C7-DF82-4080-BDCA-1A69A76E9B9D}"/>
            </a:ext>
          </a:extLst>
        </xdr:cNvPr>
        <xdr:cNvCxnSpPr/>
      </xdr:nvCxnSpPr>
      <xdr:spPr>
        <a:xfrm flipV="1">
          <a:off x="11541760" y="6718796"/>
          <a:ext cx="80518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6" name="フローチャート: 判断 525">
          <a:extLst>
            <a:ext uri="{FF2B5EF4-FFF2-40B4-BE49-F238E27FC236}">
              <a16:creationId xmlns:a16="http://schemas.microsoft.com/office/drawing/2014/main" id="{CC2DCF4E-0891-48BD-A4AE-EF9E417B164F}"/>
            </a:ext>
          </a:extLst>
        </xdr:cNvPr>
        <xdr:cNvSpPr/>
      </xdr:nvSpPr>
      <xdr:spPr>
        <a:xfrm>
          <a:off x="12303760" y="647456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7" name="テキスト ボックス 526">
          <a:extLst>
            <a:ext uri="{FF2B5EF4-FFF2-40B4-BE49-F238E27FC236}">
              <a16:creationId xmlns:a16="http://schemas.microsoft.com/office/drawing/2014/main" id="{9C70272E-FEC0-4778-BEA7-FBCDAE218AFF}"/>
            </a:ext>
          </a:extLst>
        </xdr:cNvPr>
        <xdr:cNvSpPr txBox="1"/>
      </xdr:nvSpPr>
      <xdr:spPr>
        <a:xfrm>
          <a:off x="1209880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8" name="フローチャート: 判断 527">
          <a:extLst>
            <a:ext uri="{FF2B5EF4-FFF2-40B4-BE49-F238E27FC236}">
              <a16:creationId xmlns:a16="http://schemas.microsoft.com/office/drawing/2014/main" id="{C9FC2B6C-56A0-4EDE-B0F7-87A5BC85825F}"/>
            </a:ext>
          </a:extLst>
        </xdr:cNvPr>
        <xdr:cNvSpPr/>
      </xdr:nvSpPr>
      <xdr:spPr>
        <a:xfrm>
          <a:off x="11487150" y="6474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9" name="テキスト ボックス 528">
          <a:extLst>
            <a:ext uri="{FF2B5EF4-FFF2-40B4-BE49-F238E27FC236}">
              <a16:creationId xmlns:a16="http://schemas.microsoft.com/office/drawing/2014/main" id="{3E7E1A9B-EFD7-4F35-B49A-84DF0853DBB9}"/>
            </a:ext>
          </a:extLst>
        </xdr:cNvPr>
        <xdr:cNvSpPr txBox="1"/>
      </xdr:nvSpPr>
      <xdr:spPr>
        <a:xfrm>
          <a:off x="11312671" y="62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2080762-411E-4E3D-B6FD-ADE07F0B3F24}"/>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383F020-B41B-4406-885D-6540C7CFCA3F}"/>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CD310F5D-8A38-4675-9D37-9B3CE207DEC0}"/>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3F44261C-21E7-424B-BE24-0DBBBD687C24}"/>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EF2C944D-1532-4706-BAF1-9B100F3B0CFA}"/>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84760</xdr:rowOff>
    </xdr:from>
    <xdr:to>
      <xdr:col>85</xdr:col>
      <xdr:colOff>177800</xdr:colOff>
      <xdr:row>39</xdr:row>
      <xdr:rowOff>14910</xdr:rowOff>
    </xdr:to>
    <xdr:sp macro="" textlink="">
      <xdr:nvSpPr>
        <xdr:cNvPr id="535" name="楕円 534">
          <a:extLst>
            <a:ext uri="{FF2B5EF4-FFF2-40B4-BE49-F238E27FC236}">
              <a16:creationId xmlns:a16="http://schemas.microsoft.com/office/drawing/2014/main" id="{979002E5-F642-4879-A898-94B1900381F8}"/>
            </a:ext>
          </a:extLst>
        </xdr:cNvPr>
        <xdr:cNvSpPr/>
      </xdr:nvSpPr>
      <xdr:spPr>
        <a:xfrm>
          <a:off x="14649450" y="6601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171137</xdr:rowOff>
    </xdr:from>
    <xdr:ext cx="469744" cy="259045"/>
    <xdr:sp macro="" textlink="">
      <xdr:nvSpPr>
        <xdr:cNvPr id="536" name="災害復旧事業費該当値テキスト">
          <a:extLst>
            <a:ext uri="{FF2B5EF4-FFF2-40B4-BE49-F238E27FC236}">
              <a16:creationId xmlns:a16="http://schemas.microsoft.com/office/drawing/2014/main" id="{9003AA6D-1F88-4CE3-B6B2-A5E25729D629}"/>
            </a:ext>
          </a:extLst>
        </xdr:cNvPr>
        <xdr:cNvSpPr txBox="1"/>
      </xdr:nvSpPr>
      <xdr:spPr>
        <a:xfrm>
          <a:off x="14747240" y="65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162306</xdr:rowOff>
    </xdr:from>
    <xdr:to>
      <xdr:col>81</xdr:col>
      <xdr:colOff>101600</xdr:colOff>
      <xdr:row>39</xdr:row>
      <xdr:rowOff>92456</xdr:rowOff>
    </xdr:to>
    <xdr:sp macro="" textlink="">
      <xdr:nvSpPr>
        <xdr:cNvPr id="537" name="楕円 536">
          <a:extLst>
            <a:ext uri="{FF2B5EF4-FFF2-40B4-BE49-F238E27FC236}">
              <a16:creationId xmlns:a16="http://schemas.microsoft.com/office/drawing/2014/main" id="{D2573DF5-8A4C-4378-BB31-469C57D5B5C3}"/>
            </a:ext>
          </a:extLst>
        </xdr:cNvPr>
        <xdr:cNvSpPr/>
      </xdr:nvSpPr>
      <xdr:spPr>
        <a:xfrm>
          <a:off x="13887450" y="66793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83583</xdr:rowOff>
    </xdr:from>
    <xdr:ext cx="378565" cy="259045"/>
    <xdr:sp macro="" textlink="">
      <xdr:nvSpPr>
        <xdr:cNvPr id="538" name="テキスト ボックス 537">
          <a:extLst>
            <a:ext uri="{FF2B5EF4-FFF2-40B4-BE49-F238E27FC236}">
              <a16:creationId xmlns:a16="http://schemas.microsoft.com/office/drawing/2014/main" id="{D3E56E8E-F588-410C-A448-1E3199C32417}"/>
            </a:ext>
          </a:extLst>
        </xdr:cNvPr>
        <xdr:cNvSpPr txBox="1"/>
      </xdr:nvSpPr>
      <xdr:spPr>
        <a:xfrm>
          <a:off x="13771827" y="677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162204</xdr:rowOff>
    </xdr:from>
    <xdr:to>
      <xdr:col>76</xdr:col>
      <xdr:colOff>165100</xdr:colOff>
      <xdr:row>39</xdr:row>
      <xdr:rowOff>92354</xdr:rowOff>
    </xdr:to>
    <xdr:sp macro="" textlink="">
      <xdr:nvSpPr>
        <xdr:cNvPr id="539" name="楕円 538">
          <a:extLst>
            <a:ext uri="{FF2B5EF4-FFF2-40B4-BE49-F238E27FC236}">
              <a16:creationId xmlns:a16="http://schemas.microsoft.com/office/drawing/2014/main" id="{2159C327-028B-4AE4-A572-365229928AA4}"/>
            </a:ext>
          </a:extLst>
        </xdr:cNvPr>
        <xdr:cNvSpPr/>
      </xdr:nvSpPr>
      <xdr:spPr>
        <a:xfrm>
          <a:off x="13089890" y="6679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83481</xdr:rowOff>
    </xdr:from>
    <xdr:ext cx="378565" cy="259045"/>
    <xdr:sp macro="" textlink="">
      <xdr:nvSpPr>
        <xdr:cNvPr id="540" name="テキスト ボックス 539">
          <a:extLst>
            <a:ext uri="{FF2B5EF4-FFF2-40B4-BE49-F238E27FC236}">
              <a16:creationId xmlns:a16="http://schemas.microsoft.com/office/drawing/2014/main" id="{6C70164C-40C0-46BB-A6D0-7B8944BFC81F}"/>
            </a:ext>
          </a:extLst>
        </xdr:cNvPr>
        <xdr:cNvSpPr txBox="1"/>
      </xdr:nvSpPr>
      <xdr:spPr>
        <a:xfrm>
          <a:off x="12974267" y="677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154801</xdr:rowOff>
    </xdr:from>
    <xdr:to>
      <xdr:col>72</xdr:col>
      <xdr:colOff>38100</xdr:colOff>
      <xdr:row>39</xdr:row>
      <xdr:rowOff>84951</xdr:rowOff>
    </xdr:to>
    <xdr:sp macro="" textlink="">
      <xdr:nvSpPr>
        <xdr:cNvPr id="541" name="楕円 540">
          <a:extLst>
            <a:ext uri="{FF2B5EF4-FFF2-40B4-BE49-F238E27FC236}">
              <a16:creationId xmlns:a16="http://schemas.microsoft.com/office/drawing/2014/main" id="{70C2CEFB-3A8E-4F21-924F-B6E13539B32B}"/>
            </a:ext>
          </a:extLst>
        </xdr:cNvPr>
        <xdr:cNvSpPr/>
      </xdr:nvSpPr>
      <xdr:spPr>
        <a:xfrm>
          <a:off x="12303760" y="66699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76078</xdr:rowOff>
    </xdr:from>
    <xdr:ext cx="378565" cy="259045"/>
    <xdr:sp macro="" textlink="">
      <xdr:nvSpPr>
        <xdr:cNvPr id="542" name="テキスト ボックス 541">
          <a:extLst>
            <a:ext uri="{FF2B5EF4-FFF2-40B4-BE49-F238E27FC236}">
              <a16:creationId xmlns:a16="http://schemas.microsoft.com/office/drawing/2014/main" id="{17EEE1BF-1DE3-49FE-901D-A8E47C73FDF9}"/>
            </a:ext>
          </a:extLst>
        </xdr:cNvPr>
        <xdr:cNvSpPr txBox="1"/>
      </xdr:nvSpPr>
      <xdr:spPr>
        <a:xfrm>
          <a:off x="12176707" y="676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155473</xdr:rowOff>
    </xdr:from>
    <xdr:to>
      <xdr:col>67</xdr:col>
      <xdr:colOff>101600</xdr:colOff>
      <xdr:row>39</xdr:row>
      <xdr:rowOff>85623</xdr:rowOff>
    </xdr:to>
    <xdr:sp macro="" textlink="">
      <xdr:nvSpPr>
        <xdr:cNvPr id="543" name="楕円 542">
          <a:extLst>
            <a:ext uri="{FF2B5EF4-FFF2-40B4-BE49-F238E27FC236}">
              <a16:creationId xmlns:a16="http://schemas.microsoft.com/office/drawing/2014/main" id="{FD44A981-6B8B-4E93-B6A5-52DD413B9DB7}"/>
            </a:ext>
          </a:extLst>
        </xdr:cNvPr>
        <xdr:cNvSpPr/>
      </xdr:nvSpPr>
      <xdr:spPr>
        <a:xfrm>
          <a:off x="11487150" y="66705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76750</xdr:rowOff>
    </xdr:from>
    <xdr:ext cx="378565" cy="259045"/>
    <xdr:sp macro="" textlink="">
      <xdr:nvSpPr>
        <xdr:cNvPr id="544" name="テキスト ボックス 543">
          <a:extLst>
            <a:ext uri="{FF2B5EF4-FFF2-40B4-BE49-F238E27FC236}">
              <a16:creationId xmlns:a16="http://schemas.microsoft.com/office/drawing/2014/main" id="{D1723DE1-83B7-4FA4-9074-F7F1DDDA0871}"/>
            </a:ext>
          </a:extLst>
        </xdr:cNvPr>
        <xdr:cNvSpPr txBox="1"/>
      </xdr:nvSpPr>
      <xdr:spPr>
        <a:xfrm>
          <a:off x="11371527" y="676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8DAAFF5E-2A90-49DF-9CA0-A6CBF4433BB5}"/>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AC8D6CB-43B3-4A03-A71E-1E833C69C908}"/>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10713D47-A321-4BF8-8984-416F0F5DCCC5}"/>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78904D64-B6E4-44F5-B58E-7FE349D8A2A1}"/>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22AAC68C-AEE3-40B7-9379-2CAA76BA9FB0}"/>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BE73FEE1-4496-4206-BBF0-C508418809E9}"/>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3A9D9989-B361-4D87-BDFE-2FE9DB176B9C}"/>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DAD20E77-73B5-4613-8208-22CE11F5C197}"/>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5113A41F-4FE2-45B1-AECB-4F4D0D3CFFEC}"/>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73C85D74-FC8A-42D4-9987-DB3E681521AB}"/>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26EEBB94-5867-406D-AB66-384938AAF2FB}"/>
            </a:ext>
          </a:extLst>
        </xdr:cNvPr>
        <xdr:cNvCxnSpPr/>
      </xdr:nvCxnSpPr>
      <xdr:spPr>
        <a:xfrm>
          <a:off x="1120394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FE09C614-D4A5-4497-9E35-360D85464510}"/>
            </a:ext>
          </a:extLst>
        </xdr:cNvPr>
        <xdr:cNvSpPr txBox="1"/>
      </xdr:nvSpPr>
      <xdr:spPr>
        <a:xfrm>
          <a:off x="1097991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C7839AAC-3C3A-431B-8449-C48564F5AF9C}"/>
            </a:ext>
          </a:extLst>
        </xdr:cNvPr>
        <xdr:cNvCxnSpPr/>
      </xdr:nvCxnSpPr>
      <xdr:spPr>
        <a:xfrm>
          <a:off x="1120394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B23D4176-3C95-4B5A-A62D-4BF124A26ACF}"/>
            </a:ext>
          </a:extLst>
        </xdr:cNvPr>
        <xdr:cNvSpPr txBox="1"/>
      </xdr:nvSpPr>
      <xdr:spPr>
        <a:xfrm>
          <a:off x="10979919"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244C180B-1C50-4F92-A014-E509D3714394}"/>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DC42FBA7-BCCC-457F-8653-C129FB13E602}"/>
            </a:ext>
          </a:extLst>
        </xdr:cNvPr>
        <xdr:cNvSpPr txBox="1"/>
      </xdr:nvSpPr>
      <xdr:spPr>
        <a:xfrm>
          <a:off x="10979919"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2A46FB5C-60FA-4E54-8EB7-D6DC4D772029}"/>
            </a:ext>
          </a:extLst>
        </xdr:cNvPr>
        <xdr:cNvCxnSpPr/>
      </xdr:nvCxnSpPr>
      <xdr:spPr>
        <a:xfrm>
          <a:off x="1120394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AAF1DE74-8E2A-4508-9C09-A778D0752524}"/>
            </a:ext>
          </a:extLst>
        </xdr:cNvPr>
        <xdr:cNvSpPr txBox="1"/>
      </xdr:nvSpPr>
      <xdr:spPr>
        <a:xfrm>
          <a:off x="10979919" y="8878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714B6DDA-35A3-4B9E-9270-AF24F27E18A2}"/>
            </a:ext>
          </a:extLst>
        </xdr:cNvPr>
        <xdr:cNvCxnSpPr/>
      </xdr:nvCxnSpPr>
      <xdr:spPr>
        <a:xfrm>
          <a:off x="1120394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A93C1DDE-7D33-43C2-9848-1D3CFA7F01BE}"/>
            </a:ext>
          </a:extLst>
        </xdr:cNvPr>
        <xdr:cNvSpPr txBox="1"/>
      </xdr:nvSpPr>
      <xdr:spPr>
        <a:xfrm>
          <a:off x="10979919" y="8497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463DB3-CE87-4F34-99A4-EB381E2EDE1F}"/>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57A32600-D948-4D56-BC57-08CAE78EF989}"/>
            </a:ext>
          </a:extLst>
        </xdr:cNvPr>
        <xdr:cNvSpPr txBox="1"/>
      </xdr:nvSpPr>
      <xdr:spPr>
        <a:xfrm>
          <a:off x="10936754" y="81165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7F872ABF-BE86-44AA-BA22-E78326B30CD3}"/>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76A39764-F33F-4C2C-BBE5-4A65AB70D98F}"/>
            </a:ext>
          </a:extLst>
        </xdr:cNvPr>
        <xdr:cNvCxnSpPr/>
      </xdr:nvCxnSpPr>
      <xdr:spPr>
        <a:xfrm>
          <a:off x="14700250" y="10161905"/>
          <a:ext cx="3174"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7E48DD9D-A639-484F-A3C9-30324F6B5C90}"/>
            </a:ext>
          </a:extLst>
        </xdr:cNvPr>
        <xdr:cNvSpPr txBox="1"/>
      </xdr:nvSpPr>
      <xdr:spPr>
        <a:xfrm>
          <a:off x="1474724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9B6A1E56-CEC6-4150-8BD4-B3CA636ED45E}"/>
            </a:ext>
          </a:extLst>
        </xdr:cNvPr>
        <xdr:cNvCxnSpPr/>
      </xdr:nvCxnSpPr>
      <xdr:spPr>
        <a:xfrm>
          <a:off x="14611350" y="10161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88CA2A91-86A8-4BA2-9D34-0A7C19E44158}"/>
            </a:ext>
          </a:extLst>
        </xdr:cNvPr>
        <xdr:cNvSpPr txBox="1"/>
      </xdr:nvSpPr>
      <xdr:spPr>
        <a:xfrm>
          <a:off x="14747240" y="9860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57C33A5E-77E8-4232-9783-ABB886DC114D}"/>
            </a:ext>
          </a:extLst>
        </xdr:cNvPr>
        <xdr:cNvCxnSpPr/>
      </xdr:nvCxnSpPr>
      <xdr:spPr>
        <a:xfrm>
          <a:off x="14611350" y="10161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A2C4A8B1-8B67-4005-96F4-3E55D5BAF7D2}"/>
            </a:ext>
          </a:extLst>
        </xdr:cNvPr>
        <xdr:cNvCxnSpPr/>
      </xdr:nvCxnSpPr>
      <xdr:spPr>
        <a:xfrm>
          <a:off x="13942060" y="101619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F315BFEF-E502-4684-B8BF-FFB80B8DB471}"/>
            </a:ext>
          </a:extLst>
        </xdr:cNvPr>
        <xdr:cNvSpPr txBox="1"/>
      </xdr:nvSpPr>
      <xdr:spPr>
        <a:xfrm>
          <a:off x="14747240" y="10085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4DBCFAE0-557E-4092-BF0C-DA3921EF7811}"/>
            </a:ext>
          </a:extLst>
        </xdr:cNvPr>
        <xdr:cNvSpPr/>
      </xdr:nvSpPr>
      <xdr:spPr>
        <a:xfrm>
          <a:off x="14649450" y="10113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4D9C7837-41FB-452F-8476-FC6BD8C0834D}"/>
            </a:ext>
          </a:extLst>
        </xdr:cNvPr>
        <xdr:cNvCxnSpPr/>
      </xdr:nvCxnSpPr>
      <xdr:spPr>
        <a:xfrm>
          <a:off x="13144500" y="10161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CB362222-A319-4F4B-9327-E7A632B9AF2B}"/>
            </a:ext>
          </a:extLst>
        </xdr:cNvPr>
        <xdr:cNvSpPr/>
      </xdr:nvSpPr>
      <xdr:spPr>
        <a:xfrm>
          <a:off x="13887450" y="10113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1BD34C41-2E4D-4ACF-B52C-6738E387C79A}"/>
            </a:ext>
          </a:extLst>
        </xdr:cNvPr>
        <xdr:cNvSpPr txBox="1"/>
      </xdr:nvSpPr>
      <xdr:spPr>
        <a:xfrm>
          <a:off x="1383265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2CD3DD1D-E45F-4F3F-B2B3-70B4212D0D91}"/>
            </a:ext>
          </a:extLst>
        </xdr:cNvPr>
        <xdr:cNvCxnSpPr/>
      </xdr:nvCxnSpPr>
      <xdr:spPr>
        <a:xfrm>
          <a:off x="12346940" y="10161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0" name="フローチャート: 判断 579">
          <a:extLst>
            <a:ext uri="{FF2B5EF4-FFF2-40B4-BE49-F238E27FC236}">
              <a16:creationId xmlns:a16="http://schemas.microsoft.com/office/drawing/2014/main" id="{DEEDF5AC-4AA6-40BE-8CF7-A76CF319080C}"/>
            </a:ext>
          </a:extLst>
        </xdr:cNvPr>
        <xdr:cNvSpPr/>
      </xdr:nvSpPr>
      <xdr:spPr>
        <a:xfrm>
          <a:off x="13089890" y="91547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1" name="テキスト ボックス 580">
          <a:extLst>
            <a:ext uri="{FF2B5EF4-FFF2-40B4-BE49-F238E27FC236}">
              <a16:creationId xmlns:a16="http://schemas.microsoft.com/office/drawing/2014/main" id="{B8AB6111-8243-4649-9D64-0C04137EB613}"/>
            </a:ext>
          </a:extLst>
        </xdr:cNvPr>
        <xdr:cNvSpPr txBox="1"/>
      </xdr:nvSpPr>
      <xdr:spPr>
        <a:xfrm>
          <a:off x="13027470" y="8935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3DD50F65-0401-4AD2-888E-7E911FDEB423}"/>
            </a:ext>
          </a:extLst>
        </xdr:cNvPr>
        <xdr:cNvCxnSpPr/>
      </xdr:nvCxnSpPr>
      <xdr:spPr>
        <a:xfrm>
          <a:off x="11541760" y="101619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AB17090F-6CED-430B-AA78-2BED4A106EDD}"/>
            </a:ext>
          </a:extLst>
        </xdr:cNvPr>
        <xdr:cNvSpPr/>
      </xdr:nvSpPr>
      <xdr:spPr>
        <a:xfrm>
          <a:off x="12303760" y="897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9CD5258C-2EA7-44FD-9C4C-14DC07389126}"/>
            </a:ext>
          </a:extLst>
        </xdr:cNvPr>
        <xdr:cNvSpPr txBox="1"/>
      </xdr:nvSpPr>
      <xdr:spPr>
        <a:xfrm>
          <a:off x="12229910" y="8745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41A19F8C-86F2-4044-B35B-82D9F3BC4BB8}"/>
            </a:ext>
          </a:extLst>
        </xdr:cNvPr>
        <xdr:cNvSpPr/>
      </xdr:nvSpPr>
      <xdr:spPr>
        <a:xfrm>
          <a:off x="11487150" y="87737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12E17A5B-5F26-4610-99BE-A7F95FF78586}"/>
            </a:ext>
          </a:extLst>
        </xdr:cNvPr>
        <xdr:cNvSpPr txBox="1"/>
      </xdr:nvSpPr>
      <xdr:spPr>
        <a:xfrm>
          <a:off x="114323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68C73044-06E6-4AA1-813F-25603CF4557E}"/>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A7415107-B7EC-4CB0-8008-A1690457DA26}"/>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E5569CEE-19A0-45B7-B4EE-F711276F3AAF}"/>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2A8D620-7A85-427D-B5F5-0E337007C655}"/>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FF06554F-27CE-4647-BC21-75CFD5FB8ACF}"/>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2739A168-815F-40BE-A670-9444D898F56B}"/>
            </a:ext>
          </a:extLst>
        </xdr:cNvPr>
        <xdr:cNvSpPr/>
      </xdr:nvSpPr>
      <xdr:spPr>
        <a:xfrm>
          <a:off x="14649450" y="10113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6AD08801-EFFF-4741-9F03-0C269CE4B080}"/>
            </a:ext>
          </a:extLst>
        </xdr:cNvPr>
        <xdr:cNvSpPr txBox="1"/>
      </xdr:nvSpPr>
      <xdr:spPr>
        <a:xfrm>
          <a:off x="1474724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3D26D2A8-AD54-4B73-8E8A-22316C9372A4}"/>
            </a:ext>
          </a:extLst>
        </xdr:cNvPr>
        <xdr:cNvSpPr/>
      </xdr:nvSpPr>
      <xdr:spPr>
        <a:xfrm>
          <a:off x="13887450" y="10113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4F024767-B8C5-4D11-9D03-106D39E8AAE3}"/>
            </a:ext>
          </a:extLst>
        </xdr:cNvPr>
        <xdr:cNvSpPr txBox="1"/>
      </xdr:nvSpPr>
      <xdr:spPr>
        <a:xfrm>
          <a:off x="13832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16B64563-2018-48A3-BC81-CB18437DDAF8}"/>
            </a:ext>
          </a:extLst>
        </xdr:cNvPr>
        <xdr:cNvSpPr/>
      </xdr:nvSpPr>
      <xdr:spPr>
        <a:xfrm>
          <a:off x="13089890" y="10113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784501A7-B216-4DBF-B151-B5B550AE3657}"/>
            </a:ext>
          </a:extLst>
        </xdr:cNvPr>
        <xdr:cNvSpPr txBox="1"/>
      </xdr:nvSpPr>
      <xdr:spPr>
        <a:xfrm>
          <a:off x="1302747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81ED7772-476F-410C-AA15-23D2C175414A}"/>
            </a:ext>
          </a:extLst>
        </xdr:cNvPr>
        <xdr:cNvSpPr/>
      </xdr:nvSpPr>
      <xdr:spPr>
        <a:xfrm>
          <a:off x="12303760" y="10113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889A77E6-63C0-433F-A453-2E11F380B34A}"/>
            </a:ext>
          </a:extLst>
        </xdr:cNvPr>
        <xdr:cNvSpPr txBox="1"/>
      </xdr:nvSpPr>
      <xdr:spPr>
        <a:xfrm>
          <a:off x="1222991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9709E44A-E012-4B94-B0FD-23F307CB6BFC}"/>
            </a:ext>
          </a:extLst>
        </xdr:cNvPr>
        <xdr:cNvSpPr/>
      </xdr:nvSpPr>
      <xdr:spPr>
        <a:xfrm>
          <a:off x="11487150" y="10113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1B931933-390A-46DC-B346-7D46FA6E3101}"/>
            </a:ext>
          </a:extLst>
        </xdr:cNvPr>
        <xdr:cNvSpPr txBox="1"/>
      </xdr:nvSpPr>
      <xdr:spPr>
        <a:xfrm>
          <a:off x="1143235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FE30B490-4BB9-47AB-9DE1-5FE72F03F0C8}"/>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25A3530A-4D75-432A-98AC-831BB05638BD}"/>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D209EEA2-EFBD-4B57-A217-6252A26EA618}"/>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B9B6FE17-28D0-4573-86A7-351C801731B4}"/>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A44D05C5-1E4A-41E1-8786-44F01B1EDC2C}"/>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9648C38E-31F4-4DB2-BE47-9B56E9BB3E3C}"/>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6EB00502-9B4C-4844-8D2B-14D25B819F18}"/>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DF17D6AA-F45A-4043-B751-95540CB28CBC}"/>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F024362B-B8F3-44AB-8A17-146C60B40E0F}"/>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222C97B9-95B4-4DBE-B336-46D7E04C7044}"/>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ED3ED7C9-F9CC-429B-B478-EACEBF469E5B}"/>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16E74E85-75F7-4C41-80AF-D40545E38953}"/>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FABA0A49-CC91-4D61-AF09-87222373C2E3}"/>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D146E66F-6901-440B-A976-80F3EEBD0B51}"/>
            </a:ext>
          </a:extLst>
        </xdr:cNvPr>
        <xdr:cNvSpPr txBox="1"/>
      </xdr:nvSpPr>
      <xdr:spPr>
        <a:xfrm>
          <a:off x="106694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4A997242-AB98-41B7-AC65-BCFE8E185C38}"/>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A352D422-28CF-4210-A355-F0B912929061}"/>
            </a:ext>
          </a:extLst>
        </xdr:cNvPr>
        <xdr:cNvSpPr txBox="1"/>
      </xdr:nvSpPr>
      <xdr:spPr>
        <a:xfrm>
          <a:off x="1066948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D2F812C1-A3BD-40BB-81EB-F29E0048B3A7}"/>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9AE2C663-77E4-41C6-BE48-05BAA5FF8768}"/>
            </a:ext>
          </a:extLst>
        </xdr:cNvPr>
        <xdr:cNvSpPr txBox="1"/>
      </xdr:nvSpPr>
      <xdr:spPr>
        <a:xfrm>
          <a:off x="1066948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E8BFE578-DC02-411D-B576-B2DE42D970D4}"/>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CF9FAD00-1134-41F2-870B-59E3911FC40E}"/>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B7BCC68C-30D8-4578-B9E8-0A13878750FE}"/>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5E88E537-EF45-4392-BD9F-E5C31BA16C8F}"/>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DDCE4666-795E-4468-9CC0-45DD11F732DF}"/>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5" name="直線コネクタ 624">
          <a:extLst>
            <a:ext uri="{FF2B5EF4-FFF2-40B4-BE49-F238E27FC236}">
              <a16:creationId xmlns:a16="http://schemas.microsoft.com/office/drawing/2014/main" id="{2A354F56-55D8-49AB-90CF-498A799C63C2}"/>
            </a:ext>
          </a:extLst>
        </xdr:cNvPr>
        <xdr:cNvCxnSpPr/>
      </xdr:nvCxnSpPr>
      <xdr:spPr>
        <a:xfrm flipV="1">
          <a:off x="14700250" y="12298233"/>
          <a:ext cx="3174" cy="12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6" name="公債費最小値テキスト">
          <a:extLst>
            <a:ext uri="{FF2B5EF4-FFF2-40B4-BE49-F238E27FC236}">
              <a16:creationId xmlns:a16="http://schemas.microsoft.com/office/drawing/2014/main" id="{6DE6A339-A268-4EFB-AB4B-6CA304E85A5E}"/>
            </a:ext>
          </a:extLst>
        </xdr:cNvPr>
        <xdr:cNvSpPr txBox="1"/>
      </xdr:nvSpPr>
      <xdr:spPr>
        <a:xfrm>
          <a:off x="14747240" y="1359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7" name="直線コネクタ 626">
          <a:extLst>
            <a:ext uri="{FF2B5EF4-FFF2-40B4-BE49-F238E27FC236}">
              <a16:creationId xmlns:a16="http://schemas.microsoft.com/office/drawing/2014/main" id="{BDAB24F3-9D30-4506-9CB4-370EA76D2048}"/>
            </a:ext>
          </a:extLst>
        </xdr:cNvPr>
        <xdr:cNvCxnSpPr/>
      </xdr:nvCxnSpPr>
      <xdr:spPr>
        <a:xfrm>
          <a:off x="14611350" y="1358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8" name="公債費最大値テキスト">
          <a:extLst>
            <a:ext uri="{FF2B5EF4-FFF2-40B4-BE49-F238E27FC236}">
              <a16:creationId xmlns:a16="http://schemas.microsoft.com/office/drawing/2014/main" id="{AADC97BC-7CA2-48A8-AFE6-04516153E736}"/>
            </a:ext>
          </a:extLst>
        </xdr:cNvPr>
        <xdr:cNvSpPr txBox="1"/>
      </xdr:nvSpPr>
      <xdr:spPr>
        <a:xfrm>
          <a:off x="14747240" y="120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9" name="直線コネクタ 628">
          <a:extLst>
            <a:ext uri="{FF2B5EF4-FFF2-40B4-BE49-F238E27FC236}">
              <a16:creationId xmlns:a16="http://schemas.microsoft.com/office/drawing/2014/main" id="{8780A7F5-292B-45A1-BA6A-998A670AAEFE}"/>
            </a:ext>
          </a:extLst>
        </xdr:cNvPr>
        <xdr:cNvCxnSpPr/>
      </xdr:nvCxnSpPr>
      <xdr:spPr>
        <a:xfrm>
          <a:off x="14611350" y="1229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97146</xdr:rowOff>
    </xdr:from>
    <xdr:to>
      <xdr:col>85</xdr:col>
      <xdr:colOff>127000</xdr:colOff>
      <xdr:row>77</xdr:row>
      <xdr:rowOff>143190</xdr:rowOff>
    </xdr:to>
    <xdr:cxnSp macro="">
      <xdr:nvCxnSpPr>
        <xdr:cNvPr id="630" name="直線コネクタ 629">
          <a:extLst>
            <a:ext uri="{FF2B5EF4-FFF2-40B4-BE49-F238E27FC236}">
              <a16:creationId xmlns:a16="http://schemas.microsoft.com/office/drawing/2014/main" id="{C932E537-D6DC-4134-A39A-ACE7F72B0B75}"/>
            </a:ext>
          </a:extLst>
        </xdr:cNvPr>
        <xdr:cNvCxnSpPr/>
      </xdr:nvCxnSpPr>
      <xdr:spPr>
        <a:xfrm flipV="1">
          <a:off x="13942060" y="12952086"/>
          <a:ext cx="762000" cy="39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31" name="公債費平均値テキスト">
          <a:extLst>
            <a:ext uri="{FF2B5EF4-FFF2-40B4-BE49-F238E27FC236}">
              <a16:creationId xmlns:a16="http://schemas.microsoft.com/office/drawing/2014/main" id="{6F6A6E29-75F0-45A6-B3A6-599C704D35AB}"/>
            </a:ext>
          </a:extLst>
        </xdr:cNvPr>
        <xdr:cNvSpPr txBox="1"/>
      </xdr:nvSpPr>
      <xdr:spPr>
        <a:xfrm>
          <a:off x="14747240" y="13022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2" name="フローチャート: 判断 631">
          <a:extLst>
            <a:ext uri="{FF2B5EF4-FFF2-40B4-BE49-F238E27FC236}">
              <a16:creationId xmlns:a16="http://schemas.microsoft.com/office/drawing/2014/main" id="{16DF9A9D-4CC7-4BBA-85C8-CF8AD4464993}"/>
            </a:ext>
          </a:extLst>
        </xdr:cNvPr>
        <xdr:cNvSpPr/>
      </xdr:nvSpPr>
      <xdr:spPr>
        <a:xfrm>
          <a:off x="14649450" y="130464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143190</xdr:rowOff>
    </xdr:from>
    <xdr:to>
      <xdr:col>81</xdr:col>
      <xdr:colOff>50800</xdr:colOff>
      <xdr:row>77</xdr:row>
      <xdr:rowOff>145346</xdr:rowOff>
    </xdr:to>
    <xdr:cxnSp macro="">
      <xdr:nvCxnSpPr>
        <xdr:cNvPr id="633" name="直線コネクタ 632">
          <a:extLst>
            <a:ext uri="{FF2B5EF4-FFF2-40B4-BE49-F238E27FC236}">
              <a16:creationId xmlns:a16="http://schemas.microsoft.com/office/drawing/2014/main" id="{8AABF1BB-CC80-4FAB-8D3F-A3028CC6A08A}"/>
            </a:ext>
          </a:extLst>
        </xdr:cNvPr>
        <xdr:cNvCxnSpPr/>
      </xdr:nvCxnSpPr>
      <xdr:spPr>
        <a:xfrm flipV="1">
          <a:off x="13144500" y="13342935"/>
          <a:ext cx="79756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4" name="フローチャート: 判断 633">
          <a:extLst>
            <a:ext uri="{FF2B5EF4-FFF2-40B4-BE49-F238E27FC236}">
              <a16:creationId xmlns:a16="http://schemas.microsoft.com/office/drawing/2014/main" id="{51695A98-38A1-4330-B088-FEBD2478145D}"/>
            </a:ext>
          </a:extLst>
        </xdr:cNvPr>
        <xdr:cNvSpPr/>
      </xdr:nvSpPr>
      <xdr:spPr>
        <a:xfrm>
          <a:off x="13887450" y="1308871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5" name="テキスト ボックス 634">
          <a:extLst>
            <a:ext uri="{FF2B5EF4-FFF2-40B4-BE49-F238E27FC236}">
              <a16:creationId xmlns:a16="http://schemas.microsoft.com/office/drawing/2014/main" id="{4F34F156-B49F-4B31-86DA-DA3AC24338FE}"/>
            </a:ext>
          </a:extLst>
        </xdr:cNvPr>
        <xdr:cNvSpPr txBox="1"/>
      </xdr:nvSpPr>
      <xdr:spPr>
        <a:xfrm>
          <a:off x="1368065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107379</xdr:rowOff>
    </xdr:from>
    <xdr:to>
      <xdr:col>76</xdr:col>
      <xdr:colOff>114300</xdr:colOff>
      <xdr:row>77</xdr:row>
      <xdr:rowOff>145346</xdr:rowOff>
    </xdr:to>
    <xdr:cxnSp macro="">
      <xdr:nvCxnSpPr>
        <xdr:cNvPr id="636" name="直線コネクタ 635">
          <a:extLst>
            <a:ext uri="{FF2B5EF4-FFF2-40B4-BE49-F238E27FC236}">
              <a16:creationId xmlns:a16="http://schemas.microsoft.com/office/drawing/2014/main" id="{19503DA1-3544-4A3F-88D6-F3D0C5D7432F}"/>
            </a:ext>
          </a:extLst>
        </xdr:cNvPr>
        <xdr:cNvCxnSpPr/>
      </xdr:nvCxnSpPr>
      <xdr:spPr>
        <a:xfrm>
          <a:off x="12346940" y="13135674"/>
          <a:ext cx="797560" cy="2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7" name="フローチャート: 判断 636">
          <a:extLst>
            <a:ext uri="{FF2B5EF4-FFF2-40B4-BE49-F238E27FC236}">
              <a16:creationId xmlns:a16="http://schemas.microsoft.com/office/drawing/2014/main" id="{6ECBFDE9-670B-4DB0-90FA-60D3EE863797}"/>
            </a:ext>
          </a:extLst>
        </xdr:cNvPr>
        <xdr:cNvSpPr/>
      </xdr:nvSpPr>
      <xdr:spPr>
        <a:xfrm>
          <a:off x="13089890" y="131166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8" name="テキスト ボックス 637">
          <a:extLst>
            <a:ext uri="{FF2B5EF4-FFF2-40B4-BE49-F238E27FC236}">
              <a16:creationId xmlns:a16="http://schemas.microsoft.com/office/drawing/2014/main" id="{626F4092-EB56-4FA7-8FE1-3A9080BFFD2C}"/>
            </a:ext>
          </a:extLst>
        </xdr:cNvPr>
        <xdr:cNvSpPr txBox="1"/>
      </xdr:nvSpPr>
      <xdr:spPr>
        <a:xfrm>
          <a:off x="12865950" y="1288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107379</xdr:rowOff>
    </xdr:from>
    <xdr:to>
      <xdr:col>71</xdr:col>
      <xdr:colOff>177800</xdr:colOff>
      <xdr:row>77</xdr:row>
      <xdr:rowOff>135384</xdr:rowOff>
    </xdr:to>
    <xdr:cxnSp macro="">
      <xdr:nvCxnSpPr>
        <xdr:cNvPr id="639" name="直線コネクタ 638">
          <a:extLst>
            <a:ext uri="{FF2B5EF4-FFF2-40B4-BE49-F238E27FC236}">
              <a16:creationId xmlns:a16="http://schemas.microsoft.com/office/drawing/2014/main" id="{8BC8D0E7-82A1-42B7-BA15-58BECD04ADC2}"/>
            </a:ext>
          </a:extLst>
        </xdr:cNvPr>
        <xdr:cNvCxnSpPr/>
      </xdr:nvCxnSpPr>
      <xdr:spPr>
        <a:xfrm flipV="1">
          <a:off x="11541760" y="13135674"/>
          <a:ext cx="805180" cy="19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40" name="フローチャート: 判断 639">
          <a:extLst>
            <a:ext uri="{FF2B5EF4-FFF2-40B4-BE49-F238E27FC236}">
              <a16:creationId xmlns:a16="http://schemas.microsoft.com/office/drawing/2014/main" id="{AA030F8D-9BC6-4A6E-91CB-63117398EDD1}"/>
            </a:ext>
          </a:extLst>
        </xdr:cNvPr>
        <xdr:cNvSpPr/>
      </xdr:nvSpPr>
      <xdr:spPr>
        <a:xfrm>
          <a:off x="12303760" y="131154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41" name="テキスト ボックス 640">
          <a:extLst>
            <a:ext uri="{FF2B5EF4-FFF2-40B4-BE49-F238E27FC236}">
              <a16:creationId xmlns:a16="http://schemas.microsoft.com/office/drawing/2014/main" id="{DDC2538E-85B5-4C96-A3A2-ACE6D09ED80F}"/>
            </a:ext>
          </a:extLst>
        </xdr:cNvPr>
        <xdr:cNvSpPr txBox="1"/>
      </xdr:nvSpPr>
      <xdr:spPr>
        <a:xfrm>
          <a:off x="12068390" y="132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2" name="フローチャート: 判断 641">
          <a:extLst>
            <a:ext uri="{FF2B5EF4-FFF2-40B4-BE49-F238E27FC236}">
              <a16:creationId xmlns:a16="http://schemas.microsoft.com/office/drawing/2014/main" id="{9D6EE65D-B5F1-4B80-868A-4FE8122E5D9F}"/>
            </a:ext>
          </a:extLst>
        </xdr:cNvPr>
        <xdr:cNvSpPr/>
      </xdr:nvSpPr>
      <xdr:spPr>
        <a:xfrm>
          <a:off x="11487150" y="131077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3" name="テキスト ボックス 642">
          <a:extLst>
            <a:ext uri="{FF2B5EF4-FFF2-40B4-BE49-F238E27FC236}">
              <a16:creationId xmlns:a16="http://schemas.microsoft.com/office/drawing/2014/main" id="{EEB8359B-0A19-4B87-B4C5-617667955F0C}"/>
            </a:ext>
          </a:extLst>
        </xdr:cNvPr>
        <xdr:cNvSpPr txBox="1"/>
      </xdr:nvSpPr>
      <xdr:spPr>
        <a:xfrm>
          <a:off x="11280355" y="1287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81E157C2-5E74-4FD1-8D46-C9AF9E92BE37}"/>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F384F591-9467-4ADA-A61B-538354C5B5E4}"/>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5944523-051F-4315-9F7C-7644FC242C66}"/>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9B4C60E6-0840-42FC-9DE8-A838BE92C5E0}"/>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6612DABC-264A-4066-86AE-0EA701833157}"/>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46346</xdr:rowOff>
    </xdr:from>
    <xdr:to>
      <xdr:col>85</xdr:col>
      <xdr:colOff>177800</xdr:colOff>
      <xdr:row>75</xdr:row>
      <xdr:rowOff>147946</xdr:rowOff>
    </xdr:to>
    <xdr:sp macro="" textlink="">
      <xdr:nvSpPr>
        <xdr:cNvPr id="649" name="楕円 648">
          <a:extLst>
            <a:ext uri="{FF2B5EF4-FFF2-40B4-BE49-F238E27FC236}">
              <a16:creationId xmlns:a16="http://schemas.microsoft.com/office/drawing/2014/main" id="{2DC979C4-45F1-4CBD-AB2F-20479703692A}"/>
            </a:ext>
          </a:extLst>
        </xdr:cNvPr>
        <xdr:cNvSpPr/>
      </xdr:nvSpPr>
      <xdr:spPr>
        <a:xfrm>
          <a:off x="14649450" y="129070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69223</xdr:rowOff>
    </xdr:from>
    <xdr:ext cx="599010" cy="259045"/>
    <xdr:sp macro="" textlink="">
      <xdr:nvSpPr>
        <xdr:cNvPr id="650" name="公債費該当値テキスト">
          <a:extLst>
            <a:ext uri="{FF2B5EF4-FFF2-40B4-BE49-F238E27FC236}">
              <a16:creationId xmlns:a16="http://schemas.microsoft.com/office/drawing/2014/main" id="{2A2F7E7A-6C31-41B0-A572-DD423EC24D7F}"/>
            </a:ext>
          </a:extLst>
        </xdr:cNvPr>
        <xdr:cNvSpPr txBox="1"/>
      </xdr:nvSpPr>
      <xdr:spPr>
        <a:xfrm>
          <a:off x="14747240" y="1275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92390</xdr:rowOff>
    </xdr:from>
    <xdr:to>
      <xdr:col>81</xdr:col>
      <xdr:colOff>101600</xdr:colOff>
      <xdr:row>78</xdr:row>
      <xdr:rowOff>22540</xdr:rowOff>
    </xdr:to>
    <xdr:sp macro="" textlink="">
      <xdr:nvSpPr>
        <xdr:cNvPr id="651" name="楕円 650">
          <a:extLst>
            <a:ext uri="{FF2B5EF4-FFF2-40B4-BE49-F238E27FC236}">
              <a16:creationId xmlns:a16="http://schemas.microsoft.com/office/drawing/2014/main" id="{B43C4E46-F0EB-4B23-BAF8-D0063B91E50F}"/>
            </a:ext>
          </a:extLst>
        </xdr:cNvPr>
        <xdr:cNvSpPr/>
      </xdr:nvSpPr>
      <xdr:spPr>
        <a:xfrm>
          <a:off x="13887450" y="132978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13667</xdr:rowOff>
    </xdr:from>
    <xdr:ext cx="534377" cy="259045"/>
    <xdr:sp macro="" textlink="">
      <xdr:nvSpPr>
        <xdr:cNvPr id="652" name="テキスト ボックス 651">
          <a:extLst>
            <a:ext uri="{FF2B5EF4-FFF2-40B4-BE49-F238E27FC236}">
              <a16:creationId xmlns:a16="http://schemas.microsoft.com/office/drawing/2014/main" id="{3CC9FFE0-DB82-46C1-9E68-F522F0842EE8}"/>
            </a:ext>
          </a:extLst>
        </xdr:cNvPr>
        <xdr:cNvSpPr txBox="1"/>
      </xdr:nvSpPr>
      <xdr:spPr>
        <a:xfrm>
          <a:off x="13712971" y="133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94546</xdr:rowOff>
    </xdr:from>
    <xdr:to>
      <xdr:col>76</xdr:col>
      <xdr:colOff>165100</xdr:colOff>
      <xdr:row>78</xdr:row>
      <xdr:rowOff>24696</xdr:rowOff>
    </xdr:to>
    <xdr:sp macro="" textlink="">
      <xdr:nvSpPr>
        <xdr:cNvPr id="653" name="楕円 652">
          <a:extLst>
            <a:ext uri="{FF2B5EF4-FFF2-40B4-BE49-F238E27FC236}">
              <a16:creationId xmlns:a16="http://schemas.microsoft.com/office/drawing/2014/main" id="{D723BD4D-8AB0-4F5E-A343-68B60ADCFB4C}"/>
            </a:ext>
          </a:extLst>
        </xdr:cNvPr>
        <xdr:cNvSpPr/>
      </xdr:nvSpPr>
      <xdr:spPr>
        <a:xfrm>
          <a:off x="13089890" y="1330000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15823</xdr:rowOff>
    </xdr:from>
    <xdr:ext cx="534377" cy="259045"/>
    <xdr:sp macro="" textlink="">
      <xdr:nvSpPr>
        <xdr:cNvPr id="654" name="テキスト ボックス 653">
          <a:extLst>
            <a:ext uri="{FF2B5EF4-FFF2-40B4-BE49-F238E27FC236}">
              <a16:creationId xmlns:a16="http://schemas.microsoft.com/office/drawing/2014/main" id="{2B7C34D4-06C9-4087-90C1-158485EE5801}"/>
            </a:ext>
          </a:extLst>
        </xdr:cNvPr>
        <xdr:cNvSpPr txBox="1"/>
      </xdr:nvSpPr>
      <xdr:spPr>
        <a:xfrm>
          <a:off x="12896361" y="133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56579</xdr:rowOff>
    </xdr:from>
    <xdr:to>
      <xdr:col>72</xdr:col>
      <xdr:colOff>38100</xdr:colOff>
      <xdr:row>76</xdr:row>
      <xdr:rowOff>158179</xdr:rowOff>
    </xdr:to>
    <xdr:sp macro="" textlink="">
      <xdr:nvSpPr>
        <xdr:cNvPr id="655" name="楕円 654">
          <a:extLst>
            <a:ext uri="{FF2B5EF4-FFF2-40B4-BE49-F238E27FC236}">
              <a16:creationId xmlns:a16="http://schemas.microsoft.com/office/drawing/2014/main" id="{DE74396D-11A0-43D6-B407-87D0E3028792}"/>
            </a:ext>
          </a:extLst>
        </xdr:cNvPr>
        <xdr:cNvSpPr/>
      </xdr:nvSpPr>
      <xdr:spPr>
        <a:xfrm>
          <a:off x="12303760" y="130905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3256</xdr:rowOff>
    </xdr:from>
    <xdr:ext cx="599010" cy="259045"/>
    <xdr:sp macro="" textlink="">
      <xdr:nvSpPr>
        <xdr:cNvPr id="656" name="テキスト ボックス 655">
          <a:extLst>
            <a:ext uri="{FF2B5EF4-FFF2-40B4-BE49-F238E27FC236}">
              <a16:creationId xmlns:a16="http://schemas.microsoft.com/office/drawing/2014/main" id="{B036BF28-DE40-4179-96CF-C90733AB99F8}"/>
            </a:ext>
          </a:extLst>
        </xdr:cNvPr>
        <xdr:cNvSpPr txBox="1"/>
      </xdr:nvSpPr>
      <xdr:spPr>
        <a:xfrm>
          <a:off x="12068390" y="1286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84584</xdr:rowOff>
    </xdr:from>
    <xdr:to>
      <xdr:col>67</xdr:col>
      <xdr:colOff>101600</xdr:colOff>
      <xdr:row>78</xdr:row>
      <xdr:rowOff>14734</xdr:rowOff>
    </xdr:to>
    <xdr:sp macro="" textlink="">
      <xdr:nvSpPr>
        <xdr:cNvPr id="657" name="楕円 656">
          <a:extLst>
            <a:ext uri="{FF2B5EF4-FFF2-40B4-BE49-F238E27FC236}">
              <a16:creationId xmlns:a16="http://schemas.microsoft.com/office/drawing/2014/main" id="{31B33F0F-82B4-41C0-9AA2-80229CD3A742}"/>
            </a:ext>
          </a:extLst>
        </xdr:cNvPr>
        <xdr:cNvSpPr/>
      </xdr:nvSpPr>
      <xdr:spPr>
        <a:xfrm>
          <a:off x="11487150" y="132881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5861</xdr:rowOff>
    </xdr:from>
    <xdr:ext cx="534377" cy="259045"/>
    <xdr:sp macro="" textlink="">
      <xdr:nvSpPr>
        <xdr:cNvPr id="658" name="テキスト ボックス 657">
          <a:extLst>
            <a:ext uri="{FF2B5EF4-FFF2-40B4-BE49-F238E27FC236}">
              <a16:creationId xmlns:a16="http://schemas.microsoft.com/office/drawing/2014/main" id="{9FC81954-3893-46C3-829E-89EA2A595ED8}"/>
            </a:ext>
          </a:extLst>
        </xdr:cNvPr>
        <xdr:cNvSpPr txBox="1"/>
      </xdr:nvSpPr>
      <xdr:spPr>
        <a:xfrm>
          <a:off x="11312671" y="133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C94A4867-CFD9-4DC8-87FC-74CD26E0A5EB}"/>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55725149-A8EF-4DD1-99A0-C740B10D31E2}"/>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733D708C-2C8C-4CCA-BE46-CDDF505E149F}"/>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F3C1FAC3-4838-4AF9-8E37-8F8F3705637E}"/>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850DCF25-C85A-46DC-85C0-F275C9FA446F}"/>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F5ABD152-422C-4E11-8C0F-160A54ADFCF0}"/>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B704E970-D3EB-4980-9F13-B02728EDB4BC}"/>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2625B53A-EC76-440E-91C7-BDA92824C51F}"/>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90A3EA53-13C0-4B3E-B7FA-4B725809A40A}"/>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583147BA-07BC-40FD-B70B-A1DD8CCE5EB0}"/>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2755C30E-7ECC-4B0A-86F8-E500C75BA302}"/>
            </a:ext>
          </a:extLst>
        </xdr:cNvPr>
        <xdr:cNvCxnSpPr/>
      </xdr:nvCxnSpPr>
      <xdr:spPr>
        <a:xfrm>
          <a:off x="11203940" y="17068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E889221C-9158-4670-98F3-F6709945F5D6}"/>
            </a:ext>
          </a:extLst>
        </xdr:cNvPr>
        <xdr:cNvSpPr txBox="1"/>
      </xdr:nvSpPr>
      <xdr:spPr>
        <a:xfrm>
          <a:off x="10979919" y="16934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5B6C6B63-DD48-4EF3-9DE2-7F46FCFB5BAC}"/>
            </a:ext>
          </a:extLst>
        </xdr:cNvPr>
        <xdr:cNvCxnSpPr/>
      </xdr:nvCxnSpPr>
      <xdr:spPr>
        <a:xfrm>
          <a:off x="11203940" y="16745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EB7AD4AA-7B95-4A99-8763-20D044E7819E}"/>
            </a:ext>
          </a:extLst>
        </xdr:cNvPr>
        <xdr:cNvSpPr txBox="1"/>
      </xdr:nvSpPr>
      <xdr:spPr>
        <a:xfrm>
          <a:off x="10669481" y="16601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A0006248-3E05-47F4-B324-391CB66130AE}"/>
            </a:ext>
          </a:extLst>
        </xdr:cNvPr>
        <xdr:cNvCxnSpPr/>
      </xdr:nvCxnSpPr>
      <xdr:spPr>
        <a:xfrm>
          <a:off x="11203940" y="16423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EA295C64-C9B4-4A65-AB48-DE6D939C7671}"/>
            </a:ext>
          </a:extLst>
        </xdr:cNvPr>
        <xdr:cNvSpPr txBox="1"/>
      </xdr:nvSpPr>
      <xdr:spPr>
        <a:xfrm>
          <a:off x="10669481" y="16278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7C3D4C2E-5F8E-4D64-B5D8-F886B33D9146}"/>
            </a:ext>
          </a:extLst>
        </xdr:cNvPr>
        <xdr:cNvCxnSpPr/>
      </xdr:nvCxnSpPr>
      <xdr:spPr>
        <a:xfrm>
          <a:off x="11203940" y="16090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15FCDC16-227E-441F-BF49-21157F7BA15F}"/>
            </a:ext>
          </a:extLst>
        </xdr:cNvPr>
        <xdr:cNvSpPr txBox="1"/>
      </xdr:nvSpPr>
      <xdr:spPr>
        <a:xfrm>
          <a:off x="10669481" y="159523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D0E8AFB7-E417-4C56-8163-F8292A9592B4}"/>
            </a:ext>
          </a:extLst>
        </xdr:cNvPr>
        <xdr:cNvCxnSpPr/>
      </xdr:nvCxnSpPr>
      <xdr:spPr>
        <a:xfrm>
          <a:off x="11203940" y="15769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C9891883-588A-4FA4-877A-00DF081C0F81}"/>
            </a:ext>
          </a:extLst>
        </xdr:cNvPr>
        <xdr:cNvSpPr txBox="1"/>
      </xdr:nvSpPr>
      <xdr:spPr>
        <a:xfrm>
          <a:off x="10669481" y="15620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184C827C-1FFE-4211-B623-ED559A4E6001}"/>
            </a:ext>
          </a:extLst>
        </xdr:cNvPr>
        <xdr:cNvCxnSpPr/>
      </xdr:nvCxnSpPr>
      <xdr:spPr>
        <a:xfrm>
          <a:off x="11203940" y="1544147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5F6447D2-D431-4F8D-9B61-A92806F330E9}"/>
            </a:ext>
          </a:extLst>
        </xdr:cNvPr>
        <xdr:cNvSpPr txBox="1"/>
      </xdr:nvSpPr>
      <xdr:spPr>
        <a:xfrm>
          <a:off x="106694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DA83754B-906B-4DD5-9C6A-ACC3C5C4BEE4}"/>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5BAB91D8-2C0C-48C0-ABC1-2EE405A53C73}"/>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3B8DA30E-8F8A-44CA-B570-21DA2DBD94EC}"/>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4" name="直線コネクタ 683">
          <a:extLst>
            <a:ext uri="{FF2B5EF4-FFF2-40B4-BE49-F238E27FC236}">
              <a16:creationId xmlns:a16="http://schemas.microsoft.com/office/drawing/2014/main" id="{8F1C9F6E-0594-42E5-A6E5-E9F8A937F9FB}"/>
            </a:ext>
          </a:extLst>
        </xdr:cNvPr>
        <xdr:cNvCxnSpPr/>
      </xdr:nvCxnSpPr>
      <xdr:spPr>
        <a:xfrm flipV="1">
          <a:off x="14700250" y="15657065"/>
          <a:ext cx="3174" cy="140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5" name="積立金最小値テキスト">
          <a:extLst>
            <a:ext uri="{FF2B5EF4-FFF2-40B4-BE49-F238E27FC236}">
              <a16:creationId xmlns:a16="http://schemas.microsoft.com/office/drawing/2014/main" id="{B838A095-720F-4614-86F4-29C162B5EC39}"/>
            </a:ext>
          </a:extLst>
        </xdr:cNvPr>
        <xdr:cNvSpPr txBox="1"/>
      </xdr:nvSpPr>
      <xdr:spPr>
        <a:xfrm>
          <a:off x="14747240" y="1706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6" name="直線コネクタ 685">
          <a:extLst>
            <a:ext uri="{FF2B5EF4-FFF2-40B4-BE49-F238E27FC236}">
              <a16:creationId xmlns:a16="http://schemas.microsoft.com/office/drawing/2014/main" id="{BEFC3ECA-ADDA-4C7F-BD08-CA18AA9C96E2}"/>
            </a:ext>
          </a:extLst>
        </xdr:cNvPr>
        <xdr:cNvCxnSpPr/>
      </xdr:nvCxnSpPr>
      <xdr:spPr>
        <a:xfrm>
          <a:off x="14611350" y="17065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7" name="積立金最大値テキスト">
          <a:extLst>
            <a:ext uri="{FF2B5EF4-FFF2-40B4-BE49-F238E27FC236}">
              <a16:creationId xmlns:a16="http://schemas.microsoft.com/office/drawing/2014/main" id="{5E4567E6-00AD-4D03-8B0D-F788F33843D3}"/>
            </a:ext>
          </a:extLst>
        </xdr:cNvPr>
        <xdr:cNvSpPr txBox="1"/>
      </xdr:nvSpPr>
      <xdr:spPr>
        <a:xfrm>
          <a:off x="14747240" y="154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8" name="直線コネクタ 687">
          <a:extLst>
            <a:ext uri="{FF2B5EF4-FFF2-40B4-BE49-F238E27FC236}">
              <a16:creationId xmlns:a16="http://schemas.microsoft.com/office/drawing/2014/main" id="{D3296BBF-17EA-4A1E-82DA-EA4DFFE13ABE}"/>
            </a:ext>
          </a:extLst>
        </xdr:cNvPr>
        <xdr:cNvCxnSpPr/>
      </xdr:nvCxnSpPr>
      <xdr:spPr>
        <a:xfrm>
          <a:off x="14611350" y="1565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129384</xdr:rowOff>
    </xdr:from>
    <xdr:to>
      <xdr:col>85</xdr:col>
      <xdr:colOff>127000</xdr:colOff>
      <xdr:row>99</xdr:row>
      <xdr:rowOff>42825</xdr:rowOff>
    </xdr:to>
    <xdr:cxnSp macro="">
      <xdr:nvCxnSpPr>
        <xdr:cNvPr id="689" name="直線コネクタ 688">
          <a:extLst>
            <a:ext uri="{FF2B5EF4-FFF2-40B4-BE49-F238E27FC236}">
              <a16:creationId xmlns:a16="http://schemas.microsoft.com/office/drawing/2014/main" id="{AE76790A-2B60-4A05-9D85-BEE15E7851EA}"/>
            </a:ext>
          </a:extLst>
        </xdr:cNvPr>
        <xdr:cNvCxnSpPr/>
      </xdr:nvCxnSpPr>
      <xdr:spPr>
        <a:xfrm>
          <a:off x="13942060" y="16935294"/>
          <a:ext cx="762000" cy="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90" name="積立金平均値テキスト">
          <a:extLst>
            <a:ext uri="{FF2B5EF4-FFF2-40B4-BE49-F238E27FC236}">
              <a16:creationId xmlns:a16="http://schemas.microsoft.com/office/drawing/2014/main" id="{3FC85B95-0A1B-4117-8A82-6F9E8274ED42}"/>
            </a:ext>
          </a:extLst>
        </xdr:cNvPr>
        <xdr:cNvSpPr txBox="1"/>
      </xdr:nvSpPr>
      <xdr:spPr>
        <a:xfrm>
          <a:off x="14747240" y="16620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1" name="フローチャート: 判断 690">
          <a:extLst>
            <a:ext uri="{FF2B5EF4-FFF2-40B4-BE49-F238E27FC236}">
              <a16:creationId xmlns:a16="http://schemas.microsoft.com/office/drawing/2014/main" id="{C92C3B00-0D8E-4C10-A04E-085CB13BE661}"/>
            </a:ext>
          </a:extLst>
        </xdr:cNvPr>
        <xdr:cNvSpPr/>
      </xdr:nvSpPr>
      <xdr:spPr>
        <a:xfrm>
          <a:off x="14649450" y="16762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129384</xdr:rowOff>
    </xdr:from>
    <xdr:to>
      <xdr:col>81</xdr:col>
      <xdr:colOff>50800</xdr:colOff>
      <xdr:row>99</xdr:row>
      <xdr:rowOff>63700</xdr:rowOff>
    </xdr:to>
    <xdr:cxnSp macro="">
      <xdr:nvCxnSpPr>
        <xdr:cNvPr id="692" name="直線コネクタ 691">
          <a:extLst>
            <a:ext uri="{FF2B5EF4-FFF2-40B4-BE49-F238E27FC236}">
              <a16:creationId xmlns:a16="http://schemas.microsoft.com/office/drawing/2014/main" id="{3A689731-16C4-4AB0-B6AF-F3036B15DA71}"/>
            </a:ext>
          </a:extLst>
        </xdr:cNvPr>
        <xdr:cNvCxnSpPr/>
      </xdr:nvCxnSpPr>
      <xdr:spPr>
        <a:xfrm flipV="1">
          <a:off x="13144500" y="16935294"/>
          <a:ext cx="79756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3" name="フローチャート: 判断 692">
          <a:extLst>
            <a:ext uri="{FF2B5EF4-FFF2-40B4-BE49-F238E27FC236}">
              <a16:creationId xmlns:a16="http://schemas.microsoft.com/office/drawing/2014/main" id="{98E412D6-F401-4E9B-A183-683246F134D7}"/>
            </a:ext>
          </a:extLst>
        </xdr:cNvPr>
        <xdr:cNvSpPr/>
      </xdr:nvSpPr>
      <xdr:spPr>
        <a:xfrm>
          <a:off x="13887450" y="166499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4" name="テキスト ボックス 693">
          <a:extLst>
            <a:ext uri="{FF2B5EF4-FFF2-40B4-BE49-F238E27FC236}">
              <a16:creationId xmlns:a16="http://schemas.microsoft.com/office/drawing/2014/main" id="{D8BC860E-960C-448B-8935-7646B6E29964}"/>
            </a:ext>
          </a:extLst>
        </xdr:cNvPr>
        <xdr:cNvSpPr txBox="1"/>
      </xdr:nvSpPr>
      <xdr:spPr>
        <a:xfrm>
          <a:off x="13680655" y="164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63700</xdr:rowOff>
    </xdr:from>
    <xdr:to>
      <xdr:col>76</xdr:col>
      <xdr:colOff>114300</xdr:colOff>
      <xdr:row>99</xdr:row>
      <xdr:rowOff>82488</xdr:rowOff>
    </xdr:to>
    <xdr:cxnSp macro="">
      <xdr:nvCxnSpPr>
        <xdr:cNvPr id="695" name="直線コネクタ 694">
          <a:extLst>
            <a:ext uri="{FF2B5EF4-FFF2-40B4-BE49-F238E27FC236}">
              <a16:creationId xmlns:a16="http://schemas.microsoft.com/office/drawing/2014/main" id="{9798CE98-E188-4525-A794-E644486F12CF}"/>
            </a:ext>
          </a:extLst>
        </xdr:cNvPr>
        <xdr:cNvCxnSpPr/>
      </xdr:nvCxnSpPr>
      <xdr:spPr>
        <a:xfrm flipV="1">
          <a:off x="12346940" y="17033440"/>
          <a:ext cx="79756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6" name="フローチャート: 判断 695">
          <a:extLst>
            <a:ext uri="{FF2B5EF4-FFF2-40B4-BE49-F238E27FC236}">
              <a16:creationId xmlns:a16="http://schemas.microsoft.com/office/drawing/2014/main" id="{CDCD3648-D439-4C21-ABE3-B827E938589B}"/>
            </a:ext>
          </a:extLst>
        </xdr:cNvPr>
        <xdr:cNvSpPr/>
      </xdr:nvSpPr>
      <xdr:spPr>
        <a:xfrm>
          <a:off x="13089890" y="167704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7" name="テキスト ボックス 696">
          <a:extLst>
            <a:ext uri="{FF2B5EF4-FFF2-40B4-BE49-F238E27FC236}">
              <a16:creationId xmlns:a16="http://schemas.microsoft.com/office/drawing/2014/main" id="{E319A8D2-9A76-4828-86B3-A703AC88B827}"/>
            </a:ext>
          </a:extLst>
        </xdr:cNvPr>
        <xdr:cNvSpPr txBox="1"/>
      </xdr:nvSpPr>
      <xdr:spPr>
        <a:xfrm>
          <a:off x="12896361" y="165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82488</xdr:rowOff>
    </xdr:from>
    <xdr:to>
      <xdr:col>71</xdr:col>
      <xdr:colOff>177800</xdr:colOff>
      <xdr:row>99</xdr:row>
      <xdr:rowOff>86753</xdr:rowOff>
    </xdr:to>
    <xdr:cxnSp macro="">
      <xdr:nvCxnSpPr>
        <xdr:cNvPr id="698" name="直線コネクタ 697">
          <a:extLst>
            <a:ext uri="{FF2B5EF4-FFF2-40B4-BE49-F238E27FC236}">
              <a16:creationId xmlns:a16="http://schemas.microsoft.com/office/drawing/2014/main" id="{3D05A8F8-B92E-4F47-BA55-5214F27A4E5F}"/>
            </a:ext>
          </a:extLst>
        </xdr:cNvPr>
        <xdr:cNvCxnSpPr/>
      </xdr:nvCxnSpPr>
      <xdr:spPr>
        <a:xfrm flipV="1">
          <a:off x="11541760" y="17057943"/>
          <a:ext cx="80518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9" name="フローチャート: 判断 698">
          <a:extLst>
            <a:ext uri="{FF2B5EF4-FFF2-40B4-BE49-F238E27FC236}">
              <a16:creationId xmlns:a16="http://schemas.microsoft.com/office/drawing/2014/main" id="{8C306D69-EF40-41FA-8B75-D6846928748A}"/>
            </a:ext>
          </a:extLst>
        </xdr:cNvPr>
        <xdr:cNvSpPr/>
      </xdr:nvSpPr>
      <xdr:spPr>
        <a:xfrm>
          <a:off x="12303760" y="1685237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700" name="テキスト ボックス 699">
          <a:extLst>
            <a:ext uri="{FF2B5EF4-FFF2-40B4-BE49-F238E27FC236}">
              <a16:creationId xmlns:a16="http://schemas.microsoft.com/office/drawing/2014/main" id="{5172E899-2D4A-4B29-BBF6-DAA1FE12D124}"/>
            </a:ext>
          </a:extLst>
        </xdr:cNvPr>
        <xdr:cNvSpPr txBox="1"/>
      </xdr:nvSpPr>
      <xdr:spPr>
        <a:xfrm>
          <a:off x="12098801" y="166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1" name="フローチャート: 判断 700">
          <a:extLst>
            <a:ext uri="{FF2B5EF4-FFF2-40B4-BE49-F238E27FC236}">
              <a16:creationId xmlns:a16="http://schemas.microsoft.com/office/drawing/2014/main" id="{64E9A5DC-3663-40C1-BF31-A46E5BB3362C}"/>
            </a:ext>
          </a:extLst>
        </xdr:cNvPr>
        <xdr:cNvSpPr/>
      </xdr:nvSpPr>
      <xdr:spPr>
        <a:xfrm>
          <a:off x="11487150" y="1686640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2" name="テキスト ボックス 701">
          <a:extLst>
            <a:ext uri="{FF2B5EF4-FFF2-40B4-BE49-F238E27FC236}">
              <a16:creationId xmlns:a16="http://schemas.microsoft.com/office/drawing/2014/main" id="{00C3EC07-B375-4EDD-A327-6EFF177FF4DB}"/>
            </a:ext>
          </a:extLst>
        </xdr:cNvPr>
        <xdr:cNvSpPr txBox="1"/>
      </xdr:nvSpPr>
      <xdr:spPr>
        <a:xfrm>
          <a:off x="11312671" y="166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579BFDA-EFD1-4560-8F00-D6B176D8CF8D}"/>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90E7068B-9E01-4B89-9C11-AE4BD025A4B7}"/>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D6FA1FA-5857-4CE2-93B7-C80FE0A154A3}"/>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833EC211-BE97-4BC0-8ACA-ADC57412931A}"/>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8B4A557-3121-4A25-A9FC-D2AFDD1AA0DB}"/>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163475</xdr:rowOff>
    </xdr:from>
    <xdr:to>
      <xdr:col>85</xdr:col>
      <xdr:colOff>177800</xdr:colOff>
      <xdr:row>99</xdr:row>
      <xdr:rowOff>93625</xdr:rowOff>
    </xdr:to>
    <xdr:sp macro="" textlink="">
      <xdr:nvSpPr>
        <xdr:cNvPr id="708" name="楕円 707">
          <a:extLst>
            <a:ext uri="{FF2B5EF4-FFF2-40B4-BE49-F238E27FC236}">
              <a16:creationId xmlns:a16="http://schemas.microsoft.com/office/drawing/2014/main" id="{49E0AFC0-62CB-4834-B60A-E6736F5994E7}"/>
            </a:ext>
          </a:extLst>
        </xdr:cNvPr>
        <xdr:cNvSpPr/>
      </xdr:nvSpPr>
      <xdr:spPr>
        <a:xfrm>
          <a:off x="14649450" y="16967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78402</xdr:rowOff>
    </xdr:from>
    <xdr:ext cx="534377" cy="259045"/>
    <xdr:sp macro="" textlink="">
      <xdr:nvSpPr>
        <xdr:cNvPr id="709" name="積立金該当値テキスト">
          <a:extLst>
            <a:ext uri="{FF2B5EF4-FFF2-40B4-BE49-F238E27FC236}">
              <a16:creationId xmlns:a16="http://schemas.microsoft.com/office/drawing/2014/main" id="{3F8888C0-B7B6-4B96-9F87-2C63939916D2}"/>
            </a:ext>
          </a:extLst>
        </xdr:cNvPr>
        <xdr:cNvSpPr txBox="1"/>
      </xdr:nvSpPr>
      <xdr:spPr>
        <a:xfrm>
          <a:off x="14747240" y="168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78584</xdr:rowOff>
    </xdr:from>
    <xdr:to>
      <xdr:col>81</xdr:col>
      <xdr:colOff>101600</xdr:colOff>
      <xdr:row>99</xdr:row>
      <xdr:rowOff>8734</xdr:rowOff>
    </xdr:to>
    <xdr:sp macro="" textlink="">
      <xdr:nvSpPr>
        <xdr:cNvPr id="710" name="楕円 709">
          <a:extLst>
            <a:ext uri="{FF2B5EF4-FFF2-40B4-BE49-F238E27FC236}">
              <a16:creationId xmlns:a16="http://schemas.microsoft.com/office/drawing/2014/main" id="{54BAB9CD-0B99-478F-A6D6-FBE8E2A15B94}"/>
            </a:ext>
          </a:extLst>
        </xdr:cNvPr>
        <xdr:cNvSpPr/>
      </xdr:nvSpPr>
      <xdr:spPr>
        <a:xfrm>
          <a:off x="13887450" y="168806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171311</xdr:rowOff>
    </xdr:from>
    <xdr:ext cx="534377" cy="259045"/>
    <xdr:sp macro="" textlink="">
      <xdr:nvSpPr>
        <xdr:cNvPr id="711" name="テキスト ボックス 710">
          <a:extLst>
            <a:ext uri="{FF2B5EF4-FFF2-40B4-BE49-F238E27FC236}">
              <a16:creationId xmlns:a16="http://schemas.microsoft.com/office/drawing/2014/main" id="{FE044E7A-AB27-451E-B1F2-FAC641D353A7}"/>
            </a:ext>
          </a:extLst>
        </xdr:cNvPr>
        <xdr:cNvSpPr txBox="1"/>
      </xdr:nvSpPr>
      <xdr:spPr>
        <a:xfrm>
          <a:off x="13712971" y="169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12900</xdr:rowOff>
    </xdr:from>
    <xdr:to>
      <xdr:col>76</xdr:col>
      <xdr:colOff>165100</xdr:colOff>
      <xdr:row>99</xdr:row>
      <xdr:rowOff>114500</xdr:rowOff>
    </xdr:to>
    <xdr:sp macro="" textlink="">
      <xdr:nvSpPr>
        <xdr:cNvPr id="712" name="楕円 711">
          <a:extLst>
            <a:ext uri="{FF2B5EF4-FFF2-40B4-BE49-F238E27FC236}">
              <a16:creationId xmlns:a16="http://schemas.microsoft.com/office/drawing/2014/main" id="{A6ABE3AA-BB90-4A1A-A739-B1EB9F0A7AC0}"/>
            </a:ext>
          </a:extLst>
        </xdr:cNvPr>
        <xdr:cNvSpPr/>
      </xdr:nvSpPr>
      <xdr:spPr>
        <a:xfrm>
          <a:off x="13089890" y="169902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105627</xdr:rowOff>
    </xdr:from>
    <xdr:ext cx="534377" cy="259045"/>
    <xdr:sp macro="" textlink="">
      <xdr:nvSpPr>
        <xdr:cNvPr id="713" name="テキスト ボックス 712">
          <a:extLst>
            <a:ext uri="{FF2B5EF4-FFF2-40B4-BE49-F238E27FC236}">
              <a16:creationId xmlns:a16="http://schemas.microsoft.com/office/drawing/2014/main" id="{7DD142D4-7850-47F6-8646-B3CA8B94DB22}"/>
            </a:ext>
          </a:extLst>
        </xdr:cNvPr>
        <xdr:cNvSpPr txBox="1"/>
      </xdr:nvSpPr>
      <xdr:spPr>
        <a:xfrm>
          <a:off x="12896361" y="17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31688</xdr:rowOff>
    </xdr:from>
    <xdr:to>
      <xdr:col>72</xdr:col>
      <xdr:colOff>38100</xdr:colOff>
      <xdr:row>99</xdr:row>
      <xdr:rowOff>133288</xdr:rowOff>
    </xdr:to>
    <xdr:sp macro="" textlink="">
      <xdr:nvSpPr>
        <xdr:cNvPr id="714" name="楕円 713">
          <a:extLst>
            <a:ext uri="{FF2B5EF4-FFF2-40B4-BE49-F238E27FC236}">
              <a16:creationId xmlns:a16="http://schemas.microsoft.com/office/drawing/2014/main" id="{08C5987A-953E-4B05-AB40-21E6DE7AFD5B}"/>
            </a:ext>
          </a:extLst>
        </xdr:cNvPr>
        <xdr:cNvSpPr/>
      </xdr:nvSpPr>
      <xdr:spPr>
        <a:xfrm>
          <a:off x="12303760" y="1700333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124415</xdr:rowOff>
    </xdr:from>
    <xdr:ext cx="469744" cy="259045"/>
    <xdr:sp macro="" textlink="">
      <xdr:nvSpPr>
        <xdr:cNvPr id="715" name="テキスト ボックス 714">
          <a:extLst>
            <a:ext uri="{FF2B5EF4-FFF2-40B4-BE49-F238E27FC236}">
              <a16:creationId xmlns:a16="http://schemas.microsoft.com/office/drawing/2014/main" id="{CE119A9D-9072-44DC-84B8-84F9319F956B}"/>
            </a:ext>
          </a:extLst>
        </xdr:cNvPr>
        <xdr:cNvSpPr txBox="1"/>
      </xdr:nvSpPr>
      <xdr:spPr>
        <a:xfrm>
          <a:off x="12131118" y="170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35953</xdr:rowOff>
    </xdr:from>
    <xdr:to>
      <xdr:col>67</xdr:col>
      <xdr:colOff>101600</xdr:colOff>
      <xdr:row>99</xdr:row>
      <xdr:rowOff>137553</xdr:rowOff>
    </xdr:to>
    <xdr:sp macro="" textlink="">
      <xdr:nvSpPr>
        <xdr:cNvPr id="716" name="楕円 715">
          <a:extLst>
            <a:ext uri="{FF2B5EF4-FFF2-40B4-BE49-F238E27FC236}">
              <a16:creationId xmlns:a16="http://schemas.microsoft.com/office/drawing/2014/main" id="{5D1878FA-A07A-4554-9A84-DF4BE7DA619C}"/>
            </a:ext>
          </a:extLst>
        </xdr:cNvPr>
        <xdr:cNvSpPr/>
      </xdr:nvSpPr>
      <xdr:spPr>
        <a:xfrm>
          <a:off x="11487150" y="170095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128680</xdr:rowOff>
    </xdr:from>
    <xdr:ext cx="469744" cy="259045"/>
    <xdr:sp macro="" textlink="">
      <xdr:nvSpPr>
        <xdr:cNvPr id="717" name="テキスト ボックス 716">
          <a:extLst>
            <a:ext uri="{FF2B5EF4-FFF2-40B4-BE49-F238E27FC236}">
              <a16:creationId xmlns:a16="http://schemas.microsoft.com/office/drawing/2014/main" id="{A5CD9C7C-17CB-4132-870C-44AEFB5932B6}"/>
            </a:ext>
          </a:extLst>
        </xdr:cNvPr>
        <xdr:cNvSpPr txBox="1"/>
      </xdr:nvSpPr>
      <xdr:spPr>
        <a:xfrm>
          <a:off x="11324033" y="171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18B07D42-C3B4-4316-982B-6DF34A1956AA}"/>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D0AA3E5B-5A3C-4C36-A859-FB2E16A73085}"/>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E1E9A044-98F7-4015-B642-BBE510B8F6B3}"/>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C66483D4-4FF5-48E8-A49C-6F9FF1756400}"/>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C247E0-1937-4ED3-8691-DDFBBB34A868}"/>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5995F240-0603-4EDC-9813-05DC5E65E5ED}"/>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28780C26-11A5-44B3-8396-4EFA83509332}"/>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3303E1D7-C65D-440A-A2EB-94C189BD4720}"/>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DC70C7F9-A852-4EB8-9023-451884EE0D7B}"/>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AAC4C8C7-EDA0-4614-B205-96E8929AF426}"/>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1355E0-F56D-431B-B420-09CA0E58CCFB}"/>
            </a:ext>
          </a:extLst>
        </xdr:cNvPr>
        <xdr:cNvCxnSpPr/>
      </xdr:nvCxnSpPr>
      <xdr:spPr>
        <a:xfrm>
          <a:off x="164592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6BC26821-7BD5-41BF-8436-0E6CBFC8D8F3}"/>
            </a:ext>
          </a:extLst>
        </xdr:cNvPr>
        <xdr:cNvSpPr txBox="1"/>
      </xdr:nvSpPr>
      <xdr:spPr>
        <a:xfrm>
          <a:off x="1625232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6B5A1F8D-CFCE-4262-B6F8-A6E84B605F0B}"/>
            </a:ext>
          </a:extLst>
        </xdr:cNvPr>
        <xdr:cNvCxnSpPr/>
      </xdr:nvCxnSpPr>
      <xdr:spPr>
        <a:xfrm>
          <a:off x="164592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3B5EAC16-44F4-41A0-99E2-A433E0A64682}"/>
            </a:ext>
          </a:extLst>
        </xdr:cNvPr>
        <xdr:cNvSpPr txBox="1"/>
      </xdr:nvSpPr>
      <xdr:spPr>
        <a:xfrm>
          <a:off x="15985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FF06E7C4-0988-449F-9A1A-94DBBA8123E4}"/>
            </a:ext>
          </a:extLst>
        </xdr:cNvPr>
        <xdr:cNvCxnSpPr/>
      </xdr:nvCxnSpPr>
      <xdr:spPr>
        <a:xfrm>
          <a:off x="164592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DCED74BB-D089-42C5-BBE8-DE68A834B954}"/>
            </a:ext>
          </a:extLst>
        </xdr:cNvPr>
        <xdr:cNvSpPr txBox="1"/>
      </xdr:nvSpPr>
      <xdr:spPr>
        <a:xfrm>
          <a:off x="15985051"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40451233-32CA-4208-A51F-E33C9F411B0C}"/>
            </a:ext>
          </a:extLst>
        </xdr:cNvPr>
        <xdr:cNvCxnSpPr/>
      </xdr:nvCxnSpPr>
      <xdr:spPr>
        <a:xfrm>
          <a:off x="164592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24D7B108-9610-4A7D-80E4-611EA5EAB3E9}"/>
            </a:ext>
          </a:extLst>
        </xdr:cNvPr>
        <xdr:cNvSpPr txBox="1"/>
      </xdr:nvSpPr>
      <xdr:spPr>
        <a:xfrm>
          <a:off x="1598505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FDBD26FD-75EE-4EBF-8222-462FBAC2BA4D}"/>
            </a:ext>
          </a:extLst>
        </xdr:cNvPr>
        <xdr:cNvCxnSpPr/>
      </xdr:nvCxnSpPr>
      <xdr:spPr>
        <a:xfrm>
          <a:off x="164592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1176F922-3272-4786-8D89-4038BBE9F8DC}"/>
            </a:ext>
          </a:extLst>
        </xdr:cNvPr>
        <xdr:cNvSpPr txBox="1"/>
      </xdr:nvSpPr>
      <xdr:spPr>
        <a:xfrm>
          <a:off x="159850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F7B9ED25-8D8B-46CC-8D66-6AC1E531769A}"/>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CB63F9F5-3858-43E2-B000-17B8979470F9}"/>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62619604-E440-464B-8D14-26DCB5EA9477}"/>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DF1EC973-96A9-4D5C-8869-4051C5384865}"/>
            </a:ext>
          </a:extLst>
        </xdr:cNvPr>
        <xdr:cNvCxnSpPr/>
      </xdr:nvCxnSpPr>
      <xdr:spPr>
        <a:xfrm flipV="1">
          <a:off x="19945985" y="5409844"/>
          <a:ext cx="1269" cy="132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E4224861-3D69-4EAC-993A-FEE1C80EDFBA}"/>
            </a:ext>
          </a:extLst>
        </xdr:cNvPr>
        <xdr:cNvSpPr txBox="1"/>
      </xdr:nvSpPr>
      <xdr:spPr>
        <a:xfrm>
          <a:off x="2000250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7BF16BAA-A620-4131-A022-83F130434E4E}"/>
            </a:ext>
          </a:extLst>
        </xdr:cNvPr>
        <xdr:cNvCxnSpPr/>
      </xdr:nvCxnSpPr>
      <xdr:spPr>
        <a:xfrm>
          <a:off x="1988566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4" name="投資及び出資金最大値テキスト">
          <a:extLst>
            <a:ext uri="{FF2B5EF4-FFF2-40B4-BE49-F238E27FC236}">
              <a16:creationId xmlns:a16="http://schemas.microsoft.com/office/drawing/2014/main" id="{84425BCE-B95E-4EBD-9BA7-746BD6FEAFFC}"/>
            </a:ext>
          </a:extLst>
        </xdr:cNvPr>
        <xdr:cNvSpPr txBox="1"/>
      </xdr:nvSpPr>
      <xdr:spPr>
        <a:xfrm>
          <a:off x="20002500" y="51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5" name="直線コネクタ 744">
          <a:extLst>
            <a:ext uri="{FF2B5EF4-FFF2-40B4-BE49-F238E27FC236}">
              <a16:creationId xmlns:a16="http://schemas.microsoft.com/office/drawing/2014/main" id="{FC6F5ABC-A84D-49BB-830F-B1D05275CC5F}"/>
            </a:ext>
          </a:extLst>
        </xdr:cNvPr>
        <xdr:cNvCxnSpPr/>
      </xdr:nvCxnSpPr>
      <xdr:spPr>
        <a:xfrm>
          <a:off x="19885660" y="540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6464</xdr:rowOff>
    </xdr:from>
    <xdr:to>
      <xdr:col>116</xdr:col>
      <xdr:colOff>63500</xdr:colOff>
      <xdr:row>39</xdr:row>
      <xdr:rowOff>33248</xdr:rowOff>
    </xdr:to>
    <xdr:cxnSp macro="">
      <xdr:nvCxnSpPr>
        <xdr:cNvPr id="746" name="直線コネクタ 745">
          <a:extLst>
            <a:ext uri="{FF2B5EF4-FFF2-40B4-BE49-F238E27FC236}">
              <a16:creationId xmlns:a16="http://schemas.microsoft.com/office/drawing/2014/main" id="{FB78E1B5-C120-411C-A7F8-7C5C55A439FE}"/>
            </a:ext>
          </a:extLst>
        </xdr:cNvPr>
        <xdr:cNvCxnSpPr/>
      </xdr:nvCxnSpPr>
      <xdr:spPr>
        <a:xfrm>
          <a:off x="19204940" y="6694919"/>
          <a:ext cx="74295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7" name="投資及び出資金平均値テキスト">
          <a:extLst>
            <a:ext uri="{FF2B5EF4-FFF2-40B4-BE49-F238E27FC236}">
              <a16:creationId xmlns:a16="http://schemas.microsoft.com/office/drawing/2014/main" id="{AAE5D813-31A2-4097-8085-F579E8E5A89C}"/>
            </a:ext>
          </a:extLst>
        </xdr:cNvPr>
        <xdr:cNvSpPr txBox="1"/>
      </xdr:nvSpPr>
      <xdr:spPr>
        <a:xfrm>
          <a:off x="20002500" y="6390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8" name="フローチャート: 判断 747">
          <a:extLst>
            <a:ext uri="{FF2B5EF4-FFF2-40B4-BE49-F238E27FC236}">
              <a16:creationId xmlns:a16="http://schemas.microsoft.com/office/drawing/2014/main" id="{8527FB0C-205E-4CA8-AA04-CCC5EF2BE630}"/>
            </a:ext>
          </a:extLst>
        </xdr:cNvPr>
        <xdr:cNvSpPr/>
      </xdr:nvSpPr>
      <xdr:spPr>
        <a:xfrm>
          <a:off x="19904710" y="653340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6464</xdr:rowOff>
    </xdr:from>
    <xdr:to>
      <xdr:col>111</xdr:col>
      <xdr:colOff>177800</xdr:colOff>
      <xdr:row>39</xdr:row>
      <xdr:rowOff>30734</xdr:rowOff>
    </xdr:to>
    <xdr:cxnSp macro="">
      <xdr:nvCxnSpPr>
        <xdr:cNvPr id="749" name="直線コネクタ 748">
          <a:extLst>
            <a:ext uri="{FF2B5EF4-FFF2-40B4-BE49-F238E27FC236}">
              <a16:creationId xmlns:a16="http://schemas.microsoft.com/office/drawing/2014/main" id="{D179ACD4-D98E-4ECB-AFD7-54A83865DE92}"/>
            </a:ext>
          </a:extLst>
        </xdr:cNvPr>
        <xdr:cNvCxnSpPr/>
      </xdr:nvCxnSpPr>
      <xdr:spPr>
        <a:xfrm flipV="1">
          <a:off x="18399760" y="6694919"/>
          <a:ext cx="80518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50" name="フローチャート: 判断 749">
          <a:extLst>
            <a:ext uri="{FF2B5EF4-FFF2-40B4-BE49-F238E27FC236}">
              <a16:creationId xmlns:a16="http://schemas.microsoft.com/office/drawing/2014/main" id="{04412350-2820-44A9-80A1-1068D479AABA}"/>
            </a:ext>
          </a:extLst>
        </xdr:cNvPr>
        <xdr:cNvSpPr/>
      </xdr:nvSpPr>
      <xdr:spPr>
        <a:xfrm>
          <a:off x="19161760" y="6489433"/>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1" name="テキスト ボックス 750">
          <a:extLst>
            <a:ext uri="{FF2B5EF4-FFF2-40B4-BE49-F238E27FC236}">
              <a16:creationId xmlns:a16="http://schemas.microsoft.com/office/drawing/2014/main" id="{1638ABAA-F9E4-43DB-BFA7-8DA80A2F6C39}"/>
            </a:ext>
          </a:extLst>
        </xdr:cNvPr>
        <xdr:cNvSpPr txBox="1"/>
      </xdr:nvSpPr>
      <xdr:spPr>
        <a:xfrm>
          <a:off x="18989118" y="62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19914</xdr:rowOff>
    </xdr:from>
    <xdr:to>
      <xdr:col>107</xdr:col>
      <xdr:colOff>50800</xdr:colOff>
      <xdr:row>39</xdr:row>
      <xdr:rowOff>30734</xdr:rowOff>
    </xdr:to>
    <xdr:cxnSp macro="">
      <xdr:nvCxnSpPr>
        <xdr:cNvPr id="752" name="直線コネクタ 751">
          <a:extLst>
            <a:ext uri="{FF2B5EF4-FFF2-40B4-BE49-F238E27FC236}">
              <a16:creationId xmlns:a16="http://schemas.microsoft.com/office/drawing/2014/main" id="{DF712577-726F-4623-9A8E-464A56C1CBE8}"/>
            </a:ext>
          </a:extLst>
        </xdr:cNvPr>
        <xdr:cNvCxnSpPr/>
      </xdr:nvCxnSpPr>
      <xdr:spPr>
        <a:xfrm>
          <a:off x="17602200" y="6702654"/>
          <a:ext cx="79756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3" name="フローチャート: 判断 752">
          <a:extLst>
            <a:ext uri="{FF2B5EF4-FFF2-40B4-BE49-F238E27FC236}">
              <a16:creationId xmlns:a16="http://schemas.microsoft.com/office/drawing/2014/main" id="{24BF8943-290B-47CE-9DBB-01C86C28E590}"/>
            </a:ext>
          </a:extLst>
        </xdr:cNvPr>
        <xdr:cNvSpPr/>
      </xdr:nvSpPr>
      <xdr:spPr>
        <a:xfrm>
          <a:off x="18345150" y="65310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4" name="テキスト ボックス 753">
          <a:extLst>
            <a:ext uri="{FF2B5EF4-FFF2-40B4-BE49-F238E27FC236}">
              <a16:creationId xmlns:a16="http://schemas.microsoft.com/office/drawing/2014/main" id="{9A919404-67C7-43D7-BA19-2C120CACBF95}"/>
            </a:ext>
          </a:extLst>
        </xdr:cNvPr>
        <xdr:cNvSpPr txBox="1"/>
      </xdr:nvSpPr>
      <xdr:spPr>
        <a:xfrm>
          <a:off x="18182033" y="63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164808</xdr:rowOff>
    </xdr:from>
    <xdr:to>
      <xdr:col>102</xdr:col>
      <xdr:colOff>114300</xdr:colOff>
      <xdr:row>39</xdr:row>
      <xdr:rowOff>19914</xdr:rowOff>
    </xdr:to>
    <xdr:cxnSp macro="">
      <xdr:nvCxnSpPr>
        <xdr:cNvPr id="755" name="直線コネクタ 754">
          <a:extLst>
            <a:ext uri="{FF2B5EF4-FFF2-40B4-BE49-F238E27FC236}">
              <a16:creationId xmlns:a16="http://schemas.microsoft.com/office/drawing/2014/main" id="{EA7C2BE7-85C0-48B7-B549-E88CD5E98910}"/>
            </a:ext>
          </a:extLst>
        </xdr:cNvPr>
        <xdr:cNvCxnSpPr/>
      </xdr:nvCxnSpPr>
      <xdr:spPr>
        <a:xfrm>
          <a:off x="16804640" y="6683718"/>
          <a:ext cx="79756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6" name="フローチャート: 判断 755">
          <a:extLst>
            <a:ext uri="{FF2B5EF4-FFF2-40B4-BE49-F238E27FC236}">
              <a16:creationId xmlns:a16="http://schemas.microsoft.com/office/drawing/2014/main" id="{956FD0C9-EDCB-45BE-B678-E3CC732D937E}"/>
            </a:ext>
          </a:extLst>
        </xdr:cNvPr>
        <xdr:cNvSpPr/>
      </xdr:nvSpPr>
      <xdr:spPr>
        <a:xfrm>
          <a:off x="17547590" y="654304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7" name="テキスト ボックス 756">
          <a:extLst>
            <a:ext uri="{FF2B5EF4-FFF2-40B4-BE49-F238E27FC236}">
              <a16:creationId xmlns:a16="http://schemas.microsoft.com/office/drawing/2014/main" id="{86AB63DD-37A6-4A5A-BF95-407A7B0293DC}"/>
            </a:ext>
          </a:extLst>
        </xdr:cNvPr>
        <xdr:cNvSpPr txBox="1"/>
      </xdr:nvSpPr>
      <xdr:spPr>
        <a:xfrm>
          <a:off x="17384473"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8" name="フローチャート: 判断 757">
          <a:extLst>
            <a:ext uri="{FF2B5EF4-FFF2-40B4-BE49-F238E27FC236}">
              <a16:creationId xmlns:a16="http://schemas.microsoft.com/office/drawing/2014/main" id="{E37A50AA-3917-40ED-A479-818FE660DA59}"/>
            </a:ext>
          </a:extLst>
        </xdr:cNvPr>
        <xdr:cNvSpPr/>
      </xdr:nvSpPr>
      <xdr:spPr>
        <a:xfrm>
          <a:off x="16761460" y="656620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9" name="テキスト ボックス 758">
          <a:extLst>
            <a:ext uri="{FF2B5EF4-FFF2-40B4-BE49-F238E27FC236}">
              <a16:creationId xmlns:a16="http://schemas.microsoft.com/office/drawing/2014/main" id="{D2C95CFD-FAE9-42CA-B6C1-E1A044859B50}"/>
            </a:ext>
          </a:extLst>
        </xdr:cNvPr>
        <xdr:cNvSpPr txBox="1"/>
      </xdr:nvSpPr>
      <xdr:spPr>
        <a:xfrm>
          <a:off x="16588818" y="63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AF94E9A-FED6-4FDD-9804-8F62DA321880}"/>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41ECF1DB-4476-4E54-8641-FB3985464C8A}"/>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E551BA27-95E2-4EE4-8F25-8838DD50EF15}"/>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1C56C80A-6A20-4FDF-A68A-BE07AE0DB688}"/>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418D1CC3-7092-4B5A-96A6-B2AF5BFB12A7}"/>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153898</xdr:rowOff>
    </xdr:from>
    <xdr:to>
      <xdr:col>116</xdr:col>
      <xdr:colOff>114300</xdr:colOff>
      <xdr:row>39</xdr:row>
      <xdr:rowOff>84048</xdr:rowOff>
    </xdr:to>
    <xdr:sp macro="" textlink="">
      <xdr:nvSpPr>
        <xdr:cNvPr id="765" name="楕円 764">
          <a:extLst>
            <a:ext uri="{FF2B5EF4-FFF2-40B4-BE49-F238E27FC236}">
              <a16:creationId xmlns:a16="http://schemas.microsoft.com/office/drawing/2014/main" id="{36CB8F33-1E08-41B2-B5ED-2CCA3F3C2DC1}"/>
            </a:ext>
          </a:extLst>
        </xdr:cNvPr>
        <xdr:cNvSpPr/>
      </xdr:nvSpPr>
      <xdr:spPr>
        <a:xfrm>
          <a:off x="19904710" y="666899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68825</xdr:rowOff>
    </xdr:from>
    <xdr:ext cx="378565" cy="259045"/>
    <xdr:sp macro="" textlink="">
      <xdr:nvSpPr>
        <xdr:cNvPr id="766" name="投資及び出資金該当値テキスト">
          <a:extLst>
            <a:ext uri="{FF2B5EF4-FFF2-40B4-BE49-F238E27FC236}">
              <a16:creationId xmlns:a16="http://schemas.microsoft.com/office/drawing/2014/main" id="{5B198628-92F6-4416-875F-86EDE149CA60}"/>
            </a:ext>
          </a:extLst>
        </xdr:cNvPr>
        <xdr:cNvSpPr txBox="1"/>
      </xdr:nvSpPr>
      <xdr:spPr>
        <a:xfrm>
          <a:off x="20002500" y="658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127114</xdr:rowOff>
    </xdr:from>
    <xdr:to>
      <xdr:col>112</xdr:col>
      <xdr:colOff>38100</xdr:colOff>
      <xdr:row>39</xdr:row>
      <xdr:rowOff>57264</xdr:rowOff>
    </xdr:to>
    <xdr:sp macro="" textlink="">
      <xdr:nvSpPr>
        <xdr:cNvPr id="767" name="楕円 766">
          <a:extLst>
            <a:ext uri="{FF2B5EF4-FFF2-40B4-BE49-F238E27FC236}">
              <a16:creationId xmlns:a16="http://schemas.microsoft.com/office/drawing/2014/main" id="{EBF05514-311F-479E-879B-46A706F45C50}"/>
            </a:ext>
          </a:extLst>
        </xdr:cNvPr>
        <xdr:cNvSpPr/>
      </xdr:nvSpPr>
      <xdr:spPr>
        <a:xfrm>
          <a:off x="19161760" y="664602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48391</xdr:rowOff>
    </xdr:from>
    <xdr:ext cx="378565" cy="259045"/>
    <xdr:sp macro="" textlink="">
      <xdr:nvSpPr>
        <xdr:cNvPr id="768" name="テキスト ボックス 767">
          <a:extLst>
            <a:ext uri="{FF2B5EF4-FFF2-40B4-BE49-F238E27FC236}">
              <a16:creationId xmlns:a16="http://schemas.microsoft.com/office/drawing/2014/main" id="{8314E4BA-B318-431E-A907-C85C65E14D32}"/>
            </a:ext>
          </a:extLst>
        </xdr:cNvPr>
        <xdr:cNvSpPr txBox="1"/>
      </xdr:nvSpPr>
      <xdr:spPr>
        <a:xfrm>
          <a:off x="19034707" y="6736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151384</xdr:rowOff>
    </xdr:from>
    <xdr:to>
      <xdr:col>107</xdr:col>
      <xdr:colOff>101600</xdr:colOff>
      <xdr:row>39</xdr:row>
      <xdr:rowOff>81534</xdr:rowOff>
    </xdr:to>
    <xdr:sp macro="" textlink="">
      <xdr:nvSpPr>
        <xdr:cNvPr id="769" name="楕円 768">
          <a:extLst>
            <a:ext uri="{FF2B5EF4-FFF2-40B4-BE49-F238E27FC236}">
              <a16:creationId xmlns:a16="http://schemas.microsoft.com/office/drawing/2014/main" id="{7BEEDD91-2BC0-42E2-B855-9327CBE9B698}"/>
            </a:ext>
          </a:extLst>
        </xdr:cNvPr>
        <xdr:cNvSpPr/>
      </xdr:nvSpPr>
      <xdr:spPr>
        <a:xfrm>
          <a:off x="18345150" y="66664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72661</xdr:rowOff>
    </xdr:from>
    <xdr:ext cx="378565" cy="259045"/>
    <xdr:sp macro="" textlink="">
      <xdr:nvSpPr>
        <xdr:cNvPr id="770" name="テキスト ボックス 769">
          <a:extLst>
            <a:ext uri="{FF2B5EF4-FFF2-40B4-BE49-F238E27FC236}">
              <a16:creationId xmlns:a16="http://schemas.microsoft.com/office/drawing/2014/main" id="{901BCEDB-7F0F-415D-A50E-57A155E1FA95}"/>
            </a:ext>
          </a:extLst>
        </xdr:cNvPr>
        <xdr:cNvSpPr txBox="1"/>
      </xdr:nvSpPr>
      <xdr:spPr>
        <a:xfrm>
          <a:off x="1822952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140564</xdr:rowOff>
    </xdr:from>
    <xdr:to>
      <xdr:col>102</xdr:col>
      <xdr:colOff>165100</xdr:colOff>
      <xdr:row>39</xdr:row>
      <xdr:rowOff>70714</xdr:rowOff>
    </xdr:to>
    <xdr:sp macro="" textlink="">
      <xdr:nvSpPr>
        <xdr:cNvPr id="771" name="楕円 770">
          <a:extLst>
            <a:ext uri="{FF2B5EF4-FFF2-40B4-BE49-F238E27FC236}">
              <a16:creationId xmlns:a16="http://schemas.microsoft.com/office/drawing/2014/main" id="{C7F50DE1-D4B2-4EA2-A7BF-AF83A518866B}"/>
            </a:ext>
          </a:extLst>
        </xdr:cNvPr>
        <xdr:cNvSpPr/>
      </xdr:nvSpPr>
      <xdr:spPr>
        <a:xfrm>
          <a:off x="17547590" y="66518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61841</xdr:rowOff>
    </xdr:from>
    <xdr:ext cx="378565" cy="259045"/>
    <xdr:sp macro="" textlink="">
      <xdr:nvSpPr>
        <xdr:cNvPr id="772" name="テキスト ボックス 771">
          <a:extLst>
            <a:ext uri="{FF2B5EF4-FFF2-40B4-BE49-F238E27FC236}">
              <a16:creationId xmlns:a16="http://schemas.microsoft.com/office/drawing/2014/main" id="{F5A77481-23B8-411C-B47B-C39E138A0939}"/>
            </a:ext>
          </a:extLst>
        </xdr:cNvPr>
        <xdr:cNvSpPr txBox="1"/>
      </xdr:nvSpPr>
      <xdr:spPr>
        <a:xfrm>
          <a:off x="17431967" y="674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114008</xdr:rowOff>
    </xdr:from>
    <xdr:to>
      <xdr:col>98</xdr:col>
      <xdr:colOff>38100</xdr:colOff>
      <xdr:row>39</xdr:row>
      <xdr:rowOff>44158</xdr:rowOff>
    </xdr:to>
    <xdr:sp macro="" textlink="">
      <xdr:nvSpPr>
        <xdr:cNvPr id="773" name="楕円 772">
          <a:extLst>
            <a:ext uri="{FF2B5EF4-FFF2-40B4-BE49-F238E27FC236}">
              <a16:creationId xmlns:a16="http://schemas.microsoft.com/office/drawing/2014/main" id="{D7D387B9-0F30-43B2-80C7-60BF648EA6D6}"/>
            </a:ext>
          </a:extLst>
        </xdr:cNvPr>
        <xdr:cNvSpPr/>
      </xdr:nvSpPr>
      <xdr:spPr>
        <a:xfrm>
          <a:off x="16761460" y="66291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35285</xdr:rowOff>
    </xdr:from>
    <xdr:ext cx="469744" cy="259045"/>
    <xdr:sp macro="" textlink="">
      <xdr:nvSpPr>
        <xdr:cNvPr id="774" name="テキスト ボックス 773">
          <a:extLst>
            <a:ext uri="{FF2B5EF4-FFF2-40B4-BE49-F238E27FC236}">
              <a16:creationId xmlns:a16="http://schemas.microsoft.com/office/drawing/2014/main" id="{F6330B56-C9A7-48A3-882F-1CA326A1F3CE}"/>
            </a:ext>
          </a:extLst>
        </xdr:cNvPr>
        <xdr:cNvSpPr txBox="1"/>
      </xdr:nvSpPr>
      <xdr:spPr>
        <a:xfrm>
          <a:off x="16588818" y="672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41A6A274-6569-46BF-980F-30AD22E5B41F}"/>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6ABD8BF-04CB-43C3-83EA-A7B8713CA40E}"/>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433B3CB9-B202-498F-9B69-EC126758E9CA}"/>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9EE12B9C-57ED-4C9D-8B1C-C15AEAF7AEB4}"/>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A0C1B534-54D4-47B4-944E-83D1E87D34B2}"/>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2BF139-AD42-41FC-AE81-C760B93746FE}"/>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C9177B64-95DC-4545-9D07-958725FFB32A}"/>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B3D23B1F-0A94-4D9F-8649-EC38AA59F500}"/>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411D694D-C28C-4723-BCA4-05A0DA294ADD}"/>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58C6AD5A-9485-4BC4-A656-092D653B791A}"/>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BCA9A9F6-98BE-43D8-9833-C560CA3CF70B}"/>
            </a:ext>
          </a:extLst>
        </xdr:cNvPr>
        <xdr:cNvCxnSpPr/>
      </xdr:nvCxnSpPr>
      <xdr:spPr>
        <a:xfrm>
          <a:off x="164592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4576960-AFDE-42FF-93E6-261A9EF2DA4A}"/>
            </a:ext>
          </a:extLst>
        </xdr:cNvPr>
        <xdr:cNvSpPr txBox="1"/>
      </xdr:nvSpPr>
      <xdr:spPr>
        <a:xfrm>
          <a:off x="16252324"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7C734E63-7AE3-4A22-AF0B-33EE88D15FAF}"/>
            </a:ext>
          </a:extLst>
        </xdr:cNvPr>
        <xdr:cNvCxnSpPr/>
      </xdr:nvCxnSpPr>
      <xdr:spPr>
        <a:xfrm>
          <a:off x="164592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7CA341CE-7EF3-4D77-B169-9F69D142985A}"/>
            </a:ext>
          </a:extLst>
        </xdr:cNvPr>
        <xdr:cNvSpPr txBox="1"/>
      </xdr:nvSpPr>
      <xdr:spPr>
        <a:xfrm>
          <a:off x="15985051" y="9743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20E2E42C-0A91-4EE7-B3C5-6C862191D7A2}"/>
            </a:ext>
          </a:extLst>
        </xdr:cNvPr>
        <xdr:cNvCxnSpPr/>
      </xdr:nvCxnSpPr>
      <xdr:spPr>
        <a:xfrm>
          <a:off x="164592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62AB9E5B-8CC2-4941-A984-4BEC23043106}"/>
            </a:ext>
          </a:extLst>
        </xdr:cNvPr>
        <xdr:cNvSpPr txBox="1"/>
      </xdr:nvSpPr>
      <xdr:spPr>
        <a:xfrm>
          <a:off x="15985051" y="9420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995DADFE-71D2-421D-B503-8335FCA764EE}"/>
            </a:ext>
          </a:extLst>
        </xdr:cNvPr>
        <xdr:cNvCxnSpPr/>
      </xdr:nvCxnSpPr>
      <xdr:spPr>
        <a:xfrm>
          <a:off x="164592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D1AF3AE6-3572-48FA-9CDC-7CD03B83D2E0}"/>
            </a:ext>
          </a:extLst>
        </xdr:cNvPr>
        <xdr:cNvSpPr txBox="1"/>
      </xdr:nvSpPr>
      <xdr:spPr>
        <a:xfrm>
          <a:off x="15985051" y="9094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D5A3B36C-4337-44DA-8084-61D08DD8CB18}"/>
            </a:ext>
          </a:extLst>
        </xdr:cNvPr>
        <xdr:cNvCxnSpPr/>
      </xdr:nvCxnSpPr>
      <xdr:spPr>
        <a:xfrm>
          <a:off x="164592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5E971D74-F0E2-49E9-9A4E-DE40B89BF982}"/>
            </a:ext>
          </a:extLst>
        </xdr:cNvPr>
        <xdr:cNvSpPr txBox="1"/>
      </xdr:nvSpPr>
      <xdr:spPr>
        <a:xfrm>
          <a:off x="15985051" y="8762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848A1304-39BA-48C6-A85A-DC15BCCCDBCB}"/>
            </a:ext>
          </a:extLst>
        </xdr:cNvPr>
        <xdr:cNvCxnSpPr/>
      </xdr:nvCxnSpPr>
      <xdr:spPr>
        <a:xfrm>
          <a:off x="164592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6" name="テキスト ボックス 795">
          <a:extLst>
            <a:ext uri="{FF2B5EF4-FFF2-40B4-BE49-F238E27FC236}">
              <a16:creationId xmlns:a16="http://schemas.microsoft.com/office/drawing/2014/main" id="{F90F2734-FC75-4629-86EA-EFA2101133AD}"/>
            </a:ext>
          </a:extLst>
        </xdr:cNvPr>
        <xdr:cNvSpPr txBox="1"/>
      </xdr:nvSpPr>
      <xdr:spPr>
        <a:xfrm>
          <a:off x="1594379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64CA0A39-0E0D-4824-8F98-48B07ECC1647}"/>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51AF11A9-0D5F-4B83-BD9E-B1C0DB97966F}"/>
            </a:ext>
          </a:extLst>
        </xdr:cNvPr>
        <xdr:cNvSpPr txBox="1"/>
      </xdr:nvSpPr>
      <xdr:spPr>
        <a:xfrm>
          <a:off x="159437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55A0BCD3-56D4-490F-8796-F50E6DB7CB2A}"/>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547CB40C-6532-4423-A47C-CB23B592038C}"/>
            </a:ext>
          </a:extLst>
        </xdr:cNvPr>
        <xdr:cNvCxnSpPr/>
      </xdr:nvCxnSpPr>
      <xdr:spPr>
        <a:xfrm flipV="1">
          <a:off x="19945985" y="8604584"/>
          <a:ext cx="1269" cy="160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B70A9617-C2E2-4FCD-B8B0-4052153E3255}"/>
            </a:ext>
          </a:extLst>
        </xdr:cNvPr>
        <xdr:cNvSpPr txBox="1"/>
      </xdr:nvSpPr>
      <xdr:spPr>
        <a:xfrm>
          <a:off x="20002500" y="10214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6BC1B173-6D19-4FE6-B9E0-BFF4C116CDC5}"/>
            </a:ext>
          </a:extLst>
        </xdr:cNvPr>
        <xdr:cNvCxnSpPr/>
      </xdr:nvCxnSpPr>
      <xdr:spPr>
        <a:xfrm>
          <a:off x="19885660" y="10210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3" name="貸付金最大値テキスト">
          <a:extLst>
            <a:ext uri="{FF2B5EF4-FFF2-40B4-BE49-F238E27FC236}">
              <a16:creationId xmlns:a16="http://schemas.microsoft.com/office/drawing/2014/main" id="{814E5BE1-F6C7-4801-BD50-A8620FE53E08}"/>
            </a:ext>
          </a:extLst>
        </xdr:cNvPr>
        <xdr:cNvSpPr txBox="1"/>
      </xdr:nvSpPr>
      <xdr:spPr>
        <a:xfrm>
          <a:off x="200025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4" name="直線コネクタ 803">
          <a:extLst>
            <a:ext uri="{FF2B5EF4-FFF2-40B4-BE49-F238E27FC236}">
              <a16:creationId xmlns:a16="http://schemas.microsoft.com/office/drawing/2014/main" id="{BF540391-DDD5-42CC-977C-89ED0B3FE184}"/>
            </a:ext>
          </a:extLst>
        </xdr:cNvPr>
        <xdr:cNvCxnSpPr/>
      </xdr:nvCxnSpPr>
      <xdr:spPr>
        <a:xfrm>
          <a:off x="19885660" y="860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95303</xdr:rowOff>
    </xdr:from>
    <xdr:to>
      <xdr:col>116</xdr:col>
      <xdr:colOff>63500</xdr:colOff>
      <xdr:row>59</xdr:row>
      <xdr:rowOff>98421</xdr:rowOff>
    </xdr:to>
    <xdr:cxnSp macro="">
      <xdr:nvCxnSpPr>
        <xdr:cNvPr id="805" name="直線コネクタ 804">
          <a:extLst>
            <a:ext uri="{FF2B5EF4-FFF2-40B4-BE49-F238E27FC236}">
              <a16:creationId xmlns:a16="http://schemas.microsoft.com/office/drawing/2014/main" id="{D245896D-E9F3-4E15-AD83-DA8A748A8A76}"/>
            </a:ext>
          </a:extLst>
        </xdr:cNvPr>
        <xdr:cNvCxnSpPr/>
      </xdr:nvCxnSpPr>
      <xdr:spPr>
        <a:xfrm flipV="1">
          <a:off x="19204940" y="10207043"/>
          <a:ext cx="74295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6" name="貸付金平均値テキスト">
          <a:extLst>
            <a:ext uri="{FF2B5EF4-FFF2-40B4-BE49-F238E27FC236}">
              <a16:creationId xmlns:a16="http://schemas.microsoft.com/office/drawing/2014/main" id="{4920E57C-D0A2-43DB-8569-1984596E5EEF}"/>
            </a:ext>
          </a:extLst>
        </xdr:cNvPr>
        <xdr:cNvSpPr txBox="1"/>
      </xdr:nvSpPr>
      <xdr:spPr>
        <a:xfrm>
          <a:off x="200025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7" name="フローチャート: 判断 806">
          <a:extLst>
            <a:ext uri="{FF2B5EF4-FFF2-40B4-BE49-F238E27FC236}">
              <a16:creationId xmlns:a16="http://schemas.microsoft.com/office/drawing/2014/main" id="{8F56CD7B-4089-4B16-A6AE-2940C7053174}"/>
            </a:ext>
          </a:extLst>
        </xdr:cNvPr>
        <xdr:cNvSpPr/>
      </xdr:nvSpPr>
      <xdr:spPr>
        <a:xfrm>
          <a:off x="19904710" y="1004116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98421</xdr:rowOff>
    </xdr:from>
    <xdr:to>
      <xdr:col>111</xdr:col>
      <xdr:colOff>177800</xdr:colOff>
      <xdr:row>59</xdr:row>
      <xdr:rowOff>98437</xdr:rowOff>
    </xdr:to>
    <xdr:cxnSp macro="">
      <xdr:nvCxnSpPr>
        <xdr:cNvPr id="808" name="直線コネクタ 807">
          <a:extLst>
            <a:ext uri="{FF2B5EF4-FFF2-40B4-BE49-F238E27FC236}">
              <a16:creationId xmlns:a16="http://schemas.microsoft.com/office/drawing/2014/main" id="{D30F81C3-F3B8-4E0B-81E7-2B4271EEF2C7}"/>
            </a:ext>
          </a:extLst>
        </xdr:cNvPr>
        <xdr:cNvCxnSpPr/>
      </xdr:nvCxnSpPr>
      <xdr:spPr>
        <a:xfrm flipV="1">
          <a:off x="18399760" y="10210161"/>
          <a:ext cx="80518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9" name="フローチャート: 判断 808">
          <a:extLst>
            <a:ext uri="{FF2B5EF4-FFF2-40B4-BE49-F238E27FC236}">
              <a16:creationId xmlns:a16="http://schemas.microsoft.com/office/drawing/2014/main" id="{D1B31170-336F-49C8-92BD-D78C1D7D4A5C}"/>
            </a:ext>
          </a:extLst>
        </xdr:cNvPr>
        <xdr:cNvSpPr/>
      </xdr:nvSpPr>
      <xdr:spPr>
        <a:xfrm>
          <a:off x="19161760" y="100771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10" name="テキスト ボックス 809">
          <a:extLst>
            <a:ext uri="{FF2B5EF4-FFF2-40B4-BE49-F238E27FC236}">
              <a16:creationId xmlns:a16="http://schemas.microsoft.com/office/drawing/2014/main" id="{0A2918B7-9192-422D-905F-BC87D6703832}"/>
            </a:ext>
          </a:extLst>
        </xdr:cNvPr>
        <xdr:cNvSpPr txBox="1"/>
      </xdr:nvSpPr>
      <xdr:spPr>
        <a:xfrm>
          <a:off x="1898911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98437</xdr:rowOff>
    </xdr:from>
    <xdr:to>
      <xdr:col>107</xdr:col>
      <xdr:colOff>50800</xdr:colOff>
      <xdr:row>59</xdr:row>
      <xdr:rowOff>98437</xdr:rowOff>
    </xdr:to>
    <xdr:cxnSp macro="">
      <xdr:nvCxnSpPr>
        <xdr:cNvPr id="811" name="直線コネクタ 810">
          <a:extLst>
            <a:ext uri="{FF2B5EF4-FFF2-40B4-BE49-F238E27FC236}">
              <a16:creationId xmlns:a16="http://schemas.microsoft.com/office/drawing/2014/main" id="{2ECAE258-DF08-4F81-9CA4-46E3A2D3AECF}"/>
            </a:ext>
          </a:extLst>
        </xdr:cNvPr>
        <xdr:cNvCxnSpPr/>
      </xdr:nvCxnSpPr>
      <xdr:spPr>
        <a:xfrm>
          <a:off x="17602200" y="102101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2" name="フローチャート: 判断 811">
          <a:extLst>
            <a:ext uri="{FF2B5EF4-FFF2-40B4-BE49-F238E27FC236}">
              <a16:creationId xmlns:a16="http://schemas.microsoft.com/office/drawing/2014/main" id="{8DFAC29B-37BB-4EEC-991C-8858EA9A3AF5}"/>
            </a:ext>
          </a:extLst>
        </xdr:cNvPr>
        <xdr:cNvSpPr/>
      </xdr:nvSpPr>
      <xdr:spPr>
        <a:xfrm>
          <a:off x="18345150" y="100744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3" name="テキスト ボックス 812">
          <a:extLst>
            <a:ext uri="{FF2B5EF4-FFF2-40B4-BE49-F238E27FC236}">
              <a16:creationId xmlns:a16="http://schemas.microsoft.com/office/drawing/2014/main" id="{1DDB1A08-1E87-4210-AE68-F7776A58CCDB}"/>
            </a:ext>
          </a:extLst>
        </xdr:cNvPr>
        <xdr:cNvSpPr txBox="1"/>
      </xdr:nvSpPr>
      <xdr:spPr>
        <a:xfrm>
          <a:off x="18182033"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98437</xdr:rowOff>
    </xdr:from>
    <xdr:to>
      <xdr:col>102</xdr:col>
      <xdr:colOff>114300</xdr:colOff>
      <xdr:row>59</xdr:row>
      <xdr:rowOff>98454</xdr:rowOff>
    </xdr:to>
    <xdr:cxnSp macro="">
      <xdr:nvCxnSpPr>
        <xdr:cNvPr id="814" name="直線コネクタ 813">
          <a:extLst>
            <a:ext uri="{FF2B5EF4-FFF2-40B4-BE49-F238E27FC236}">
              <a16:creationId xmlns:a16="http://schemas.microsoft.com/office/drawing/2014/main" id="{3DCBE556-DDE1-49BA-B26B-C9FAE2598CA4}"/>
            </a:ext>
          </a:extLst>
        </xdr:cNvPr>
        <xdr:cNvCxnSpPr/>
      </xdr:nvCxnSpPr>
      <xdr:spPr>
        <a:xfrm flipV="1">
          <a:off x="16804640" y="10210177"/>
          <a:ext cx="79756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5" name="フローチャート: 判断 814">
          <a:extLst>
            <a:ext uri="{FF2B5EF4-FFF2-40B4-BE49-F238E27FC236}">
              <a16:creationId xmlns:a16="http://schemas.microsoft.com/office/drawing/2014/main" id="{2F989546-0483-4C10-83B5-A3C19DBF7CD2}"/>
            </a:ext>
          </a:extLst>
        </xdr:cNvPr>
        <xdr:cNvSpPr/>
      </xdr:nvSpPr>
      <xdr:spPr>
        <a:xfrm>
          <a:off x="17547590" y="100809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6" name="テキスト ボックス 815">
          <a:extLst>
            <a:ext uri="{FF2B5EF4-FFF2-40B4-BE49-F238E27FC236}">
              <a16:creationId xmlns:a16="http://schemas.microsoft.com/office/drawing/2014/main" id="{F7231C13-F03D-4802-89AE-9377011CF7CE}"/>
            </a:ext>
          </a:extLst>
        </xdr:cNvPr>
        <xdr:cNvSpPr txBox="1"/>
      </xdr:nvSpPr>
      <xdr:spPr>
        <a:xfrm>
          <a:off x="17384473" y="986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7" name="フローチャート: 判断 816">
          <a:extLst>
            <a:ext uri="{FF2B5EF4-FFF2-40B4-BE49-F238E27FC236}">
              <a16:creationId xmlns:a16="http://schemas.microsoft.com/office/drawing/2014/main" id="{62BE1C3D-939E-474E-9528-A892E07E06FB}"/>
            </a:ext>
          </a:extLst>
        </xdr:cNvPr>
        <xdr:cNvSpPr/>
      </xdr:nvSpPr>
      <xdr:spPr>
        <a:xfrm>
          <a:off x="16761460" y="100563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8" name="テキスト ボックス 817">
          <a:extLst>
            <a:ext uri="{FF2B5EF4-FFF2-40B4-BE49-F238E27FC236}">
              <a16:creationId xmlns:a16="http://schemas.microsoft.com/office/drawing/2014/main" id="{7A2F9A0C-2931-4747-971C-B8BB0CF2A21A}"/>
            </a:ext>
          </a:extLst>
        </xdr:cNvPr>
        <xdr:cNvSpPr txBox="1"/>
      </xdr:nvSpPr>
      <xdr:spPr>
        <a:xfrm>
          <a:off x="16588818" y="98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56015A72-3C55-46E7-B51F-9FF11E0DD2AF}"/>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2A4393AE-1DBF-4C00-87C4-8E9678A1C369}"/>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1B20775C-5D74-4E7F-85CE-7BA651FCF455}"/>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6184E0CC-3B7D-4EE2-BA58-B37644213C5B}"/>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CCEC9C0B-462C-4305-B292-AF32BB4BDD5C}"/>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44503</xdr:rowOff>
    </xdr:from>
    <xdr:to>
      <xdr:col>116</xdr:col>
      <xdr:colOff>114300</xdr:colOff>
      <xdr:row>59</xdr:row>
      <xdr:rowOff>146103</xdr:rowOff>
    </xdr:to>
    <xdr:sp macro="" textlink="">
      <xdr:nvSpPr>
        <xdr:cNvPr id="824" name="楕円 823">
          <a:extLst>
            <a:ext uri="{FF2B5EF4-FFF2-40B4-BE49-F238E27FC236}">
              <a16:creationId xmlns:a16="http://schemas.microsoft.com/office/drawing/2014/main" id="{842A74EF-CFE1-423C-B5B5-4690CBC7ACEC}"/>
            </a:ext>
          </a:extLst>
        </xdr:cNvPr>
        <xdr:cNvSpPr/>
      </xdr:nvSpPr>
      <xdr:spPr>
        <a:xfrm>
          <a:off x="19904710" y="101619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130880</xdr:rowOff>
    </xdr:from>
    <xdr:ext cx="378565" cy="259045"/>
    <xdr:sp macro="" textlink="">
      <xdr:nvSpPr>
        <xdr:cNvPr id="825" name="貸付金該当値テキスト">
          <a:extLst>
            <a:ext uri="{FF2B5EF4-FFF2-40B4-BE49-F238E27FC236}">
              <a16:creationId xmlns:a16="http://schemas.microsoft.com/office/drawing/2014/main" id="{DA75C6A4-56F1-480B-9B2F-6359A1D5663B}"/>
            </a:ext>
          </a:extLst>
        </xdr:cNvPr>
        <xdr:cNvSpPr txBox="1"/>
      </xdr:nvSpPr>
      <xdr:spPr>
        <a:xfrm>
          <a:off x="20002500" y="1007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47621</xdr:rowOff>
    </xdr:from>
    <xdr:to>
      <xdr:col>112</xdr:col>
      <xdr:colOff>38100</xdr:colOff>
      <xdr:row>59</xdr:row>
      <xdr:rowOff>149221</xdr:rowOff>
    </xdr:to>
    <xdr:sp macro="" textlink="">
      <xdr:nvSpPr>
        <xdr:cNvPr id="826" name="楕円 825">
          <a:extLst>
            <a:ext uri="{FF2B5EF4-FFF2-40B4-BE49-F238E27FC236}">
              <a16:creationId xmlns:a16="http://schemas.microsoft.com/office/drawing/2014/main" id="{32826282-8789-4FE2-A984-34F01646EF08}"/>
            </a:ext>
          </a:extLst>
        </xdr:cNvPr>
        <xdr:cNvSpPr/>
      </xdr:nvSpPr>
      <xdr:spPr>
        <a:xfrm>
          <a:off x="19161760" y="101650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140348</xdr:rowOff>
    </xdr:from>
    <xdr:ext cx="313932" cy="259045"/>
    <xdr:sp macro="" textlink="">
      <xdr:nvSpPr>
        <xdr:cNvPr id="827" name="テキスト ボックス 826">
          <a:extLst>
            <a:ext uri="{FF2B5EF4-FFF2-40B4-BE49-F238E27FC236}">
              <a16:creationId xmlns:a16="http://schemas.microsoft.com/office/drawing/2014/main" id="{8A1088FA-786B-4430-9A12-5FF83D2EFB99}"/>
            </a:ext>
          </a:extLst>
        </xdr:cNvPr>
        <xdr:cNvSpPr txBox="1"/>
      </xdr:nvSpPr>
      <xdr:spPr>
        <a:xfrm>
          <a:off x="19047973" y="10252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47637</xdr:rowOff>
    </xdr:from>
    <xdr:to>
      <xdr:col>107</xdr:col>
      <xdr:colOff>101600</xdr:colOff>
      <xdr:row>59</xdr:row>
      <xdr:rowOff>149237</xdr:rowOff>
    </xdr:to>
    <xdr:sp macro="" textlink="">
      <xdr:nvSpPr>
        <xdr:cNvPr id="828" name="楕円 827">
          <a:extLst>
            <a:ext uri="{FF2B5EF4-FFF2-40B4-BE49-F238E27FC236}">
              <a16:creationId xmlns:a16="http://schemas.microsoft.com/office/drawing/2014/main" id="{C66D6E39-7975-4DCE-AC55-779083CA1B8A}"/>
            </a:ext>
          </a:extLst>
        </xdr:cNvPr>
        <xdr:cNvSpPr/>
      </xdr:nvSpPr>
      <xdr:spPr>
        <a:xfrm>
          <a:off x="18345150" y="1016509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140364</xdr:rowOff>
    </xdr:from>
    <xdr:ext cx="313932" cy="259045"/>
    <xdr:sp macro="" textlink="">
      <xdr:nvSpPr>
        <xdr:cNvPr id="829" name="テキスト ボックス 828">
          <a:extLst>
            <a:ext uri="{FF2B5EF4-FFF2-40B4-BE49-F238E27FC236}">
              <a16:creationId xmlns:a16="http://schemas.microsoft.com/office/drawing/2014/main" id="{E9E464BB-8BB0-40ED-BDA3-50DBAFF434F2}"/>
            </a:ext>
          </a:extLst>
        </xdr:cNvPr>
        <xdr:cNvSpPr txBox="1"/>
      </xdr:nvSpPr>
      <xdr:spPr>
        <a:xfrm>
          <a:off x="18259938" y="10252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47637</xdr:rowOff>
    </xdr:from>
    <xdr:to>
      <xdr:col>102</xdr:col>
      <xdr:colOff>165100</xdr:colOff>
      <xdr:row>59</xdr:row>
      <xdr:rowOff>149237</xdr:rowOff>
    </xdr:to>
    <xdr:sp macro="" textlink="">
      <xdr:nvSpPr>
        <xdr:cNvPr id="830" name="楕円 829">
          <a:extLst>
            <a:ext uri="{FF2B5EF4-FFF2-40B4-BE49-F238E27FC236}">
              <a16:creationId xmlns:a16="http://schemas.microsoft.com/office/drawing/2014/main" id="{2B021B46-0183-4237-96A3-4E9B1A1DC9DE}"/>
            </a:ext>
          </a:extLst>
        </xdr:cNvPr>
        <xdr:cNvSpPr/>
      </xdr:nvSpPr>
      <xdr:spPr>
        <a:xfrm>
          <a:off x="17547590" y="1016509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140364</xdr:rowOff>
    </xdr:from>
    <xdr:ext cx="313932" cy="259045"/>
    <xdr:sp macro="" textlink="">
      <xdr:nvSpPr>
        <xdr:cNvPr id="831" name="テキスト ボックス 830">
          <a:extLst>
            <a:ext uri="{FF2B5EF4-FFF2-40B4-BE49-F238E27FC236}">
              <a16:creationId xmlns:a16="http://schemas.microsoft.com/office/drawing/2014/main" id="{D30FF590-F1F0-4217-A929-29173D8D7A03}"/>
            </a:ext>
          </a:extLst>
        </xdr:cNvPr>
        <xdr:cNvSpPr txBox="1"/>
      </xdr:nvSpPr>
      <xdr:spPr>
        <a:xfrm>
          <a:off x="17462378" y="10252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47654</xdr:rowOff>
    </xdr:from>
    <xdr:to>
      <xdr:col>98</xdr:col>
      <xdr:colOff>38100</xdr:colOff>
      <xdr:row>59</xdr:row>
      <xdr:rowOff>149254</xdr:rowOff>
    </xdr:to>
    <xdr:sp macro="" textlink="">
      <xdr:nvSpPr>
        <xdr:cNvPr id="832" name="楕円 831">
          <a:extLst>
            <a:ext uri="{FF2B5EF4-FFF2-40B4-BE49-F238E27FC236}">
              <a16:creationId xmlns:a16="http://schemas.microsoft.com/office/drawing/2014/main" id="{12D3607D-04A5-4A77-A776-FD3C69AAE6D6}"/>
            </a:ext>
          </a:extLst>
        </xdr:cNvPr>
        <xdr:cNvSpPr/>
      </xdr:nvSpPr>
      <xdr:spPr>
        <a:xfrm>
          <a:off x="16761460" y="101651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140381</xdr:rowOff>
    </xdr:from>
    <xdr:ext cx="313932" cy="259045"/>
    <xdr:sp macro="" textlink="">
      <xdr:nvSpPr>
        <xdr:cNvPr id="833" name="テキスト ボックス 832">
          <a:extLst>
            <a:ext uri="{FF2B5EF4-FFF2-40B4-BE49-F238E27FC236}">
              <a16:creationId xmlns:a16="http://schemas.microsoft.com/office/drawing/2014/main" id="{A77BDE84-99E4-4044-B2DD-8E6CC4CA7299}"/>
            </a:ext>
          </a:extLst>
        </xdr:cNvPr>
        <xdr:cNvSpPr txBox="1"/>
      </xdr:nvSpPr>
      <xdr:spPr>
        <a:xfrm>
          <a:off x="16647673" y="10252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9CAE241F-DA40-4044-8763-1F95F666ABE5}"/>
            </a:ext>
          </a:extLst>
        </xdr:cNvPr>
        <xdr:cNvSpPr/>
      </xdr:nvSpPr>
      <xdr:spPr>
        <a:xfrm>
          <a:off x="164592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4E76259C-B882-4B52-8596-78CA7652C146}"/>
            </a:ext>
          </a:extLst>
        </xdr:cNvPr>
        <xdr:cNvSpPr/>
      </xdr:nvSpPr>
      <xdr:spPr>
        <a:xfrm>
          <a:off x="165900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B5918537-27C3-4A1A-8EA7-7843A11074A0}"/>
            </a:ext>
          </a:extLst>
        </xdr:cNvPr>
        <xdr:cNvSpPr/>
      </xdr:nvSpPr>
      <xdr:spPr>
        <a:xfrm>
          <a:off x="165900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6A3AD5B2-6075-4868-AEAD-A7D839812D61}"/>
            </a:ext>
          </a:extLst>
        </xdr:cNvPr>
        <xdr:cNvSpPr/>
      </xdr:nvSpPr>
      <xdr:spPr>
        <a:xfrm>
          <a:off x="174879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49197202-1571-4763-9934-037878F2A73B}"/>
            </a:ext>
          </a:extLst>
        </xdr:cNvPr>
        <xdr:cNvSpPr/>
      </xdr:nvSpPr>
      <xdr:spPr>
        <a:xfrm>
          <a:off x="174879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C280C933-1AC0-4E44-8F3B-1408FD0D8DFC}"/>
            </a:ext>
          </a:extLst>
        </xdr:cNvPr>
        <xdr:cNvSpPr/>
      </xdr:nvSpPr>
      <xdr:spPr>
        <a:xfrm>
          <a:off x="185166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4A34DECD-4725-4EC0-9344-29DE15258AB6}"/>
            </a:ext>
          </a:extLst>
        </xdr:cNvPr>
        <xdr:cNvSpPr/>
      </xdr:nvSpPr>
      <xdr:spPr>
        <a:xfrm>
          <a:off x="185166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2276082E-4A4B-40A9-B1EE-44B7E37DBCE6}"/>
            </a:ext>
          </a:extLst>
        </xdr:cNvPr>
        <xdr:cNvSpPr/>
      </xdr:nvSpPr>
      <xdr:spPr>
        <a:xfrm>
          <a:off x="164592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9524F5D4-B25F-41E7-8AD6-45B55BC861A6}"/>
            </a:ext>
          </a:extLst>
        </xdr:cNvPr>
        <xdr:cNvSpPr txBox="1"/>
      </xdr:nvSpPr>
      <xdr:spPr>
        <a:xfrm>
          <a:off x="164401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3F36CC6B-0184-458E-92A7-4BD09C4F4C4F}"/>
            </a:ext>
          </a:extLst>
        </xdr:cNvPr>
        <xdr:cNvCxnSpPr/>
      </xdr:nvCxnSpPr>
      <xdr:spPr>
        <a:xfrm>
          <a:off x="164592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CD8441DF-043F-413E-84E3-19A044FFDBEE}"/>
            </a:ext>
          </a:extLst>
        </xdr:cNvPr>
        <xdr:cNvSpPr txBox="1"/>
      </xdr:nvSpPr>
      <xdr:spPr>
        <a:xfrm>
          <a:off x="1625232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907AB199-8C2D-4642-905B-FC0B805C56CA}"/>
            </a:ext>
          </a:extLst>
        </xdr:cNvPr>
        <xdr:cNvCxnSpPr/>
      </xdr:nvCxnSpPr>
      <xdr:spPr>
        <a:xfrm>
          <a:off x="164592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C42E4BA4-1556-4B1F-98EF-250E8084E6F9}"/>
            </a:ext>
          </a:extLst>
        </xdr:cNvPr>
        <xdr:cNvSpPr txBox="1"/>
      </xdr:nvSpPr>
      <xdr:spPr>
        <a:xfrm>
          <a:off x="1598505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27DB1F5A-D784-4631-8A07-E2AC708F9C76}"/>
            </a:ext>
          </a:extLst>
        </xdr:cNvPr>
        <xdr:cNvCxnSpPr/>
      </xdr:nvCxnSpPr>
      <xdr:spPr>
        <a:xfrm>
          <a:off x="164592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FE348B48-FA1C-46ED-B03F-91C0211A57FD}"/>
            </a:ext>
          </a:extLst>
        </xdr:cNvPr>
        <xdr:cNvSpPr txBox="1"/>
      </xdr:nvSpPr>
      <xdr:spPr>
        <a:xfrm>
          <a:off x="159850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B27FB1E0-AEA7-42BE-8A5D-E2D40A91E66C}"/>
            </a:ext>
          </a:extLst>
        </xdr:cNvPr>
        <xdr:cNvCxnSpPr/>
      </xdr:nvCxnSpPr>
      <xdr:spPr>
        <a:xfrm>
          <a:off x="164592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D32C4D8E-9E97-4FC4-A601-7DEE5CBA4F10}"/>
            </a:ext>
          </a:extLst>
        </xdr:cNvPr>
        <xdr:cNvSpPr txBox="1"/>
      </xdr:nvSpPr>
      <xdr:spPr>
        <a:xfrm>
          <a:off x="1598505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8714A56-C861-4967-A942-04C3020C8A15}"/>
            </a:ext>
          </a:extLst>
        </xdr:cNvPr>
        <xdr:cNvCxnSpPr/>
      </xdr:nvCxnSpPr>
      <xdr:spPr>
        <a:xfrm>
          <a:off x="164592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2" name="テキスト ボックス 851">
          <a:extLst>
            <a:ext uri="{FF2B5EF4-FFF2-40B4-BE49-F238E27FC236}">
              <a16:creationId xmlns:a16="http://schemas.microsoft.com/office/drawing/2014/main" id="{B9FC712D-0F59-430E-916F-E21A518A2E84}"/>
            </a:ext>
          </a:extLst>
        </xdr:cNvPr>
        <xdr:cNvSpPr txBox="1"/>
      </xdr:nvSpPr>
      <xdr:spPr>
        <a:xfrm>
          <a:off x="1594379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593DD161-D011-4F56-BA38-EAF5D0848E4C}"/>
            </a:ext>
          </a:extLst>
        </xdr:cNvPr>
        <xdr:cNvCxnSpPr/>
      </xdr:nvCxnSpPr>
      <xdr:spPr>
        <a:xfrm>
          <a:off x="164592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9B8500F3-C007-473F-AAEB-F90AF05C1958}"/>
            </a:ext>
          </a:extLst>
        </xdr:cNvPr>
        <xdr:cNvSpPr txBox="1"/>
      </xdr:nvSpPr>
      <xdr:spPr>
        <a:xfrm>
          <a:off x="1594379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26EF45EC-CB65-4201-B3E6-2CBA2EE4A4CA}"/>
            </a:ext>
          </a:extLst>
        </xdr:cNvPr>
        <xdr:cNvCxnSpPr/>
      </xdr:nvCxnSpPr>
      <xdr:spPr>
        <a:xfrm>
          <a:off x="164592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C4249ADF-D2DA-47EB-B3EB-BADA09BAE2BC}"/>
            </a:ext>
          </a:extLst>
        </xdr:cNvPr>
        <xdr:cNvSpPr txBox="1"/>
      </xdr:nvSpPr>
      <xdr:spPr>
        <a:xfrm>
          <a:off x="159437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195F9BDF-9FAD-4E08-B950-CA61A0FB7D45}"/>
            </a:ext>
          </a:extLst>
        </xdr:cNvPr>
        <xdr:cNvSpPr/>
      </xdr:nvSpPr>
      <xdr:spPr>
        <a:xfrm>
          <a:off x="164592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8" name="直線コネクタ 857">
          <a:extLst>
            <a:ext uri="{FF2B5EF4-FFF2-40B4-BE49-F238E27FC236}">
              <a16:creationId xmlns:a16="http://schemas.microsoft.com/office/drawing/2014/main" id="{A44A5672-F56C-4A8F-B8CD-F13ABCA60125}"/>
            </a:ext>
          </a:extLst>
        </xdr:cNvPr>
        <xdr:cNvCxnSpPr/>
      </xdr:nvCxnSpPr>
      <xdr:spPr>
        <a:xfrm flipV="1">
          <a:off x="19945985" y="12142724"/>
          <a:ext cx="1269" cy="1512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9" name="繰出金最小値テキスト">
          <a:extLst>
            <a:ext uri="{FF2B5EF4-FFF2-40B4-BE49-F238E27FC236}">
              <a16:creationId xmlns:a16="http://schemas.microsoft.com/office/drawing/2014/main" id="{C326A615-0420-45B8-83D2-DEBFA36D9BDA}"/>
            </a:ext>
          </a:extLst>
        </xdr:cNvPr>
        <xdr:cNvSpPr txBox="1"/>
      </xdr:nvSpPr>
      <xdr:spPr>
        <a:xfrm>
          <a:off x="200025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60" name="直線コネクタ 859">
          <a:extLst>
            <a:ext uri="{FF2B5EF4-FFF2-40B4-BE49-F238E27FC236}">
              <a16:creationId xmlns:a16="http://schemas.microsoft.com/office/drawing/2014/main" id="{6662D00B-AD40-4016-838C-01F7077949F1}"/>
            </a:ext>
          </a:extLst>
        </xdr:cNvPr>
        <xdr:cNvCxnSpPr/>
      </xdr:nvCxnSpPr>
      <xdr:spPr>
        <a:xfrm>
          <a:off x="19885660" y="13655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1" name="繰出金最大値テキスト">
          <a:extLst>
            <a:ext uri="{FF2B5EF4-FFF2-40B4-BE49-F238E27FC236}">
              <a16:creationId xmlns:a16="http://schemas.microsoft.com/office/drawing/2014/main" id="{3DC9E529-5472-4F04-9076-AF580BFF07F1}"/>
            </a:ext>
          </a:extLst>
        </xdr:cNvPr>
        <xdr:cNvSpPr txBox="1"/>
      </xdr:nvSpPr>
      <xdr:spPr>
        <a:xfrm>
          <a:off x="20002500" y="1192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2" name="直線コネクタ 861">
          <a:extLst>
            <a:ext uri="{FF2B5EF4-FFF2-40B4-BE49-F238E27FC236}">
              <a16:creationId xmlns:a16="http://schemas.microsoft.com/office/drawing/2014/main" id="{4A7CED0E-B381-4408-A30B-502903940DB2}"/>
            </a:ext>
          </a:extLst>
        </xdr:cNvPr>
        <xdr:cNvCxnSpPr/>
      </xdr:nvCxnSpPr>
      <xdr:spPr>
        <a:xfrm>
          <a:off x="19885660" y="12142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101257</xdr:rowOff>
    </xdr:from>
    <xdr:to>
      <xdr:col>116</xdr:col>
      <xdr:colOff>63500</xdr:colOff>
      <xdr:row>74</xdr:row>
      <xdr:rowOff>160757</xdr:rowOff>
    </xdr:to>
    <xdr:cxnSp macro="">
      <xdr:nvCxnSpPr>
        <xdr:cNvPr id="863" name="直線コネクタ 862">
          <a:extLst>
            <a:ext uri="{FF2B5EF4-FFF2-40B4-BE49-F238E27FC236}">
              <a16:creationId xmlns:a16="http://schemas.microsoft.com/office/drawing/2014/main" id="{5A7F9122-FE4B-40DF-961B-BD7AB5919EB5}"/>
            </a:ext>
          </a:extLst>
        </xdr:cNvPr>
        <xdr:cNvCxnSpPr/>
      </xdr:nvCxnSpPr>
      <xdr:spPr>
        <a:xfrm flipV="1">
          <a:off x="19204940" y="12784747"/>
          <a:ext cx="74295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4" name="繰出金平均値テキスト">
          <a:extLst>
            <a:ext uri="{FF2B5EF4-FFF2-40B4-BE49-F238E27FC236}">
              <a16:creationId xmlns:a16="http://schemas.microsoft.com/office/drawing/2014/main" id="{3F9D31DA-40E5-4187-86B1-55DE5A4E3D19}"/>
            </a:ext>
          </a:extLst>
        </xdr:cNvPr>
        <xdr:cNvSpPr txBox="1"/>
      </xdr:nvSpPr>
      <xdr:spPr>
        <a:xfrm>
          <a:off x="200025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5" name="フローチャート: 判断 864">
          <a:extLst>
            <a:ext uri="{FF2B5EF4-FFF2-40B4-BE49-F238E27FC236}">
              <a16:creationId xmlns:a16="http://schemas.microsoft.com/office/drawing/2014/main" id="{76FD0A21-1548-4B2C-B7C1-1701A89851B3}"/>
            </a:ext>
          </a:extLst>
        </xdr:cNvPr>
        <xdr:cNvSpPr/>
      </xdr:nvSpPr>
      <xdr:spPr>
        <a:xfrm>
          <a:off x="19904710" y="128654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145453</xdr:rowOff>
    </xdr:from>
    <xdr:to>
      <xdr:col>111</xdr:col>
      <xdr:colOff>177800</xdr:colOff>
      <xdr:row>74</xdr:row>
      <xdr:rowOff>160757</xdr:rowOff>
    </xdr:to>
    <xdr:cxnSp macro="">
      <xdr:nvCxnSpPr>
        <xdr:cNvPr id="866" name="直線コネクタ 865">
          <a:extLst>
            <a:ext uri="{FF2B5EF4-FFF2-40B4-BE49-F238E27FC236}">
              <a16:creationId xmlns:a16="http://schemas.microsoft.com/office/drawing/2014/main" id="{284545A7-4047-4DF2-ADD3-9586A1F777E2}"/>
            </a:ext>
          </a:extLst>
        </xdr:cNvPr>
        <xdr:cNvCxnSpPr/>
      </xdr:nvCxnSpPr>
      <xdr:spPr>
        <a:xfrm>
          <a:off x="18399760" y="12830848"/>
          <a:ext cx="80518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7" name="フローチャート: 判断 866">
          <a:extLst>
            <a:ext uri="{FF2B5EF4-FFF2-40B4-BE49-F238E27FC236}">
              <a16:creationId xmlns:a16="http://schemas.microsoft.com/office/drawing/2014/main" id="{2E33F458-0A6B-46D4-A35A-8D72AD0845AC}"/>
            </a:ext>
          </a:extLst>
        </xdr:cNvPr>
        <xdr:cNvSpPr/>
      </xdr:nvSpPr>
      <xdr:spPr>
        <a:xfrm>
          <a:off x="19161760" y="128936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8" name="テキスト ボックス 867">
          <a:extLst>
            <a:ext uri="{FF2B5EF4-FFF2-40B4-BE49-F238E27FC236}">
              <a16:creationId xmlns:a16="http://schemas.microsoft.com/office/drawing/2014/main" id="{55CCFBF2-C07D-4C70-B351-A90376B72663}"/>
            </a:ext>
          </a:extLst>
        </xdr:cNvPr>
        <xdr:cNvSpPr txBox="1"/>
      </xdr:nvSpPr>
      <xdr:spPr>
        <a:xfrm>
          <a:off x="18956801" y="129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145453</xdr:rowOff>
    </xdr:from>
    <xdr:to>
      <xdr:col>107</xdr:col>
      <xdr:colOff>50800</xdr:colOff>
      <xdr:row>75</xdr:row>
      <xdr:rowOff>23241</xdr:rowOff>
    </xdr:to>
    <xdr:cxnSp macro="">
      <xdr:nvCxnSpPr>
        <xdr:cNvPr id="869" name="直線コネクタ 868">
          <a:extLst>
            <a:ext uri="{FF2B5EF4-FFF2-40B4-BE49-F238E27FC236}">
              <a16:creationId xmlns:a16="http://schemas.microsoft.com/office/drawing/2014/main" id="{0BFC5771-45BF-4C5B-BE72-A9DD2802383E}"/>
            </a:ext>
          </a:extLst>
        </xdr:cNvPr>
        <xdr:cNvCxnSpPr/>
      </xdr:nvCxnSpPr>
      <xdr:spPr>
        <a:xfrm flipV="1">
          <a:off x="17602200" y="12830848"/>
          <a:ext cx="79756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70" name="フローチャート: 判断 869">
          <a:extLst>
            <a:ext uri="{FF2B5EF4-FFF2-40B4-BE49-F238E27FC236}">
              <a16:creationId xmlns:a16="http://schemas.microsoft.com/office/drawing/2014/main" id="{435EB416-9B2C-474B-AA89-8E80096992BA}"/>
            </a:ext>
          </a:extLst>
        </xdr:cNvPr>
        <xdr:cNvSpPr/>
      </xdr:nvSpPr>
      <xdr:spPr>
        <a:xfrm>
          <a:off x="18345150" y="12933261"/>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71" name="テキスト ボックス 870">
          <a:extLst>
            <a:ext uri="{FF2B5EF4-FFF2-40B4-BE49-F238E27FC236}">
              <a16:creationId xmlns:a16="http://schemas.microsoft.com/office/drawing/2014/main" id="{28BAEB87-92AD-4971-82D9-0AB688F782D5}"/>
            </a:ext>
          </a:extLst>
        </xdr:cNvPr>
        <xdr:cNvSpPr txBox="1"/>
      </xdr:nvSpPr>
      <xdr:spPr>
        <a:xfrm>
          <a:off x="18170671" y="130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23241</xdr:rowOff>
    </xdr:from>
    <xdr:to>
      <xdr:col>102</xdr:col>
      <xdr:colOff>114300</xdr:colOff>
      <xdr:row>75</xdr:row>
      <xdr:rowOff>77648</xdr:rowOff>
    </xdr:to>
    <xdr:cxnSp macro="">
      <xdr:nvCxnSpPr>
        <xdr:cNvPr id="872" name="直線コネクタ 871">
          <a:extLst>
            <a:ext uri="{FF2B5EF4-FFF2-40B4-BE49-F238E27FC236}">
              <a16:creationId xmlns:a16="http://schemas.microsoft.com/office/drawing/2014/main" id="{7804D13B-78B2-42C9-A897-5A4CBE69F4F6}"/>
            </a:ext>
          </a:extLst>
        </xdr:cNvPr>
        <xdr:cNvCxnSpPr/>
      </xdr:nvCxnSpPr>
      <xdr:spPr>
        <a:xfrm flipV="1">
          <a:off x="16804640" y="12878181"/>
          <a:ext cx="79756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3" name="フローチャート: 判断 872">
          <a:extLst>
            <a:ext uri="{FF2B5EF4-FFF2-40B4-BE49-F238E27FC236}">
              <a16:creationId xmlns:a16="http://schemas.microsoft.com/office/drawing/2014/main" id="{05BFBC7A-3E0A-4F78-A5D8-D76786D7F233}"/>
            </a:ext>
          </a:extLst>
        </xdr:cNvPr>
        <xdr:cNvSpPr/>
      </xdr:nvSpPr>
      <xdr:spPr>
        <a:xfrm>
          <a:off x="17547590" y="1289955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4" name="テキスト ボックス 873">
          <a:extLst>
            <a:ext uri="{FF2B5EF4-FFF2-40B4-BE49-F238E27FC236}">
              <a16:creationId xmlns:a16="http://schemas.microsoft.com/office/drawing/2014/main" id="{1E6EBFC3-B817-42FB-B76A-C7CA81C84640}"/>
            </a:ext>
          </a:extLst>
        </xdr:cNvPr>
        <xdr:cNvSpPr txBox="1"/>
      </xdr:nvSpPr>
      <xdr:spPr>
        <a:xfrm>
          <a:off x="17354061" y="129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5" name="フローチャート: 判断 874">
          <a:extLst>
            <a:ext uri="{FF2B5EF4-FFF2-40B4-BE49-F238E27FC236}">
              <a16:creationId xmlns:a16="http://schemas.microsoft.com/office/drawing/2014/main" id="{26E8C96F-34AA-4DB5-9B23-9ADAAF0CAC8C}"/>
            </a:ext>
          </a:extLst>
        </xdr:cNvPr>
        <xdr:cNvSpPr/>
      </xdr:nvSpPr>
      <xdr:spPr>
        <a:xfrm>
          <a:off x="16761460" y="12897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6" name="テキスト ボックス 875">
          <a:extLst>
            <a:ext uri="{FF2B5EF4-FFF2-40B4-BE49-F238E27FC236}">
              <a16:creationId xmlns:a16="http://schemas.microsoft.com/office/drawing/2014/main" id="{6708AC6D-7584-47E4-B7B6-CDDC38F04549}"/>
            </a:ext>
          </a:extLst>
        </xdr:cNvPr>
        <xdr:cNvSpPr txBox="1"/>
      </xdr:nvSpPr>
      <xdr:spPr>
        <a:xfrm>
          <a:off x="16556501" y="129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EE42E375-A393-4A64-BE14-DF87F18C5E65}"/>
            </a:ext>
          </a:extLst>
        </xdr:cNvPr>
        <xdr:cNvSpPr txBox="1"/>
      </xdr:nvSpPr>
      <xdr:spPr>
        <a:xfrm>
          <a:off x="197764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284DFA62-EEFB-4955-8843-E7C8C0E95EFA}"/>
            </a:ext>
          </a:extLst>
        </xdr:cNvPr>
        <xdr:cNvSpPr txBox="1"/>
      </xdr:nvSpPr>
      <xdr:spPr>
        <a:xfrm>
          <a:off x="19033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5B148F55-8392-4E24-9626-A2BAC835141D}"/>
            </a:ext>
          </a:extLst>
        </xdr:cNvPr>
        <xdr:cNvSpPr txBox="1"/>
      </xdr:nvSpPr>
      <xdr:spPr>
        <a:xfrm>
          <a:off x="18228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2004802D-A31D-48C3-8105-953B9F1BED6E}"/>
            </a:ext>
          </a:extLst>
        </xdr:cNvPr>
        <xdr:cNvSpPr txBox="1"/>
      </xdr:nvSpPr>
      <xdr:spPr>
        <a:xfrm>
          <a:off x="174307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F0FDB194-5B5D-4427-8695-BC857CCE7A14}"/>
            </a:ext>
          </a:extLst>
        </xdr:cNvPr>
        <xdr:cNvSpPr txBox="1"/>
      </xdr:nvSpPr>
      <xdr:spPr>
        <a:xfrm>
          <a:off x="166331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50457</xdr:rowOff>
    </xdr:from>
    <xdr:to>
      <xdr:col>116</xdr:col>
      <xdr:colOff>114300</xdr:colOff>
      <xdr:row>74</xdr:row>
      <xdr:rowOff>152057</xdr:rowOff>
    </xdr:to>
    <xdr:sp macro="" textlink="">
      <xdr:nvSpPr>
        <xdr:cNvPr id="882" name="楕円 881">
          <a:extLst>
            <a:ext uri="{FF2B5EF4-FFF2-40B4-BE49-F238E27FC236}">
              <a16:creationId xmlns:a16="http://schemas.microsoft.com/office/drawing/2014/main" id="{B161BC77-A175-405D-B4D2-CAA174C7973B}"/>
            </a:ext>
          </a:extLst>
        </xdr:cNvPr>
        <xdr:cNvSpPr/>
      </xdr:nvSpPr>
      <xdr:spPr>
        <a:xfrm>
          <a:off x="19904710" y="127415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73334</xdr:rowOff>
    </xdr:from>
    <xdr:ext cx="534377" cy="259045"/>
    <xdr:sp macro="" textlink="">
      <xdr:nvSpPr>
        <xdr:cNvPr id="883" name="繰出金該当値テキスト">
          <a:extLst>
            <a:ext uri="{FF2B5EF4-FFF2-40B4-BE49-F238E27FC236}">
              <a16:creationId xmlns:a16="http://schemas.microsoft.com/office/drawing/2014/main" id="{5550244F-7458-4573-8FCC-30D00E15DA13}"/>
            </a:ext>
          </a:extLst>
        </xdr:cNvPr>
        <xdr:cNvSpPr txBox="1"/>
      </xdr:nvSpPr>
      <xdr:spPr>
        <a:xfrm>
          <a:off x="20002500" y="125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109957</xdr:rowOff>
    </xdr:from>
    <xdr:to>
      <xdr:col>112</xdr:col>
      <xdr:colOff>38100</xdr:colOff>
      <xdr:row>75</xdr:row>
      <xdr:rowOff>40107</xdr:rowOff>
    </xdr:to>
    <xdr:sp macro="" textlink="">
      <xdr:nvSpPr>
        <xdr:cNvPr id="884" name="楕円 883">
          <a:extLst>
            <a:ext uri="{FF2B5EF4-FFF2-40B4-BE49-F238E27FC236}">
              <a16:creationId xmlns:a16="http://schemas.microsoft.com/office/drawing/2014/main" id="{278394A7-89C3-48EE-B5BD-12B7806134AC}"/>
            </a:ext>
          </a:extLst>
        </xdr:cNvPr>
        <xdr:cNvSpPr/>
      </xdr:nvSpPr>
      <xdr:spPr>
        <a:xfrm>
          <a:off x="19161760" y="127953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56634</xdr:rowOff>
    </xdr:from>
    <xdr:ext cx="534377" cy="259045"/>
    <xdr:sp macro="" textlink="">
      <xdr:nvSpPr>
        <xdr:cNvPr id="885" name="テキスト ボックス 884">
          <a:extLst>
            <a:ext uri="{FF2B5EF4-FFF2-40B4-BE49-F238E27FC236}">
              <a16:creationId xmlns:a16="http://schemas.microsoft.com/office/drawing/2014/main" id="{A7236A84-83A7-4190-97C1-41FD884E2122}"/>
            </a:ext>
          </a:extLst>
        </xdr:cNvPr>
        <xdr:cNvSpPr txBox="1"/>
      </xdr:nvSpPr>
      <xdr:spPr>
        <a:xfrm>
          <a:off x="18956801" y="1257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94653</xdr:rowOff>
    </xdr:from>
    <xdr:to>
      <xdr:col>107</xdr:col>
      <xdr:colOff>101600</xdr:colOff>
      <xdr:row>75</xdr:row>
      <xdr:rowOff>24803</xdr:rowOff>
    </xdr:to>
    <xdr:sp macro="" textlink="">
      <xdr:nvSpPr>
        <xdr:cNvPr id="886" name="楕円 885">
          <a:extLst>
            <a:ext uri="{FF2B5EF4-FFF2-40B4-BE49-F238E27FC236}">
              <a16:creationId xmlns:a16="http://schemas.microsoft.com/office/drawing/2014/main" id="{D3BA2037-D0EB-40D2-910B-117EC11E7791}"/>
            </a:ext>
          </a:extLst>
        </xdr:cNvPr>
        <xdr:cNvSpPr/>
      </xdr:nvSpPr>
      <xdr:spPr>
        <a:xfrm>
          <a:off x="18345150" y="1278576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41330</xdr:rowOff>
    </xdr:from>
    <xdr:ext cx="534377" cy="259045"/>
    <xdr:sp macro="" textlink="">
      <xdr:nvSpPr>
        <xdr:cNvPr id="887" name="テキスト ボックス 886">
          <a:extLst>
            <a:ext uri="{FF2B5EF4-FFF2-40B4-BE49-F238E27FC236}">
              <a16:creationId xmlns:a16="http://schemas.microsoft.com/office/drawing/2014/main" id="{D6BD0A8B-8E7C-4F58-92E3-F892C651805B}"/>
            </a:ext>
          </a:extLst>
        </xdr:cNvPr>
        <xdr:cNvSpPr txBox="1"/>
      </xdr:nvSpPr>
      <xdr:spPr>
        <a:xfrm>
          <a:off x="18170671" y="125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143891</xdr:rowOff>
    </xdr:from>
    <xdr:to>
      <xdr:col>102</xdr:col>
      <xdr:colOff>165100</xdr:colOff>
      <xdr:row>75</xdr:row>
      <xdr:rowOff>74041</xdr:rowOff>
    </xdr:to>
    <xdr:sp macro="" textlink="">
      <xdr:nvSpPr>
        <xdr:cNvPr id="888" name="楕円 887">
          <a:extLst>
            <a:ext uri="{FF2B5EF4-FFF2-40B4-BE49-F238E27FC236}">
              <a16:creationId xmlns:a16="http://schemas.microsoft.com/office/drawing/2014/main" id="{8780A063-DE54-415F-B0AF-A6ABE2A0489A}"/>
            </a:ext>
          </a:extLst>
        </xdr:cNvPr>
        <xdr:cNvSpPr/>
      </xdr:nvSpPr>
      <xdr:spPr>
        <a:xfrm>
          <a:off x="17547590" y="128292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90568</xdr:rowOff>
    </xdr:from>
    <xdr:ext cx="534377" cy="259045"/>
    <xdr:sp macro="" textlink="">
      <xdr:nvSpPr>
        <xdr:cNvPr id="889" name="テキスト ボックス 888">
          <a:extLst>
            <a:ext uri="{FF2B5EF4-FFF2-40B4-BE49-F238E27FC236}">
              <a16:creationId xmlns:a16="http://schemas.microsoft.com/office/drawing/2014/main" id="{3FF727BC-7944-4333-836B-0668B1F2C7F7}"/>
            </a:ext>
          </a:extLst>
        </xdr:cNvPr>
        <xdr:cNvSpPr txBox="1"/>
      </xdr:nvSpPr>
      <xdr:spPr>
        <a:xfrm>
          <a:off x="17354061" y="126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26848</xdr:rowOff>
    </xdr:from>
    <xdr:to>
      <xdr:col>98</xdr:col>
      <xdr:colOff>38100</xdr:colOff>
      <xdr:row>75</xdr:row>
      <xdr:rowOff>128448</xdr:rowOff>
    </xdr:to>
    <xdr:sp macro="" textlink="">
      <xdr:nvSpPr>
        <xdr:cNvPr id="890" name="楕円 889">
          <a:extLst>
            <a:ext uri="{FF2B5EF4-FFF2-40B4-BE49-F238E27FC236}">
              <a16:creationId xmlns:a16="http://schemas.microsoft.com/office/drawing/2014/main" id="{75910649-7159-4205-BB79-CC62B803DD15}"/>
            </a:ext>
          </a:extLst>
        </xdr:cNvPr>
        <xdr:cNvSpPr/>
      </xdr:nvSpPr>
      <xdr:spPr>
        <a:xfrm>
          <a:off x="16761460" y="1288369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144975</xdr:rowOff>
    </xdr:from>
    <xdr:ext cx="534377" cy="259045"/>
    <xdr:sp macro="" textlink="">
      <xdr:nvSpPr>
        <xdr:cNvPr id="891" name="テキスト ボックス 890">
          <a:extLst>
            <a:ext uri="{FF2B5EF4-FFF2-40B4-BE49-F238E27FC236}">
              <a16:creationId xmlns:a16="http://schemas.microsoft.com/office/drawing/2014/main" id="{4162126C-B942-40CA-8940-A795B059E6EB}"/>
            </a:ext>
          </a:extLst>
        </xdr:cNvPr>
        <xdr:cNvSpPr txBox="1"/>
      </xdr:nvSpPr>
      <xdr:spPr>
        <a:xfrm>
          <a:off x="16556501" y="126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CFE1E4A5-CFD4-4066-8B33-816A184E89BA}"/>
            </a:ext>
          </a:extLst>
        </xdr:cNvPr>
        <xdr:cNvSpPr/>
      </xdr:nvSpPr>
      <xdr:spPr>
        <a:xfrm>
          <a:off x="164592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F609AE1F-469D-40CD-B1CA-F1CC3D826839}"/>
            </a:ext>
          </a:extLst>
        </xdr:cNvPr>
        <xdr:cNvSpPr/>
      </xdr:nvSpPr>
      <xdr:spPr>
        <a:xfrm>
          <a:off x="165900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1011AFAF-7BA7-45CE-9EC5-B5828D452280}"/>
            </a:ext>
          </a:extLst>
        </xdr:cNvPr>
        <xdr:cNvSpPr/>
      </xdr:nvSpPr>
      <xdr:spPr>
        <a:xfrm>
          <a:off x="165900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AD1CB689-5E65-4B04-A7DD-95E28D1B0C14}"/>
            </a:ext>
          </a:extLst>
        </xdr:cNvPr>
        <xdr:cNvSpPr/>
      </xdr:nvSpPr>
      <xdr:spPr>
        <a:xfrm>
          <a:off x="174879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8537D4D3-717D-4F29-A8CD-3B956ADBC8F5}"/>
            </a:ext>
          </a:extLst>
        </xdr:cNvPr>
        <xdr:cNvSpPr/>
      </xdr:nvSpPr>
      <xdr:spPr>
        <a:xfrm>
          <a:off x="174879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9914F541-84BB-49B0-B456-E3A4F7A90C92}"/>
            </a:ext>
          </a:extLst>
        </xdr:cNvPr>
        <xdr:cNvSpPr/>
      </xdr:nvSpPr>
      <xdr:spPr>
        <a:xfrm>
          <a:off x="185166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FDAB8BBE-FF1D-4C63-9540-3FA9E71FC1BD}"/>
            </a:ext>
          </a:extLst>
        </xdr:cNvPr>
        <xdr:cNvSpPr/>
      </xdr:nvSpPr>
      <xdr:spPr>
        <a:xfrm>
          <a:off x="185166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C53171DC-18EB-4B05-9E35-D68C30B921B9}"/>
            </a:ext>
          </a:extLst>
        </xdr:cNvPr>
        <xdr:cNvSpPr/>
      </xdr:nvSpPr>
      <xdr:spPr>
        <a:xfrm>
          <a:off x="164592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7A74EBF6-5C47-4C36-BD64-022C648F062D}"/>
            </a:ext>
          </a:extLst>
        </xdr:cNvPr>
        <xdr:cNvSpPr txBox="1"/>
      </xdr:nvSpPr>
      <xdr:spPr>
        <a:xfrm>
          <a:off x="164401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36B9593C-0254-4733-B918-317F758304B5}"/>
            </a:ext>
          </a:extLst>
        </xdr:cNvPr>
        <xdr:cNvCxnSpPr/>
      </xdr:nvCxnSpPr>
      <xdr:spPr>
        <a:xfrm>
          <a:off x="164592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188732A6-30A0-4E02-8922-F01A81574264}"/>
            </a:ext>
          </a:extLst>
        </xdr:cNvPr>
        <xdr:cNvCxnSpPr/>
      </xdr:nvCxnSpPr>
      <xdr:spPr>
        <a:xfrm>
          <a:off x="164592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B9F24BEC-F40E-4EEC-B41F-0927851D93F8}"/>
            </a:ext>
          </a:extLst>
        </xdr:cNvPr>
        <xdr:cNvSpPr txBox="1"/>
      </xdr:nvSpPr>
      <xdr:spPr>
        <a:xfrm>
          <a:off x="16252324" y="16117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CB318B3A-5EB0-4870-AC1D-643E6E4116F2}"/>
            </a:ext>
          </a:extLst>
        </xdr:cNvPr>
        <xdr:cNvCxnSpPr/>
      </xdr:nvCxnSpPr>
      <xdr:spPr>
        <a:xfrm>
          <a:off x="164592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A7BA28A7-8C6F-409A-A65E-63267185302E}"/>
            </a:ext>
          </a:extLst>
        </xdr:cNvPr>
        <xdr:cNvSpPr txBox="1"/>
      </xdr:nvSpPr>
      <xdr:spPr>
        <a:xfrm>
          <a:off x="16252324" y="14974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37A075AB-E74B-4AD6-994B-C125919CBC29}"/>
            </a:ext>
          </a:extLst>
        </xdr:cNvPr>
        <xdr:cNvSpPr/>
      </xdr:nvSpPr>
      <xdr:spPr>
        <a:xfrm>
          <a:off x="164592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83846E08-B0E5-48C9-ACD1-2286D970EB6F}"/>
            </a:ext>
          </a:extLst>
        </xdr:cNvPr>
        <xdr:cNvCxnSpPr/>
      </xdr:nvCxnSpPr>
      <xdr:spPr>
        <a:xfrm>
          <a:off x="19945985" y="16252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3B7F7A28-E627-4FA5-AE46-130EC56D343C}"/>
            </a:ext>
          </a:extLst>
        </xdr:cNvPr>
        <xdr:cNvSpPr txBox="1"/>
      </xdr:nvSpPr>
      <xdr:spPr>
        <a:xfrm>
          <a:off x="2000250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6923230A-2753-432E-927C-E81449F87527}"/>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1F44C03D-8C0C-4473-842A-29ACA195690E}"/>
            </a:ext>
          </a:extLst>
        </xdr:cNvPr>
        <xdr:cNvSpPr txBox="1"/>
      </xdr:nvSpPr>
      <xdr:spPr>
        <a:xfrm>
          <a:off x="20002500" y="15956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50E9CD4B-DDF6-4D51-9465-9DC13149B039}"/>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387B362A-7CEE-4E76-B706-329C415674E8}"/>
            </a:ext>
          </a:extLst>
        </xdr:cNvPr>
        <xdr:cNvCxnSpPr/>
      </xdr:nvCxnSpPr>
      <xdr:spPr>
        <a:xfrm>
          <a:off x="19204940" y="16252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5FAC566B-2386-4A3B-93C1-072597B339D5}"/>
            </a:ext>
          </a:extLst>
        </xdr:cNvPr>
        <xdr:cNvSpPr txBox="1"/>
      </xdr:nvSpPr>
      <xdr:spPr>
        <a:xfrm>
          <a:off x="20002500" y="16181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2C8EDD56-C293-4DD5-9F6E-719AF30263C9}"/>
            </a:ext>
          </a:extLst>
        </xdr:cNvPr>
        <xdr:cNvSpPr/>
      </xdr:nvSpPr>
      <xdr:spPr>
        <a:xfrm>
          <a:off x="1990471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7953CD9D-714A-4247-8406-9BAC8DB9F9E2}"/>
            </a:ext>
          </a:extLst>
        </xdr:cNvPr>
        <xdr:cNvCxnSpPr/>
      </xdr:nvCxnSpPr>
      <xdr:spPr>
        <a:xfrm>
          <a:off x="18399760" y="16252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C987288D-A166-4DE2-B4D3-91E6CE3B8E6F}"/>
            </a:ext>
          </a:extLst>
        </xdr:cNvPr>
        <xdr:cNvSpPr/>
      </xdr:nvSpPr>
      <xdr:spPr>
        <a:xfrm>
          <a:off x="191617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9B694782-6422-4EE6-A90E-80BCE97D47A1}"/>
            </a:ext>
          </a:extLst>
        </xdr:cNvPr>
        <xdr:cNvSpPr txBox="1"/>
      </xdr:nvSpPr>
      <xdr:spPr>
        <a:xfrm>
          <a:off x="190879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B30CEBA3-AFE4-44F8-93A9-C74B0EC76215}"/>
            </a:ext>
          </a:extLst>
        </xdr:cNvPr>
        <xdr:cNvCxnSpPr/>
      </xdr:nvCxnSpPr>
      <xdr:spPr>
        <a:xfrm>
          <a:off x="1760220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E3C6807D-9AED-455F-921A-225B64E768D3}"/>
            </a:ext>
          </a:extLst>
        </xdr:cNvPr>
        <xdr:cNvSpPr/>
      </xdr:nvSpPr>
      <xdr:spPr>
        <a:xfrm>
          <a:off x="1834515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10F524E9-CFE4-492D-84A9-BD602D915157}"/>
            </a:ext>
          </a:extLst>
        </xdr:cNvPr>
        <xdr:cNvSpPr txBox="1"/>
      </xdr:nvSpPr>
      <xdr:spPr>
        <a:xfrm>
          <a:off x="1829035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1326FC8D-8C38-4BF4-877A-873D9D5176A5}"/>
            </a:ext>
          </a:extLst>
        </xdr:cNvPr>
        <xdr:cNvCxnSpPr/>
      </xdr:nvCxnSpPr>
      <xdr:spPr>
        <a:xfrm>
          <a:off x="1680464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131CA39F-8E22-431D-9E33-85DBC0A09812}"/>
            </a:ext>
          </a:extLst>
        </xdr:cNvPr>
        <xdr:cNvSpPr/>
      </xdr:nvSpPr>
      <xdr:spPr>
        <a:xfrm>
          <a:off x="17547590" y="16209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E30377D4-1FBA-4EDB-BF38-807765A7EC25}"/>
            </a:ext>
          </a:extLst>
        </xdr:cNvPr>
        <xdr:cNvSpPr txBox="1"/>
      </xdr:nvSpPr>
      <xdr:spPr>
        <a:xfrm>
          <a:off x="1748517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97B12784-BF02-4B72-A8C3-2E231593FBE2}"/>
            </a:ext>
          </a:extLst>
        </xdr:cNvPr>
        <xdr:cNvSpPr/>
      </xdr:nvSpPr>
      <xdr:spPr>
        <a:xfrm>
          <a:off x="167614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A54A3F78-22E0-4784-9859-3C8A725693E1}"/>
            </a:ext>
          </a:extLst>
        </xdr:cNvPr>
        <xdr:cNvSpPr txBox="1"/>
      </xdr:nvSpPr>
      <xdr:spPr>
        <a:xfrm>
          <a:off x="166876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F5B7F4BC-5E5A-4102-AB56-6EC4EBA210DB}"/>
            </a:ext>
          </a:extLst>
        </xdr:cNvPr>
        <xdr:cNvSpPr txBox="1"/>
      </xdr:nvSpPr>
      <xdr:spPr>
        <a:xfrm>
          <a:off x="197764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4B3513DB-E3B7-492B-8039-B1BABD2AF429}"/>
            </a:ext>
          </a:extLst>
        </xdr:cNvPr>
        <xdr:cNvSpPr txBox="1"/>
      </xdr:nvSpPr>
      <xdr:spPr>
        <a:xfrm>
          <a:off x="19033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41247912-0424-47FF-A4A7-34C752958A3E}"/>
            </a:ext>
          </a:extLst>
        </xdr:cNvPr>
        <xdr:cNvSpPr txBox="1"/>
      </xdr:nvSpPr>
      <xdr:spPr>
        <a:xfrm>
          <a:off x="18228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A4D1A3AB-8000-4CAE-94CA-77590A48EBE5}"/>
            </a:ext>
          </a:extLst>
        </xdr:cNvPr>
        <xdr:cNvSpPr txBox="1"/>
      </xdr:nvSpPr>
      <xdr:spPr>
        <a:xfrm>
          <a:off x="174307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B7767133-99AC-47CF-BA2F-D55299CF7AC4}"/>
            </a:ext>
          </a:extLst>
        </xdr:cNvPr>
        <xdr:cNvSpPr txBox="1"/>
      </xdr:nvSpPr>
      <xdr:spPr>
        <a:xfrm>
          <a:off x="166331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DCE2A84A-E01B-4EF5-B672-B187C03FF9DD}"/>
            </a:ext>
          </a:extLst>
        </xdr:cNvPr>
        <xdr:cNvSpPr/>
      </xdr:nvSpPr>
      <xdr:spPr>
        <a:xfrm>
          <a:off x="1990471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9413087-8B90-4F89-A863-EFF3D3CF5DEB}"/>
            </a:ext>
          </a:extLst>
        </xdr:cNvPr>
        <xdr:cNvSpPr txBox="1"/>
      </xdr:nvSpPr>
      <xdr:spPr>
        <a:xfrm>
          <a:off x="20002500" y="16071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533FF484-1E5F-48C8-AF8B-741A670AB327}"/>
            </a:ext>
          </a:extLst>
        </xdr:cNvPr>
        <xdr:cNvSpPr/>
      </xdr:nvSpPr>
      <xdr:spPr>
        <a:xfrm>
          <a:off x="191617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B862E379-BF71-42DC-8D36-A9235CDCFA64}"/>
            </a:ext>
          </a:extLst>
        </xdr:cNvPr>
        <xdr:cNvSpPr txBox="1"/>
      </xdr:nvSpPr>
      <xdr:spPr>
        <a:xfrm>
          <a:off x="190879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72F6960B-F8DE-469B-81F7-32CDF575580E}"/>
            </a:ext>
          </a:extLst>
        </xdr:cNvPr>
        <xdr:cNvSpPr/>
      </xdr:nvSpPr>
      <xdr:spPr>
        <a:xfrm>
          <a:off x="1834515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678F5969-F147-4CB2-8C5B-03088D0EBBC9}"/>
            </a:ext>
          </a:extLst>
        </xdr:cNvPr>
        <xdr:cNvSpPr txBox="1"/>
      </xdr:nvSpPr>
      <xdr:spPr>
        <a:xfrm>
          <a:off x="182903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28D083A2-E7AF-4A92-BD09-2FCAF095F045}"/>
            </a:ext>
          </a:extLst>
        </xdr:cNvPr>
        <xdr:cNvSpPr/>
      </xdr:nvSpPr>
      <xdr:spPr>
        <a:xfrm>
          <a:off x="17547590" y="16209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90C86A12-DE3B-4A9B-BD63-5B62ED024E11}"/>
            </a:ext>
          </a:extLst>
        </xdr:cNvPr>
        <xdr:cNvSpPr txBox="1"/>
      </xdr:nvSpPr>
      <xdr:spPr>
        <a:xfrm>
          <a:off x="1748517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C9015F6A-04DC-4845-BA93-29E07A0B3D46}"/>
            </a:ext>
          </a:extLst>
        </xdr:cNvPr>
        <xdr:cNvSpPr/>
      </xdr:nvSpPr>
      <xdr:spPr>
        <a:xfrm>
          <a:off x="167614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20782690-2369-4DE0-A382-491AF54B9AE2}"/>
            </a:ext>
          </a:extLst>
        </xdr:cNvPr>
        <xdr:cNvSpPr txBox="1"/>
      </xdr:nvSpPr>
      <xdr:spPr>
        <a:xfrm>
          <a:off x="166876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B9AAC772-67BD-45F0-AE1D-F30942755256}"/>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3534D332-5B3B-4B7C-9EAA-0864DCDB37A0}"/>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E63932A4-8A6C-4A2E-846C-1BA46BE00570}"/>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普通建設事業費（うち新規整備）が大きく増加している。要因としては、平成３０年度及び令和元年度に大湯会館建設事業費、令和３年度及び令和４年度に診療所整備事業費で増となったことによ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p>
        <a:p>
          <a:r>
            <a:rPr kumimoji="1" lang="ja-JP" altLang="en-US" sz="1300">
              <a:latin typeface="ＭＳ Ｐゴシック" panose="020B0600070205080204" pitchFamily="50" charset="-128"/>
              <a:ea typeface="ＭＳ Ｐゴシック" panose="020B0600070205080204" pitchFamily="50" charset="-128"/>
            </a:rPr>
            <a:t>　維持補修費については、令和元年度の小雪により除排雪経費が減となったものの、令和２年度、令和３年度及び令和４年度の大雪により除排雪経費が増となった。また公共施設の多くは、築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年以上経過しているため老朽化により維持補修費が高止まりしており、今後は公共施設等総合管理計画及び公共施設個別施設計画に基づいた計画的な施設管理により、更新費用の平準化を図る。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公債費について、第三セクター等改革推進債の一部繰上償還を、令和元年度（</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百万円）及び令和４年度（</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百万円）を実施したことに伴い、令和元年度及び令和４年度の値が大幅に増加している。今後も、繰上償還の実施等により公債費負担の抑制を図る。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497729-A028-41C3-BA24-81674D0467E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16B72B6-7FDE-469F-89AF-06306B5C1C82}"/>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0A854EC-83AA-4902-B563-8D3AEE12F20B}"/>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DD4550C-13DD-48D9-BB79-3FDD0BD29030}"/>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FB6876-883C-449C-808A-CA2A627F74F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21394C-6111-463B-BE45-07CC4EE594F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7016AA-001E-4FBE-8A56-8202785CE9F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A3E9CF-F046-4800-9FFD-08979CB1458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36416F-7C88-4BC8-A035-5EEBEF4C428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1367F5D-8EC9-43E8-82C6-43B73B37E10D}"/>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BED07E-527A-472B-84D2-3937F3FFD61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5C27C6-4804-48FB-82C8-88326062D49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7A5A83-2025-424B-8755-553DDCD9600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F31B26-29A5-4725-87BC-8CD558F5251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638A97-267C-438E-B641-6EB27C8281D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E49C42E-CFC0-4A46-9F8E-1C44308DF14B}"/>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9B7292A-1D2E-42C1-BC5E-FBE098CA9ECE}"/>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3FFBCB2-FFCF-45F9-8609-ACA88322865B}"/>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92F8985-3A00-4CBD-907C-38F32FF3FEBD}"/>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9CBD00-83B6-4964-93E1-707740F05AE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A40666A-48D7-457F-95F0-C12A2F905423}"/>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E66E7CA-16F9-4590-900B-3396D0C62D6F}"/>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887076C-27A0-42CC-85BD-2E4E5C988ECD}"/>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B4540CF-7D6B-4E08-8729-13BF0B9D9879}"/>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3E6C41-44A8-4B20-9B23-92F64A31D01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B5A89B5-F2DF-4BC0-9210-87D9D41610E6}"/>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D33F4A-FF0E-4C25-8881-007DDC46167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8BEBF93-AE10-47F4-93A8-D488B4772C05}"/>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5039265-7450-45D4-B95D-07FD2034983E}"/>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826306E-97B5-4B48-9B10-AE1A78E44784}"/>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1A9DCC3-6C98-400E-BB42-F7E6B352C7CB}"/>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F265489-DB56-4250-B218-21EF7EF92082}"/>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39E3B0A-C6EF-4D3E-BBF4-27A6ADBBB2A1}"/>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C774304-F8C3-4F8A-823F-FA59ED6BA00D}"/>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5768FCC-9718-4809-97D0-337995650A32}"/>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7CE0C17-ADBD-4FB2-8B10-7D831331BA28}"/>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0BA2F0E-2BAD-4106-8571-3FA41C46497E}"/>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6F57AEF-6221-40FF-9435-6F329A0B72E7}"/>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65FFC40-838D-4859-AC25-F08BBB542BC5}"/>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FDF5497-718C-4EAB-93C1-7E9113A132A9}"/>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5C61ED9-2B2E-4B93-B638-84B38725E675}"/>
            </a:ext>
          </a:extLst>
        </xdr:cNvPr>
        <xdr:cNvSpPr txBox="1"/>
      </xdr:nvSpPr>
      <xdr:spPr>
        <a:xfrm>
          <a:off x="27386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F567500-14D4-42DA-9A92-42F38B4D541B}"/>
            </a:ext>
          </a:extLst>
        </xdr:cNvPr>
        <xdr:cNvCxnSpPr/>
      </xdr:nvCxnSpPr>
      <xdr:spPr>
        <a:xfrm>
          <a:off x="6858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2A2C9B5-EC2B-41C8-9C08-9E17A46C74D0}"/>
            </a:ext>
          </a:extLst>
        </xdr:cNvPr>
        <xdr:cNvSpPr txBox="1"/>
      </xdr:nvSpPr>
      <xdr:spPr>
        <a:xfrm>
          <a:off x="273866"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D09E2CA-BD8F-443C-8781-D295C62A31AE}"/>
            </a:ext>
          </a:extLst>
        </xdr:cNvPr>
        <xdr:cNvCxnSpPr/>
      </xdr:nvCxnSpPr>
      <xdr:spPr>
        <a:xfrm>
          <a:off x="6858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989EEF6B-2B13-4FD8-92E2-B23FFFF83487}"/>
            </a:ext>
          </a:extLst>
        </xdr:cNvPr>
        <xdr:cNvSpPr txBox="1"/>
      </xdr:nvSpPr>
      <xdr:spPr>
        <a:xfrm>
          <a:off x="27386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F8A82CDA-44E2-45C1-9270-C20CD7D6172B}"/>
            </a:ext>
          </a:extLst>
        </xdr:cNvPr>
        <xdr:cNvCxnSpPr/>
      </xdr:nvCxnSpPr>
      <xdr:spPr>
        <a:xfrm>
          <a:off x="6858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39C3E16D-B5B7-418D-A42E-72C0A71FBE82}"/>
            </a:ext>
          </a:extLst>
        </xdr:cNvPr>
        <xdr:cNvSpPr txBox="1"/>
      </xdr:nvSpPr>
      <xdr:spPr>
        <a:xfrm>
          <a:off x="211651"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4CC6DF7-B58E-4CD2-A002-418A0C512EBD}"/>
            </a:ext>
          </a:extLst>
        </xdr:cNvPr>
        <xdr:cNvCxnSpPr/>
      </xdr:nvCxnSpPr>
      <xdr:spPr>
        <a:xfrm>
          <a:off x="6858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1104F31B-B9AD-474D-94B0-E7B55CD9C74A}"/>
            </a:ext>
          </a:extLst>
        </xdr:cNvPr>
        <xdr:cNvSpPr txBox="1"/>
      </xdr:nvSpPr>
      <xdr:spPr>
        <a:xfrm>
          <a:off x="21165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775EE53D-C5C1-4FCB-8235-1D41FA315D49}"/>
            </a:ext>
          </a:extLst>
        </xdr:cNvPr>
        <xdr:cNvCxnSpPr/>
      </xdr:nvCxnSpPr>
      <xdr:spPr>
        <a:xfrm>
          <a:off x="6858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501A6404-7143-4F23-A818-7382A9FBD837}"/>
            </a:ext>
          </a:extLst>
        </xdr:cNvPr>
        <xdr:cNvSpPr txBox="1"/>
      </xdr:nvSpPr>
      <xdr:spPr>
        <a:xfrm>
          <a:off x="2116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14CA105-27E1-4A4B-B58A-7448D980E1AC}"/>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2DE2D8E7-326B-4B26-BF02-E92258770536}"/>
            </a:ext>
          </a:extLst>
        </xdr:cNvPr>
        <xdr:cNvSpPr txBox="1"/>
      </xdr:nvSpPr>
      <xdr:spPr>
        <a:xfrm>
          <a:off x="2116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296B9FC-BB61-4173-A4A6-3E554E82962D}"/>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EB9C392-E7F5-42AB-803B-8BC5A223CA27}"/>
            </a:ext>
          </a:extLst>
        </xdr:cNvPr>
        <xdr:cNvCxnSpPr/>
      </xdr:nvCxnSpPr>
      <xdr:spPr>
        <a:xfrm flipV="1">
          <a:off x="4172585" y="5334762"/>
          <a:ext cx="1270" cy="131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CFD37548-0E09-4634-838D-61BC567C03BA}"/>
            </a:ext>
          </a:extLst>
        </xdr:cNvPr>
        <xdr:cNvSpPr txBox="1"/>
      </xdr:nvSpPr>
      <xdr:spPr>
        <a:xfrm>
          <a:off x="4229100" y="665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A4F314B5-5DFA-46B7-9F83-BE94FA8EDFBF}"/>
            </a:ext>
          </a:extLst>
        </xdr:cNvPr>
        <xdr:cNvCxnSpPr/>
      </xdr:nvCxnSpPr>
      <xdr:spPr>
        <a:xfrm>
          <a:off x="4112260" y="664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346C0D53-01E0-45CA-8E04-03A5A405F92B}"/>
            </a:ext>
          </a:extLst>
        </xdr:cNvPr>
        <xdr:cNvSpPr txBox="1"/>
      </xdr:nvSpPr>
      <xdr:spPr>
        <a:xfrm>
          <a:off x="4229100" y="51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D4DE2EB6-1094-4D72-901A-B4605754C02B}"/>
            </a:ext>
          </a:extLst>
        </xdr:cNvPr>
        <xdr:cNvCxnSpPr/>
      </xdr:nvCxnSpPr>
      <xdr:spPr>
        <a:xfrm>
          <a:off x="4112260" y="5334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68707</xdr:rowOff>
    </xdr:from>
    <xdr:to>
      <xdr:col>24</xdr:col>
      <xdr:colOff>63500</xdr:colOff>
      <xdr:row>38</xdr:row>
      <xdr:rowOff>73914</xdr:rowOff>
    </xdr:to>
    <xdr:cxnSp macro="">
      <xdr:nvCxnSpPr>
        <xdr:cNvPr id="61" name="直線コネクタ 60">
          <a:extLst>
            <a:ext uri="{FF2B5EF4-FFF2-40B4-BE49-F238E27FC236}">
              <a16:creationId xmlns:a16="http://schemas.microsoft.com/office/drawing/2014/main" id="{26F74B15-8313-4791-8013-D67C2FFDD89D}"/>
            </a:ext>
          </a:extLst>
        </xdr:cNvPr>
        <xdr:cNvCxnSpPr/>
      </xdr:nvCxnSpPr>
      <xdr:spPr>
        <a:xfrm>
          <a:off x="3431540" y="6581902"/>
          <a:ext cx="74295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4D80EC61-4D6E-40A8-BA64-1DBEE4028AB5}"/>
            </a:ext>
          </a:extLst>
        </xdr:cNvPr>
        <xdr:cNvSpPr txBox="1"/>
      </xdr:nvSpPr>
      <xdr:spPr>
        <a:xfrm>
          <a:off x="4229100" y="5968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75F3CBDC-B5A2-4061-ADA1-7327B180E514}"/>
            </a:ext>
          </a:extLst>
        </xdr:cNvPr>
        <xdr:cNvSpPr/>
      </xdr:nvSpPr>
      <xdr:spPr>
        <a:xfrm>
          <a:off x="4131310" y="61212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52197</xdr:rowOff>
    </xdr:from>
    <xdr:to>
      <xdr:col>19</xdr:col>
      <xdr:colOff>177800</xdr:colOff>
      <xdr:row>38</xdr:row>
      <xdr:rowOff>68707</xdr:rowOff>
    </xdr:to>
    <xdr:cxnSp macro="">
      <xdr:nvCxnSpPr>
        <xdr:cNvPr id="64" name="直線コネクタ 63">
          <a:extLst>
            <a:ext uri="{FF2B5EF4-FFF2-40B4-BE49-F238E27FC236}">
              <a16:creationId xmlns:a16="http://schemas.microsoft.com/office/drawing/2014/main" id="{1C72A2A2-02C9-43FB-8DF2-EEA2F86792F3}"/>
            </a:ext>
          </a:extLst>
        </xdr:cNvPr>
        <xdr:cNvCxnSpPr/>
      </xdr:nvCxnSpPr>
      <xdr:spPr>
        <a:xfrm>
          <a:off x="2626360" y="6571107"/>
          <a:ext cx="80518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880659D7-0F42-4444-A428-256DDEF53355}"/>
            </a:ext>
          </a:extLst>
        </xdr:cNvPr>
        <xdr:cNvSpPr/>
      </xdr:nvSpPr>
      <xdr:spPr>
        <a:xfrm>
          <a:off x="3388360" y="614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2D301030-1BA9-4B5E-9CCE-A8488E3DA6DF}"/>
            </a:ext>
          </a:extLst>
        </xdr:cNvPr>
        <xdr:cNvSpPr txBox="1"/>
      </xdr:nvSpPr>
      <xdr:spPr>
        <a:xfrm>
          <a:off x="3183401" y="59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52197</xdr:rowOff>
    </xdr:from>
    <xdr:to>
      <xdr:col>15</xdr:col>
      <xdr:colOff>50800</xdr:colOff>
      <xdr:row>38</xdr:row>
      <xdr:rowOff>60198</xdr:rowOff>
    </xdr:to>
    <xdr:cxnSp macro="">
      <xdr:nvCxnSpPr>
        <xdr:cNvPr id="67" name="直線コネクタ 66">
          <a:extLst>
            <a:ext uri="{FF2B5EF4-FFF2-40B4-BE49-F238E27FC236}">
              <a16:creationId xmlns:a16="http://schemas.microsoft.com/office/drawing/2014/main" id="{DEFB19B5-FDAE-49C8-B061-02A52592A252}"/>
            </a:ext>
          </a:extLst>
        </xdr:cNvPr>
        <xdr:cNvCxnSpPr/>
      </xdr:nvCxnSpPr>
      <xdr:spPr>
        <a:xfrm flipV="1">
          <a:off x="1828800" y="6571107"/>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D9B42D5C-B132-48B4-9437-D44E06AF26C9}"/>
            </a:ext>
          </a:extLst>
        </xdr:cNvPr>
        <xdr:cNvSpPr/>
      </xdr:nvSpPr>
      <xdr:spPr>
        <a:xfrm>
          <a:off x="2571750" y="61614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573CFFF9-B3FA-4AFC-96EF-2B7F879AB98F}"/>
            </a:ext>
          </a:extLst>
        </xdr:cNvPr>
        <xdr:cNvSpPr txBox="1"/>
      </xdr:nvSpPr>
      <xdr:spPr>
        <a:xfrm>
          <a:off x="2397271" y="59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60198</xdr:rowOff>
    </xdr:from>
    <xdr:to>
      <xdr:col>10</xdr:col>
      <xdr:colOff>114300</xdr:colOff>
      <xdr:row>38</xdr:row>
      <xdr:rowOff>129921</xdr:rowOff>
    </xdr:to>
    <xdr:cxnSp macro="">
      <xdr:nvCxnSpPr>
        <xdr:cNvPr id="70" name="直線コネクタ 69">
          <a:extLst>
            <a:ext uri="{FF2B5EF4-FFF2-40B4-BE49-F238E27FC236}">
              <a16:creationId xmlns:a16="http://schemas.microsoft.com/office/drawing/2014/main" id="{1416E11B-1E07-47A3-A4BD-76B6200EC8B6}"/>
            </a:ext>
          </a:extLst>
        </xdr:cNvPr>
        <xdr:cNvCxnSpPr/>
      </xdr:nvCxnSpPr>
      <xdr:spPr>
        <a:xfrm flipV="1">
          <a:off x="1031240" y="6571488"/>
          <a:ext cx="79756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DF3F6018-EA27-420B-90BE-CE9033116D13}"/>
            </a:ext>
          </a:extLst>
        </xdr:cNvPr>
        <xdr:cNvSpPr/>
      </xdr:nvSpPr>
      <xdr:spPr>
        <a:xfrm>
          <a:off x="1774190" y="60960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7DB69015-C1B4-48E2-8563-CE0B269704D0}"/>
            </a:ext>
          </a:extLst>
        </xdr:cNvPr>
        <xdr:cNvSpPr txBox="1"/>
      </xdr:nvSpPr>
      <xdr:spPr>
        <a:xfrm>
          <a:off x="1580661" y="58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46439458-C755-4294-9C52-061818BD5278}"/>
            </a:ext>
          </a:extLst>
        </xdr:cNvPr>
        <xdr:cNvSpPr/>
      </xdr:nvSpPr>
      <xdr:spPr>
        <a:xfrm>
          <a:off x="988060" y="61060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57A4CB6E-D5D2-4A59-9EB1-69C03A2CE3FA}"/>
            </a:ext>
          </a:extLst>
        </xdr:cNvPr>
        <xdr:cNvSpPr txBox="1"/>
      </xdr:nvSpPr>
      <xdr:spPr>
        <a:xfrm>
          <a:off x="783101" y="588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53CFA99-D07D-4628-B023-D3824CCA0049}"/>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82D6A99-23E9-4C4A-A85A-3CE7B900EC61}"/>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79AC0A3-C059-41D6-9B06-12EC3D3DC15A}"/>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4C6E29B-F39B-4DDF-AACE-076B1B649755}"/>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34D9EF3-376B-4277-BC80-0219420CBD68}"/>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23114</xdr:rowOff>
    </xdr:from>
    <xdr:to>
      <xdr:col>24</xdr:col>
      <xdr:colOff>114300</xdr:colOff>
      <xdr:row>38</xdr:row>
      <xdr:rowOff>124714</xdr:rowOff>
    </xdr:to>
    <xdr:sp macro="" textlink="">
      <xdr:nvSpPr>
        <xdr:cNvPr id="80" name="楕円 79">
          <a:extLst>
            <a:ext uri="{FF2B5EF4-FFF2-40B4-BE49-F238E27FC236}">
              <a16:creationId xmlns:a16="http://schemas.microsoft.com/office/drawing/2014/main" id="{29492533-C599-4BCB-868F-EFE7B70162AE}"/>
            </a:ext>
          </a:extLst>
        </xdr:cNvPr>
        <xdr:cNvSpPr/>
      </xdr:nvSpPr>
      <xdr:spPr>
        <a:xfrm>
          <a:off x="4131310" y="653440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109491</xdr:rowOff>
    </xdr:from>
    <xdr:ext cx="469744" cy="259045"/>
    <xdr:sp macro="" textlink="">
      <xdr:nvSpPr>
        <xdr:cNvPr id="81" name="議会費該当値テキスト">
          <a:extLst>
            <a:ext uri="{FF2B5EF4-FFF2-40B4-BE49-F238E27FC236}">
              <a16:creationId xmlns:a16="http://schemas.microsoft.com/office/drawing/2014/main" id="{063E872A-05E0-4EF3-BE31-ED90B74AC718}"/>
            </a:ext>
          </a:extLst>
        </xdr:cNvPr>
        <xdr:cNvSpPr txBox="1"/>
      </xdr:nvSpPr>
      <xdr:spPr>
        <a:xfrm>
          <a:off x="4229100" y="64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17907</xdr:rowOff>
    </xdr:from>
    <xdr:to>
      <xdr:col>20</xdr:col>
      <xdr:colOff>38100</xdr:colOff>
      <xdr:row>38</xdr:row>
      <xdr:rowOff>119507</xdr:rowOff>
    </xdr:to>
    <xdr:sp macro="" textlink="">
      <xdr:nvSpPr>
        <xdr:cNvPr id="82" name="楕円 81">
          <a:extLst>
            <a:ext uri="{FF2B5EF4-FFF2-40B4-BE49-F238E27FC236}">
              <a16:creationId xmlns:a16="http://schemas.microsoft.com/office/drawing/2014/main" id="{B6D4C877-E54F-43A6-B08C-5682025D2E84}"/>
            </a:ext>
          </a:extLst>
        </xdr:cNvPr>
        <xdr:cNvSpPr/>
      </xdr:nvSpPr>
      <xdr:spPr>
        <a:xfrm>
          <a:off x="3388360" y="653681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110634</xdr:rowOff>
    </xdr:from>
    <xdr:ext cx="469744" cy="259045"/>
    <xdr:sp macro="" textlink="">
      <xdr:nvSpPr>
        <xdr:cNvPr id="83" name="テキスト ボックス 82">
          <a:extLst>
            <a:ext uri="{FF2B5EF4-FFF2-40B4-BE49-F238E27FC236}">
              <a16:creationId xmlns:a16="http://schemas.microsoft.com/office/drawing/2014/main" id="{DEA7AB57-7108-4E51-9FCC-5645794C1CA6}"/>
            </a:ext>
          </a:extLst>
        </xdr:cNvPr>
        <xdr:cNvSpPr txBox="1"/>
      </xdr:nvSpPr>
      <xdr:spPr>
        <a:xfrm>
          <a:off x="3215718"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xdr:rowOff>
    </xdr:from>
    <xdr:to>
      <xdr:col>15</xdr:col>
      <xdr:colOff>101600</xdr:colOff>
      <xdr:row>38</xdr:row>
      <xdr:rowOff>102997</xdr:rowOff>
    </xdr:to>
    <xdr:sp macro="" textlink="">
      <xdr:nvSpPr>
        <xdr:cNvPr id="84" name="楕円 83">
          <a:extLst>
            <a:ext uri="{FF2B5EF4-FFF2-40B4-BE49-F238E27FC236}">
              <a16:creationId xmlns:a16="http://schemas.microsoft.com/office/drawing/2014/main" id="{8E421C9C-1237-4B0B-B173-1FCDCFB1291D}"/>
            </a:ext>
          </a:extLst>
        </xdr:cNvPr>
        <xdr:cNvSpPr/>
      </xdr:nvSpPr>
      <xdr:spPr>
        <a:xfrm>
          <a:off x="2571750" y="651649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94124</xdr:rowOff>
    </xdr:from>
    <xdr:ext cx="469744" cy="259045"/>
    <xdr:sp macro="" textlink="">
      <xdr:nvSpPr>
        <xdr:cNvPr id="85" name="テキスト ボックス 84">
          <a:extLst>
            <a:ext uri="{FF2B5EF4-FFF2-40B4-BE49-F238E27FC236}">
              <a16:creationId xmlns:a16="http://schemas.microsoft.com/office/drawing/2014/main" id="{593BACDB-7D7C-414E-AEC6-A29ED320B63F}"/>
            </a:ext>
          </a:extLst>
        </xdr:cNvPr>
        <xdr:cNvSpPr txBox="1"/>
      </xdr:nvSpPr>
      <xdr:spPr>
        <a:xfrm>
          <a:off x="2408633"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9398</xdr:rowOff>
    </xdr:from>
    <xdr:to>
      <xdr:col>10</xdr:col>
      <xdr:colOff>165100</xdr:colOff>
      <xdr:row>38</xdr:row>
      <xdr:rowOff>110998</xdr:rowOff>
    </xdr:to>
    <xdr:sp macro="" textlink="">
      <xdr:nvSpPr>
        <xdr:cNvPr id="86" name="楕円 85">
          <a:extLst>
            <a:ext uri="{FF2B5EF4-FFF2-40B4-BE49-F238E27FC236}">
              <a16:creationId xmlns:a16="http://schemas.microsoft.com/office/drawing/2014/main" id="{5682B1ED-4E6F-4B60-B4CD-A616E6C654E0}"/>
            </a:ext>
          </a:extLst>
        </xdr:cNvPr>
        <xdr:cNvSpPr/>
      </xdr:nvSpPr>
      <xdr:spPr>
        <a:xfrm>
          <a:off x="1774190" y="65264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102125</xdr:rowOff>
    </xdr:from>
    <xdr:ext cx="469744" cy="259045"/>
    <xdr:sp macro="" textlink="">
      <xdr:nvSpPr>
        <xdr:cNvPr id="87" name="テキスト ボックス 86">
          <a:extLst>
            <a:ext uri="{FF2B5EF4-FFF2-40B4-BE49-F238E27FC236}">
              <a16:creationId xmlns:a16="http://schemas.microsoft.com/office/drawing/2014/main" id="{E9982439-A026-4838-898E-0AE9FAE72719}"/>
            </a:ext>
          </a:extLst>
        </xdr:cNvPr>
        <xdr:cNvSpPr txBox="1"/>
      </xdr:nvSpPr>
      <xdr:spPr>
        <a:xfrm>
          <a:off x="1611073" y="66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79121</xdr:rowOff>
    </xdr:from>
    <xdr:to>
      <xdr:col>6</xdr:col>
      <xdr:colOff>38100</xdr:colOff>
      <xdr:row>39</xdr:row>
      <xdr:rowOff>9271</xdr:rowOff>
    </xdr:to>
    <xdr:sp macro="" textlink="">
      <xdr:nvSpPr>
        <xdr:cNvPr id="88" name="楕円 87">
          <a:extLst>
            <a:ext uri="{FF2B5EF4-FFF2-40B4-BE49-F238E27FC236}">
              <a16:creationId xmlns:a16="http://schemas.microsoft.com/office/drawing/2014/main" id="{94206E86-16D7-44BD-8DC1-A82AFEA626BC}"/>
            </a:ext>
          </a:extLst>
        </xdr:cNvPr>
        <xdr:cNvSpPr/>
      </xdr:nvSpPr>
      <xdr:spPr>
        <a:xfrm>
          <a:off x="988060" y="65942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398</xdr:rowOff>
    </xdr:from>
    <xdr:ext cx="469744" cy="259045"/>
    <xdr:sp macro="" textlink="">
      <xdr:nvSpPr>
        <xdr:cNvPr id="89" name="テキスト ボックス 88">
          <a:extLst>
            <a:ext uri="{FF2B5EF4-FFF2-40B4-BE49-F238E27FC236}">
              <a16:creationId xmlns:a16="http://schemas.microsoft.com/office/drawing/2014/main" id="{C725E417-16A3-4E1F-A942-AD7D0F2B4CD4}"/>
            </a:ext>
          </a:extLst>
        </xdr:cNvPr>
        <xdr:cNvSpPr txBox="1"/>
      </xdr:nvSpPr>
      <xdr:spPr>
        <a:xfrm>
          <a:off x="815418" y="66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8BFAED4C-6B43-48D4-8F41-281B449540A6}"/>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D1B8A34-0D86-43C5-BFF3-938A3570415F}"/>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0285F82-9BB9-4CAA-93E2-4929B9316EDF}"/>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85EB642-74B3-4B0A-96AC-72F57A17C5CC}"/>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66104B31-DC73-4595-983F-C8237730EE3C}"/>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EFC9D5B-779C-4A7F-B6D6-E160F9F77230}"/>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0FCA372-FE9B-46B4-9A3A-C5E10B246F98}"/>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D391E58-C0A9-4645-94AE-141B7C901F44}"/>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CF16561-95E4-40FA-8186-8773B4622E22}"/>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4C5F335-7C7D-402D-BC61-953D978F70A2}"/>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EF9E0C95-9950-412F-9011-2A2802215E60}"/>
            </a:ext>
          </a:extLst>
        </xdr:cNvPr>
        <xdr:cNvCxnSpPr/>
      </xdr:nvCxnSpPr>
      <xdr:spPr>
        <a:xfrm>
          <a:off x="6858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BF551E50-0892-4C49-A3CB-64FFBAC59354}"/>
            </a:ext>
          </a:extLst>
        </xdr:cNvPr>
        <xdr:cNvSpPr txBox="1"/>
      </xdr:nvSpPr>
      <xdr:spPr>
        <a:xfrm>
          <a:off x="478924"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F9A41CEB-5B8D-4100-AB53-93564DC0629A}"/>
            </a:ext>
          </a:extLst>
        </xdr:cNvPr>
        <xdr:cNvCxnSpPr/>
      </xdr:nvCxnSpPr>
      <xdr:spPr>
        <a:xfrm>
          <a:off x="6858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B859AEE8-5D21-44F1-ACAE-4588F4C4A7F6}"/>
            </a:ext>
          </a:extLst>
        </xdr:cNvPr>
        <xdr:cNvSpPr txBox="1"/>
      </xdr:nvSpPr>
      <xdr:spPr>
        <a:xfrm>
          <a:off x="170391"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BD128DA7-7B16-423B-843A-E9473FE7BFE7}"/>
            </a:ext>
          </a:extLst>
        </xdr:cNvPr>
        <xdr:cNvCxnSpPr/>
      </xdr:nvCxnSpPr>
      <xdr:spPr>
        <a:xfrm>
          <a:off x="6858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5AE0F62B-0CC4-49F7-AF76-B9A78CA897F7}"/>
            </a:ext>
          </a:extLst>
        </xdr:cNvPr>
        <xdr:cNvSpPr txBox="1"/>
      </xdr:nvSpPr>
      <xdr:spPr>
        <a:xfrm>
          <a:off x="170391"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759C5F75-7235-40BA-A961-88DD5D2362DC}"/>
            </a:ext>
          </a:extLst>
        </xdr:cNvPr>
        <xdr:cNvCxnSpPr/>
      </xdr:nvCxnSpPr>
      <xdr:spPr>
        <a:xfrm>
          <a:off x="6858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3CFF569-AD41-4527-ABB7-714BC666594B}"/>
            </a:ext>
          </a:extLst>
        </xdr:cNvPr>
        <xdr:cNvSpPr txBox="1"/>
      </xdr:nvSpPr>
      <xdr:spPr>
        <a:xfrm>
          <a:off x="170391"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BA837962-F693-4A89-AC7E-6B21B6F6EE5F}"/>
            </a:ext>
          </a:extLst>
        </xdr:cNvPr>
        <xdr:cNvCxnSpPr/>
      </xdr:nvCxnSpPr>
      <xdr:spPr>
        <a:xfrm>
          <a:off x="6858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B9960F85-72D0-481E-B49B-4685B3F1DDBE}"/>
            </a:ext>
          </a:extLst>
        </xdr:cNvPr>
        <xdr:cNvSpPr txBox="1"/>
      </xdr:nvSpPr>
      <xdr:spPr>
        <a:xfrm>
          <a:off x="170391"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A6382291-6EBE-4E32-9DF5-0C46BEB97757}"/>
            </a:ext>
          </a:extLst>
        </xdr:cNvPr>
        <xdr:cNvCxnSpPr/>
      </xdr:nvCxnSpPr>
      <xdr:spPr>
        <a:xfrm>
          <a:off x="6858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41893BA-F463-4237-BBEA-1145D62AE38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284B71B4-89D1-45D3-90B1-88CCA161A8FF}"/>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E28B72F8-CE7E-4C9D-A3A6-97AABFCA0292}"/>
            </a:ext>
          </a:extLst>
        </xdr:cNvPr>
        <xdr:cNvSpPr txBox="1"/>
      </xdr:nvSpPr>
      <xdr:spPr>
        <a:xfrm>
          <a:off x="7642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95B4FBA0-D5F8-4AC1-A51E-03124F0100A3}"/>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A34652E0-5894-40B4-B517-7BFE58580E04}"/>
            </a:ext>
          </a:extLst>
        </xdr:cNvPr>
        <xdr:cNvCxnSpPr/>
      </xdr:nvCxnSpPr>
      <xdr:spPr>
        <a:xfrm flipV="1">
          <a:off x="4172585" y="8797354"/>
          <a:ext cx="1270" cy="126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4B30CAFD-4641-4A1B-ABB1-92C809D29DFF}"/>
            </a:ext>
          </a:extLst>
        </xdr:cNvPr>
        <xdr:cNvSpPr txBox="1"/>
      </xdr:nvSpPr>
      <xdr:spPr>
        <a:xfrm>
          <a:off x="4229100" y="100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4502F1B3-FBD5-4CD1-9497-689F36E02C42}"/>
            </a:ext>
          </a:extLst>
        </xdr:cNvPr>
        <xdr:cNvCxnSpPr/>
      </xdr:nvCxnSpPr>
      <xdr:spPr>
        <a:xfrm>
          <a:off x="4112260" y="100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2C3A1C8F-2B0D-4029-A110-B0C14EBD1FBB}"/>
            </a:ext>
          </a:extLst>
        </xdr:cNvPr>
        <xdr:cNvSpPr txBox="1"/>
      </xdr:nvSpPr>
      <xdr:spPr>
        <a:xfrm>
          <a:off x="4229100" y="857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54E85D03-ABE1-48AE-B4D1-307C17BEDEAF}"/>
            </a:ext>
          </a:extLst>
        </xdr:cNvPr>
        <xdr:cNvCxnSpPr/>
      </xdr:nvCxnSpPr>
      <xdr:spPr>
        <a:xfrm>
          <a:off x="4112260" y="8797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87480</xdr:rowOff>
    </xdr:from>
    <xdr:to>
      <xdr:col>24</xdr:col>
      <xdr:colOff>63500</xdr:colOff>
      <xdr:row>58</xdr:row>
      <xdr:rowOff>115567</xdr:rowOff>
    </xdr:to>
    <xdr:cxnSp macro="">
      <xdr:nvCxnSpPr>
        <xdr:cNvPr id="120" name="直線コネクタ 119">
          <a:extLst>
            <a:ext uri="{FF2B5EF4-FFF2-40B4-BE49-F238E27FC236}">
              <a16:creationId xmlns:a16="http://schemas.microsoft.com/office/drawing/2014/main" id="{B2D2B340-4313-46CD-B499-66B94E38C43C}"/>
            </a:ext>
          </a:extLst>
        </xdr:cNvPr>
        <xdr:cNvCxnSpPr/>
      </xdr:nvCxnSpPr>
      <xdr:spPr>
        <a:xfrm>
          <a:off x="3431540" y="10033485"/>
          <a:ext cx="74295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9D9EDF64-1107-443C-B6FC-E8E4DE5A4D20}"/>
            </a:ext>
          </a:extLst>
        </xdr:cNvPr>
        <xdr:cNvSpPr txBox="1"/>
      </xdr:nvSpPr>
      <xdr:spPr>
        <a:xfrm>
          <a:off x="4229100" y="9617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69F557E6-BF6A-47FD-82EF-28D9589F9F8B}"/>
            </a:ext>
          </a:extLst>
        </xdr:cNvPr>
        <xdr:cNvSpPr/>
      </xdr:nvSpPr>
      <xdr:spPr>
        <a:xfrm>
          <a:off x="4131310" y="97642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154988</xdr:rowOff>
    </xdr:from>
    <xdr:to>
      <xdr:col>19</xdr:col>
      <xdr:colOff>177800</xdr:colOff>
      <xdr:row>58</xdr:row>
      <xdr:rowOff>87480</xdr:rowOff>
    </xdr:to>
    <xdr:cxnSp macro="">
      <xdr:nvCxnSpPr>
        <xdr:cNvPr id="123" name="直線コネクタ 122">
          <a:extLst>
            <a:ext uri="{FF2B5EF4-FFF2-40B4-BE49-F238E27FC236}">
              <a16:creationId xmlns:a16="http://schemas.microsoft.com/office/drawing/2014/main" id="{A47F5B31-049D-4979-8141-1D0C99771DB0}"/>
            </a:ext>
          </a:extLst>
        </xdr:cNvPr>
        <xdr:cNvCxnSpPr/>
      </xdr:nvCxnSpPr>
      <xdr:spPr>
        <a:xfrm>
          <a:off x="2626360" y="9927638"/>
          <a:ext cx="805180" cy="10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AC43606A-4CC0-402B-88AD-851B1D1F5A21}"/>
            </a:ext>
          </a:extLst>
        </xdr:cNvPr>
        <xdr:cNvSpPr/>
      </xdr:nvSpPr>
      <xdr:spPr>
        <a:xfrm>
          <a:off x="3388360" y="9722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5DD32598-5E25-4E11-AE6A-473EF7F15732}"/>
            </a:ext>
          </a:extLst>
        </xdr:cNvPr>
        <xdr:cNvSpPr txBox="1"/>
      </xdr:nvSpPr>
      <xdr:spPr>
        <a:xfrm>
          <a:off x="3152990" y="949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154988</xdr:rowOff>
    </xdr:from>
    <xdr:to>
      <xdr:col>15</xdr:col>
      <xdr:colOff>50800</xdr:colOff>
      <xdr:row>58</xdr:row>
      <xdr:rowOff>157591</xdr:rowOff>
    </xdr:to>
    <xdr:cxnSp macro="">
      <xdr:nvCxnSpPr>
        <xdr:cNvPr id="126" name="直線コネクタ 125">
          <a:extLst>
            <a:ext uri="{FF2B5EF4-FFF2-40B4-BE49-F238E27FC236}">
              <a16:creationId xmlns:a16="http://schemas.microsoft.com/office/drawing/2014/main" id="{4322D482-E534-4917-B34B-D1DF613B81F6}"/>
            </a:ext>
          </a:extLst>
        </xdr:cNvPr>
        <xdr:cNvCxnSpPr/>
      </xdr:nvCxnSpPr>
      <xdr:spPr>
        <a:xfrm flipV="1">
          <a:off x="1828800" y="9927638"/>
          <a:ext cx="797560" cy="1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DA0F16DF-5563-41FD-AD42-77717E5E7124}"/>
            </a:ext>
          </a:extLst>
        </xdr:cNvPr>
        <xdr:cNvSpPr/>
      </xdr:nvSpPr>
      <xdr:spPr>
        <a:xfrm>
          <a:off x="2571750" y="96129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318B694A-656D-467D-8BBA-E6F659F80FE7}"/>
            </a:ext>
          </a:extLst>
        </xdr:cNvPr>
        <xdr:cNvSpPr txBox="1"/>
      </xdr:nvSpPr>
      <xdr:spPr>
        <a:xfrm>
          <a:off x="2364955" y="93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157591</xdr:rowOff>
    </xdr:from>
    <xdr:to>
      <xdr:col>10</xdr:col>
      <xdr:colOff>114300</xdr:colOff>
      <xdr:row>58</xdr:row>
      <xdr:rowOff>166997</xdr:rowOff>
    </xdr:to>
    <xdr:cxnSp macro="">
      <xdr:nvCxnSpPr>
        <xdr:cNvPr id="129" name="直線コネクタ 128">
          <a:extLst>
            <a:ext uri="{FF2B5EF4-FFF2-40B4-BE49-F238E27FC236}">
              <a16:creationId xmlns:a16="http://schemas.microsoft.com/office/drawing/2014/main" id="{2CCED8CE-EB73-413C-8552-BC5501B1B2D0}"/>
            </a:ext>
          </a:extLst>
        </xdr:cNvPr>
        <xdr:cNvCxnSpPr/>
      </xdr:nvCxnSpPr>
      <xdr:spPr>
        <a:xfrm flipV="1">
          <a:off x="1031240" y="10103596"/>
          <a:ext cx="79756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8B2E726F-8718-41DA-9181-FE7E0D2A141D}"/>
            </a:ext>
          </a:extLst>
        </xdr:cNvPr>
        <xdr:cNvSpPr/>
      </xdr:nvSpPr>
      <xdr:spPr>
        <a:xfrm>
          <a:off x="1774190" y="98470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EE291D4-602A-4C60-885F-7AFD38761635}"/>
            </a:ext>
          </a:extLst>
        </xdr:cNvPr>
        <xdr:cNvSpPr txBox="1"/>
      </xdr:nvSpPr>
      <xdr:spPr>
        <a:xfrm>
          <a:off x="1550250" y="961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1A6D8A4A-7ED1-483B-B3E8-4A5E3D763EEC}"/>
            </a:ext>
          </a:extLst>
        </xdr:cNvPr>
        <xdr:cNvSpPr/>
      </xdr:nvSpPr>
      <xdr:spPr>
        <a:xfrm>
          <a:off x="988060" y="9864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B36030D-CE9C-4AD4-B0AE-B9534A15EEC7}"/>
            </a:ext>
          </a:extLst>
        </xdr:cNvPr>
        <xdr:cNvSpPr txBox="1"/>
      </xdr:nvSpPr>
      <xdr:spPr>
        <a:xfrm>
          <a:off x="752690" y="96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EEE5816-7D95-4750-B3D9-E3ED3650E4A6}"/>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8BE301B-04E5-41B7-A8F4-6F6F5D502B14}"/>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9F6569F-8D8E-4F41-8E83-DBC5E797F454}"/>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5211AFE-64F7-433C-AA19-2850ABD62926}"/>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88131EE-5BD5-45CC-B162-40192B47F995}"/>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64767</xdr:rowOff>
    </xdr:from>
    <xdr:to>
      <xdr:col>24</xdr:col>
      <xdr:colOff>114300</xdr:colOff>
      <xdr:row>58</xdr:row>
      <xdr:rowOff>166367</xdr:rowOff>
    </xdr:to>
    <xdr:sp macro="" textlink="">
      <xdr:nvSpPr>
        <xdr:cNvPr id="139" name="楕円 138">
          <a:extLst>
            <a:ext uri="{FF2B5EF4-FFF2-40B4-BE49-F238E27FC236}">
              <a16:creationId xmlns:a16="http://schemas.microsoft.com/office/drawing/2014/main" id="{40E60716-AC92-4019-AE79-F193F0419352}"/>
            </a:ext>
          </a:extLst>
        </xdr:cNvPr>
        <xdr:cNvSpPr/>
      </xdr:nvSpPr>
      <xdr:spPr>
        <a:xfrm>
          <a:off x="4131310" y="1000505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151144</xdr:rowOff>
    </xdr:from>
    <xdr:ext cx="534377" cy="259045"/>
    <xdr:sp macro="" textlink="">
      <xdr:nvSpPr>
        <xdr:cNvPr id="140" name="総務費該当値テキスト">
          <a:extLst>
            <a:ext uri="{FF2B5EF4-FFF2-40B4-BE49-F238E27FC236}">
              <a16:creationId xmlns:a16="http://schemas.microsoft.com/office/drawing/2014/main" id="{DE1AAF0E-C11E-47AD-BBDB-48BDDE8873E9}"/>
            </a:ext>
          </a:extLst>
        </xdr:cNvPr>
        <xdr:cNvSpPr txBox="1"/>
      </xdr:nvSpPr>
      <xdr:spPr>
        <a:xfrm>
          <a:off x="4229100" y="99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36680</xdr:rowOff>
    </xdr:from>
    <xdr:to>
      <xdr:col>20</xdr:col>
      <xdr:colOff>38100</xdr:colOff>
      <xdr:row>58</xdr:row>
      <xdr:rowOff>138280</xdr:rowOff>
    </xdr:to>
    <xdr:sp macro="" textlink="">
      <xdr:nvSpPr>
        <xdr:cNvPr id="141" name="楕円 140">
          <a:extLst>
            <a:ext uri="{FF2B5EF4-FFF2-40B4-BE49-F238E27FC236}">
              <a16:creationId xmlns:a16="http://schemas.microsoft.com/office/drawing/2014/main" id="{B76E4360-56CF-4C81-99C8-5B6A209E46FC}"/>
            </a:ext>
          </a:extLst>
        </xdr:cNvPr>
        <xdr:cNvSpPr/>
      </xdr:nvSpPr>
      <xdr:spPr>
        <a:xfrm>
          <a:off x="3388360" y="998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129407</xdr:rowOff>
    </xdr:from>
    <xdr:ext cx="599010" cy="259045"/>
    <xdr:sp macro="" textlink="">
      <xdr:nvSpPr>
        <xdr:cNvPr id="142" name="テキスト ボックス 141">
          <a:extLst>
            <a:ext uri="{FF2B5EF4-FFF2-40B4-BE49-F238E27FC236}">
              <a16:creationId xmlns:a16="http://schemas.microsoft.com/office/drawing/2014/main" id="{568986C9-8889-4630-B3B7-D135319B54D6}"/>
            </a:ext>
          </a:extLst>
        </xdr:cNvPr>
        <xdr:cNvSpPr txBox="1"/>
      </xdr:nvSpPr>
      <xdr:spPr>
        <a:xfrm>
          <a:off x="3152990" y="1007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104188</xdr:rowOff>
    </xdr:from>
    <xdr:to>
      <xdr:col>15</xdr:col>
      <xdr:colOff>101600</xdr:colOff>
      <xdr:row>58</xdr:row>
      <xdr:rowOff>34338</xdr:rowOff>
    </xdr:to>
    <xdr:sp macro="" textlink="">
      <xdr:nvSpPr>
        <xdr:cNvPr id="143" name="楕円 142">
          <a:extLst>
            <a:ext uri="{FF2B5EF4-FFF2-40B4-BE49-F238E27FC236}">
              <a16:creationId xmlns:a16="http://schemas.microsoft.com/office/drawing/2014/main" id="{F144FCEB-2E96-4F5C-AECA-37F0C586993F}"/>
            </a:ext>
          </a:extLst>
        </xdr:cNvPr>
        <xdr:cNvSpPr/>
      </xdr:nvSpPr>
      <xdr:spPr>
        <a:xfrm>
          <a:off x="2571750" y="987493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25465</xdr:rowOff>
    </xdr:from>
    <xdr:ext cx="599010" cy="259045"/>
    <xdr:sp macro="" textlink="">
      <xdr:nvSpPr>
        <xdr:cNvPr id="144" name="テキスト ボックス 143">
          <a:extLst>
            <a:ext uri="{FF2B5EF4-FFF2-40B4-BE49-F238E27FC236}">
              <a16:creationId xmlns:a16="http://schemas.microsoft.com/office/drawing/2014/main" id="{2DA75B92-96E3-41AD-B5FF-82408CDEEDE5}"/>
            </a:ext>
          </a:extLst>
        </xdr:cNvPr>
        <xdr:cNvSpPr txBox="1"/>
      </xdr:nvSpPr>
      <xdr:spPr>
        <a:xfrm>
          <a:off x="2364955" y="996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106791</xdr:rowOff>
    </xdr:from>
    <xdr:to>
      <xdr:col>10</xdr:col>
      <xdr:colOff>165100</xdr:colOff>
      <xdr:row>59</xdr:row>
      <xdr:rowOff>36941</xdr:rowOff>
    </xdr:to>
    <xdr:sp macro="" textlink="">
      <xdr:nvSpPr>
        <xdr:cNvPr id="145" name="楕円 144">
          <a:extLst>
            <a:ext uri="{FF2B5EF4-FFF2-40B4-BE49-F238E27FC236}">
              <a16:creationId xmlns:a16="http://schemas.microsoft.com/office/drawing/2014/main" id="{7EF65E35-AEB9-4096-AEF4-D17D08D6900C}"/>
            </a:ext>
          </a:extLst>
        </xdr:cNvPr>
        <xdr:cNvSpPr/>
      </xdr:nvSpPr>
      <xdr:spPr>
        <a:xfrm>
          <a:off x="1774190" y="100489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28068</xdr:rowOff>
    </xdr:from>
    <xdr:ext cx="534377" cy="259045"/>
    <xdr:sp macro="" textlink="">
      <xdr:nvSpPr>
        <xdr:cNvPr id="146" name="テキスト ボックス 145">
          <a:extLst>
            <a:ext uri="{FF2B5EF4-FFF2-40B4-BE49-F238E27FC236}">
              <a16:creationId xmlns:a16="http://schemas.microsoft.com/office/drawing/2014/main" id="{7C90A41A-2A2F-4788-8E11-B043CCEB9D6B}"/>
            </a:ext>
          </a:extLst>
        </xdr:cNvPr>
        <xdr:cNvSpPr txBox="1"/>
      </xdr:nvSpPr>
      <xdr:spPr>
        <a:xfrm>
          <a:off x="1580661" y="101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116197</xdr:rowOff>
    </xdr:from>
    <xdr:to>
      <xdr:col>6</xdr:col>
      <xdr:colOff>38100</xdr:colOff>
      <xdr:row>59</xdr:row>
      <xdr:rowOff>46347</xdr:rowOff>
    </xdr:to>
    <xdr:sp macro="" textlink="">
      <xdr:nvSpPr>
        <xdr:cNvPr id="147" name="楕円 146">
          <a:extLst>
            <a:ext uri="{FF2B5EF4-FFF2-40B4-BE49-F238E27FC236}">
              <a16:creationId xmlns:a16="http://schemas.microsoft.com/office/drawing/2014/main" id="{FD9DAF22-DBF1-4419-B043-A5FFEE8ED3F8}"/>
            </a:ext>
          </a:extLst>
        </xdr:cNvPr>
        <xdr:cNvSpPr/>
      </xdr:nvSpPr>
      <xdr:spPr>
        <a:xfrm>
          <a:off x="988060" y="100602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37474</xdr:rowOff>
    </xdr:from>
    <xdr:ext cx="534377" cy="259045"/>
    <xdr:sp macro="" textlink="">
      <xdr:nvSpPr>
        <xdr:cNvPr id="148" name="テキスト ボックス 147">
          <a:extLst>
            <a:ext uri="{FF2B5EF4-FFF2-40B4-BE49-F238E27FC236}">
              <a16:creationId xmlns:a16="http://schemas.microsoft.com/office/drawing/2014/main" id="{EF829D72-6F3F-495C-B46A-141AEDF91AFF}"/>
            </a:ext>
          </a:extLst>
        </xdr:cNvPr>
        <xdr:cNvSpPr txBox="1"/>
      </xdr:nvSpPr>
      <xdr:spPr>
        <a:xfrm>
          <a:off x="783101" y="101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F42E658E-9B67-42CA-B14A-2E49E9CE38BF}"/>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D05FA9E-5305-48E1-97D6-9F3C01E7F24C}"/>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9FE6844-D19C-4AF5-875D-5D2466987223}"/>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393BDF0B-A6D1-465C-BE96-12C428ADCE70}"/>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9F7DD311-3591-49C2-AE6F-AC265B733513}"/>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45967435-2C2C-4F25-BC79-A82A4F233166}"/>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A61315B2-84C9-4811-9598-C49F14823C50}"/>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548C7446-0238-4B3F-BF4C-7526492F6FF3}"/>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CFF818E7-EE05-4461-958A-AFD82EC2EA9F}"/>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B5C186D5-5E24-4D4D-96DD-F1B65A12FC14}"/>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C80C3708-BEC3-42BE-A0F7-EA290ACF6A4C}"/>
            </a:ext>
          </a:extLst>
        </xdr:cNvPr>
        <xdr:cNvSpPr txBox="1"/>
      </xdr:nvSpPr>
      <xdr:spPr>
        <a:xfrm>
          <a:off x="47892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94F1E86C-D9F9-49E5-8D9C-5723D8583C2E}"/>
            </a:ext>
          </a:extLst>
        </xdr:cNvPr>
        <xdr:cNvCxnSpPr/>
      </xdr:nvCxnSpPr>
      <xdr:spPr>
        <a:xfrm>
          <a:off x="685800" y="1350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6A7A4838-C67D-482F-A15C-317FC906536B}"/>
            </a:ext>
          </a:extLst>
        </xdr:cNvPr>
        <xdr:cNvSpPr txBox="1"/>
      </xdr:nvSpPr>
      <xdr:spPr>
        <a:xfrm>
          <a:off x="170391" y="133743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474081CA-253E-4DE2-A134-30D073AF3D98}"/>
            </a:ext>
          </a:extLst>
        </xdr:cNvPr>
        <xdr:cNvCxnSpPr/>
      </xdr:nvCxnSpPr>
      <xdr:spPr>
        <a:xfrm>
          <a:off x="685800" y="1305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6AB1C4AE-BDA6-43C0-8AD0-6ED9AC516305}"/>
            </a:ext>
          </a:extLst>
        </xdr:cNvPr>
        <xdr:cNvSpPr txBox="1"/>
      </xdr:nvSpPr>
      <xdr:spPr>
        <a:xfrm>
          <a:off x="170391" y="1291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8E8A637C-7E00-4FFD-8786-F2B5DBB5C3A4}"/>
            </a:ext>
          </a:extLst>
        </xdr:cNvPr>
        <xdr:cNvCxnSpPr/>
      </xdr:nvCxnSpPr>
      <xdr:spPr>
        <a:xfrm>
          <a:off x="685800" y="12600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B6B39391-0B39-449C-821D-17D1EE9C19AA}"/>
            </a:ext>
          </a:extLst>
        </xdr:cNvPr>
        <xdr:cNvSpPr txBox="1"/>
      </xdr:nvSpPr>
      <xdr:spPr>
        <a:xfrm>
          <a:off x="17039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9D61BDAA-C62E-4548-A915-CE3AC5CC612A}"/>
            </a:ext>
          </a:extLst>
        </xdr:cNvPr>
        <xdr:cNvCxnSpPr/>
      </xdr:nvCxnSpPr>
      <xdr:spPr>
        <a:xfrm>
          <a:off x="685800" y="1213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9A704FFA-B96D-4695-8517-0A795DDDBE70}"/>
            </a:ext>
          </a:extLst>
        </xdr:cNvPr>
        <xdr:cNvSpPr txBox="1"/>
      </xdr:nvSpPr>
      <xdr:spPr>
        <a:xfrm>
          <a:off x="170391"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8DF58D5E-A881-496D-96A4-EBF2F19F39A1}"/>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6DA15526-D9CA-4876-861A-329F8ABF05E8}"/>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4E8F0220-6786-4C3B-B0B8-0169B974242D}"/>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4649F939-34F9-4D34-BD04-F98FC4140A69}"/>
            </a:ext>
          </a:extLst>
        </xdr:cNvPr>
        <xdr:cNvCxnSpPr/>
      </xdr:nvCxnSpPr>
      <xdr:spPr>
        <a:xfrm flipV="1">
          <a:off x="4172585" y="12403019"/>
          <a:ext cx="1270" cy="95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8A8ECF65-D7B0-4411-B35D-70177BFBD8C5}"/>
            </a:ext>
          </a:extLst>
        </xdr:cNvPr>
        <xdr:cNvSpPr txBox="1"/>
      </xdr:nvSpPr>
      <xdr:spPr>
        <a:xfrm>
          <a:off x="4229100" y="1336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D9097E7C-60CB-49B0-BD3E-239DC6168C61}"/>
            </a:ext>
          </a:extLst>
        </xdr:cNvPr>
        <xdr:cNvCxnSpPr/>
      </xdr:nvCxnSpPr>
      <xdr:spPr>
        <a:xfrm>
          <a:off x="4112260" y="13356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80266ACA-6FDE-4B3C-9B1A-394EB2F8B3D8}"/>
            </a:ext>
          </a:extLst>
        </xdr:cNvPr>
        <xdr:cNvSpPr txBox="1"/>
      </xdr:nvSpPr>
      <xdr:spPr>
        <a:xfrm>
          <a:off x="4229100" y="121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5525DA47-0CAB-4909-BD73-E73FA1E14CE1}"/>
            </a:ext>
          </a:extLst>
        </xdr:cNvPr>
        <xdr:cNvCxnSpPr/>
      </xdr:nvCxnSpPr>
      <xdr:spPr>
        <a:xfrm>
          <a:off x="4112260" y="12403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115990</xdr:rowOff>
    </xdr:from>
    <xdr:to>
      <xdr:col>24</xdr:col>
      <xdr:colOff>63500</xdr:colOff>
      <xdr:row>76</xdr:row>
      <xdr:rowOff>156918</xdr:rowOff>
    </xdr:to>
    <xdr:cxnSp macro="">
      <xdr:nvCxnSpPr>
        <xdr:cNvPr id="176" name="直線コネクタ 175">
          <a:extLst>
            <a:ext uri="{FF2B5EF4-FFF2-40B4-BE49-F238E27FC236}">
              <a16:creationId xmlns:a16="http://schemas.microsoft.com/office/drawing/2014/main" id="{B6CF3C58-2A10-4BDB-8B59-BB9F6D6FC741}"/>
            </a:ext>
          </a:extLst>
        </xdr:cNvPr>
        <xdr:cNvCxnSpPr/>
      </xdr:nvCxnSpPr>
      <xdr:spPr>
        <a:xfrm>
          <a:off x="3431540" y="13146190"/>
          <a:ext cx="74295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53DAE3A5-70B0-44D0-AAAF-AC1252AB6CF4}"/>
            </a:ext>
          </a:extLst>
        </xdr:cNvPr>
        <xdr:cNvSpPr txBox="1"/>
      </xdr:nvSpPr>
      <xdr:spPr>
        <a:xfrm>
          <a:off x="4229100" y="127380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768123CF-CE80-4F0A-BDF4-71E8B8ADF9AA}"/>
            </a:ext>
          </a:extLst>
        </xdr:cNvPr>
        <xdr:cNvSpPr/>
      </xdr:nvSpPr>
      <xdr:spPr>
        <a:xfrm>
          <a:off x="4131310" y="1288092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115990</xdr:rowOff>
    </xdr:from>
    <xdr:to>
      <xdr:col>19</xdr:col>
      <xdr:colOff>177800</xdr:colOff>
      <xdr:row>77</xdr:row>
      <xdr:rowOff>51798</xdr:rowOff>
    </xdr:to>
    <xdr:cxnSp macro="">
      <xdr:nvCxnSpPr>
        <xdr:cNvPr id="179" name="直線コネクタ 178">
          <a:extLst>
            <a:ext uri="{FF2B5EF4-FFF2-40B4-BE49-F238E27FC236}">
              <a16:creationId xmlns:a16="http://schemas.microsoft.com/office/drawing/2014/main" id="{85C51C1E-F837-4534-9481-E4A4008C152A}"/>
            </a:ext>
          </a:extLst>
        </xdr:cNvPr>
        <xdr:cNvCxnSpPr/>
      </xdr:nvCxnSpPr>
      <xdr:spPr>
        <a:xfrm flipV="1">
          <a:off x="2626360" y="13146190"/>
          <a:ext cx="805180" cy="1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40FC4DDF-FB4A-4B97-8ED0-D607EC5B1094}"/>
            </a:ext>
          </a:extLst>
        </xdr:cNvPr>
        <xdr:cNvSpPr/>
      </xdr:nvSpPr>
      <xdr:spPr>
        <a:xfrm>
          <a:off x="3388360" y="1282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9BBE798F-FBA7-4206-BECB-852D06F20F92}"/>
            </a:ext>
          </a:extLst>
        </xdr:cNvPr>
        <xdr:cNvSpPr txBox="1"/>
      </xdr:nvSpPr>
      <xdr:spPr>
        <a:xfrm>
          <a:off x="3152990" y="126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51798</xdr:rowOff>
    </xdr:from>
    <xdr:to>
      <xdr:col>15</xdr:col>
      <xdr:colOff>50800</xdr:colOff>
      <xdr:row>77</xdr:row>
      <xdr:rowOff>99800</xdr:rowOff>
    </xdr:to>
    <xdr:cxnSp macro="">
      <xdr:nvCxnSpPr>
        <xdr:cNvPr id="182" name="直線コネクタ 181">
          <a:extLst>
            <a:ext uri="{FF2B5EF4-FFF2-40B4-BE49-F238E27FC236}">
              <a16:creationId xmlns:a16="http://schemas.microsoft.com/office/drawing/2014/main" id="{E31193B8-1B1C-4BBD-9A1F-0DF7BE124CDC}"/>
            </a:ext>
          </a:extLst>
        </xdr:cNvPr>
        <xdr:cNvCxnSpPr/>
      </xdr:nvCxnSpPr>
      <xdr:spPr>
        <a:xfrm flipV="1">
          <a:off x="1828800" y="13257258"/>
          <a:ext cx="79756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4B8B8C3D-FA77-479B-885E-1C92AE436002}"/>
            </a:ext>
          </a:extLst>
        </xdr:cNvPr>
        <xdr:cNvSpPr/>
      </xdr:nvSpPr>
      <xdr:spPr>
        <a:xfrm>
          <a:off x="2571750" y="129899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8CA68A03-9100-4200-9CEF-8CF492691DC9}"/>
            </a:ext>
          </a:extLst>
        </xdr:cNvPr>
        <xdr:cNvSpPr txBox="1"/>
      </xdr:nvSpPr>
      <xdr:spPr>
        <a:xfrm>
          <a:off x="236495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99800</xdr:rowOff>
    </xdr:from>
    <xdr:to>
      <xdr:col>10</xdr:col>
      <xdr:colOff>114300</xdr:colOff>
      <xdr:row>77</xdr:row>
      <xdr:rowOff>127242</xdr:rowOff>
    </xdr:to>
    <xdr:cxnSp macro="">
      <xdr:nvCxnSpPr>
        <xdr:cNvPr id="185" name="直線コネクタ 184">
          <a:extLst>
            <a:ext uri="{FF2B5EF4-FFF2-40B4-BE49-F238E27FC236}">
              <a16:creationId xmlns:a16="http://schemas.microsoft.com/office/drawing/2014/main" id="{6E438B01-8515-46F2-BB3B-C0D59FF5D7C8}"/>
            </a:ext>
          </a:extLst>
        </xdr:cNvPr>
        <xdr:cNvCxnSpPr/>
      </xdr:nvCxnSpPr>
      <xdr:spPr>
        <a:xfrm flipV="1">
          <a:off x="1031240" y="13297640"/>
          <a:ext cx="79756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D9195DA9-F3AB-4220-86D7-5DD90E9492FB}"/>
            </a:ext>
          </a:extLst>
        </xdr:cNvPr>
        <xdr:cNvSpPr/>
      </xdr:nvSpPr>
      <xdr:spPr>
        <a:xfrm>
          <a:off x="1774190" y="1303932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A2759774-5B48-46C2-BA67-55EBBD8A3989}"/>
            </a:ext>
          </a:extLst>
        </xdr:cNvPr>
        <xdr:cNvSpPr txBox="1"/>
      </xdr:nvSpPr>
      <xdr:spPr>
        <a:xfrm>
          <a:off x="1550250" y="1281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B4FFF67B-17F5-4D2F-A508-492480D2B497}"/>
            </a:ext>
          </a:extLst>
        </xdr:cNvPr>
        <xdr:cNvSpPr/>
      </xdr:nvSpPr>
      <xdr:spPr>
        <a:xfrm>
          <a:off x="988060" y="1306104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1C9467FE-976A-4F19-9B2B-A6243856F82A}"/>
            </a:ext>
          </a:extLst>
        </xdr:cNvPr>
        <xdr:cNvSpPr txBox="1"/>
      </xdr:nvSpPr>
      <xdr:spPr>
        <a:xfrm>
          <a:off x="752690"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4CACD3A-3A9E-496F-BF7C-52DF00DE0771}"/>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737BB60-894D-4588-9268-B37D03746008}"/>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105C942-6B29-4D32-A33D-9FF5844A456E}"/>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EB980DA-C9B7-4C99-B3D6-215ADDAFD837}"/>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404A38E-1FC3-4BF0-8847-E54AEC14907F}"/>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106118</xdr:rowOff>
    </xdr:from>
    <xdr:to>
      <xdr:col>24</xdr:col>
      <xdr:colOff>114300</xdr:colOff>
      <xdr:row>77</xdr:row>
      <xdr:rowOff>36268</xdr:rowOff>
    </xdr:to>
    <xdr:sp macro="" textlink="">
      <xdr:nvSpPr>
        <xdr:cNvPr id="195" name="楕円 194">
          <a:extLst>
            <a:ext uri="{FF2B5EF4-FFF2-40B4-BE49-F238E27FC236}">
              <a16:creationId xmlns:a16="http://schemas.microsoft.com/office/drawing/2014/main" id="{B24E07C5-7F6C-4D3F-89A7-9EFD848565C3}"/>
            </a:ext>
          </a:extLst>
        </xdr:cNvPr>
        <xdr:cNvSpPr/>
      </xdr:nvSpPr>
      <xdr:spPr>
        <a:xfrm>
          <a:off x="4131310" y="131344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84545</xdr:rowOff>
    </xdr:from>
    <xdr:ext cx="599010" cy="259045"/>
    <xdr:sp macro="" textlink="">
      <xdr:nvSpPr>
        <xdr:cNvPr id="196" name="民生費該当値テキスト">
          <a:extLst>
            <a:ext uri="{FF2B5EF4-FFF2-40B4-BE49-F238E27FC236}">
              <a16:creationId xmlns:a16="http://schemas.microsoft.com/office/drawing/2014/main" id="{1E3BD481-CC06-46F8-A031-D44DF23F6615}"/>
            </a:ext>
          </a:extLst>
        </xdr:cNvPr>
        <xdr:cNvSpPr txBox="1"/>
      </xdr:nvSpPr>
      <xdr:spPr>
        <a:xfrm>
          <a:off x="4229100" y="1311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65190</xdr:rowOff>
    </xdr:from>
    <xdr:to>
      <xdr:col>20</xdr:col>
      <xdr:colOff>38100</xdr:colOff>
      <xdr:row>76</xdr:row>
      <xdr:rowOff>166790</xdr:rowOff>
    </xdr:to>
    <xdr:sp macro="" textlink="">
      <xdr:nvSpPr>
        <xdr:cNvPr id="197" name="楕円 196">
          <a:extLst>
            <a:ext uri="{FF2B5EF4-FFF2-40B4-BE49-F238E27FC236}">
              <a16:creationId xmlns:a16="http://schemas.microsoft.com/office/drawing/2014/main" id="{CA8A5B05-251C-4EA6-AD85-AC365B9D2348}"/>
            </a:ext>
          </a:extLst>
        </xdr:cNvPr>
        <xdr:cNvSpPr/>
      </xdr:nvSpPr>
      <xdr:spPr>
        <a:xfrm>
          <a:off x="3388360" y="130934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157917</xdr:rowOff>
    </xdr:from>
    <xdr:ext cx="599010" cy="259045"/>
    <xdr:sp macro="" textlink="">
      <xdr:nvSpPr>
        <xdr:cNvPr id="198" name="テキスト ボックス 197">
          <a:extLst>
            <a:ext uri="{FF2B5EF4-FFF2-40B4-BE49-F238E27FC236}">
              <a16:creationId xmlns:a16="http://schemas.microsoft.com/office/drawing/2014/main" id="{AB223EAB-D8C2-4BC3-B3AE-5133C2662C73}"/>
            </a:ext>
          </a:extLst>
        </xdr:cNvPr>
        <xdr:cNvSpPr txBox="1"/>
      </xdr:nvSpPr>
      <xdr:spPr>
        <a:xfrm>
          <a:off x="3152990" y="131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xdr:rowOff>
    </xdr:from>
    <xdr:to>
      <xdr:col>15</xdr:col>
      <xdr:colOff>101600</xdr:colOff>
      <xdr:row>77</xdr:row>
      <xdr:rowOff>102598</xdr:rowOff>
    </xdr:to>
    <xdr:sp macro="" textlink="">
      <xdr:nvSpPr>
        <xdr:cNvPr id="199" name="楕円 198">
          <a:extLst>
            <a:ext uri="{FF2B5EF4-FFF2-40B4-BE49-F238E27FC236}">
              <a16:creationId xmlns:a16="http://schemas.microsoft.com/office/drawing/2014/main" id="{CB372084-C32C-48A6-9927-2A2AE6417995}"/>
            </a:ext>
          </a:extLst>
        </xdr:cNvPr>
        <xdr:cNvSpPr/>
      </xdr:nvSpPr>
      <xdr:spPr>
        <a:xfrm>
          <a:off x="2571750" y="132026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93725</xdr:rowOff>
    </xdr:from>
    <xdr:ext cx="599010" cy="259045"/>
    <xdr:sp macro="" textlink="">
      <xdr:nvSpPr>
        <xdr:cNvPr id="200" name="テキスト ボックス 199">
          <a:extLst>
            <a:ext uri="{FF2B5EF4-FFF2-40B4-BE49-F238E27FC236}">
              <a16:creationId xmlns:a16="http://schemas.microsoft.com/office/drawing/2014/main" id="{1DFAFCE7-D070-4DCA-8498-A6C360A9705D}"/>
            </a:ext>
          </a:extLst>
        </xdr:cNvPr>
        <xdr:cNvSpPr txBox="1"/>
      </xdr:nvSpPr>
      <xdr:spPr>
        <a:xfrm>
          <a:off x="2364955" y="1329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49000</xdr:rowOff>
    </xdr:from>
    <xdr:to>
      <xdr:col>10</xdr:col>
      <xdr:colOff>165100</xdr:colOff>
      <xdr:row>77</xdr:row>
      <xdr:rowOff>150600</xdr:rowOff>
    </xdr:to>
    <xdr:sp macro="" textlink="">
      <xdr:nvSpPr>
        <xdr:cNvPr id="201" name="楕円 200">
          <a:extLst>
            <a:ext uri="{FF2B5EF4-FFF2-40B4-BE49-F238E27FC236}">
              <a16:creationId xmlns:a16="http://schemas.microsoft.com/office/drawing/2014/main" id="{F478D86F-2875-4E21-9FD2-F093E44A909C}"/>
            </a:ext>
          </a:extLst>
        </xdr:cNvPr>
        <xdr:cNvSpPr/>
      </xdr:nvSpPr>
      <xdr:spPr>
        <a:xfrm>
          <a:off x="1774190" y="1325255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141727</xdr:rowOff>
    </xdr:from>
    <xdr:ext cx="599010" cy="259045"/>
    <xdr:sp macro="" textlink="">
      <xdr:nvSpPr>
        <xdr:cNvPr id="202" name="テキスト ボックス 201">
          <a:extLst>
            <a:ext uri="{FF2B5EF4-FFF2-40B4-BE49-F238E27FC236}">
              <a16:creationId xmlns:a16="http://schemas.microsoft.com/office/drawing/2014/main" id="{1339CE7A-4FEF-4D63-830E-526763BF2C8E}"/>
            </a:ext>
          </a:extLst>
        </xdr:cNvPr>
        <xdr:cNvSpPr txBox="1"/>
      </xdr:nvSpPr>
      <xdr:spPr>
        <a:xfrm>
          <a:off x="1550250" y="1334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76442</xdr:rowOff>
    </xdr:from>
    <xdr:to>
      <xdr:col>6</xdr:col>
      <xdr:colOff>38100</xdr:colOff>
      <xdr:row>78</xdr:row>
      <xdr:rowOff>6592</xdr:rowOff>
    </xdr:to>
    <xdr:sp macro="" textlink="">
      <xdr:nvSpPr>
        <xdr:cNvPr id="203" name="楕円 202">
          <a:extLst>
            <a:ext uri="{FF2B5EF4-FFF2-40B4-BE49-F238E27FC236}">
              <a16:creationId xmlns:a16="http://schemas.microsoft.com/office/drawing/2014/main" id="{28EF5730-0274-48F2-A916-67E45321A705}"/>
            </a:ext>
          </a:extLst>
        </xdr:cNvPr>
        <xdr:cNvSpPr/>
      </xdr:nvSpPr>
      <xdr:spPr>
        <a:xfrm>
          <a:off x="988060" y="132780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169169</xdr:rowOff>
    </xdr:from>
    <xdr:ext cx="599010" cy="259045"/>
    <xdr:sp macro="" textlink="">
      <xdr:nvSpPr>
        <xdr:cNvPr id="204" name="テキスト ボックス 203">
          <a:extLst>
            <a:ext uri="{FF2B5EF4-FFF2-40B4-BE49-F238E27FC236}">
              <a16:creationId xmlns:a16="http://schemas.microsoft.com/office/drawing/2014/main" id="{7591D998-5D30-47D3-B951-BA18C1D13238}"/>
            </a:ext>
          </a:extLst>
        </xdr:cNvPr>
        <xdr:cNvSpPr txBox="1"/>
      </xdr:nvSpPr>
      <xdr:spPr>
        <a:xfrm>
          <a:off x="752690" y="1337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301FC9E7-34CF-48DE-B777-BE3D96327E31}"/>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EC8961E5-46B5-4505-8D05-ACC1A31652A2}"/>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CDFF3160-3C0C-4BD6-9D93-EFED34050327}"/>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E38CAC77-6BCC-4070-A07A-A3E7B9C723BA}"/>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B25CDCFE-408E-4BD3-A032-52B10D1840DC}"/>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D84681D0-D03A-48CE-93CB-F08E865D52CE}"/>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BD64EEC5-155C-4E81-96D4-4CE44CDA4285}"/>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3AD63C92-DCFF-4BE5-8A5E-8ACCC1DE935B}"/>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AAE59631-74AA-408F-847F-9F31B64443BF}"/>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443DB8B2-1EFE-4129-89F9-1E9D0DDE7BDC}"/>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81B88099-DE12-4646-9940-9AB52CD77697}"/>
            </a:ext>
          </a:extLst>
        </xdr:cNvPr>
        <xdr:cNvCxnSpPr/>
      </xdr:nvCxnSpPr>
      <xdr:spPr>
        <a:xfrm>
          <a:off x="685800" y="16937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E0A0207B-267C-41F0-8B2B-C216425BC069}"/>
            </a:ext>
          </a:extLst>
        </xdr:cNvPr>
        <xdr:cNvSpPr txBox="1"/>
      </xdr:nvSpPr>
      <xdr:spPr>
        <a:xfrm>
          <a:off x="478924"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98D8478-0B57-42FE-BAC9-B2A0E860423E}"/>
            </a:ext>
          </a:extLst>
        </xdr:cNvPr>
        <xdr:cNvCxnSpPr/>
      </xdr:nvCxnSpPr>
      <xdr:spPr>
        <a:xfrm>
          <a:off x="685800" y="16480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E0CABED9-6F8B-4311-8C6F-6977D2A4CBD8}"/>
            </a:ext>
          </a:extLst>
        </xdr:cNvPr>
        <xdr:cNvSpPr txBox="1"/>
      </xdr:nvSpPr>
      <xdr:spPr>
        <a:xfrm>
          <a:off x="170391" y="16346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202683A5-24A4-4261-8104-AE9ADA9E797E}"/>
            </a:ext>
          </a:extLst>
        </xdr:cNvPr>
        <xdr:cNvCxnSpPr/>
      </xdr:nvCxnSpPr>
      <xdr:spPr>
        <a:xfrm>
          <a:off x="685800" y="16029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6F935CF8-4136-4EDC-B72F-B120D3F8C6DA}"/>
            </a:ext>
          </a:extLst>
        </xdr:cNvPr>
        <xdr:cNvSpPr txBox="1"/>
      </xdr:nvSpPr>
      <xdr:spPr>
        <a:xfrm>
          <a:off x="17039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C5DA25F8-B057-4A1D-B2B9-74E330CB9A00}"/>
            </a:ext>
          </a:extLst>
        </xdr:cNvPr>
        <xdr:cNvCxnSpPr/>
      </xdr:nvCxnSpPr>
      <xdr:spPr>
        <a:xfrm>
          <a:off x="685800" y="15566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2B2B3DC3-78F9-4265-A915-45AF3BDA2D75}"/>
            </a:ext>
          </a:extLst>
        </xdr:cNvPr>
        <xdr:cNvSpPr txBox="1"/>
      </xdr:nvSpPr>
      <xdr:spPr>
        <a:xfrm>
          <a:off x="170391" y="1543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756DF716-B634-4DD4-BBFB-61001DCEA1C4}"/>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834F862-EF6E-4F8B-B5F9-B02FB0269D2F}"/>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4701C4D1-58E6-49F9-AF69-70832DADC3C2}"/>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26771268-66F3-400F-BEDE-040E56EA1B04}"/>
            </a:ext>
          </a:extLst>
        </xdr:cNvPr>
        <xdr:cNvCxnSpPr/>
      </xdr:nvCxnSpPr>
      <xdr:spPr>
        <a:xfrm flipV="1">
          <a:off x="4172585" y="15592939"/>
          <a:ext cx="1270" cy="116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5B4B2CA-6B4F-4790-8ED5-0787AAF81BF3}"/>
            </a:ext>
          </a:extLst>
        </xdr:cNvPr>
        <xdr:cNvSpPr txBox="1"/>
      </xdr:nvSpPr>
      <xdr:spPr>
        <a:xfrm>
          <a:off x="4229100" y="167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E45F947A-326D-4838-83B5-722DE25F0349}"/>
            </a:ext>
          </a:extLst>
        </xdr:cNvPr>
        <xdr:cNvCxnSpPr/>
      </xdr:nvCxnSpPr>
      <xdr:spPr>
        <a:xfrm>
          <a:off x="4112260" y="16760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E2E21B1C-AAA2-4FB6-BBBC-DCCF4C24BB70}"/>
            </a:ext>
          </a:extLst>
        </xdr:cNvPr>
        <xdr:cNvSpPr txBox="1"/>
      </xdr:nvSpPr>
      <xdr:spPr>
        <a:xfrm>
          <a:off x="4229100" y="1536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524B4018-1E73-4701-9E89-542D13372C3C}"/>
            </a:ext>
          </a:extLst>
        </xdr:cNvPr>
        <xdr:cNvCxnSpPr/>
      </xdr:nvCxnSpPr>
      <xdr:spPr>
        <a:xfrm>
          <a:off x="4112260" y="15592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113063</xdr:rowOff>
    </xdr:from>
    <xdr:to>
      <xdr:col>24</xdr:col>
      <xdr:colOff>63500</xdr:colOff>
      <xdr:row>95</xdr:row>
      <xdr:rowOff>28550</xdr:rowOff>
    </xdr:to>
    <xdr:cxnSp macro="">
      <xdr:nvCxnSpPr>
        <xdr:cNvPr id="231" name="直線コネクタ 230">
          <a:extLst>
            <a:ext uri="{FF2B5EF4-FFF2-40B4-BE49-F238E27FC236}">
              <a16:creationId xmlns:a16="http://schemas.microsoft.com/office/drawing/2014/main" id="{AACD49AE-394E-4517-B51C-A17BA0DE48F6}"/>
            </a:ext>
          </a:extLst>
        </xdr:cNvPr>
        <xdr:cNvCxnSpPr/>
      </xdr:nvCxnSpPr>
      <xdr:spPr>
        <a:xfrm flipV="1">
          <a:off x="3431540" y="16229363"/>
          <a:ext cx="742950" cy="8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A8FCD8B6-7E5B-4E97-AD29-711E8CD97F74}"/>
            </a:ext>
          </a:extLst>
        </xdr:cNvPr>
        <xdr:cNvSpPr txBox="1"/>
      </xdr:nvSpPr>
      <xdr:spPr>
        <a:xfrm>
          <a:off x="4229100" y="16382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930D882B-421D-4FAE-9568-CEC52275BFF9}"/>
            </a:ext>
          </a:extLst>
        </xdr:cNvPr>
        <xdr:cNvSpPr/>
      </xdr:nvSpPr>
      <xdr:spPr>
        <a:xfrm>
          <a:off x="4131310" y="164005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28550</xdr:rowOff>
    </xdr:from>
    <xdr:to>
      <xdr:col>19</xdr:col>
      <xdr:colOff>177800</xdr:colOff>
      <xdr:row>96</xdr:row>
      <xdr:rowOff>100696</xdr:rowOff>
    </xdr:to>
    <xdr:cxnSp macro="">
      <xdr:nvCxnSpPr>
        <xdr:cNvPr id="234" name="直線コネクタ 233">
          <a:extLst>
            <a:ext uri="{FF2B5EF4-FFF2-40B4-BE49-F238E27FC236}">
              <a16:creationId xmlns:a16="http://schemas.microsoft.com/office/drawing/2014/main" id="{19E98E4B-F189-40F0-AC4D-F906D905F7EF}"/>
            </a:ext>
          </a:extLst>
        </xdr:cNvPr>
        <xdr:cNvCxnSpPr/>
      </xdr:nvCxnSpPr>
      <xdr:spPr>
        <a:xfrm flipV="1">
          <a:off x="2626360" y="16314395"/>
          <a:ext cx="805180" cy="2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78339FE5-0843-4C98-B6F0-3AB7959E5D7F}"/>
            </a:ext>
          </a:extLst>
        </xdr:cNvPr>
        <xdr:cNvSpPr/>
      </xdr:nvSpPr>
      <xdr:spPr>
        <a:xfrm>
          <a:off x="3388360" y="1640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E7444B72-CE19-4D4D-8639-8A448CAD94B7}"/>
            </a:ext>
          </a:extLst>
        </xdr:cNvPr>
        <xdr:cNvSpPr txBox="1"/>
      </xdr:nvSpPr>
      <xdr:spPr>
        <a:xfrm>
          <a:off x="3152990"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100696</xdr:rowOff>
    </xdr:from>
    <xdr:to>
      <xdr:col>15</xdr:col>
      <xdr:colOff>50800</xdr:colOff>
      <xdr:row>96</xdr:row>
      <xdr:rowOff>158930</xdr:rowOff>
    </xdr:to>
    <xdr:cxnSp macro="">
      <xdr:nvCxnSpPr>
        <xdr:cNvPr id="237" name="直線コネクタ 236">
          <a:extLst>
            <a:ext uri="{FF2B5EF4-FFF2-40B4-BE49-F238E27FC236}">
              <a16:creationId xmlns:a16="http://schemas.microsoft.com/office/drawing/2014/main" id="{92BF82EB-C4AE-46EE-A096-9C23DC0640EA}"/>
            </a:ext>
          </a:extLst>
        </xdr:cNvPr>
        <xdr:cNvCxnSpPr/>
      </xdr:nvCxnSpPr>
      <xdr:spPr>
        <a:xfrm flipV="1">
          <a:off x="1828800" y="16556086"/>
          <a:ext cx="797560" cy="6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4141ABDF-9821-4FD6-811B-9D68BF20A8AF}"/>
            </a:ext>
          </a:extLst>
        </xdr:cNvPr>
        <xdr:cNvSpPr/>
      </xdr:nvSpPr>
      <xdr:spPr>
        <a:xfrm>
          <a:off x="2571750" y="164724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2A1B9810-67BC-4093-92B2-568B77700E07}"/>
            </a:ext>
          </a:extLst>
        </xdr:cNvPr>
        <xdr:cNvSpPr txBox="1"/>
      </xdr:nvSpPr>
      <xdr:spPr>
        <a:xfrm>
          <a:off x="2397271" y="162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158930</xdr:rowOff>
    </xdr:from>
    <xdr:to>
      <xdr:col>10</xdr:col>
      <xdr:colOff>114300</xdr:colOff>
      <xdr:row>97</xdr:row>
      <xdr:rowOff>10477</xdr:rowOff>
    </xdr:to>
    <xdr:cxnSp macro="">
      <xdr:nvCxnSpPr>
        <xdr:cNvPr id="240" name="直線コネクタ 239">
          <a:extLst>
            <a:ext uri="{FF2B5EF4-FFF2-40B4-BE49-F238E27FC236}">
              <a16:creationId xmlns:a16="http://schemas.microsoft.com/office/drawing/2014/main" id="{60432802-A452-4511-B81E-1936FEECCA06}"/>
            </a:ext>
          </a:extLst>
        </xdr:cNvPr>
        <xdr:cNvCxnSpPr/>
      </xdr:nvCxnSpPr>
      <xdr:spPr>
        <a:xfrm flipV="1">
          <a:off x="1031240" y="16620035"/>
          <a:ext cx="79756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90E0BD15-B3FC-4148-A22D-EDF3B445D701}"/>
            </a:ext>
          </a:extLst>
        </xdr:cNvPr>
        <xdr:cNvSpPr/>
      </xdr:nvSpPr>
      <xdr:spPr>
        <a:xfrm>
          <a:off x="1774190" y="1648705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661386A8-90C2-4731-8570-1576116E54AE}"/>
            </a:ext>
          </a:extLst>
        </xdr:cNvPr>
        <xdr:cNvSpPr txBox="1"/>
      </xdr:nvSpPr>
      <xdr:spPr>
        <a:xfrm>
          <a:off x="1580661" y="162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119BD423-BD5E-4E86-B7BA-91B620F211BD}"/>
            </a:ext>
          </a:extLst>
        </xdr:cNvPr>
        <xdr:cNvSpPr/>
      </xdr:nvSpPr>
      <xdr:spPr>
        <a:xfrm>
          <a:off x="988060" y="16515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9C2E6685-A2AE-43A8-9605-2871840768A2}"/>
            </a:ext>
          </a:extLst>
        </xdr:cNvPr>
        <xdr:cNvSpPr txBox="1"/>
      </xdr:nvSpPr>
      <xdr:spPr>
        <a:xfrm>
          <a:off x="783101" y="1629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B6A2F32-71FD-4D7D-910F-2437585B7538}"/>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21FE3264-AD72-42EA-B4A7-BF96B5EDA636}"/>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9237D7B-5545-4468-9E9F-1176086D4CD3}"/>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7A94BF6-FD11-4C98-8036-B11E3CECD4B8}"/>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AAACCE7-AEC5-49E8-ACBE-B787F9D1523B}"/>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62263</xdr:rowOff>
    </xdr:from>
    <xdr:to>
      <xdr:col>24</xdr:col>
      <xdr:colOff>114300</xdr:colOff>
      <xdr:row>94</xdr:row>
      <xdr:rowOff>163863</xdr:rowOff>
    </xdr:to>
    <xdr:sp macro="" textlink="">
      <xdr:nvSpPr>
        <xdr:cNvPr id="250" name="楕円 249">
          <a:extLst>
            <a:ext uri="{FF2B5EF4-FFF2-40B4-BE49-F238E27FC236}">
              <a16:creationId xmlns:a16="http://schemas.microsoft.com/office/drawing/2014/main" id="{FC90E7AB-1196-4A9F-AABF-15326EDD512B}"/>
            </a:ext>
          </a:extLst>
        </xdr:cNvPr>
        <xdr:cNvSpPr/>
      </xdr:nvSpPr>
      <xdr:spPr>
        <a:xfrm>
          <a:off x="4131310" y="1617475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85140</xdr:rowOff>
    </xdr:from>
    <xdr:ext cx="599010" cy="259045"/>
    <xdr:sp macro="" textlink="">
      <xdr:nvSpPr>
        <xdr:cNvPr id="251" name="衛生費該当値テキスト">
          <a:extLst>
            <a:ext uri="{FF2B5EF4-FFF2-40B4-BE49-F238E27FC236}">
              <a16:creationId xmlns:a16="http://schemas.microsoft.com/office/drawing/2014/main" id="{BEA42646-25EE-4D1E-9536-5FD5BA8638BF}"/>
            </a:ext>
          </a:extLst>
        </xdr:cNvPr>
        <xdr:cNvSpPr txBox="1"/>
      </xdr:nvSpPr>
      <xdr:spPr>
        <a:xfrm>
          <a:off x="4229100" y="1603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149200</xdr:rowOff>
    </xdr:from>
    <xdr:to>
      <xdr:col>20</xdr:col>
      <xdr:colOff>38100</xdr:colOff>
      <xdr:row>95</xdr:row>
      <xdr:rowOff>79350</xdr:rowOff>
    </xdr:to>
    <xdr:sp macro="" textlink="">
      <xdr:nvSpPr>
        <xdr:cNvPr id="252" name="楕円 251">
          <a:extLst>
            <a:ext uri="{FF2B5EF4-FFF2-40B4-BE49-F238E27FC236}">
              <a16:creationId xmlns:a16="http://schemas.microsoft.com/office/drawing/2014/main" id="{35551CA0-AE3C-4888-A1DA-C0A982D033DE}"/>
            </a:ext>
          </a:extLst>
        </xdr:cNvPr>
        <xdr:cNvSpPr/>
      </xdr:nvSpPr>
      <xdr:spPr>
        <a:xfrm>
          <a:off x="3388360" y="16265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95877</xdr:rowOff>
    </xdr:from>
    <xdr:ext cx="599010" cy="259045"/>
    <xdr:sp macro="" textlink="">
      <xdr:nvSpPr>
        <xdr:cNvPr id="253" name="テキスト ボックス 252">
          <a:extLst>
            <a:ext uri="{FF2B5EF4-FFF2-40B4-BE49-F238E27FC236}">
              <a16:creationId xmlns:a16="http://schemas.microsoft.com/office/drawing/2014/main" id="{61C717BC-938B-47B3-94A2-B2487F4643FC}"/>
            </a:ext>
          </a:extLst>
        </xdr:cNvPr>
        <xdr:cNvSpPr txBox="1"/>
      </xdr:nvSpPr>
      <xdr:spPr>
        <a:xfrm>
          <a:off x="3152990" y="1603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49896</xdr:rowOff>
    </xdr:from>
    <xdr:to>
      <xdr:col>15</xdr:col>
      <xdr:colOff>101600</xdr:colOff>
      <xdr:row>96</xdr:row>
      <xdr:rowOff>151496</xdr:rowOff>
    </xdr:to>
    <xdr:sp macro="" textlink="">
      <xdr:nvSpPr>
        <xdr:cNvPr id="254" name="楕円 253">
          <a:extLst>
            <a:ext uri="{FF2B5EF4-FFF2-40B4-BE49-F238E27FC236}">
              <a16:creationId xmlns:a16="http://schemas.microsoft.com/office/drawing/2014/main" id="{679B30C4-00F9-47ED-A540-ABAEDB131A63}"/>
            </a:ext>
          </a:extLst>
        </xdr:cNvPr>
        <xdr:cNvSpPr/>
      </xdr:nvSpPr>
      <xdr:spPr>
        <a:xfrm>
          <a:off x="2571750" y="165129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142623</xdr:rowOff>
    </xdr:from>
    <xdr:ext cx="534377" cy="259045"/>
    <xdr:sp macro="" textlink="">
      <xdr:nvSpPr>
        <xdr:cNvPr id="255" name="テキスト ボックス 254">
          <a:extLst>
            <a:ext uri="{FF2B5EF4-FFF2-40B4-BE49-F238E27FC236}">
              <a16:creationId xmlns:a16="http://schemas.microsoft.com/office/drawing/2014/main" id="{1C13B2A4-03C2-41AA-BD46-4F1DFEAEF27D}"/>
            </a:ext>
          </a:extLst>
        </xdr:cNvPr>
        <xdr:cNvSpPr txBox="1"/>
      </xdr:nvSpPr>
      <xdr:spPr>
        <a:xfrm>
          <a:off x="2397271" y="165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108130</xdr:rowOff>
    </xdr:from>
    <xdr:to>
      <xdr:col>10</xdr:col>
      <xdr:colOff>165100</xdr:colOff>
      <xdr:row>97</xdr:row>
      <xdr:rowOff>38280</xdr:rowOff>
    </xdr:to>
    <xdr:sp macro="" textlink="">
      <xdr:nvSpPr>
        <xdr:cNvPr id="256" name="楕円 255">
          <a:extLst>
            <a:ext uri="{FF2B5EF4-FFF2-40B4-BE49-F238E27FC236}">
              <a16:creationId xmlns:a16="http://schemas.microsoft.com/office/drawing/2014/main" id="{2F199D86-6FF7-43A2-937B-77D1DB6B8C2D}"/>
            </a:ext>
          </a:extLst>
        </xdr:cNvPr>
        <xdr:cNvSpPr/>
      </xdr:nvSpPr>
      <xdr:spPr>
        <a:xfrm>
          <a:off x="1774190" y="1656542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29407</xdr:rowOff>
    </xdr:from>
    <xdr:ext cx="534377" cy="259045"/>
    <xdr:sp macro="" textlink="">
      <xdr:nvSpPr>
        <xdr:cNvPr id="257" name="テキスト ボックス 256">
          <a:extLst>
            <a:ext uri="{FF2B5EF4-FFF2-40B4-BE49-F238E27FC236}">
              <a16:creationId xmlns:a16="http://schemas.microsoft.com/office/drawing/2014/main" id="{C8DBCC4E-5466-48A3-90E1-0A940EC0F7DC}"/>
            </a:ext>
          </a:extLst>
        </xdr:cNvPr>
        <xdr:cNvSpPr txBox="1"/>
      </xdr:nvSpPr>
      <xdr:spPr>
        <a:xfrm>
          <a:off x="1580661" y="166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131127</xdr:rowOff>
    </xdr:from>
    <xdr:to>
      <xdr:col>6</xdr:col>
      <xdr:colOff>38100</xdr:colOff>
      <xdr:row>97</xdr:row>
      <xdr:rowOff>61277</xdr:rowOff>
    </xdr:to>
    <xdr:sp macro="" textlink="">
      <xdr:nvSpPr>
        <xdr:cNvPr id="258" name="楕円 257">
          <a:extLst>
            <a:ext uri="{FF2B5EF4-FFF2-40B4-BE49-F238E27FC236}">
              <a16:creationId xmlns:a16="http://schemas.microsoft.com/office/drawing/2014/main" id="{70D65220-FB66-465B-8040-EA547B04161D}"/>
            </a:ext>
          </a:extLst>
        </xdr:cNvPr>
        <xdr:cNvSpPr/>
      </xdr:nvSpPr>
      <xdr:spPr>
        <a:xfrm>
          <a:off x="988060" y="1659413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52404</xdr:rowOff>
    </xdr:from>
    <xdr:ext cx="534377" cy="259045"/>
    <xdr:sp macro="" textlink="">
      <xdr:nvSpPr>
        <xdr:cNvPr id="259" name="テキスト ボックス 258">
          <a:extLst>
            <a:ext uri="{FF2B5EF4-FFF2-40B4-BE49-F238E27FC236}">
              <a16:creationId xmlns:a16="http://schemas.microsoft.com/office/drawing/2014/main" id="{5ECC50AE-EA99-459F-AF21-CE69964E6085}"/>
            </a:ext>
          </a:extLst>
        </xdr:cNvPr>
        <xdr:cNvSpPr txBox="1"/>
      </xdr:nvSpPr>
      <xdr:spPr>
        <a:xfrm>
          <a:off x="783101" y="166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B16F13BB-68CC-4ECF-BFAB-E747D5D3C80E}"/>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CC726719-9D97-49DA-B21A-08F77CF13278}"/>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BD8D7C58-64D2-4EE9-93B1-A0088A8901C3}"/>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BD294684-215A-4601-BB34-F518BCD44470}"/>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36661951-A21A-4835-97DA-2563F092FBFF}"/>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393EAB84-3D8B-4573-967C-C130CDBA89E5}"/>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E875903B-1510-4DC7-B783-9BCA08E2D644}"/>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BA61A319-AF87-48F6-9BB7-A120C4A7A568}"/>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6F8AF9F5-6413-4827-A43E-AE7FAD3C9CD5}"/>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D8B9FEFF-0BB0-4A4A-9A26-69B04A921E16}"/>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41A7FCE-A128-4489-A96A-D9EF2F195DF6}"/>
            </a:ext>
          </a:extLst>
        </xdr:cNvPr>
        <xdr:cNvCxnSpPr/>
      </xdr:nvCxnSpPr>
      <xdr:spPr>
        <a:xfrm>
          <a:off x="5960110" y="6781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F86314FC-670F-4284-93C5-83A0FA8A86E6}"/>
            </a:ext>
          </a:extLst>
        </xdr:cNvPr>
        <xdr:cNvSpPr txBox="1"/>
      </xdr:nvSpPr>
      <xdr:spPr>
        <a:xfrm>
          <a:off x="5724659" y="6647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B3279A12-DFF2-4FEA-BE40-44AF02BC02DC}"/>
            </a:ext>
          </a:extLst>
        </xdr:cNvPr>
        <xdr:cNvCxnSpPr/>
      </xdr:nvCxnSpPr>
      <xdr:spPr>
        <a:xfrm>
          <a:off x="5960110" y="6458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E68FC4EC-1101-433A-B2E7-C371FB02220B}"/>
            </a:ext>
          </a:extLst>
        </xdr:cNvPr>
        <xdr:cNvSpPr txBox="1"/>
      </xdr:nvSpPr>
      <xdr:spPr>
        <a:xfrm>
          <a:off x="5527221" y="63147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4F9B0C53-2DEA-4E46-BB1F-1EE082EAA9DB}"/>
            </a:ext>
          </a:extLst>
        </xdr:cNvPr>
        <xdr:cNvCxnSpPr/>
      </xdr:nvCxnSpPr>
      <xdr:spPr>
        <a:xfrm>
          <a:off x="5960110" y="61360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B1CF03BC-11A9-4B9E-B24B-14F697EB516D}"/>
            </a:ext>
          </a:extLst>
        </xdr:cNvPr>
        <xdr:cNvSpPr txBox="1"/>
      </xdr:nvSpPr>
      <xdr:spPr>
        <a:xfrm>
          <a:off x="5527221" y="5991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CB551D15-AB3B-4FAC-8442-15EEF103DE4D}"/>
            </a:ext>
          </a:extLst>
        </xdr:cNvPr>
        <xdr:cNvCxnSpPr/>
      </xdr:nvCxnSpPr>
      <xdr:spPr>
        <a:xfrm>
          <a:off x="5960110" y="5803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BCB862F-6976-45D1-8AD7-8F04D32E5E85}"/>
            </a:ext>
          </a:extLst>
        </xdr:cNvPr>
        <xdr:cNvSpPr txBox="1"/>
      </xdr:nvSpPr>
      <xdr:spPr>
        <a:xfrm>
          <a:off x="5527221" y="5665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B57E788E-AE93-4413-910A-2D52B4E4603F}"/>
            </a:ext>
          </a:extLst>
        </xdr:cNvPr>
        <xdr:cNvCxnSpPr/>
      </xdr:nvCxnSpPr>
      <xdr:spPr>
        <a:xfrm>
          <a:off x="5960110" y="5482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C7E8BE14-DDD1-40F4-8D85-545AE8C4F7FC}"/>
            </a:ext>
          </a:extLst>
        </xdr:cNvPr>
        <xdr:cNvSpPr txBox="1"/>
      </xdr:nvSpPr>
      <xdr:spPr>
        <a:xfrm>
          <a:off x="5527221" y="533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23A91E96-9FAE-4F4D-8964-20044FA9FAC0}"/>
            </a:ext>
          </a:extLst>
        </xdr:cNvPr>
        <xdr:cNvCxnSpPr/>
      </xdr:nvCxnSpPr>
      <xdr:spPr>
        <a:xfrm>
          <a:off x="5960110" y="5154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470B7C3C-EDEC-4AEC-802C-06BE6E671FF2}"/>
            </a:ext>
          </a:extLst>
        </xdr:cNvPr>
        <xdr:cNvSpPr txBox="1"/>
      </xdr:nvSpPr>
      <xdr:spPr>
        <a:xfrm>
          <a:off x="55272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AEA0AD9B-7CB0-4C6B-BA22-66C31195E8F7}"/>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7072788A-8C01-4039-98BA-6046F2C59AB8}"/>
            </a:ext>
          </a:extLst>
        </xdr:cNvPr>
        <xdr:cNvSpPr txBox="1"/>
      </xdr:nvSpPr>
      <xdr:spPr>
        <a:xfrm>
          <a:off x="5527221"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D593AE52-CD31-461A-AC17-A708A894D166}"/>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2BB96505-858B-4724-A59D-B6BE1A6D995A}"/>
            </a:ext>
          </a:extLst>
        </xdr:cNvPr>
        <xdr:cNvCxnSpPr/>
      </xdr:nvCxnSpPr>
      <xdr:spPr>
        <a:xfrm flipV="1">
          <a:off x="9427845" y="5302087"/>
          <a:ext cx="1270" cy="147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FBB9148E-2729-40BF-9958-123687FB0EE4}"/>
            </a:ext>
          </a:extLst>
        </xdr:cNvPr>
        <xdr:cNvSpPr txBox="1"/>
      </xdr:nvSpPr>
      <xdr:spPr>
        <a:xfrm>
          <a:off x="9484360" y="6785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22696741-37D7-4CEA-87DF-7995C32F3304}"/>
            </a:ext>
          </a:extLst>
        </xdr:cNvPr>
        <xdr:cNvCxnSpPr/>
      </xdr:nvCxnSpPr>
      <xdr:spPr>
        <a:xfrm>
          <a:off x="9356090" y="67816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7A73BBA4-7675-495C-965E-BA6B0BB25395}"/>
            </a:ext>
          </a:extLst>
        </xdr:cNvPr>
        <xdr:cNvSpPr txBox="1"/>
      </xdr:nvSpPr>
      <xdr:spPr>
        <a:xfrm>
          <a:off x="9484360" y="507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A3AF7300-337E-462C-8A85-EBA10B83A211}"/>
            </a:ext>
          </a:extLst>
        </xdr:cNvPr>
        <xdr:cNvCxnSpPr/>
      </xdr:nvCxnSpPr>
      <xdr:spPr>
        <a:xfrm>
          <a:off x="9356090" y="53020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143619</xdr:rowOff>
    </xdr:from>
    <xdr:to>
      <xdr:col>55</xdr:col>
      <xdr:colOff>0</xdr:colOff>
      <xdr:row>38</xdr:row>
      <xdr:rowOff>150803</xdr:rowOff>
    </xdr:to>
    <xdr:cxnSp macro="">
      <xdr:nvCxnSpPr>
        <xdr:cNvPr id="290" name="直線コネクタ 289">
          <a:extLst>
            <a:ext uri="{FF2B5EF4-FFF2-40B4-BE49-F238E27FC236}">
              <a16:creationId xmlns:a16="http://schemas.microsoft.com/office/drawing/2014/main" id="{FC9D55CE-8832-4CB3-8ACC-FE56DD650894}"/>
            </a:ext>
          </a:extLst>
        </xdr:cNvPr>
        <xdr:cNvCxnSpPr/>
      </xdr:nvCxnSpPr>
      <xdr:spPr>
        <a:xfrm flipV="1">
          <a:off x="8686800" y="6656814"/>
          <a:ext cx="74295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D0B3B2BD-2F60-4A67-A7C0-00FBB427BDEE}"/>
            </a:ext>
          </a:extLst>
        </xdr:cNvPr>
        <xdr:cNvSpPr txBox="1"/>
      </xdr:nvSpPr>
      <xdr:spPr>
        <a:xfrm>
          <a:off x="9484360" y="64318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A1416507-45DC-4767-A833-8D13E7CACE53}"/>
            </a:ext>
          </a:extLst>
        </xdr:cNvPr>
        <xdr:cNvSpPr/>
      </xdr:nvSpPr>
      <xdr:spPr>
        <a:xfrm>
          <a:off x="9394190" y="657471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150803</xdr:rowOff>
    </xdr:from>
    <xdr:to>
      <xdr:col>50</xdr:col>
      <xdr:colOff>114300</xdr:colOff>
      <xdr:row>38</xdr:row>
      <xdr:rowOff>159294</xdr:rowOff>
    </xdr:to>
    <xdr:cxnSp macro="">
      <xdr:nvCxnSpPr>
        <xdr:cNvPr id="293" name="直線コネクタ 292">
          <a:extLst>
            <a:ext uri="{FF2B5EF4-FFF2-40B4-BE49-F238E27FC236}">
              <a16:creationId xmlns:a16="http://schemas.microsoft.com/office/drawing/2014/main" id="{CD388D49-8131-456B-8F19-0C05145DF226}"/>
            </a:ext>
          </a:extLst>
        </xdr:cNvPr>
        <xdr:cNvCxnSpPr/>
      </xdr:nvCxnSpPr>
      <xdr:spPr>
        <a:xfrm flipV="1">
          <a:off x="7889240" y="6665903"/>
          <a:ext cx="79756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EFE4C225-32E0-4CD3-91C4-E46EC65ED30E}"/>
            </a:ext>
          </a:extLst>
        </xdr:cNvPr>
        <xdr:cNvSpPr/>
      </xdr:nvSpPr>
      <xdr:spPr>
        <a:xfrm>
          <a:off x="8632190" y="66019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7B10FDE4-9E57-4FA5-AF62-0AF6754680F5}"/>
            </a:ext>
          </a:extLst>
        </xdr:cNvPr>
        <xdr:cNvSpPr txBox="1"/>
      </xdr:nvSpPr>
      <xdr:spPr>
        <a:xfrm>
          <a:off x="8516567" y="6373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159294</xdr:rowOff>
    </xdr:from>
    <xdr:to>
      <xdr:col>45</xdr:col>
      <xdr:colOff>177800</xdr:colOff>
      <xdr:row>38</xdr:row>
      <xdr:rowOff>165173</xdr:rowOff>
    </xdr:to>
    <xdr:cxnSp macro="">
      <xdr:nvCxnSpPr>
        <xdr:cNvPr id="296" name="直線コネクタ 295">
          <a:extLst>
            <a:ext uri="{FF2B5EF4-FFF2-40B4-BE49-F238E27FC236}">
              <a16:creationId xmlns:a16="http://schemas.microsoft.com/office/drawing/2014/main" id="{321C04F2-0856-4646-953E-53964AA9202B}"/>
            </a:ext>
          </a:extLst>
        </xdr:cNvPr>
        <xdr:cNvCxnSpPr/>
      </xdr:nvCxnSpPr>
      <xdr:spPr>
        <a:xfrm flipV="1">
          <a:off x="7084060" y="6676299"/>
          <a:ext cx="80518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B314F74C-95D6-4D3D-8E1A-A4555B09060F}"/>
            </a:ext>
          </a:extLst>
        </xdr:cNvPr>
        <xdr:cNvSpPr/>
      </xdr:nvSpPr>
      <xdr:spPr>
        <a:xfrm>
          <a:off x="7846060" y="66029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5594E3D0-BB3C-4D63-9A4B-B92EF34A3B97}"/>
            </a:ext>
          </a:extLst>
        </xdr:cNvPr>
        <xdr:cNvSpPr txBox="1"/>
      </xdr:nvSpPr>
      <xdr:spPr>
        <a:xfrm>
          <a:off x="7719007" y="637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165173</xdr:rowOff>
    </xdr:from>
    <xdr:to>
      <xdr:col>41</xdr:col>
      <xdr:colOff>50800</xdr:colOff>
      <xdr:row>38</xdr:row>
      <xdr:rowOff>170071</xdr:rowOff>
    </xdr:to>
    <xdr:cxnSp macro="">
      <xdr:nvCxnSpPr>
        <xdr:cNvPr id="299" name="直線コネクタ 298">
          <a:extLst>
            <a:ext uri="{FF2B5EF4-FFF2-40B4-BE49-F238E27FC236}">
              <a16:creationId xmlns:a16="http://schemas.microsoft.com/office/drawing/2014/main" id="{DE557C8B-0BB0-4D0A-ABBA-3571A7F14738}"/>
            </a:ext>
          </a:extLst>
        </xdr:cNvPr>
        <xdr:cNvCxnSpPr/>
      </xdr:nvCxnSpPr>
      <xdr:spPr>
        <a:xfrm flipV="1">
          <a:off x="6286500" y="6684083"/>
          <a:ext cx="7975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18924AA8-DB12-4102-9D8B-9C3C1287BDBF}"/>
            </a:ext>
          </a:extLst>
        </xdr:cNvPr>
        <xdr:cNvSpPr/>
      </xdr:nvSpPr>
      <xdr:spPr>
        <a:xfrm>
          <a:off x="7029450" y="65728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902661B2-73FD-45C8-99B2-85A9D58F1EB5}"/>
            </a:ext>
          </a:extLst>
        </xdr:cNvPr>
        <xdr:cNvSpPr txBox="1"/>
      </xdr:nvSpPr>
      <xdr:spPr>
        <a:xfrm>
          <a:off x="691382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F1946D67-9C51-4D8D-AA4D-B5D095E0B575}"/>
            </a:ext>
          </a:extLst>
        </xdr:cNvPr>
        <xdr:cNvSpPr/>
      </xdr:nvSpPr>
      <xdr:spPr>
        <a:xfrm>
          <a:off x="6231890" y="656573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9BB64E88-C5AD-45B2-B77A-13FDAAC7F648}"/>
            </a:ext>
          </a:extLst>
        </xdr:cNvPr>
        <xdr:cNvSpPr txBox="1"/>
      </xdr:nvSpPr>
      <xdr:spPr>
        <a:xfrm>
          <a:off x="6116267" y="634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E57565E-0610-487F-9AC8-99B6AD145C05}"/>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3C3598E-8F0C-4151-91F2-40D671C0FB2C}"/>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84A1C6F-CADF-496B-9237-3FB3ED6E727D}"/>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A2E51C9-0007-4BA2-BEA1-D110EB81CC00}"/>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9F56020-4956-4CC2-A15D-B1921709AB97}"/>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92819</xdr:rowOff>
    </xdr:from>
    <xdr:to>
      <xdr:col>55</xdr:col>
      <xdr:colOff>50800</xdr:colOff>
      <xdr:row>39</xdr:row>
      <xdr:rowOff>22969</xdr:rowOff>
    </xdr:to>
    <xdr:sp macro="" textlink="">
      <xdr:nvSpPr>
        <xdr:cNvPr id="309" name="楕円 308">
          <a:extLst>
            <a:ext uri="{FF2B5EF4-FFF2-40B4-BE49-F238E27FC236}">
              <a16:creationId xmlns:a16="http://schemas.microsoft.com/office/drawing/2014/main" id="{57C32812-6E35-4181-B4E2-66D3428955B8}"/>
            </a:ext>
          </a:extLst>
        </xdr:cNvPr>
        <xdr:cNvSpPr/>
      </xdr:nvSpPr>
      <xdr:spPr>
        <a:xfrm>
          <a:off x="9394190" y="6611729"/>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41855</xdr:rowOff>
    </xdr:from>
    <xdr:ext cx="378565" cy="259045"/>
    <xdr:sp macro="" textlink="">
      <xdr:nvSpPr>
        <xdr:cNvPr id="310" name="労働費該当値テキスト">
          <a:extLst>
            <a:ext uri="{FF2B5EF4-FFF2-40B4-BE49-F238E27FC236}">
              <a16:creationId xmlns:a16="http://schemas.microsoft.com/office/drawing/2014/main" id="{62B889EB-4A52-47AE-91D9-F3AE03A79D96}"/>
            </a:ext>
          </a:extLst>
        </xdr:cNvPr>
        <xdr:cNvSpPr txBox="1"/>
      </xdr:nvSpPr>
      <xdr:spPr>
        <a:xfrm>
          <a:off x="9484360" y="655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100003</xdr:rowOff>
    </xdr:from>
    <xdr:to>
      <xdr:col>50</xdr:col>
      <xdr:colOff>165100</xdr:colOff>
      <xdr:row>39</xdr:row>
      <xdr:rowOff>30153</xdr:rowOff>
    </xdr:to>
    <xdr:sp macro="" textlink="">
      <xdr:nvSpPr>
        <xdr:cNvPr id="311" name="楕円 310">
          <a:extLst>
            <a:ext uri="{FF2B5EF4-FFF2-40B4-BE49-F238E27FC236}">
              <a16:creationId xmlns:a16="http://schemas.microsoft.com/office/drawing/2014/main" id="{87BDE60D-41C8-4552-B4DC-95B42A2DB643}"/>
            </a:ext>
          </a:extLst>
        </xdr:cNvPr>
        <xdr:cNvSpPr/>
      </xdr:nvSpPr>
      <xdr:spPr>
        <a:xfrm>
          <a:off x="8632190" y="66112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21280</xdr:rowOff>
    </xdr:from>
    <xdr:ext cx="378565" cy="259045"/>
    <xdr:sp macro="" textlink="">
      <xdr:nvSpPr>
        <xdr:cNvPr id="312" name="テキスト ボックス 311">
          <a:extLst>
            <a:ext uri="{FF2B5EF4-FFF2-40B4-BE49-F238E27FC236}">
              <a16:creationId xmlns:a16="http://schemas.microsoft.com/office/drawing/2014/main" id="{FFF45C91-9E98-424C-8A22-5D64D2012110}"/>
            </a:ext>
          </a:extLst>
        </xdr:cNvPr>
        <xdr:cNvSpPr txBox="1"/>
      </xdr:nvSpPr>
      <xdr:spPr>
        <a:xfrm>
          <a:off x="8516567" y="670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108494</xdr:rowOff>
    </xdr:from>
    <xdr:to>
      <xdr:col>46</xdr:col>
      <xdr:colOff>38100</xdr:colOff>
      <xdr:row>39</xdr:row>
      <xdr:rowOff>38644</xdr:rowOff>
    </xdr:to>
    <xdr:sp macro="" textlink="">
      <xdr:nvSpPr>
        <xdr:cNvPr id="313" name="楕円 312">
          <a:extLst>
            <a:ext uri="{FF2B5EF4-FFF2-40B4-BE49-F238E27FC236}">
              <a16:creationId xmlns:a16="http://schemas.microsoft.com/office/drawing/2014/main" id="{3E230F76-2583-468F-9BFC-54DB531D6652}"/>
            </a:ext>
          </a:extLst>
        </xdr:cNvPr>
        <xdr:cNvSpPr/>
      </xdr:nvSpPr>
      <xdr:spPr>
        <a:xfrm>
          <a:off x="7846060" y="66216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29771</xdr:rowOff>
    </xdr:from>
    <xdr:ext cx="378565" cy="259045"/>
    <xdr:sp macro="" textlink="">
      <xdr:nvSpPr>
        <xdr:cNvPr id="314" name="テキスト ボックス 313">
          <a:extLst>
            <a:ext uri="{FF2B5EF4-FFF2-40B4-BE49-F238E27FC236}">
              <a16:creationId xmlns:a16="http://schemas.microsoft.com/office/drawing/2014/main" id="{BF91B632-58E1-43CF-AE5D-622D4F62BDA0}"/>
            </a:ext>
          </a:extLst>
        </xdr:cNvPr>
        <xdr:cNvSpPr txBox="1"/>
      </xdr:nvSpPr>
      <xdr:spPr>
        <a:xfrm>
          <a:off x="7719007" y="671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114373</xdr:rowOff>
    </xdr:from>
    <xdr:to>
      <xdr:col>41</xdr:col>
      <xdr:colOff>101600</xdr:colOff>
      <xdr:row>39</xdr:row>
      <xdr:rowOff>44523</xdr:rowOff>
    </xdr:to>
    <xdr:sp macro="" textlink="">
      <xdr:nvSpPr>
        <xdr:cNvPr id="315" name="楕円 314">
          <a:extLst>
            <a:ext uri="{FF2B5EF4-FFF2-40B4-BE49-F238E27FC236}">
              <a16:creationId xmlns:a16="http://schemas.microsoft.com/office/drawing/2014/main" id="{C09EA775-273E-4FF5-B263-F33B2DBFBFB1}"/>
            </a:ext>
          </a:extLst>
        </xdr:cNvPr>
        <xdr:cNvSpPr/>
      </xdr:nvSpPr>
      <xdr:spPr>
        <a:xfrm>
          <a:off x="7029450" y="66294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35650</xdr:rowOff>
    </xdr:from>
    <xdr:ext cx="378565" cy="259045"/>
    <xdr:sp macro="" textlink="">
      <xdr:nvSpPr>
        <xdr:cNvPr id="316" name="テキスト ボックス 315">
          <a:extLst>
            <a:ext uri="{FF2B5EF4-FFF2-40B4-BE49-F238E27FC236}">
              <a16:creationId xmlns:a16="http://schemas.microsoft.com/office/drawing/2014/main" id="{756B25FB-EBE8-46D9-80B0-D580591BEBCD}"/>
            </a:ext>
          </a:extLst>
        </xdr:cNvPr>
        <xdr:cNvSpPr txBox="1"/>
      </xdr:nvSpPr>
      <xdr:spPr>
        <a:xfrm>
          <a:off x="691382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119271</xdr:rowOff>
    </xdr:from>
    <xdr:to>
      <xdr:col>36</xdr:col>
      <xdr:colOff>165100</xdr:colOff>
      <xdr:row>39</xdr:row>
      <xdr:rowOff>49421</xdr:rowOff>
    </xdr:to>
    <xdr:sp macro="" textlink="">
      <xdr:nvSpPr>
        <xdr:cNvPr id="317" name="楕円 316">
          <a:extLst>
            <a:ext uri="{FF2B5EF4-FFF2-40B4-BE49-F238E27FC236}">
              <a16:creationId xmlns:a16="http://schemas.microsoft.com/office/drawing/2014/main" id="{ABAC961B-301D-44A7-9B35-41AAC3B0EC31}"/>
            </a:ext>
          </a:extLst>
        </xdr:cNvPr>
        <xdr:cNvSpPr/>
      </xdr:nvSpPr>
      <xdr:spPr>
        <a:xfrm>
          <a:off x="6231890" y="663627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40548</xdr:rowOff>
    </xdr:from>
    <xdr:ext cx="378565" cy="259045"/>
    <xdr:sp macro="" textlink="">
      <xdr:nvSpPr>
        <xdr:cNvPr id="318" name="テキスト ボックス 317">
          <a:extLst>
            <a:ext uri="{FF2B5EF4-FFF2-40B4-BE49-F238E27FC236}">
              <a16:creationId xmlns:a16="http://schemas.microsoft.com/office/drawing/2014/main" id="{84539D71-BB02-4C92-B70C-13C69ADCEA63}"/>
            </a:ext>
          </a:extLst>
        </xdr:cNvPr>
        <xdr:cNvSpPr txBox="1"/>
      </xdr:nvSpPr>
      <xdr:spPr>
        <a:xfrm>
          <a:off x="611626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7426BBAC-7B06-485D-9CD4-8E14A6A96E1E}"/>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1E371500-444C-4C9D-8578-B62629A3E243}"/>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81F4EE9B-E484-4419-BC91-48848D2F0922}"/>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56A6E3AC-F0BF-43B4-8A0D-1E2AFFE57EA8}"/>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2F5C3E63-BD9C-4339-B132-018DC39EB4F4}"/>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8F13C5C3-BD4C-4394-9FF3-B598DECEEA72}"/>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BAEC056-BFA1-4EB0-81E3-CF871A3F8ED5}"/>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82789A9A-AE66-4F21-9507-9D42C36F7098}"/>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E5A65321-541F-4528-A23E-85978ADA1834}"/>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3469B69-695A-45A4-B424-976913C7C84F}"/>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5BEA1D9A-B5B3-4E13-BCD6-50AB3CAF7D19}"/>
            </a:ext>
          </a:extLst>
        </xdr:cNvPr>
        <xdr:cNvCxnSpPr/>
      </xdr:nvCxnSpPr>
      <xdr:spPr>
        <a:xfrm>
          <a:off x="5960110" y="10210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8D71C390-92C6-45F6-8D07-BB30F9774290}"/>
            </a:ext>
          </a:extLst>
        </xdr:cNvPr>
        <xdr:cNvSpPr txBox="1"/>
      </xdr:nvSpPr>
      <xdr:spPr>
        <a:xfrm>
          <a:off x="5724659"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3B851C68-4283-400F-9CCD-C5E645435DE0}"/>
            </a:ext>
          </a:extLst>
        </xdr:cNvPr>
        <xdr:cNvCxnSpPr/>
      </xdr:nvCxnSpPr>
      <xdr:spPr>
        <a:xfrm>
          <a:off x="5960110" y="9887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A26E4174-485A-467F-9696-E8DFA732DA5B}"/>
            </a:ext>
          </a:extLst>
        </xdr:cNvPr>
        <xdr:cNvSpPr txBox="1"/>
      </xdr:nvSpPr>
      <xdr:spPr>
        <a:xfrm>
          <a:off x="5416126"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66D9F0E2-831A-4BD6-986C-512398F742D1}"/>
            </a:ext>
          </a:extLst>
        </xdr:cNvPr>
        <xdr:cNvCxnSpPr/>
      </xdr:nvCxnSpPr>
      <xdr:spPr>
        <a:xfrm>
          <a:off x="5960110" y="9565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4C89A22E-565D-4D82-9657-B6F0176F4E10}"/>
            </a:ext>
          </a:extLst>
        </xdr:cNvPr>
        <xdr:cNvSpPr txBox="1"/>
      </xdr:nvSpPr>
      <xdr:spPr>
        <a:xfrm>
          <a:off x="5416126"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579CCEC-262A-4B8C-860B-65B89ABAE76A}"/>
            </a:ext>
          </a:extLst>
        </xdr:cNvPr>
        <xdr:cNvCxnSpPr/>
      </xdr:nvCxnSpPr>
      <xdr:spPr>
        <a:xfrm>
          <a:off x="5960110" y="9232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D805220-2288-4F74-95DD-8F429EC61C4C}"/>
            </a:ext>
          </a:extLst>
        </xdr:cNvPr>
        <xdr:cNvSpPr txBox="1"/>
      </xdr:nvSpPr>
      <xdr:spPr>
        <a:xfrm>
          <a:off x="5416126"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A2D5DF80-538B-4A47-A2BE-F9B8B9E8D323}"/>
            </a:ext>
          </a:extLst>
        </xdr:cNvPr>
        <xdr:cNvCxnSpPr/>
      </xdr:nvCxnSpPr>
      <xdr:spPr>
        <a:xfrm>
          <a:off x="5960110" y="8911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993B0FAD-1D5B-4A20-96B6-1D6765D28311}"/>
            </a:ext>
          </a:extLst>
        </xdr:cNvPr>
        <xdr:cNvSpPr txBox="1"/>
      </xdr:nvSpPr>
      <xdr:spPr>
        <a:xfrm>
          <a:off x="5416126"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186B27E7-1348-47F5-B8C2-E5DA27C57961}"/>
            </a:ext>
          </a:extLst>
        </xdr:cNvPr>
        <xdr:cNvCxnSpPr/>
      </xdr:nvCxnSpPr>
      <xdr:spPr>
        <a:xfrm>
          <a:off x="5960110" y="8583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D21892A0-314A-42CE-85D8-80BF9EA8FF60}"/>
            </a:ext>
          </a:extLst>
        </xdr:cNvPr>
        <xdr:cNvSpPr txBox="1"/>
      </xdr:nvSpPr>
      <xdr:spPr>
        <a:xfrm>
          <a:off x="5416126"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F4F4FBFA-EC23-482E-ACE4-7D0A955582D9}"/>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BF75954A-D776-437F-BED0-34D0402B1BA3}"/>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801AA2AD-6361-43AC-9252-821EE8671419}"/>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2EC1B678-4879-4FE6-B8B7-BCF410F7CAA0}"/>
            </a:ext>
          </a:extLst>
        </xdr:cNvPr>
        <xdr:cNvCxnSpPr/>
      </xdr:nvCxnSpPr>
      <xdr:spPr>
        <a:xfrm flipV="1">
          <a:off x="9427845" y="8619755"/>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B4214C6C-7621-4F5B-91E1-5A48C4375774}"/>
            </a:ext>
          </a:extLst>
        </xdr:cNvPr>
        <xdr:cNvSpPr txBox="1"/>
      </xdr:nvSpPr>
      <xdr:spPr>
        <a:xfrm>
          <a:off x="9484360" y="1016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5078C526-A14D-4393-869A-B4BD3FA3C4DC}"/>
            </a:ext>
          </a:extLst>
        </xdr:cNvPr>
        <xdr:cNvCxnSpPr/>
      </xdr:nvCxnSpPr>
      <xdr:spPr>
        <a:xfrm>
          <a:off x="9356090" y="101595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B1EF3AA1-4E86-4C00-B711-CE76D3627F2F}"/>
            </a:ext>
          </a:extLst>
        </xdr:cNvPr>
        <xdr:cNvSpPr txBox="1"/>
      </xdr:nvSpPr>
      <xdr:spPr>
        <a:xfrm>
          <a:off x="9484360" y="83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6F445998-BD2A-42D3-8A35-775959FC40B7}"/>
            </a:ext>
          </a:extLst>
        </xdr:cNvPr>
        <xdr:cNvCxnSpPr/>
      </xdr:nvCxnSpPr>
      <xdr:spPr>
        <a:xfrm>
          <a:off x="9356090" y="86197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22765</xdr:rowOff>
    </xdr:from>
    <xdr:to>
      <xdr:col>55</xdr:col>
      <xdr:colOff>0</xdr:colOff>
      <xdr:row>59</xdr:row>
      <xdr:rowOff>30194</xdr:rowOff>
    </xdr:to>
    <xdr:cxnSp macro="">
      <xdr:nvCxnSpPr>
        <xdr:cNvPr id="349" name="直線コネクタ 348">
          <a:extLst>
            <a:ext uri="{FF2B5EF4-FFF2-40B4-BE49-F238E27FC236}">
              <a16:creationId xmlns:a16="http://schemas.microsoft.com/office/drawing/2014/main" id="{E04B2FF2-0B1F-424E-B145-5E53144EE9BE}"/>
            </a:ext>
          </a:extLst>
        </xdr:cNvPr>
        <xdr:cNvCxnSpPr/>
      </xdr:nvCxnSpPr>
      <xdr:spPr>
        <a:xfrm flipV="1">
          <a:off x="8686800" y="10134505"/>
          <a:ext cx="74295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97DB5F3B-E300-48D3-82D7-F304CDFC5FF5}"/>
            </a:ext>
          </a:extLst>
        </xdr:cNvPr>
        <xdr:cNvSpPr txBox="1"/>
      </xdr:nvSpPr>
      <xdr:spPr>
        <a:xfrm>
          <a:off x="9484360" y="9632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C5EF02B7-111C-4DA4-B092-0990EA3B2622}"/>
            </a:ext>
          </a:extLst>
        </xdr:cNvPr>
        <xdr:cNvSpPr/>
      </xdr:nvSpPr>
      <xdr:spPr>
        <a:xfrm>
          <a:off x="9394190" y="9784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30194</xdr:rowOff>
    </xdr:from>
    <xdr:to>
      <xdr:col>50</xdr:col>
      <xdr:colOff>114300</xdr:colOff>
      <xdr:row>59</xdr:row>
      <xdr:rowOff>32013</xdr:rowOff>
    </xdr:to>
    <xdr:cxnSp macro="">
      <xdr:nvCxnSpPr>
        <xdr:cNvPr id="352" name="直線コネクタ 351">
          <a:extLst>
            <a:ext uri="{FF2B5EF4-FFF2-40B4-BE49-F238E27FC236}">
              <a16:creationId xmlns:a16="http://schemas.microsoft.com/office/drawing/2014/main" id="{04B92E15-486B-4804-AE45-69C8DF6F8280}"/>
            </a:ext>
          </a:extLst>
        </xdr:cNvPr>
        <xdr:cNvCxnSpPr/>
      </xdr:nvCxnSpPr>
      <xdr:spPr>
        <a:xfrm flipV="1">
          <a:off x="7889240" y="10143839"/>
          <a:ext cx="79756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802DD7EF-B4F2-42F5-9192-95ABF58EECBE}"/>
            </a:ext>
          </a:extLst>
        </xdr:cNvPr>
        <xdr:cNvSpPr/>
      </xdr:nvSpPr>
      <xdr:spPr>
        <a:xfrm>
          <a:off x="8632190" y="981353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A0EF77F8-2416-4C2B-BC58-ABE775B494D9}"/>
            </a:ext>
          </a:extLst>
        </xdr:cNvPr>
        <xdr:cNvSpPr txBox="1"/>
      </xdr:nvSpPr>
      <xdr:spPr>
        <a:xfrm>
          <a:off x="8408250" y="959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32013</xdr:rowOff>
    </xdr:from>
    <xdr:to>
      <xdr:col>45</xdr:col>
      <xdr:colOff>177800</xdr:colOff>
      <xdr:row>59</xdr:row>
      <xdr:rowOff>39939</xdr:rowOff>
    </xdr:to>
    <xdr:cxnSp macro="">
      <xdr:nvCxnSpPr>
        <xdr:cNvPr id="355" name="直線コネクタ 354">
          <a:extLst>
            <a:ext uri="{FF2B5EF4-FFF2-40B4-BE49-F238E27FC236}">
              <a16:creationId xmlns:a16="http://schemas.microsoft.com/office/drawing/2014/main" id="{95EC6BBB-E80D-4D4F-A2F9-6FACCDEF6B6F}"/>
            </a:ext>
          </a:extLst>
        </xdr:cNvPr>
        <xdr:cNvCxnSpPr/>
      </xdr:nvCxnSpPr>
      <xdr:spPr>
        <a:xfrm flipV="1">
          <a:off x="7084060" y="10145658"/>
          <a:ext cx="80518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A91B6222-A1E2-49CA-B4C7-E67C730C6866}"/>
            </a:ext>
          </a:extLst>
        </xdr:cNvPr>
        <xdr:cNvSpPr/>
      </xdr:nvSpPr>
      <xdr:spPr>
        <a:xfrm>
          <a:off x="7846060" y="9831559"/>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73103B9-DDE7-473F-A3BF-45CCF929C6E9}"/>
            </a:ext>
          </a:extLst>
        </xdr:cNvPr>
        <xdr:cNvSpPr txBox="1"/>
      </xdr:nvSpPr>
      <xdr:spPr>
        <a:xfrm>
          <a:off x="7610690" y="961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39939</xdr:rowOff>
    </xdr:from>
    <xdr:to>
      <xdr:col>41</xdr:col>
      <xdr:colOff>50800</xdr:colOff>
      <xdr:row>59</xdr:row>
      <xdr:rowOff>42725</xdr:rowOff>
    </xdr:to>
    <xdr:cxnSp macro="">
      <xdr:nvCxnSpPr>
        <xdr:cNvPr id="358" name="直線コネクタ 357">
          <a:extLst>
            <a:ext uri="{FF2B5EF4-FFF2-40B4-BE49-F238E27FC236}">
              <a16:creationId xmlns:a16="http://schemas.microsoft.com/office/drawing/2014/main" id="{F14BD488-7CC2-4697-B50E-59744566E624}"/>
            </a:ext>
          </a:extLst>
        </xdr:cNvPr>
        <xdr:cNvCxnSpPr/>
      </xdr:nvCxnSpPr>
      <xdr:spPr>
        <a:xfrm flipV="1">
          <a:off x="6286500" y="10155489"/>
          <a:ext cx="79756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FAADDE5-929D-4211-AB4C-5C6F55066D11}"/>
            </a:ext>
          </a:extLst>
        </xdr:cNvPr>
        <xdr:cNvSpPr/>
      </xdr:nvSpPr>
      <xdr:spPr>
        <a:xfrm>
          <a:off x="7029450" y="98212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6C277951-2CCC-4D92-97CC-65024FDF567A}"/>
            </a:ext>
          </a:extLst>
        </xdr:cNvPr>
        <xdr:cNvSpPr txBox="1"/>
      </xdr:nvSpPr>
      <xdr:spPr>
        <a:xfrm>
          <a:off x="6822655" y="959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508A9EA1-C6EC-4FE8-ADD1-EDFC19F814B0}"/>
            </a:ext>
          </a:extLst>
        </xdr:cNvPr>
        <xdr:cNvSpPr/>
      </xdr:nvSpPr>
      <xdr:spPr>
        <a:xfrm>
          <a:off x="6231890" y="98367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1422F44E-E0B5-4CDD-ACD9-A77E0F422CBF}"/>
            </a:ext>
          </a:extLst>
        </xdr:cNvPr>
        <xdr:cNvSpPr txBox="1"/>
      </xdr:nvSpPr>
      <xdr:spPr>
        <a:xfrm>
          <a:off x="6038361" y="961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B6B8486-7CC0-42EF-AEF5-2D04FB2D09CE}"/>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514566A-6407-47DC-ABF3-1BBAE44606F1}"/>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2A79866-322C-4059-8E09-92A6F1057C8B}"/>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B99CE89-5CCE-4817-BB25-574DAF4B9807}"/>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12944200-9764-4EAD-9970-F90AF5444649}"/>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143415</xdr:rowOff>
    </xdr:from>
    <xdr:to>
      <xdr:col>55</xdr:col>
      <xdr:colOff>50800</xdr:colOff>
      <xdr:row>59</xdr:row>
      <xdr:rowOff>73565</xdr:rowOff>
    </xdr:to>
    <xdr:sp macro="" textlink="">
      <xdr:nvSpPr>
        <xdr:cNvPr id="368" name="楕円 367">
          <a:extLst>
            <a:ext uri="{FF2B5EF4-FFF2-40B4-BE49-F238E27FC236}">
              <a16:creationId xmlns:a16="http://schemas.microsoft.com/office/drawing/2014/main" id="{6FA92201-F239-44F9-B43D-757AF716367C}"/>
            </a:ext>
          </a:extLst>
        </xdr:cNvPr>
        <xdr:cNvSpPr/>
      </xdr:nvSpPr>
      <xdr:spPr>
        <a:xfrm>
          <a:off x="9394190" y="100856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58342</xdr:rowOff>
    </xdr:from>
    <xdr:ext cx="534377" cy="259045"/>
    <xdr:sp macro="" textlink="">
      <xdr:nvSpPr>
        <xdr:cNvPr id="369" name="農林水産業費該当値テキスト">
          <a:extLst>
            <a:ext uri="{FF2B5EF4-FFF2-40B4-BE49-F238E27FC236}">
              <a16:creationId xmlns:a16="http://schemas.microsoft.com/office/drawing/2014/main" id="{FC279878-858F-4638-80FA-6F7E6DB37B98}"/>
            </a:ext>
          </a:extLst>
        </xdr:cNvPr>
        <xdr:cNvSpPr txBox="1"/>
      </xdr:nvSpPr>
      <xdr:spPr>
        <a:xfrm>
          <a:off x="9484360" y="99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150844</xdr:rowOff>
    </xdr:from>
    <xdr:to>
      <xdr:col>50</xdr:col>
      <xdr:colOff>165100</xdr:colOff>
      <xdr:row>59</xdr:row>
      <xdr:rowOff>80994</xdr:rowOff>
    </xdr:to>
    <xdr:sp macro="" textlink="">
      <xdr:nvSpPr>
        <xdr:cNvPr id="370" name="楕円 369">
          <a:extLst>
            <a:ext uri="{FF2B5EF4-FFF2-40B4-BE49-F238E27FC236}">
              <a16:creationId xmlns:a16="http://schemas.microsoft.com/office/drawing/2014/main" id="{A932F781-8C26-4B2D-B39C-9DA31521E78D}"/>
            </a:ext>
          </a:extLst>
        </xdr:cNvPr>
        <xdr:cNvSpPr/>
      </xdr:nvSpPr>
      <xdr:spPr>
        <a:xfrm>
          <a:off x="8632190" y="100949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72121</xdr:rowOff>
    </xdr:from>
    <xdr:ext cx="534377" cy="259045"/>
    <xdr:sp macro="" textlink="">
      <xdr:nvSpPr>
        <xdr:cNvPr id="371" name="テキスト ボックス 370">
          <a:extLst>
            <a:ext uri="{FF2B5EF4-FFF2-40B4-BE49-F238E27FC236}">
              <a16:creationId xmlns:a16="http://schemas.microsoft.com/office/drawing/2014/main" id="{48263936-296F-416B-A121-9BDCDCDD6E51}"/>
            </a:ext>
          </a:extLst>
        </xdr:cNvPr>
        <xdr:cNvSpPr txBox="1"/>
      </xdr:nvSpPr>
      <xdr:spPr>
        <a:xfrm>
          <a:off x="8438661" y="1018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152663</xdr:rowOff>
    </xdr:from>
    <xdr:to>
      <xdr:col>46</xdr:col>
      <xdr:colOff>38100</xdr:colOff>
      <xdr:row>59</xdr:row>
      <xdr:rowOff>82813</xdr:rowOff>
    </xdr:to>
    <xdr:sp macro="" textlink="">
      <xdr:nvSpPr>
        <xdr:cNvPr id="372" name="楕円 371">
          <a:extLst>
            <a:ext uri="{FF2B5EF4-FFF2-40B4-BE49-F238E27FC236}">
              <a16:creationId xmlns:a16="http://schemas.microsoft.com/office/drawing/2014/main" id="{4EADFFBC-40EB-4E96-9660-95257D4DB008}"/>
            </a:ext>
          </a:extLst>
        </xdr:cNvPr>
        <xdr:cNvSpPr/>
      </xdr:nvSpPr>
      <xdr:spPr>
        <a:xfrm>
          <a:off x="7846060" y="100967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73940</xdr:rowOff>
    </xdr:from>
    <xdr:ext cx="534377" cy="259045"/>
    <xdr:sp macro="" textlink="">
      <xdr:nvSpPr>
        <xdr:cNvPr id="373" name="テキスト ボックス 372">
          <a:extLst>
            <a:ext uri="{FF2B5EF4-FFF2-40B4-BE49-F238E27FC236}">
              <a16:creationId xmlns:a16="http://schemas.microsoft.com/office/drawing/2014/main" id="{C65E4DFB-EA48-4910-8085-DDDF39606824}"/>
            </a:ext>
          </a:extLst>
        </xdr:cNvPr>
        <xdr:cNvSpPr txBox="1"/>
      </xdr:nvSpPr>
      <xdr:spPr>
        <a:xfrm>
          <a:off x="7641101" y="101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160589</xdr:rowOff>
    </xdr:from>
    <xdr:to>
      <xdr:col>41</xdr:col>
      <xdr:colOff>101600</xdr:colOff>
      <xdr:row>59</xdr:row>
      <xdr:rowOff>90739</xdr:rowOff>
    </xdr:to>
    <xdr:sp macro="" textlink="">
      <xdr:nvSpPr>
        <xdr:cNvPr id="374" name="楕円 373">
          <a:extLst>
            <a:ext uri="{FF2B5EF4-FFF2-40B4-BE49-F238E27FC236}">
              <a16:creationId xmlns:a16="http://schemas.microsoft.com/office/drawing/2014/main" id="{3278CFDA-8188-433C-B55D-8A1A9DB9D70C}"/>
            </a:ext>
          </a:extLst>
        </xdr:cNvPr>
        <xdr:cNvSpPr/>
      </xdr:nvSpPr>
      <xdr:spPr>
        <a:xfrm>
          <a:off x="7029450" y="101065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81866</xdr:rowOff>
    </xdr:from>
    <xdr:ext cx="534377" cy="259045"/>
    <xdr:sp macro="" textlink="">
      <xdr:nvSpPr>
        <xdr:cNvPr id="375" name="テキスト ボックス 374">
          <a:extLst>
            <a:ext uri="{FF2B5EF4-FFF2-40B4-BE49-F238E27FC236}">
              <a16:creationId xmlns:a16="http://schemas.microsoft.com/office/drawing/2014/main" id="{217736A5-B557-4E46-A46D-1D56CC8EBE97}"/>
            </a:ext>
          </a:extLst>
        </xdr:cNvPr>
        <xdr:cNvSpPr txBox="1"/>
      </xdr:nvSpPr>
      <xdr:spPr>
        <a:xfrm>
          <a:off x="6854971" y="1019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163375</xdr:rowOff>
    </xdr:from>
    <xdr:to>
      <xdr:col>36</xdr:col>
      <xdr:colOff>165100</xdr:colOff>
      <xdr:row>59</xdr:row>
      <xdr:rowOff>93525</xdr:rowOff>
    </xdr:to>
    <xdr:sp macro="" textlink="">
      <xdr:nvSpPr>
        <xdr:cNvPr id="376" name="楕円 375">
          <a:extLst>
            <a:ext uri="{FF2B5EF4-FFF2-40B4-BE49-F238E27FC236}">
              <a16:creationId xmlns:a16="http://schemas.microsoft.com/office/drawing/2014/main" id="{AFB31350-4F73-4522-9F75-C470D16FB86A}"/>
            </a:ext>
          </a:extLst>
        </xdr:cNvPr>
        <xdr:cNvSpPr/>
      </xdr:nvSpPr>
      <xdr:spPr>
        <a:xfrm>
          <a:off x="6231890" y="10109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84652</xdr:rowOff>
    </xdr:from>
    <xdr:ext cx="534377" cy="259045"/>
    <xdr:sp macro="" textlink="">
      <xdr:nvSpPr>
        <xdr:cNvPr id="377" name="テキスト ボックス 376">
          <a:extLst>
            <a:ext uri="{FF2B5EF4-FFF2-40B4-BE49-F238E27FC236}">
              <a16:creationId xmlns:a16="http://schemas.microsoft.com/office/drawing/2014/main" id="{4BF9E42B-6E84-4E9C-ACC3-DAF59CF7D9CE}"/>
            </a:ext>
          </a:extLst>
        </xdr:cNvPr>
        <xdr:cNvSpPr txBox="1"/>
      </xdr:nvSpPr>
      <xdr:spPr>
        <a:xfrm>
          <a:off x="6038361" y="102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55E0C34D-6089-4441-9799-C976495C40D6}"/>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9EE01E32-7AF9-4887-A89A-DF62579B4CF6}"/>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B5BAB599-37CD-4091-9C5E-A30D866B0993}"/>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2A6DA9FC-171C-4EBC-8278-98E963694A69}"/>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460622E7-1EDC-44C2-8463-18131AE701E6}"/>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1CE18D12-47A1-44B0-9A70-EA2398FB61E1}"/>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DDE15944-5A52-4407-90A7-32B3967018A4}"/>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A35320A5-9805-41C1-BF2A-B87525679036}"/>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F93B83ED-9463-401A-B3A0-06F1AA8DEF93}"/>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E6DBF5D3-6323-404E-BEB7-2F62E0C6856F}"/>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8D6F5FBD-DCC0-4869-A355-DC2F22B99BA1}"/>
            </a:ext>
          </a:extLst>
        </xdr:cNvPr>
        <xdr:cNvCxnSpPr/>
      </xdr:nvCxnSpPr>
      <xdr:spPr>
        <a:xfrm>
          <a:off x="5960110" y="1350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E963B31B-7D59-4207-958E-A062E8960C57}"/>
            </a:ext>
          </a:extLst>
        </xdr:cNvPr>
        <xdr:cNvSpPr txBox="1"/>
      </xdr:nvSpPr>
      <xdr:spPr>
        <a:xfrm>
          <a:off x="5724659"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129ABC8D-2EAD-4DF7-883B-DF81F440EE5B}"/>
            </a:ext>
          </a:extLst>
        </xdr:cNvPr>
        <xdr:cNvCxnSpPr/>
      </xdr:nvCxnSpPr>
      <xdr:spPr>
        <a:xfrm>
          <a:off x="5960110" y="1305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285418C7-FD4E-4174-928A-7C62713891C7}"/>
            </a:ext>
          </a:extLst>
        </xdr:cNvPr>
        <xdr:cNvSpPr txBox="1"/>
      </xdr:nvSpPr>
      <xdr:spPr>
        <a:xfrm>
          <a:off x="5416126" y="1291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68E3B948-6BE3-4618-ACF2-D48B3852DD70}"/>
            </a:ext>
          </a:extLst>
        </xdr:cNvPr>
        <xdr:cNvCxnSpPr/>
      </xdr:nvCxnSpPr>
      <xdr:spPr>
        <a:xfrm>
          <a:off x="5960110" y="12600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FB32D233-B44B-4AF3-B80F-89023411FB2E}"/>
            </a:ext>
          </a:extLst>
        </xdr:cNvPr>
        <xdr:cNvSpPr txBox="1"/>
      </xdr:nvSpPr>
      <xdr:spPr>
        <a:xfrm>
          <a:off x="5416126"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9C536E30-7BCE-4AC2-8615-263A711374DE}"/>
            </a:ext>
          </a:extLst>
        </xdr:cNvPr>
        <xdr:cNvCxnSpPr/>
      </xdr:nvCxnSpPr>
      <xdr:spPr>
        <a:xfrm>
          <a:off x="5960110" y="1213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821728F3-6B3F-4BCD-A2E9-B770977E7901}"/>
            </a:ext>
          </a:extLst>
        </xdr:cNvPr>
        <xdr:cNvSpPr txBox="1"/>
      </xdr:nvSpPr>
      <xdr:spPr>
        <a:xfrm>
          <a:off x="5416126"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BB44539-8A8F-43BA-A13A-150A1112A324}"/>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D7A952EC-12BD-4D5E-B6B8-681B981B7C40}"/>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DEABBDE7-0C60-42D1-8175-C3128B08A0BE}"/>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8A33340B-792B-4E8C-8456-8A0B4E2BCEE9}"/>
            </a:ext>
          </a:extLst>
        </xdr:cNvPr>
        <xdr:cNvCxnSpPr/>
      </xdr:nvCxnSpPr>
      <xdr:spPr>
        <a:xfrm flipV="1">
          <a:off x="9427845" y="12189797"/>
          <a:ext cx="1270" cy="129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E0D15722-23CC-4085-9837-394482F213A2}"/>
            </a:ext>
          </a:extLst>
        </xdr:cNvPr>
        <xdr:cNvSpPr txBox="1"/>
      </xdr:nvSpPr>
      <xdr:spPr>
        <a:xfrm>
          <a:off x="948436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9EB3AB9B-EF94-4EAD-A09C-7FE482835480}"/>
            </a:ext>
          </a:extLst>
        </xdr:cNvPr>
        <xdr:cNvCxnSpPr/>
      </xdr:nvCxnSpPr>
      <xdr:spPr>
        <a:xfrm>
          <a:off x="9356090" y="134803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B19FE224-432B-447C-B667-8BBF4AB4D99B}"/>
            </a:ext>
          </a:extLst>
        </xdr:cNvPr>
        <xdr:cNvSpPr txBox="1"/>
      </xdr:nvSpPr>
      <xdr:spPr>
        <a:xfrm>
          <a:off x="9484360" y="1196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994935BA-439D-41DB-B534-FD995C398A58}"/>
            </a:ext>
          </a:extLst>
        </xdr:cNvPr>
        <xdr:cNvCxnSpPr/>
      </xdr:nvCxnSpPr>
      <xdr:spPr>
        <a:xfrm>
          <a:off x="9356090" y="121897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135722</xdr:rowOff>
    </xdr:from>
    <xdr:to>
      <xdr:col>55</xdr:col>
      <xdr:colOff>0</xdr:colOff>
      <xdr:row>78</xdr:row>
      <xdr:rowOff>31032</xdr:rowOff>
    </xdr:to>
    <xdr:cxnSp macro="">
      <xdr:nvCxnSpPr>
        <xdr:cNvPr id="404" name="直線コネクタ 403">
          <a:extLst>
            <a:ext uri="{FF2B5EF4-FFF2-40B4-BE49-F238E27FC236}">
              <a16:creationId xmlns:a16="http://schemas.microsoft.com/office/drawing/2014/main" id="{99E77B0A-9BD8-4AB5-90FD-EAC49D36E54D}"/>
            </a:ext>
          </a:extLst>
        </xdr:cNvPr>
        <xdr:cNvCxnSpPr/>
      </xdr:nvCxnSpPr>
      <xdr:spPr>
        <a:xfrm flipV="1">
          <a:off x="8686800" y="13333562"/>
          <a:ext cx="742950" cy="6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2579320E-55BA-408C-A33C-F3FCF158527E}"/>
            </a:ext>
          </a:extLst>
        </xdr:cNvPr>
        <xdr:cNvSpPr txBox="1"/>
      </xdr:nvSpPr>
      <xdr:spPr>
        <a:xfrm>
          <a:off x="9484360" y="130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2F2CBDE2-FB1F-4F46-84E0-266B6B4E4EEC}"/>
            </a:ext>
          </a:extLst>
        </xdr:cNvPr>
        <xdr:cNvSpPr/>
      </xdr:nvSpPr>
      <xdr:spPr>
        <a:xfrm>
          <a:off x="9394190" y="13245687"/>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163370</xdr:rowOff>
    </xdr:from>
    <xdr:to>
      <xdr:col>50</xdr:col>
      <xdr:colOff>114300</xdr:colOff>
      <xdr:row>78</xdr:row>
      <xdr:rowOff>31032</xdr:rowOff>
    </xdr:to>
    <xdr:cxnSp macro="">
      <xdr:nvCxnSpPr>
        <xdr:cNvPr id="407" name="直線コネクタ 406">
          <a:extLst>
            <a:ext uri="{FF2B5EF4-FFF2-40B4-BE49-F238E27FC236}">
              <a16:creationId xmlns:a16="http://schemas.microsoft.com/office/drawing/2014/main" id="{C31A698E-EE2A-4CFC-8CAE-2015EFE4D355}"/>
            </a:ext>
          </a:extLst>
        </xdr:cNvPr>
        <xdr:cNvCxnSpPr/>
      </xdr:nvCxnSpPr>
      <xdr:spPr>
        <a:xfrm>
          <a:off x="7889240" y="13366925"/>
          <a:ext cx="79756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43F3328B-62FA-410F-9F0F-D69DCB97C9BA}"/>
            </a:ext>
          </a:extLst>
        </xdr:cNvPr>
        <xdr:cNvSpPr/>
      </xdr:nvSpPr>
      <xdr:spPr>
        <a:xfrm>
          <a:off x="8632190" y="132653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C0985C3B-4B06-430C-B9D4-577C5CE11DB9}"/>
            </a:ext>
          </a:extLst>
        </xdr:cNvPr>
        <xdr:cNvSpPr txBox="1"/>
      </xdr:nvSpPr>
      <xdr:spPr>
        <a:xfrm>
          <a:off x="8438661" y="130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163370</xdr:rowOff>
    </xdr:from>
    <xdr:to>
      <xdr:col>45</xdr:col>
      <xdr:colOff>177800</xdr:colOff>
      <xdr:row>77</xdr:row>
      <xdr:rowOff>168723</xdr:rowOff>
    </xdr:to>
    <xdr:cxnSp macro="">
      <xdr:nvCxnSpPr>
        <xdr:cNvPr id="410" name="直線コネクタ 409">
          <a:extLst>
            <a:ext uri="{FF2B5EF4-FFF2-40B4-BE49-F238E27FC236}">
              <a16:creationId xmlns:a16="http://schemas.microsoft.com/office/drawing/2014/main" id="{5ACCCB13-48EB-4B26-91B6-196F8571B281}"/>
            </a:ext>
          </a:extLst>
        </xdr:cNvPr>
        <xdr:cNvCxnSpPr/>
      </xdr:nvCxnSpPr>
      <xdr:spPr>
        <a:xfrm flipV="1">
          <a:off x="7084060" y="13366925"/>
          <a:ext cx="80518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E7DA5E60-4D03-4396-B1B1-2A92E6BE5A4B}"/>
            </a:ext>
          </a:extLst>
        </xdr:cNvPr>
        <xdr:cNvSpPr/>
      </xdr:nvSpPr>
      <xdr:spPr>
        <a:xfrm>
          <a:off x="7846060" y="1324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5283B484-5C09-4D3C-AE0E-23B7EEAEA3D0}"/>
            </a:ext>
          </a:extLst>
        </xdr:cNvPr>
        <xdr:cNvSpPr txBox="1"/>
      </xdr:nvSpPr>
      <xdr:spPr>
        <a:xfrm>
          <a:off x="7641101" y="130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168723</xdr:rowOff>
    </xdr:from>
    <xdr:to>
      <xdr:col>41</xdr:col>
      <xdr:colOff>50800</xdr:colOff>
      <xdr:row>78</xdr:row>
      <xdr:rowOff>18473</xdr:rowOff>
    </xdr:to>
    <xdr:cxnSp macro="">
      <xdr:nvCxnSpPr>
        <xdr:cNvPr id="413" name="直線コネクタ 412">
          <a:extLst>
            <a:ext uri="{FF2B5EF4-FFF2-40B4-BE49-F238E27FC236}">
              <a16:creationId xmlns:a16="http://schemas.microsoft.com/office/drawing/2014/main" id="{5401DFB4-99A1-44D2-9F67-04B3CB374AEF}"/>
            </a:ext>
          </a:extLst>
        </xdr:cNvPr>
        <xdr:cNvCxnSpPr/>
      </xdr:nvCxnSpPr>
      <xdr:spPr>
        <a:xfrm flipV="1">
          <a:off x="6286500" y="13374183"/>
          <a:ext cx="79756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CB0149D6-1001-4BB4-AF05-C2D9D6B5C424}"/>
            </a:ext>
          </a:extLst>
        </xdr:cNvPr>
        <xdr:cNvSpPr/>
      </xdr:nvSpPr>
      <xdr:spPr>
        <a:xfrm>
          <a:off x="7029450" y="1333752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5F48BC2D-5B30-48A7-9AD3-2E53B726D9A9}"/>
            </a:ext>
          </a:extLst>
        </xdr:cNvPr>
        <xdr:cNvSpPr txBox="1"/>
      </xdr:nvSpPr>
      <xdr:spPr>
        <a:xfrm>
          <a:off x="6854971" y="134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C3545173-0480-438D-83A9-E58D4EBFB554}"/>
            </a:ext>
          </a:extLst>
        </xdr:cNvPr>
        <xdr:cNvSpPr/>
      </xdr:nvSpPr>
      <xdr:spPr>
        <a:xfrm>
          <a:off x="6231890" y="1333185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87C5EA45-3A3C-48E0-81D8-32E0D4D32FD7}"/>
            </a:ext>
          </a:extLst>
        </xdr:cNvPr>
        <xdr:cNvSpPr txBox="1"/>
      </xdr:nvSpPr>
      <xdr:spPr>
        <a:xfrm>
          <a:off x="6038361" y="13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D28D4ED-7936-4738-B42F-99FAE9A2D82F}"/>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78A55ED-3D4F-419F-969D-516F3BFE0148}"/>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14580B1E-01B5-447C-87D4-FF68D9802604}"/>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B541806-9740-4757-BFB5-BD95E4B88348}"/>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D04F142-5FCA-4981-B1D5-BF289674EDB3}"/>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84922</xdr:rowOff>
    </xdr:from>
    <xdr:to>
      <xdr:col>55</xdr:col>
      <xdr:colOff>50800</xdr:colOff>
      <xdr:row>78</xdr:row>
      <xdr:rowOff>15072</xdr:rowOff>
    </xdr:to>
    <xdr:sp macro="" textlink="">
      <xdr:nvSpPr>
        <xdr:cNvPr id="423" name="楕円 422">
          <a:extLst>
            <a:ext uri="{FF2B5EF4-FFF2-40B4-BE49-F238E27FC236}">
              <a16:creationId xmlns:a16="http://schemas.microsoft.com/office/drawing/2014/main" id="{EA3A9DBB-5686-412D-AF7C-C04938E33D30}"/>
            </a:ext>
          </a:extLst>
        </xdr:cNvPr>
        <xdr:cNvSpPr/>
      </xdr:nvSpPr>
      <xdr:spPr>
        <a:xfrm>
          <a:off x="9394190" y="1328847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63349</xdr:rowOff>
    </xdr:from>
    <xdr:ext cx="534377" cy="259045"/>
    <xdr:sp macro="" textlink="">
      <xdr:nvSpPr>
        <xdr:cNvPr id="424" name="商工費該当値テキスト">
          <a:extLst>
            <a:ext uri="{FF2B5EF4-FFF2-40B4-BE49-F238E27FC236}">
              <a16:creationId xmlns:a16="http://schemas.microsoft.com/office/drawing/2014/main" id="{3D941B10-F540-4A85-9306-872544327F0F}"/>
            </a:ext>
          </a:extLst>
        </xdr:cNvPr>
        <xdr:cNvSpPr txBox="1"/>
      </xdr:nvSpPr>
      <xdr:spPr>
        <a:xfrm>
          <a:off x="9484360" y="1326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151682</xdr:rowOff>
    </xdr:from>
    <xdr:to>
      <xdr:col>50</xdr:col>
      <xdr:colOff>165100</xdr:colOff>
      <xdr:row>78</xdr:row>
      <xdr:rowOff>81832</xdr:rowOff>
    </xdr:to>
    <xdr:sp macro="" textlink="">
      <xdr:nvSpPr>
        <xdr:cNvPr id="425" name="楕円 424">
          <a:extLst>
            <a:ext uri="{FF2B5EF4-FFF2-40B4-BE49-F238E27FC236}">
              <a16:creationId xmlns:a16="http://schemas.microsoft.com/office/drawing/2014/main" id="{7EE16A79-D001-429C-A9F0-A9971603FAC5}"/>
            </a:ext>
          </a:extLst>
        </xdr:cNvPr>
        <xdr:cNvSpPr/>
      </xdr:nvSpPr>
      <xdr:spPr>
        <a:xfrm>
          <a:off x="8632190" y="133533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72959</xdr:rowOff>
    </xdr:from>
    <xdr:ext cx="534377" cy="259045"/>
    <xdr:sp macro="" textlink="">
      <xdr:nvSpPr>
        <xdr:cNvPr id="426" name="テキスト ボックス 425">
          <a:extLst>
            <a:ext uri="{FF2B5EF4-FFF2-40B4-BE49-F238E27FC236}">
              <a16:creationId xmlns:a16="http://schemas.microsoft.com/office/drawing/2014/main" id="{92FFCE35-08AC-4289-BEDD-1D1F886284C9}"/>
            </a:ext>
          </a:extLst>
        </xdr:cNvPr>
        <xdr:cNvSpPr txBox="1"/>
      </xdr:nvSpPr>
      <xdr:spPr>
        <a:xfrm>
          <a:off x="8438661" y="134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112570</xdr:rowOff>
    </xdr:from>
    <xdr:to>
      <xdr:col>46</xdr:col>
      <xdr:colOff>38100</xdr:colOff>
      <xdr:row>78</xdr:row>
      <xdr:rowOff>42720</xdr:rowOff>
    </xdr:to>
    <xdr:sp macro="" textlink="">
      <xdr:nvSpPr>
        <xdr:cNvPr id="427" name="楕円 426">
          <a:extLst>
            <a:ext uri="{FF2B5EF4-FFF2-40B4-BE49-F238E27FC236}">
              <a16:creationId xmlns:a16="http://schemas.microsoft.com/office/drawing/2014/main" id="{429D1075-4544-4CD6-8251-B69232815190}"/>
            </a:ext>
          </a:extLst>
        </xdr:cNvPr>
        <xdr:cNvSpPr/>
      </xdr:nvSpPr>
      <xdr:spPr>
        <a:xfrm>
          <a:off x="7846060" y="133142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33847</xdr:rowOff>
    </xdr:from>
    <xdr:ext cx="534377" cy="259045"/>
    <xdr:sp macro="" textlink="">
      <xdr:nvSpPr>
        <xdr:cNvPr id="428" name="テキスト ボックス 427">
          <a:extLst>
            <a:ext uri="{FF2B5EF4-FFF2-40B4-BE49-F238E27FC236}">
              <a16:creationId xmlns:a16="http://schemas.microsoft.com/office/drawing/2014/main" id="{4337AA30-F518-4581-8783-0319BBC76AD8}"/>
            </a:ext>
          </a:extLst>
        </xdr:cNvPr>
        <xdr:cNvSpPr txBox="1"/>
      </xdr:nvSpPr>
      <xdr:spPr>
        <a:xfrm>
          <a:off x="7641101" y="13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117923</xdr:rowOff>
    </xdr:from>
    <xdr:to>
      <xdr:col>41</xdr:col>
      <xdr:colOff>101600</xdr:colOff>
      <xdr:row>78</xdr:row>
      <xdr:rowOff>48073</xdr:rowOff>
    </xdr:to>
    <xdr:sp macro="" textlink="">
      <xdr:nvSpPr>
        <xdr:cNvPr id="429" name="楕円 428">
          <a:extLst>
            <a:ext uri="{FF2B5EF4-FFF2-40B4-BE49-F238E27FC236}">
              <a16:creationId xmlns:a16="http://schemas.microsoft.com/office/drawing/2014/main" id="{5925BAF6-3C75-4300-AC0B-72340CF3F7B1}"/>
            </a:ext>
          </a:extLst>
        </xdr:cNvPr>
        <xdr:cNvSpPr/>
      </xdr:nvSpPr>
      <xdr:spPr>
        <a:xfrm>
          <a:off x="7029450" y="133195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64600</xdr:rowOff>
    </xdr:from>
    <xdr:ext cx="534377" cy="259045"/>
    <xdr:sp macro="" textlink="">
      <xdr:nvSpPr>
        <xdr:cNvPr id="430" name="テキスト ボックス 429">
          <a:extLst>
            <a:ext uri="{FF2B5EF4-FFF2-40B4-BE49-F238E27FC236}">
              <a16:creationId xmlns:a16="http://schemas.microsoft.com/office/drawing/2014/main" id="{20AE0573-BE95-4E9B-95BE-DA5ABC5ED379}"/>
            </a:ext>
          </a:extLst>
        </xdr:cNvPr>
        <xdr:cNvSpPr txBox="1"/>
      </xdr:nvSpPr>
      <xdr:spPr>
        <a:xfrm>
          <a:off x="6854971" y="130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139123</xdr:rowOff>
    </xdr:from>
    <xdr:to>
      <xdr:col>36</xdr:col>
      <xdr:colOff>165100</xdr:colOff>
      <xdr:row>78</xdr:row>
      <xdr:rowOff>69273</xdr:rowOff>
    </xdr:to>
    <xdr:sp macro="" textlink="">
      <xdr:nvSpPr>
        <xdr:cNvPr id="431" name="楕円 430">
          <a:extLst>
            <a:ext uri="{FF2B5EF4-FFF2-40B4-BE49-F238E27FC236}">
              <a16:creationId xmlns:a16="http://schemas.microsoft.com/office/drawing/2014/main" id="{A5B546B2-ACE8-4394-BEAA-352CCB8F2FFA}"/>
            </a:ext>
          </a:extLst>
        </xdr:cNvPr>
        <xdr:cNvSpPr/>
      </xdr:nvSpPr>
      <xdr:spPr>
        <a:xfrm>
          <a:off x="6231890" y="1333696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60400</xdr:rowOff>
    </xdr:from>
    <xdr:ext cx="534377" cy="259045"/>
    <xdr:sp macro="" textlink="">
      <xdr:nvSpPr>
        <xdr:cNvPr id="432" name="テキスト ボックス 431">
          <a:extLst>
            <a:ext uri="{FF2B5EF4-FFF2-40B4-BE49-F238E27FC236}">
              <a16:creationId xmlns:a16="http://schemas.microsoft.com/office/drawing/2014/main" id="{45D48C97-8A76-4EBC-BE6D-3B398854FD32}"/>
            </a:ext>
          </a:extLst>
        </xdr:cNvPr>
        <xdr:cNvSpPr txBox="1"/>
      </xdr:nvSpPr>
      <xdr:spPr>
        <a:xfrm>
          <a:off x="6038361"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DC818375-ACAC-4860-85DF-ED454E8F634C}"/>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EE922114-1EBF-474A-ADC3-0AEB63BD7F4D}"/>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47EDB1F7-51E7-4CC1-A564-5C0A02BDBC60}"/>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6AC8C2BF-5F98-4F6A-AF20-979E2CA7F374}"/>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58DF9AC0-64D1-431A-83C0-8BCE1964EAE2}"/>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7078E92-8033-4407-9848-BC0ED5A8179C}"/>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1449C915-A01D-4606-97BB-A304172E93D7}"/>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F3928972-F17D-42A8-92CC-AD67A6C67AD6}"/>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FC9A2251-3CF4-46E1-AC55-5E0569369617}"/>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4EB3FD71-86DC-4A66-85C6-014CDF6BD644}"/>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658FE8FA-C612-49F4-862F-5105E766D791}"/>
            </a:ext>
          </a:extLst>
        </xdr:cNvPr>
        <xdr:cNvSpPr txBox="1"/>
      </xdr:nvSpPr>
      <xdr:spPr>
        <a:xfrm>
          <a:off x="5724659"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7BE1A511-A830-4375-A62E-11D564D051E0}"/>
            </a:ext>
          </a:extLst>
        </xdr:cNvPr>
        <xdr:cNvCxnSpPr/>
      </xdr:nvCxnSpPr>
      <xdr:spPr>
        <a:xfrm>
          <a:off x="5960110" y="1701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75D402A2-3B1D-4605-ACAB-A9B6EA122ACC}"/>
            </a:ext>
          </a:extLst>
        </xdr:cNvPr>
        <xdr:cNvSpPr txBox="1"/>
      </xdr:nvSpPr>
      <xdr:spPr>
        <a:xfrm>
          <a:off x="548596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132CDAFA-5C06-4173-918A-DA27FBCD4BDA}"/>
            </a:ext>
          </a:extLst>
        </xdr:cNvPr>
        <xdr:cNvCxnSpPr/>
      </xdr:nvCxnSpPr>
      <xdr:spPr>
        <a:xfrm>
          <a:off x="5960110" y="16638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C53F2CC8-605A-4085-9EBD-5C761C25938D}"/>
            </a:ext>
          </a:extLst>
        </xdr:cNvPr>
        <xdr:cNvSpPr txBox="1"/>
      </xdr:nvSpPr>
      <xdr:spPr>
        <a:xfrm>
          <a:off x="5416126"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854FFC2C-09A3-46DA-931B-A3FD54AA1CE8}"/>
            </a:ext>
          </a:extLst>
        </xdr:cNvPr>
        <xdr:cNvCxnSpPr/>
      </xdr:nvCxnSpPr>
      <xdr:spPr>
        <a:xfrm>
          <a:off x="5960110" y="162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9F43743C-7603-4893-939F-6A992AD38671}"/>
            </a:ext>
          </a:extLst>
        </xdr:cNvPr>
        <xdr:cNvSpPr txBox="1"/>
      </xdr:nvSpPr>
      <xdr:spPr>
        <a:xfrm>
          <a:off x="5416126"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4FD16942-C2AD-4104-A47D-9CDE70CE4A1A}"/>
            </a:ext>
          </a:extLst>
        </xdr:cNvPr>
        <xdr:cNvCxnSpPr/>
      </xdr:nvCxnSpPr>
      <xdr:spPr>
        <a:xfrm>
          <a:off x="5960110" y="1587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3779E903-4A7E-4024-9ACD-A9194264E25A}"/>
            </a:ext>
          </a:extLst>
        </xdr:cNvPr>
        <xdr:cNvSpPr txBox="1"/>
      </xdr:nvSpPr>
      <xdr:spPr>
        <a:xfrm>
          <a:off x="5416126"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A95167F7-A4D6-4C92-81F3-118BDD44EF08}"/>
            </a:ext>
          </a:extLst>
        </xdr:cNvPr>
        <xdr:cNvCxnSpPr/>
      </xdr:nvCxnSpPr>
      <xdr:spPr>
        <a:xfrm>
          <a:off x="5960110" y="1549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2EE3B2E5-75C0-4863-A5B9-49ADD3445D4C}"/>
            </a:ext>
          </a:extLst>
        </xdr:cNvPr>
        <xdr:cNvSpPr txBox="1"/>
      </xdr:nvSpPr>
      <xdr:spPr>
        <a:xfrm>
          <a:off x="5416126"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E9B5EC3B-A19A-418A-BCD7-8F1D79409B04}"/>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4701E725-18DB-4D10-A28F-446C24A16429}"/>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5F1EF58A-645A-41F1-A017-C116968B300B}"/>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1E85E75C-2DB4-4656-B006-69541C7E455A}"/>
            </a:ext>
          </a:extLst>
        </xdr:cNvPr>
        <xdr:cNvCxnSpPr/>
      </xdr:nvCxnSpPr>
      <xdr:spPr>
        <a:xfrm flipV="1">
          <a:off x="9427845" y="15747129"/>
          <a:ext cx="1270" cy="136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78CD8EC3-931B-4680-8A85-3D3D4EA9C5AA}"/>
            </a:ext>
          </a:extLst>
        </xdr:cNvPr>
        <xdr:cNvSpPr txBox="1"/>
      </xdr:nvSpPr>
      <xdr:spPr>
        <a:xfrm>
          <a:off x="9484360" y="171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2C15A5C9-5A3D-4C75-BABA-F3ED6C554D18}"/>
            </a:ext>
          </a:extLst>
        </xdr:cNvPr>
        <xdr:cNvCxnSpPr/>
      </xdr:nvCxnSpPr>
      <xdr:spPr>
        <a:xfrm>
          <a:off x="9356090" y="171075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2E2440A9-3233-4CA5-9DA3-D324A7561EC3}"/>
            </a:ext>
          </a:extLst>
        </xdr:cNvPr>
        <xdr:cNvSpPr txBox="1"/>
      </xdr:nvSpPr>
      <xdr:spPr>
        <a:xfrm>
          <a:off x="9484360" y="155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63273637-A686-4647-8982-76FBF1EAD883}"/>
            </a:ext>
          </a:extLst>
        </xdr:cNvPr>
        <xdr:cNvCxnSpPr/>
      </xdr:nvCxnSpPr>
      <xdr:spPr>
        <a:xfrm>
          <a:off x="9356090" y="157471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88334</xdr:rowOff>
    </xdr:from>
    <xdr:to>
      <xdr:col>55</xdr:col>
      <xdr:colOff>0</xdr:colOff>
      <xdr:row>97</xdr:row>
      <xdr:rowOff>104564</xdr:rowOff>
    </xdr:to>
    <xdr:cxnSp macro="">
      <xdr:nvCxnSpPr>
        <xdr:cNvPr id="462" name="直線コネクタ 461">
          <a:extLst>
            <a:ext uri="{FF2B5EF4-FFF2-40B4-BE49-F238E27FC236}">
              <a16:creationId xmlns:a16="http://schemas.microsoft.com/office/drawing/2014/main" id="{4B9D71D3-3A7B-4B6D-ACB2-CB86BEFBD0BF}"/>
            </a:ext>
          </a:extLst>
        </xdr:cNvPr>
        <xdr:cNvCxnSpPr/>
      </xdr:nvCxnSpPr>
      <xdr:spPr>
        <a:xfrm flipV="1">
          <a:off x="8686800" y="16722794"/>
          <a:ext cx="74295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51C6578D-C80A-4D7F-B38E-420B4AD2FEA9}"/>
            </a:ext>
          </a:extLst>
        </xdr:cNvPr>
        <xdr:cNvSpPr txBox="1"/>
      </xdr:nvSpPr>
      <xdr:spPr>
        <a:xfrm>
          <a:off x="9484360" y="1637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715FCFBE-C170-4D72-BFDD-71F0F731D74E}"/>
            </a:ext>
          </a:extLst>
        </xdr:cNvPr>
        <xdr:cNvSpPr/>
      </xdr:nvSpPr>
      <xdr:spPr>
        <a:xfrm>
          <a:off x="9394190" y="16517819"/>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101402</xdr:rowOff>
    </xdr:from>
    <xdr:to>
      <xdr:col>50</xdr:col>
      <xdr:colOff>114300</xdr:colOff>
      <xdr:row>97</xdr:row>
      <xdr:rowOff>104564</xdr:rowOff>
    </xdr:to>
    <xdr:cxnSp macro="">
      <xdr:nvCxnSpPr>
        <xdr:cNvPr id="465" name="直線コネクタ 464">
          <a:extLst>
            <a:ext uri="{FF2B5EF4-FFF2-40B4-BE49-F238E27FC236}">
              <a16:creationId xmlns:a16="http://schemas.microsoft.com/office/drawing/2014/main" id="{9F54F91E-27C5-4CE3-BC8D-D27E2CF5266A}"/>
            </a:ext>
          </a:extLst>
        </xdr:cNvPr>
        <xdr:cNvCxnSpPr/>
      </xdr:nvCxnSpPr>
      <xdr:spPr>
        <a:xfrm>
          <a:off x="7889240" y="16728242"/>
          <a:ext cx="79756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D1786E0B-E987-4477-9C53-6C2E6A03B6D2}"/>
            </a:ext>
          </a:extLst>
        </xdr:cNvPr>
        <xdr:cNvSpPr/>
      </xdr:nvSpPr>
      <xdr:spPr>
        <a:xfrm>
          <a:off x="8632190" y="1655178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C987512B-1839-4C6E-BED7-34F1F57DD267}"/>
            </a:ext>
          </a:extLst>
        </xdr:cNvPr>
        <xdr:cNvSpPr txBox="1"/>
      </xdr:nvSpPr>
      <xdr:spPr>
        <a:xfrm>
          <a:off x="8408250"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101402</xdr:rowOff>
    </xdr:from>
    <xdr:to>
      <xdr:col>45</xdr:col>
      <xdr:colOff>177800</xdr:colOff>
      <xdr:row>98</xdr:row>
      <xdr:rowOff>121923</xdr:rowOff>
    </xdr:to>
    <xdr:cxnSp macro="">
      <xdr:nvCxnSpPr>
        <xdr:cNvPr id="468" name="直線コネクタ 467">
          <a:extLst>
            <a:ext uri="{FF2B5EF4-FFF2-40B4-BE49-F238E27FC236}">
              <a16:creationId xmlns:a16="http://schemas.microsoft.com/office/drawing/2014/main" id="{0AA94EF8-48D1-4ACD-B3B4-00EFFA4849F9}"/>
            </a:ext>
          </a:extLst>
        </xdr:cNvPr>
        <xdr:cNvCxnSpPr/>
      </xdr:nvCxnSpPr>
      <xdr:spPr>
        <a:xfrm flipV="1">
          <a:off x="7084060" y="16728242"/>
          <a:ext cx="805180" cy="1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50D2CD30-2AEA-47E0-9C45-915031E20153}"/>
            </a:ext>
          </a:extLst>
        </xdr:cNvPr>
        <xdr:cNvSpPr/>
      </xdr:nvSpPr>
      <xdr:spPr>
        <a:xfrm>
          <a:off x="7846060" y="1659118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57321802-4AF7-42E1-B7BA-5538152D9B8F}"/>
            </a:ext>
          </a:extLst>
        </xdr:cNvPr>
        <xdr:cNvSpPr txBox="1"/>
      </xdr:nvSpPr>
      <xdr:spPr>
        <a:xfrm>
          <a:off x="764110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66655</xdr:rowOff>
    </xdr:from>
    <xdr:to>
      <xdr:col>41</xdr:col>
      <xdr:colOff>50800</xdr:colOff>
      <xdr:row>98</xdr:row>
      <xdr:rowOff>121923</xdr:rowOff>
    </xdr:to>
    <xdr:cxnSp macro="">
      <xdr:nvCxnSpPr>
        <xdr:cNvPr id="471" name="直線コネクタ 470">
          <a:extLst>
            <a:ext uri="{FF2B5EF4-FFF2-40B4-BE49-F238E27FC236}">
              <a16:creationId xmlns:a16="http://schemas.microsoft.com/office/drawing/2014/main" id="{311FB580-27E8-49E9-AF43-634BC1BD849F}"/>
            </a:ext>
          </a:extLst>
        </xdr:cNvPr>
        <xdr:cNvCxnSpPr/>
      </xdr:nvCxnSpPr>
      <xdr:spPr>
        <a:xfrm>
          <a:off x="6286500" y="16866850"/>
          <a:ext cx="797560" cy="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3BB21D5C-B67E-470C-B5E2-54016D91D33C}"/>
            </a:ext>
          </a:extLst>
        </xdr:cNvPr>
        <xdr:cNvSpPr/>
      </xdr:nvSpPr>
      <xdr:spPr>
        <a:xfrm>
          <a:off x="7029450" y="165956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70784131-2044-4EAE-9317-A638917EFB59}"/>
            </a:ext>
          </a:extLst>
        </xdr:cNvPr>
        <xdr:cNvSpPr txBox="1"/>
      </xdr:nvSpPr>
      <xdr:spPr>
        <a:xfrm>
          <a:off x="6854971" y="1637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BDF961AC-EC53-4D7C-B7D3-6B7D5D19F585}"/>
            </a:ext>
          </a:extLst>
        </xdr:cNvPr>
        <xdr:cNvSpPr/>
      </xdr:nvSpPr>
      <xdr:spPr>
        <a:xfrm>
          <a:off x="6231890" y="166196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A3E948F-BA51-47BF-B7F6-8F5267560C53}"/>
            </a:ext>
          </a:extLst>
        </xdr:cNvPr>
        <xdr:cNvSpPr txBox="1"/>
      </xdr:nvSpPr>
      <xdr:spPr>
        <a:xfrm>
          <a:off x="6038361" y="1639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77953F08-0879-438A-9275-964933A03E8A}"/>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68A71D89-4210-4F24-8F38-27516BCCB2A3}"/>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7675C54-C7C2-489D-9F6C-39FE7712C365}"/>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1BF2650-E1C4-4D68-A8EF-2150CB6A445E}"/>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3296520-0852-47F9-8FEF-AD269EA240A8}"/>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37534</xdr:rowOff>
    </xdr:from>
    <xdr:to>
      <xdr:col>55</xdr:col>
      <xdr:colOff>50800</xdr:colOff>
      <xdr:row>97</xdr:row>
      <xdr:rowOff>139134</xdr:rowOff>
    </xdr:to>
    <xdr:sp macro="" textlink="">
      <xdr:nvSpPr>
        <xdr:cNvPr id="481" name="楕円 480">
          <a:extLst>
            <a:ext uri="{FF2B5EF4-FFF2-40B4-BE49-F238E27FC236}">
              <a16:creationId xmlns:a16="http://schemas.microsoft.com/office/drawing/2014/main" id="{6E25E024-ED6C-4C5A-A566-3F277A7D7452}"/>
            </a:ext>
          </a:extLst>
        </xdr:cNvPr>
        <xdr:cNvSpPr/>
      </xdr:nvSpPr>
      <xdr:spPr>
        <a:xfrm>
          <a:off x="9394190" y="1666818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15961</xdr:rowOff>
    </xdr:from>
    <xdr:ext cx="534377" cy="259045"/>
    <xdr:sp macro="" textlink="">
      <xdr:nvSpPr>
        <xdr:cNvPr id="482" name="土木費該当値テキスト">
          <a:extLst>
            <a:ext uri="{FF2B5EF4-FFF2-40B4-BE49-F238E27FC236}">
              <a16:creationId xmlns:a16="http://schemas.microsoft.com/office/drawing/2014/main" id="{92E41726-19DF-4434-BA3F-29AFB818277D}"/>
            </a:ext>
          </a:extLst>
        </xdr:cNvPr>
        <xdr:cNvSpPr txBox="1"/>
      </xdr:nvSpPr>
      <xdr:spPr>
        <a:xfrm>
          <a:off x="9484360" y="166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53764</xdr:rowOff>
    </xdr:from>
    <xdr:to>
      <xdr:col>50</xdr:col>
      <xdr:colOff>165100</xdr:colOff>
      <xdr:row>97</xdr:row>
      <xdr:rowOff>155364</xdr:rowOff>
    </xdr:to>
    <xdr:sp macro="" textlink="">
      <xdr:nvSpPr>
        <xdr:cNvPr id="483" name="楕円 482">
          <a:extLst>
            <a:ext uri="{FF2B5EF4-FFF2-40B4-BE49-F238E27FC236}">
              <a16:creationId xmlns:a16="http://schemas.microsoft.com/office/drawing/2014/main" id="{ADCF31A9-15D4-4E57-A107-96BEEC1B27F4}"/>
            </a:ext>
          </a:extLst>
        </xdr:cNvPr>
        <xdr:cNvSpPr/>
      </xdr:nvSpPr>
      <xdr:spPr>
        <a:xfrm>
          <a:off x="8632190" y="166882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146491</xdr:rowOff>
    </xdr:from>
    <xdr:ext cx="534377" cy="259045"/>
    <xdr:sp macro="" textlink="">
      <xdr:nvSpPr>
        <xdr:cNvPr id="484" name="テキスト ボックス 483">
          <a:extLst>
            <a:ext uri="{FF2B5EF4-FFF2-40B4-BE49-F238E27FC236}">
              <a16:creationId xmlns:a16="http://schemas.microsoft.com/office/drawing/2014/main" id="{0B5EA4AC-BCE9-4338-8BD2-AFC54410BC51}"/>
            </a:ext>
          </a:extLst>
        </xdr:cNvPr>
        <xdr:cNvSpPr txBox="1"/>
      </xdr:nvSpPr>
      <xdr:spPr>
        <a:xfrm>
          <a:off x="8438661" y="167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50602</xdr:rowOff>
    </xdr:from>
    <xdr:to>
      <xdr:col>46</xdr:col>
      <xdr:colOff>38100</xdr:colOff>
      <xdr:row>97</xdr:row>
      <xdr:rowOff>152202</xdr:rowOff>
    </xdr:to>
    <xdr:sp macro="" textlink="">
      <xdr:nvSpPr>
        <xdr:cNvPr id="485" name="楕円 484">
          <a:extLst>
            <a:ext uri="{FF2B5EF4-FFF2-40B4-BE49-F238E27FC236}">
              <a16:creationId xmlns:a16="http://schemas.microsoft.com/office/drawing/2014/main" id="{07358B41-2831-4686-BD61-56E53D209947}"/>
            </a:ext>
          </a:extLst>
        </xdr:cNvPr>
        <xdr:cNvSpPr/>
      </xdr:nvSpPr>
      <xdr:spPr>
        <a:xfrm>
          <a:off x="7846060" y="16685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143329</xdr:rowOff>
    </xdr:from>
    <xdr:ext cx="534377" cy="259045"/>
    <xdr:sp macro="" textlink="">
      <xdr:nvSpPr>
        <xdr:cNvPr id="486" name="テキスト ボックス 485">
          <a:extLst>
            <a:ext uri="{FF2B5EF4-FFF2-40B4-BE49-F238E27FC236}">
              <a16:creationId xmlns:a16="http://schemas.microsoft.com/office/drawing/2014/main" id="{4101CB7D-0EDF-4995-A931-FCABA6120DAD}"/>
            </a:ext>
          </a:extLst>
        </xdr:cNvPr>
        <xdr:cNvSpPr txBox="1"/>
      </xdr:nvSpPr>
      <xdr:spPr>
        <a:xfrm>
          <a:off x="7641101" y="167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71123</xdr:rowOff>
    </xdr:from>
    <xdr:to>
      <xdr:col>41</xdr:col>
      <xdr:colOff>101600</xdr:colOff>
      <xdr:row>99</xdr:row>
      <xdr:rowOff>1273</xdr:rowOff>
    </xdr:to>
    <xdr:sp macro="" textlink="">
      <xdr:nvSpPr>
        <xdr:cNvPr id="487" name="楕円 486">
          <a:extLst>
            <a:ext uri="{FF2B5EF4-FFF2-40B4-BE49-F238E27FC236}">
              <a16:creationId xmlns:a16="http://schemas.microsoft.com/office/drawing/2014/main" id="{1E54CC83-0828-4AF2-A929-9497DF9303B9}"/>
            </a:ext>
          </a:extLst>
        </xdr:cNvPr>
        <xdr:cNvSpPr/>
      </xdr:nvSpPr>
      <xdr:spPr>
        <a:xfrm>
          <a:off x="7029450" y="168713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163850</xdr:rowOff>
    </xdr:from>
    <xdr:ext cx="534377" cy="259045"/>
    <xdr:sp macro="" textlink="">
      <xdr:nvSpPr>
        <xdr:cNvPr id="488" name="テキスト ボックス 487">
          <a:extLst>
            <a:ext uri="{FF2B5EF4-FFF2-40B4-BE49-F238E27FC236}">
              <a16:creationId xmlns:a16="http://schemas.microsoft.com/office/drawing/2014/main" id="{2F9FE28D-1603-4281-934E-0AA19D46905D}"/>
            </a:ext>
          </a:extLst>
        </xdr:cNvPr>
        <xdr:cNvSpPr txBox="1"/>
      </xdr:nvSpPr>
      <xdr:spPr>
        <a:xfrm>
          <a:off x="6854971" y="169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15855</xdr:rowOff>
    </xdr:from>
    <xdr:to>
      <xdr:col>36</xdr:col>
      <xdr:colOff>165100</xdr:colOff>
      <xdr:row>98</xdr:row>
      <xdr:rowOff>117455</xdr:rowOff>
    </xdr:to>
    <xdr:sp macro="" textlink="">
      <xdr:nvSpPr>
        <xdr:cNvPr id="489" name="楕円 488">
          <a:extLst>
            <a:ext uri="{FF2B5EF4-FFF2-40B4-BE49-F238E27FC236}">
              <a16:creationId xmlns:a16="http://schemas.microsoft.com/office/drawing/2014/main" id="{DCE0CAC7-E9BE-493E-B71F-F6B746895C84}"/>
            </a:ext>
          </a:extLst>
        </xdr:cNvPr>
        <xdr:cNvSpPr/>
      </xdr:nvSpPr>
      <xdr:spPr>
        <a:xfrm>
          <a:off x="6231890" y="1682176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108582</xdr:rowOff>
    </xdr:from>
    <xdr:ext cx="534377" cy="259045"/>
    <xdr:sp macro="" textlink="">
      <xdr:nvSpPr>
        <xdr:cNvPr id="490" name="テキスト ボックス 489">
          <a:extLst>
            <a:ext uri="{FF2B5EF4-FFF2-40B4-BE49-F238E27FC236}">
              <a16:creationId xmlns:a16="http://schemas.microsoft.com/office/drawing/2014/main" id="{2A1043B0-5B4F-441B-A45A-261098A61364}"/>
            </a:ext>
          </a:extLst>
        </xdr:cNvPr>
        <xdr:cNvSpPr txBox="1"/>
      </xdr:nvSpPr>
      <xdr:spPr>
        <a:xfrm>
          <a:off x="6038361" y="1690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723E4306-0D89-4EC3-9A57-88561BA7818C}"/>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610F6C67-4432-4310-9BAF-55197CCE3104}"/>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2DFE8C24-870B-4A7E-9E1B-EEB8BA80320D}"/>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11849A3E-C98D-4F2B-93AA-F7C5C13A1467}"/>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82689549-817B-48AE-A28B-0B7D91E2EDF3}"/>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D6FE8564-65A8-458D-B88C-07F4469896E6}"/>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3997771B-E72E-4826-B730-2B0E7C1A7D41}"/>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902ABE7D-346A-487D-8313-536BF7E3A401}"/>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176A929B-5C89-47A7-9226-4FE82E15BE4D}"/>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2F707CD3-E406-4BDC-A379-E7F5FBE39CF8}"/>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E9025BF4-AE4D-4B24-8CC8-11126710CB4E}"/>
            </a:ext>
          </a:extLst>
        </xdr:cNvPr>
        <xdr:cNvSpPr txBox="1"/>
      </xdr:nvSpPr>
      <xdr:spPr>
        <a:xfrm>
          <a:off x="1097991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6A41D2FD-15C0-4143-8559-FD51B30E29C7}"/>
            </a:ext>
          </a:extLst>
        </xdr:cNvPr>
        <xdr:cNvCxnSpPr/>
      </xdr:nvCxnSpPr>
      <xdr:spPr>
        <a:xfrm>
          <a:off x="1120394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77A0CDFC-BCC3-4C33-9198-E2CD2BA277E0}"/>
            </a:ext>
          </a:extLst>
        </xdr:cNvPr>
        <xdr:cNvSpPr txBox="1"/>
      </xdr:nvSpPr>
      <xdr:spPr>
        <a:xfrm>
          <a:off x="10731696" y="6647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83CF0258-9B1F-49B1-BBF4-3791E209B0A7}"/>
            </a:ext>
          </a:extLst>
        </xdr:cNvPr>
        <xdr:cNvCxnSpPr/>
      </xdr:nvCxnSpPr>
      <xdr:spPr>
        <a:xfrm>
          <a:off x="1120394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BD399E71-7765-40FB-A716-53C5426DA745}"/>
            </a:ext>
          </a:extLst>
        </xdr:cNvPr>
        <xdr:cNvSpPr txBox="1"/>
      </xdr:nvSpPr>
      <xdr:spPr>
        <a:xfrm>
          <a:off x="10731696" y="6314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1394F51-98A0-4435-8840-0F7C986EB6B8}"/>
            </a:ext>
          </a:extLst>
        </xdr:cNvPr>
        <xdr:cNvCxnSpPr/>
      </xdr:nvCxnSpPr>
      <xdr:spPr>
        <a:xfrm>
          <a:off x="1120394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C5C5518-300B-4170-B814-550BFAEB269C}"/>
            </a:ext>
          </a:extLst>
        </xdr:cNvPr>
        <xdr:cNvSpPr txBox="1"/>
      </xdr:nvSpPr>
      <xdr:spPr>
        <a:xfrm>
          <a:off x="10731696" y="5991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EF5AC7D-FD28-4C2C-B548-8A7E1060A225}"/>
            </a:ext>
          </a:extLst>
        </xdr:cNvPr>
        <xdr:cNvCxnSpPr/>
      </xdr:nvCxnSpPr>
      <xdr:spPr>
        <a:xfrm>
          <a:off x="1120394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26056276-7434-4857-B3E8-4572B810F589}"/>
            </a:ext>
          </a:extLst>
        </xdr:cNvPr>
        <xdr:cNvSpPr txBox="1"/>
      </xdr:nvSpPr>
      <xdr:spPr>
        <a:xfrm>
          <a:off x="10731696" y="5665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7EED0DBE-ECC5-4171-9B74-DB0B4E92B818}"/>
            </a:ext>
          </a:extLst>
        </xdr:cNvPr>
        <xdr:cNvCxnSpPr/>
      </xdr:nvCxnSpPr>
      <xdr:spPr>
        <a:xfrm>
          <a:off x="1120394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A23C00A1-463C-438C-9578-93FC6B5332C6}"/>
            </a:ext>
          </a:extLst>
        </xdr:cNvPr>
        <xdr:cNvSpPr txBox="1"/>
      </xdr:nvSpPr>
      <xdr:spPr>
        <a:xfrm>
          <a:off x="10669481" y="5333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D262FC5F-A0E5-4511-8886-BD3B6653EF17}"/>
            </a:ext>
          </a:extLst>
        </xdr:cNvPr>
        <xdr:cNvCxnSpPr/>
      </xdr:nvCxnSpPr>
      <xdr:spPr>
        <a:xfrm>
          <a:off x="1120394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6527DF8E-4BF2-4015-9F64-FB8DD57CE30E}"/>
            </a:ext>
          </a:extLst>
        </xdr:cNvPr>
        <xdr:cNvSpPr txBox="1"/>
      </xdr:nvSpPr>
      <xdr:spPr>
        <a:xfrm>
          <a:off x="106694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E738B800-AD87-45BC-A62E-033BA577C0E3}"/>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2361DB28-1FCA-4E24-9297-E59B17976AB9}"/>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55699BAC-D000-4125-84CB-A7F3D05EC7B3}"/>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157D58B9-9B32-418C-A07A-F6A18567A76F}"/>
            </a:ext>
          </a:extLst>
        </xdr:cNvPr>
        <xdr:cNvCxnSpPr/>
      </xdr:nvCxnSpPr>
      <xdr:spPr>
        <a:xfrm flipV="1">
          <a:off x="14700250" y="5217314"/>
          <a:ext cx="3174" cy="155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B6769902-FF02-4C46-8A27-5501BD1ACEB1}"/>
            </a:ext>
          </a:extLst>
        </xdr:cNvPr>
        <xdr:cNvSpPr txBox="1"/>
      </xdr:nvSpPr>
      <xdr:spPr>
        <a:xfrm>
          <a:off x="14747240" y="67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85E43742-54E4-4AD0-A7B8-32F1A7BA7026}"/>
            </a:ext>
          </a:extLst>
        </xdr:cNvPr>
        <xdr:cNvCxnSpPr/>
      </xdr:nvCxnSpPr>
      <xdr:spPr>
        <a:xfrm>
          <a:off x="14611350" y="6769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C5584D3D-9D73-4D23-8B6C-D1BA9E91C54D}"/>
            </a:ext>
          </a:extLst>
        </xdr:cNvPr>
        <xdr:cNvSpPr txBox="1"/>
      </xdr:nvSpPr>
      <xdr:spPr>
        <a:xfrm>
          <a:off x="14747240" y="498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6B9B1CF-FF04-4FA9-97A8-4F86A7059D62}"/>
            </a:ext>
          </a:extLst>
        </xdr:cNvPr>
        <xdr:cNvCxnSpPr/>
      </xdr:nvCxnSpPr>
      <xdr:spPr>
        <a:xfrm>
          <a:off x="14611350" y="5217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101736</xdr:rowOff>
    </xdr:from>
    <xdr:to>
      <xdr:col>85</xdr:col>
      <xdr:colOff>127000</xdr:colOff>
      <xdr:row>38</xdr:row>
      <xdr:rowOff>136532</xdr:rowOff>
    </xdr:to>
    <xdr:cxnSp macro="">
      <xdr:nvCxnSpPr>
        <xdr:cNvPr id="522" name="直線コネクタ 521">
          <a:extLst>
            <a:ext uri="{FF2B5EF4-FFF2-40B4-BE49-F238E27FC236}">
              <a16:creationId xmlns:a16="http://schemas.microsoft.com/office/drawing/2014/main" id="{8E99CA24-08C6-4AC5-86DC-B1F4FF7BC245}"/>
            </a:ext>
          </a:extLst>
        </xdr:cNvPr>
        <xdr:cNvCxnSpPr/>
      </xdr:nvCxnSpPr>
      <xdr:spPr>
        <a:xfrm flipV="1">
          <a:off x="13942060" y="6613026"/>
          <a:ext cx="762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FF04337A-F218-4BF4-B2B2-91E2B9190C26}"/>
            </a:ext>
          </a:extLst>
        </xdr:cNvPr>
        <xdr:cNvSpPr txBox="1"/>
      </xdr:nvSpPr>
      <xdr:spPr>
        <a:xfrm>
          <a:off x="14747240" y="61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9E4DC5E0-BAF6-4EC9-B0C9-79F4BA1CA9F4}"/>
            </a:ext>
          </a:extLst>
        </xdr:cNvPr>
        <xdr:cNvSpPr/>
      </xdr:nvSpPr>
      <xdr:spPr>
        <a:xfrm>
          <a:off x="14649450" y="63115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67593</xdr:rowOff>
    </xdr:from>
    <xdr:to>
      <xdr:col>81</xdr:col>
      <xdr:colOff>50800</xdr:colOff>
      <xdr:row>38</xdr:row>
      <xdr:rowOff>136532</xdr:rowOff>
    </xdr:to>
    <xdr:cxnSp macro="">
      <xdr:nvCxnSpPr>
        <xdr:cNvPr id="525" name="直線コネクタ 524">
          <a:extLst>
            <a:ext uri="{FF2B5EF4-FFF2-40B4-BE49-F238E27FC236}">
              <a16:creationId xmlns:a16="http://schemas.microsoft.com/office/drawing/2014/main" id="{24ADC221-C8B5-4530-9CB6-211C01DC5C16}"/>
            </a:ext>
          </a:extLst>
        </xdr:cNvPr>
        <xdr:cNvCxnSpPr/>
      </xdr:nvCxnSpPr>
      <xdr:spPr>
        <a:xfrm>
          <a:off x="13144500" y="6580788"/>
          <a:ext cx="79756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CB5F5640-B8E7-4595-86BD-FD0A4F9D4E0B}"/>
            </a:ext>
          </a:extLst>
        </xdr:cNvPr>
        <xdr:cNvSpPr/>
      </xdr:nvSpPr>
      <xdr:spPr>
        <a:xfrm>
          <a:off x="13887450" y="62682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CAF12BB9-0726-4DAA-B2C7-B7CF76757D50}"/>
            </a:ext>
          </a:extLst>
        </xdr:cNvPr>
        <xdr:cNvSpPr txBox="1"/>
      </xdr:nvSpPr>
      <xdr:spPr>
        <a:xfrm>
          <a:off x="13712971" y="60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53616</xdr:rowOff>
    </xdr:from>
    <xdr:to>
      <xdr:col>76</xdr:col>
      <xdr:colOff>114300</xdr:colOff>
      <xdr:row>38</xdr:row>
      <xdr:rowOff>67593</xdr:rowOff>
    </xdr:to>
    <xdr:cxnSp macro="">
      <xdr:nvCxnSpPr>
        <xdr:cNvPr id="528" name="直線コネクタ 527">
          <a:extLst>
            <a:ext uri="{FF2B5EF4-FFF2-40B4-BE49-F238E27FC236}">
              <a16:creationId xmlns:a16="http://schemas.microsoft.com/office/drawing/2014/main" id="{4D168E78-D7E0-4B05-9E44-36CDDD5AFF42}"/>
            </a:ext>
          </a:extLst>
        </xdr:cNvPr>
        <xdr:cNvCxnSpPr/>
      </xdr:nvCxnSpPr>
      <xdr:spPr>
        <a:xfrm>
          <a:off x="12346940" y="6401076"/>
          <a:ext cx="797560" cy="1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C1100CD5-ECF3-41AE-B2B4-CD1886FA0615}"/>
            </a:ext>
          </a:extLst>
        </xdr:cNvPr>
        <xdr:cNvSpPr/>
      </xdr:nvSpPr>
      <xdr:spPr>
        <a:xfrm>
          <a:off x="13089890" y="620832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53FCBF61-95E2-443D-BB50-964FFC2967CD}"/>
            </a:ext>
          </a:extLst>
        </xdr:cNvPr>
        <xdr:cNvSpPr txBox="1"/>
      </xdr:nvSpPr>
      <xdr:spPr>
        <a:xfrm>
          <a:off x="1289636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53616</xdr:rowOff>
    </xdr:from>
    <xdr:to>
      <xdr:col>71</xdr:col>
      <xdr:colOff>177800</xdr:colOff>
      <xdr:row>39</xdr:row>
      <xdr:rowOff>62106</xdr:rowOff>
    </xdr:to>
    <xdr:cxnSp macro="">
      <xdr:nvCxnSpPr>
        <xdr:cNvPr id="531" name="直線コネクタ 530">
          <a:extLst>
            <a:ext uri="{FF2B5EF4-FFF2-40B4-BE49-F238E27FC236}">
              <a16:creationId xmlns:a16="http://schemas.microsoft.com/office/drawing/2014/main" id="{22A7D456-69B3-41AD-9FF3-C03DA50D2F21}"/>
            </a:ext>
          </a:extLst>
        </xdr:cNvPr>
        <xdr:cNvCxnSpPr/>
      </xdr:nvCxnSpPr>
      <xdr:spPr>
        <a:xfrm flipV="1">
          <a:off x="11541760" y="6401076"/>
          <a:ext cx="805180" cy="3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5B9F5C65-2BB5-4653-9D96-90ADE2BFDBC6}"/>
            </a:ext>
          </a:extLst>
        </xdr:cNvPr>
        <xdr:cNvSpPr/>
      </xdr:nvSpPr>
      <xdr:spPr>
        <a:xfrm>
          <a:off x="12303760" y="63132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9B8CF082-B9EF-4F7B-88C8-84B39821EE96}"/>
            </a:ext>
          </a:extLst>
        </xdr:cNvPr>
        <xdr:cNvSpPr txBox="1"/>
      </xdr:nvSpPr>
      <xdr:spPr>
        <a:xfrm>
          <a:off x="12098801" y="60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16B2C132-0D78-42BE-A37C-0BE6A9C7FB20}"/>
            </a:ext>
          </a:extLst>
        </xdr:cNvPr>
        <xdr:cNvSpPr/>
      </xdr:nvSpPr>
      <xdr:spPr>
        <a:xfrm>
          <a:off x="11487150" y="63819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BEE38D22-ACBB-4934-8B9A-BC22BCE61E2E}"/>
            </a:ext>
          </a:extLst>
        </xdr:cNvPr>
        <xdr:cNvSpPr txBox="1"/>
      </xdr:nvSpPr>
      <xdr:spPr>
        <a:xfrm>
          <a:off x="11312671" y="615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2DB5245-07F4-4005-A5E8-B1326C5AFC3C}"/>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80B03DC-30CA-4013-897C-9B085ACDE144}"/>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D801C3A-F261-47D2-A3A9-0A24DFFAC0DB}"/>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F3D8156-7A3D-4214-B9DA-9D592CA31E71}"/>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07F6C15-8915-4F60-B097-D39F6734FB19}"/>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50936</xdr:rowOff>
    </xdr:from>
    <xdr:to>
      <xdr:col>85</xdr:col>
      <xdr:colOff>177800</xdr:colOff>
      <xdr:row>38</xdr:row>
      <xdr:rowOff>152536</xdr:rowOff>
    </xdr:to>
    <xdr:sp macro="" textlink="">
      <xdr:nvSpPr>
        <xdr:cNvPr id="541" name="楕円 540">
          <a:extLst>
            <a:ext uri="{FF2B5EF4-FFF2-40B4-BE49-F238E27FC236}">
              <a16:creationId xmlns:a16="http://schemas.microsoft.com/office/drawing/2014/main" id="{99833020-BF4D-4DC5-8971-9B3EF319A061}"/>
            </a:ext>
          </a:extLst>
        </xdr:cNvPr>
        <xdr:cNvSpPr/>
      </xdr:nvSpPr>
      <xdr:spPr>
        <a:xfrm>
          <a:off x="14649450" y="65698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29363</xdr:rowOff>
    </xdr:from>
    <xdr:ext cx="534377" cy="259045"/>
    <xdr:sp macro="" textlink="">
      <xdr:nvSpPr>
        <xdr:cNvPr id="542" name="消防費該当値テキスト">
          <a:extLst>
            <a:ext uri="{FF2B5EF4-FFF2-40B4-BE49-F238E27FC236}">
              <a16:creationId xmlns:a16="http://schemas.microsoft.com/office/drawing/2014/main" id="{8FEAD590-7FBD-4A23-8C24-010CE23F1237}"/>
            </a:ext>
          </a:extLst>
        </xdr:cNvPr>
        <xdr:cNvSpPr txBox="1"/>
      </xdr:nvSpPr>
      <xdr:spPr>
        <a:xfrm>
          <a:off x="14747240" y="654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85732</xdr:rowOff>
    </xdr:from>
    <xdr:to>
      <xdr:col>81</xdr:col>
      <xdr:colOff>101600</xdr:colOff>
      <xdr:row>39</xdr:row>
      <xdr:rowOff>15882</xdr:rowOff>
    </xdr:to>
    <xdr:sp macro="" textlink="">
      <xdr:nvSpPr>
        <xdr:cNvPr id="543" name="楕円 542">
          <a:extLst>
            <a:ext uri="{FF2B5EF4-FFF2-40B4-BE49-F238E27FC236}">
              <a16:creationId xmlns:a16="http://schemas.microsoft.com/office/drawing/2014/main" id="{24736196-726F-434C-94F4-5653598B66C5}"/>
            </a:ext>
          </a:extLst>
        </xdr:cNvPr>
        <xdr:cNvSpPr/>
      </xdr:nvSpPr>
      <xdr:spPr>
        <a:xfrm>
          <a:off x="13887450" y="66027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7009</xdr:rowOff>
    </xdr:from>
    <xdr:ext cx="534377" cy="259045"/>
    <xdr:sp macro="" textlink="">
      <xdr:nvSpPr>
        <xdr:cNvPr id="544" name="テキスト ボックス 543">
          <a:extLst>
            <a:ext uri="{FF2B5EF4-FFF2-40B4-BE49-F238E27FC236}">
              <a16:creationId xmlns:a16="http://schemas.microsoft.com/office/drawing/2014/main" id="{D67C9910-3D06-462F-97FB-B938ABD11217}"/>
            </a:ext>
          </a:extLst>
        </xdr:cNvPr>
        <xdr:cNvSpPr txBox="1"/>
      </xdr:nvSpPr>
      <xdr:spPr>
        <a:xfrm>
          <a:off x="13712971" y="66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16793</xdr:rowOff>
    </xdr:from>
    <xdr:to>
      <xdr:col>76</xdr:col>
      <xdr:colOff>165100</xdr:colOff>
      <xdr:row>38</xdr:row>
      <xdr:rowOff>118393</xdr:rowOff>
    </xdr:to>
    <xdr:sp macro="" textlink="">
      <xdr:nvSpPr>
        <xdr:cNvPr id="545" name="楕円 544">
          <a:extLst>
            <a:ext uri="{FF2B5EF4-FFF2-40B4-BE49-F238E27FC236}">
              <a16:creationId xmlns:a16="http://schemas.microsoft.com/office/drawing/2014/main" id="{8703D344-B32A-424A-A75C-BD9F17AFE2BB}"/>
            </a:ext>
          </a:extLst>
        </xdr:cNvPr>
        <xdr:cNvSpPr/>
      </xdr:nvSpPr>
      <xdr:spPr>
        <a:xfrm>
          <a:off x="13089890" y="65357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109520</xdr:rowOff>
    </xdr:from>
    <xdr:ext cx="534377" cy="259045"/>
    <xdr:sp macro="" textlink="">
      <xdr:nvSpPr>
        <xdr:cNvPr id="546" name="テキスト ボックス 545">
          <a:extLst>
            <a:ext uri="{FF2B5EF4-FFF2-40B4-BE49-F238E27FC236}">
              <a16:creationId xmlns:a16="http://schemas.microsoft.com/office/drawing/2014/main" id="{C4BC9DAF-10D6-47DD-B129-175D7B85B278}"/>
            </a:ext>
          </a:extLst>
        </xdr:cNvPr>
        <xdr:cNvSpPr txBox="1"/>
      </xdr:nvSpPr>
      <xdr:spPr>
        <a:xfrm>
          <a:off x="12896361" y="662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2816</xdr:rowOff>
    </xdr:from>
    <xdr:to>
      <xdr:col>72</xdr:col>
      <xdr:colOff>38100</xdr:colOff>
      <xdr:row>37</xdr:row>
      <xdr:rowOff>104416</xdr:rowOff>
    </xdr:to>
    <xdr:sp macro="" textlink="">
      <xdr:nvSpPr>
        <xdr:cNvPr id="547" name="楕円 546">
          <a:extLst>
            <a:ext uri="{FF2B5EF4-FFF2-40B4-BE49-F238E27FC236}">
              <a16:creationId xmlns:a16="http://schemas.microsoft.com/office/drawing/2014/main" id="{7B2EF045-7289-443A-B4A8-61E4B3D414CC}"/>
            </a:ext>
          </a:extLst>
        </xdr:cNvPr>
        <xdr:cNvSpPr/>
      </xdr:nvSpPr>
      <xdr:spPr>
        <a:xfrm>
          <a:off x="12303760" y="63464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95543</xdr:rowOff>
    </xdr:from>
    <xdr:ext cx="534377" cy="259045"/>
    <xdr:sp macro="" textlink="">
      <xdr:nvSpPr>
        <xdr:cNvPr id="548" name="テキスト ボックス 547">
          <a:extLst>
            <a:ext uri="{FF2B5EF4-FFF2-40B4-BE49-F238E27FC236}">
              <a16:creationId xmlns:a16="http://schemas.microsoft.com/office/drawing/2014/main" id="{30B2445D-9654-4C8A-9244-0158A5858E00}"/>
            </a:ext>
          </a:extLst>
        </xdr:cNvPr>
        <xdr:cNvSpPr txBox="1"/>
      </xdr:nvSpPr>
      <xdr:spPr>
        <a:xfrm>
          <a:off x="12098801" y="64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11306</xdr:rowOff>
    </xdr:from>
    <xdr:to>
      <xdr:col>67</xdr:col>
      <xdr:colOff>101600</xdr:colOff>
      <xdr:row>39</xdr:row>
      <xdr:rowOff>112906</xdr:rowOff>
    </xdr:to>
    <xdr:sp macro="" textlink="">
      <xdr:nvSpPr>
        <xdr:cNvPr id="549" name="楕円 548">
          <a:extLst>
            <a:ext uri="{FF2B5EF4-FFF2-40B4-BE49-F238E27FC236}">
              <a16:creationId xmlns:a16="http://schemas.microsoft.com/office/drawing/2014/main" id="{8B9D41A8-3CB2-476C-8703-9ED50C0483E0}"/>
            </a:ext>
          </a:extLst>
        </xdr:cNvPr>
        <xdr:cNvSpPr/>
      </xdr:nvSpPr>
      <xdr:spPr>
        <a:xfrm>
          <a:off x="11487150" y="669976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104033</xdr:rowOff>
    </xdr:from>
    <xdr:ext cx="534377" cy="259045"/>
    <xdr:sp macro="" textlink="">
      <xdr:nvSpPr>
        <xdr:cNvPr id="550" name="テキスト ボックス 549">
          <a:extLst>
            <a:ext uri="{FF2B5EF4-FFF2-40B4-BE49-F238E27FC236}">
              <a16:creationId xmlns:a16="http://schemas.microsoft.com/office/drawing/2014/main" id="{EC761511-5603-41DF-8192-5AB3A8B169D6}"/>
            </a:ext>
          </a:extLst>
        </xdr:cNvPr>
        <xdr:cNvSpPr txBox="1"/>
      </xdr:nvSpPr>
      <xdr:spPr>
        <a:xfrm>
          <a:off x="11312671" y="678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FAB67517-2459-4B9F-B88B-92F9E31A69F8}"/>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9BD514FF-8F98-4947-AB07-3D7CD15D9C39}"/>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EDAF2413-B208-465D-BC92-B160CC020045}"/>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94022810-9E66-446F-94D7-8ECE1F4E9EB0}"/>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72860E08-6D5B-4F07-AB5D-9CC0A6440C16}"/>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71DA9B5F-B5E2-4EC1-B922-109678DA14D6}"/>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751A563D-B9DA-4D3A-ACAB-094041AE0B44}"/>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2D682AE2-DD7A-4DAB-8F92-0E71F9D964F0}"/>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D0B24E56-DFFA-4D82-AC39-DB8F056885E0}"/>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8597CDAC-12FB-4C77-B012-EB09CE336B39}"/>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AE30806A-119D-4B6F-941C-F80CE77EF49B}"/>
            </a:ext>
          </a:extLst>
        </xdr:cNvPr>
        <xdr:cNvCxnSpPr/>
      </xdr:nvCxnSpPr>
      <xdr:spPr>
        <a:xfrm>
          <a:off x="1120394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3325545E-5991-462E-87AD-2FBDE6F0F8F8}"/>
            </a:ext>
          </a:extLst>
        </xdr:cNvPr>
        <xdr:cNvSpPr txBox="1"/>
      </xdr:nvSpPr>
      <xdr:spPr>
        <a:xfrm>
          <a:off x="10979919"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AF183A7C-474D-4C0B-8950-DF3A77B4F11B}"/>
            </a:ext>
          </a:extLst>
        </xdr:cNvPr>
        <xdr:cNvCxnSpPr/>
      </xdr:nvCxnSpPr>
      <xdr:spPr>
        <a:xfrm>
          <a:off x="1120394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98B030ED-2A55-4B39-AA37-63FE9E5B6480}"/>
            </a:ext>
          </a:extLst>
        </xdr:cNvPr>
        <xdr:cNvSpPr txBox="1"/>
      </xdr:nvSpPr>
      <xdr:spPr>
        <a:xfrm>
          <a:off x="10669481"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33863B28-AD05-4009-BF37-22D2CADD3930}"/>
            </a:ext>
          </a:extLst>
        </xdr:cNvPr>
        <xdr:cNvCxnSpPr/>
      </xdr:nvCxnSpPr>
      <xdr:spPr>
        <a:xfrm>
          <a:off x="1120394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A51008EC-3FB7-4244-B5FD-9873DAF0751E}"/>
            </a:ext>
          </a:extLst>
        </xdr:cNvPr>
        <xdr:cNvSpPr txBox="1"/>
      </xdr:nvSpPr>
      <xdr:spPr>
        <a:xfrm>
          <a:off x="10669481"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F4FDFA34-D8F6-49D5-BBD4-0840A58F9AD7}"/>
            </a:ext>
          </a:extLst>
        </xdr:cNvPr>
        <xdr:cNvCxnSpPr/>
      </xdr:nvCxnSpPr>
      <xdr:spPr>
        <a:xfrm>
          <a:off x="1120394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8EA45592-F9A8-4A28-9991-B71D0DAC6089}"/>
            </a:ext>
          </a:extLst>
        </xdr:cNvPr>
        <xdr:cNvSpPr txBox="1"/>
      </xdr:nvSpPr>
      <xdr:spPr>
        <a:xfrm>
          <a:off x="10669481"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8C0CCA03-E084-41A4-B6FA-3D6393CBA52F}"/>
            </a:ext>
          </a:extLst>
        </xdr:cNvPr>
        <xdr:cNvCxnSpPr/>
      </xdr:nvCxnSpPr>
      <xdr:spPr>
        <a:xfrm>
          <a:off x="1120394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AF4892AA-23E4-4E54-9873-1B83CED578E8}"/>
            </a:ext>
          </a:extLst>
        </xdr:cNvPr>
        <xdr:cNvSpPr txBox="1"/>
      </xdr:nvSpPr>
      <xdr:spPr>
        <a:xfrm>
          <a:off x="10669481"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C19D6638-64D6-4436-AD59-E43459C0D1FC}"/>
            </a:ext>
          </a:extLst>
        </xdr:cNvPr>
        <xdr:cNvCxnSpPr/>
      </xdr:nvCxnSpPr>
      <xdr:spPr>
        <a:xfrm>
          <a:off x="1120394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26D62DCA-3EC8-454D-8FC0-C2974237DB25}"/>
            </a:ext>
          </a:extLst>
        </xdr:cNvPr>
        <xdr:cNvSpPr txBox="1"/>
      </xdr:nvSpPr>
      <xdr:spPr>
        <a:xfrm>
          <a:off x="106694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660F9EBF-DBD6-44E8-8F39-CAF4DE4C542A}"/>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A770676B-9ECE-4185-B902-4F60ED5B84D8}"/>
            </a:ext>
          </a:extLst>
        </xdr:cNvPr>
        <xdr:cNvSpPr txBox="1"/>
      </xdr:nvSpPr>
      <xdr:spPr>
        <a:xfrm>
          <a:off x="1066948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E21E2E72-472A-4C53-ACDB-FBA96BC3178D}"/>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6F994973-FDCB-4DFC-9FC1-EC0B571F00F5}"/>
            </a:ext>
          </a:extLst>
        </xdr:cNvPr>
        <xdr:cNvCxnSpPr/>
      </xdr:nvCxnSpPr>
      <xdr:spPr>
        <a:xfrm flipV="1">
          <a:off x="14700250" y="8715426"/>
          <a:ext cx="3174" cy="1359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7ABD85F7-4CF0-49D4-96DA-B0D35623F15A}"/>
            </a:ext>
          </a:extLst>
        </xdr:cNvPr>
        <xdr:cNvSpPr txBox="1"/>
      </xdr:nvSpPr>
      <xdr:spPr>
        <a:xfrm>
          <a:off x="14747240" y="100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16F7085B-64A5-4C8B-925C-352F36C94A99}"/>
            </a:ext>
          </a:extLst>
        </xdr:cNvPr>
        <xdr:cNvCxnSpPr/>
      </xdr:nvCxnSpPr>
      <xdr:spPr>
        <a:xfrm>
          <a:off x="14611350" y="10074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ADC26A62-D247-4263-8E1C-1CC6DBDFA63A}"/>
            </a:ext>
          </a:extLst>
        </xdr:cNvPr>
        <xdr:cNvSpPr txBox="1"/>
      </xdr:nvSpPr>
      <xdr:spPr>
        <a:xfrm>
          <a:off x="14747240" y="849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E9200FBE-258F-4241-AA09-F2C617BDC34D}"/>
            </a:ext>
          </a:extLst>
        </xdr:cNvPr>
        <xdr:cNvCxnSpPr/>
      </xdr:nvCxnSpPr>
      <xdr:spPr>
        <a:xfrm>
          <a:off x="14611350" y="871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130788</xdr:rowOff>
    </xdr:from>
    <xdr:to>
      <xdr:col>85</xdr:col>
      <xdr:colOff>127000</xdr:colOff>
      <xdr:row>58</xdr:row>
      <xdr:rowOff>134651</xdr:rowOff>
    </xdr:to>
    <xdr:cxnSp macro="">
      <xdr:nvCxnSpPr>
        <xdr:cNvPr id="581" name="直線コネクタ 580">
          <a:extLst>
            <a:ext uri="{FF2B5EF4-FFF2-40B4-BE49-F238E27FC236}">
              <a16:creationId xmlns:a16="http://schemas.microsoft.com/office/drawing/2014/main" id="{5841697B-2E3F-4AEE-BE8B-4EE46D083225}"/>
            </a:ext>
          </a:extLst>
        </xdr:cNvPr>
        <xdr:cNvCxnSpPr/>
      </xdr:nvCxnSpPr>
      <xdr:spPr>
        <a:xfrm>
          <a:off x="13942060" y="100786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62B12627-2BF9-401C-9CDC-8E7381C28C88}"/>
            </a:ext>
          </a:extLst>
        </xdr:cNvPr>
        <xdr:cNvSpPr txBox="1"/>
      </xdr:nvSpPr>
      <xdr:spPr>
        <a:xfrm>
          <a:off x="1474724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569C21A-6391-43DA-A289-2CB376292E9B}"/>
            </a:ext>
          </a:extLst>
        </xdr:cNvPr>
        <xdr:cNvSpPr/>
      </xdr:nvSpPr>
      <xdr:spPr>
        <a:xfrm>
          <a:off x="14649450" y="9788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124802</xdr:rowOff>
    </xdr:from>
    <xdr:to>
      <xdr:col>81</xdr:col>
      <xdr:colOff>50800</xdr:colOff>
      <xdr:row>58</xdr:row>
      <xdr:rowOff>130788</xdr:rowOff>
    </xdr:to>
    <xdr:cxnSp macro="">
      <xdr:nvCxnSpPr>
        <xdr:cNvPr id="584" name="直線コネクタ 583">
          <a:extLst>
            <a:ext uri="{FF2B5EF4-FFF2-40B4-BE49-F238E27FC236}">
              <a16:creationId xmlns:a16="http://schemas.microsoft.com/office/drawing/2014/main" id="{9C911AE7-DB31-402B-8531-0FD612D20CFA}"/>
            </a:ext>
          </a:extLst>
        </xdr:cNvPr>
        <xdr:cNvCxnSpPr/>
      </xdr:nvCxnSpPr>
      <xdr:spPr>
        <a:xfrm>
          <a:off x="13144500" y="10070807"/>
          <a:ext cx="79756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FACC1D4F-B1E4-4B2C-B80F-0447967A6EFB}"/>
            </a:ext>
          </a:extLst>
        </xdr:cNvPr>
        <xdr:cNvSpPr/>
      </xdr:nvSpPr>
      <xdr:spPr>
        <a:xfrm>
          <a:off x="13887450" y="98184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83295857-F219-421B-9E80-D21D99797FDD}"/>
            </a:ext>
          </a:extLst>
        </xdr:cNvPr>
        <xdr:cNvSpPr txBox="1"/>
      </xdr:nvSpPr>
      <xdr:spPr>
        <a:xfrm>
          <a:off x="13680655" y="959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122597</xdr:rowOff>
    </xdr:from>
    <xdr:to>
      <xdr:col>76</xdr:col>
      <xdr:colOff>114300</xdr:colOff>
      <xdr:row>58</xdr:row>
      <xdr:rowOff>124802</xdr:rowOff>
    </xdr:to>
    <xdr:cxnSp macro="">
      <xdr:nvCxnSpPr>
        <xdr:cNvPr id="587" name="直線コネクタ 586">
          <a:extLst>
            <a:ext uri="{FF2B5EF4-FFF2-40B4-BE49-F238E27FC236}">
              <a16:creationId xmlns:a16="http://schemas.microsoft.com/office/drawing/2014/main" id="{984D1C90-7F6D-41D3-ACF2-C4AADEF79ECE}"/>
            </a:ext>
          </a:extLst>
        </xdr:cNvPr>
        <xdr:cNvCxnSpPr/>
      </xdr:nvCxnSpPr>
      <xdr:spPr>
        <a:xfrm>
          <a:off x="12346940" y="10068602"/>
          <a:ext cx="79756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2143893D-1AB5-4567-8235-53B54F5D85D0}"/>
            </a:ext>
          </a:extLst>
        </xdr:cNvPr>
        <xdr:cNvSpPr/>
      </xdr:nvSpPr>
      <xdr:spPr>
        <a:xfrm>
          <a:off x="13089890" y="982925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71026DF4-BE8E-4CB8-A073-331A26C9D727}"/>
            </a:ext>
          </a:extLst>
        </xdr:cNvPr>
        <xdr:cNvSpPr txBox="1"/>
      </xdr:nvSpPr>
      <xdr:spPr>
        <a:xfrm>
          <a:off x="12865950" y="961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122597</xdr:rowOff>
    </xdr:from>
    <xdr:to>
      <xdr:col>71</xdr:col>
      <xdr:colOff>177800</xdr:colOff>
      <xdr:row>58</xdr:row>
      <xdr:rowOff>166339</xdr:rowOff>
    </xdr:to>
    <xdr:cxnSp macro="">
      <xdr:nvCxnSpPr>
        <xdr:cNvPr id="590" name="直線コネクタ 589">
          <a:extLst>
            <a:ext uri="{FF2B5EF4-FFF2-40B4-BE49-F238E27FC236}">
              <a16:creationId xmlns:a16="http://schemas.microsoft.com/office/drawing/2014/main" id="{229379B1-389F-40D9-9BFC-64C1E23C9978}"/>
            </a:ext>
          </a:extLst>
        </xdr:cNvPr>
        <xdr:cNvCxnSpPr/>
      </xdr:nvCxnSpPr>
      <xdr:spPr>
        <a:xfrm flipV="1">
          <a:off x="11541760" y="10068602"/>
          <a:ext cx="80518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4D8B9903-01AD-4CB1-A90C-FDDE930CCDA7}"/>
            </a:ext>
          </a:extLst>
        </xdr:cNvPr>
        <xdr:cNvSpPr/>
      </xdr:nvSpPr>
      <xdr:spPr>
        <a:xfrm>
          <a:off x="12303760" y="983726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213A19E5-D936-406D-B1B4-BB11CDF4ED78}"/>
            </a:ext>
          </a:extLst>
        </xdr:cNvPr>
        <xdr:cNvSpPr txBox="1"/>
      </xdr:nvSpPr>
      <xdr:spPr>
        <a:xfrm>
          <a:off x="12098801" y="96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8AF97085-04BA-410C-88C2-BFE4235A67CF}"/>
            </a:ext>
          </a:extLst>
        </xdr:cNvPr>
        <xdr:cNvSpPr/>
      </xdr:nvSpPr>
      <xdr:spPr>
        <a:xfrm>
          <a:off x="11487150" y="98579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4F5FC12F-3B88-4116-B8D2-2E0B4F1BFABF}"/>
            </a:ext>
          </a:extLst>
        </xdr:cNvPr>
        <xdr:cNvSpPr txBox="1"/>
      </xdr:nvSpPr>
      <xdr:spPr>
        <a:xfrm>
          <a:off x="11312671" y="96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86F5CAFC-A2C1-4935-B224-18B08E1243D3}"/>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BC5DC15-3BD1-4FD2-ABF4-2D8AB8C9FF24}"/>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CB4BBB9C-1132-4C6F-8635-3F55845A398E}"/>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72B64A96-EA55-4820-BF93-B0A0708ED56D}"/>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F03638D6-DCB2-425F-AD3D-D8B883A4699D}"/>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83851</xdr:rowOff>
    </xdr:from>
    <xdr:to>
      <xdr:col>85</xdr:col>
      <xdr:colOff>177800</xdr:colOff>
      <xdr:row>59</xdr:row>
      <xdr:rowOff>14001</xdr:rowOff>
    </xdr:to>
    <xdr:sp macro="" textlink="">
      <xdr:nvSpPr>
        <xdr:cNvPr id="600" name="楕円 599">
          <a:extLst>
            <a:ext uri="{FF2B5EF4-FFF2-40B4-BE49-F238E27FC236}">
              <a16:creationId xmlns:a16="http://schemas.microsoft.com/office/drawing/2014/main" id="{8652655E-CB92-4998-8A47-8C88BF2FEE14}"/>
            </a:ext>
          </a:extLst>
        </xdr:cNvPr>
        <xdr:cNvSpPr/>
      </xdr:nvSpPr>
      <xdr:spPr>
        <a:xfrm>
          <a:off x="14649450" y="10029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170228</xdr:rowOff>
    </xdr:from>
    <xdr:ext cx="534377" cy="259045"/>
    <xdr:sp macro="" textlink="">
      <xdr:nvSpPr>
        <xdr:cNvPr id="601" name="教育費該当値テキスト">
          <a:extLst>
            <a:ext uri="{FF2B5EF4-FFF2-40B4-BE49-F238E27FC236}">
              <a16:creationId xmlns:a16="http://schemas.microsoft.com/office/drawing/2014/main" id="{ECE42AEA-52E6-4414-984E-33248484FBB1}"/>
            </a:ext>
          </a:extLst>
        </xdr:cNvPr>
        <xdr:cNvSpPr txBox="1"/>
      </xdr:nvSpPr>
      <xdr:spPr>
        <a:xfrm>
          <a:off x="14747240" y="99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79988</xdr:rowOff>
    </xdr:from>
    <xdr:to>
      <xdr:col>81</xdr:col>
      <xdr:colOff>101600</xdr:colOff>
      <xdr:row>59</xdr:row>
      <xdr:rowOff>10138</xdr:rowOff>
    </xdr:to>
    <xdr:sp macro="" textlink="">
      <xdr:nvSpPr>
        <xdr:cNvPr id="602" name="楕円 601">
          <a:extLst>
            <a:ext uri="{FF2B5EF4-FFF2-40B4-BE49-F238E27FC236}">
              <a16:creationId xmlns:a16="http://schemas.microsoft.com/office/drawing/2014/main" id="{99BBACB2-0AD9-4147-9D1F-5CF71F253D3C}"/>
            </a:ext>
          </a:extLst>
        </xdr:cNvPr>
        <xdr:cNvSpPr/>
      </xdr:nvSpPr>
      <xdr:spPr>
        <a:xfrm>
          <a:off x="13887450" y="100240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1265</xdr:rowOff>
    </xdr:from>
    <xdr:ext cx="534377" cy="259045"/>
    <xdr:sp macro="" textlink="">
      <xdr:nvSpPr>
        <xdr:cNvPr id="603" name="テキスト ボックス 602">
          <a:extLst>
            <a:ext uri="{FF2B5EF4-FFF2-40B4-BE49-F238E27FC236}">
              <a16:creationId xmlns:a16="http://schemas.microsoft.com/office/drawing/2014/main" id="{AEB7ED43-EE9E-4416-950E-ECEA9BA68709}"/>
            </a:ext>
          </a:extLst>
        </xdr:cNvPr>
        <xdr:cNvSpPr txBox="1"/>
      </xdr:nvSpPr>
      <xdr:spPr>
        <a:xfrm>
          <a:off x="1371297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74002</xdr:rowOff>
    </xdr:from>
    <xdr:to>
      <xdr:col>76</xdr:col>
      <xdr:colOff>165100</xdr:colOff>
      <xdr:row>59</xdr:row>
      <xdr:rowOff>4152</xdr:rowOff>
    </xdr:to>
    <xdr:sp macro="" textlink="">
      <xdr:nvSpPr>
        <xdr:cNvPr id="604" name="楕円 603">
          <a:extLst>
            <a:ext uri="{FF2B5EF4-FFF2-40B4-BE49-F238E27FC236}">
              <a16:creationId xmlns:a16="http://schemas.microsoft.com/office/drawing/2014/main" id="{5074C47D-BBEA-436C-BD88-C6BF732FD9ED}"/>
            </a:ext>
          </a:extLst>
        </xdr:cNvPr>
        <xdr:cNvSpPr/>
      </xdr:nvSpPr>
      <xdr:spPr>
        <a:xfrm>
          <a:off x="13089890" y="1001810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166729</xdr:rowOff>
    </xdr:from>
    <xdr:ext cx="534377" cy="259045"/>
    <xdr:sp macro="" textlink="">
      <xdr:nvSpPr>
        <xdr:cNvPr id="605" name="テキスト ボックス 604">
          <a:extLst>
            <a:ext uri="{FF2B5EF4-FFF2-40B4-BE49-F238E27FC236}">
              <a16:creationId xmlns:a16="http://schemas.microsoft.com/office/drawing/2014/main" id="{63BE35D3-604F-41A7-B0A1-7EEA222F30F3}"/>
            </a:ext>
          </a:extLst>
        </xdr:cNvPr>
        <xdr:cNvSpPr txBox="1"/>
      </xdr:nvSpPr>
      <xdr:spPr>
        <a:xfrm>
          <a:off x="12896361" y="101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71797</xdr:rowOff>
    </xdr:from>
    <xdr:to>
      <xdr:col>72</xdr:col>
      <xdr:colOff>38100</xdr:colOff>
      <xdr:row>59</xdr:row>
      <xdr:rowOff>1947</xdr:rowOff>
    </xdr:to>
    <xdr:sp macro="" textlink="">
      <xdr:nvSpPr>
        <xdr:cNvPr id="606" name="楕円 605">
          <a:extLst>
            <a:ext uri="{FF2B5EF4-FFF2-40B4-BE49-F238E27FC236}">
              <a16:creationId xmlns:a16="http://schemas.microsoft.com/office/drawing/2014/main" id="{199CB5EE-41E1-404D-9A52-9E31B65F32A2}"/>
            </a:ext>
          </a:extLst>
        </xdr:cNvPr>
        <xdr:cNvSpPr/>
      </xdr:nvSpPr>
      <xdr:spPr>
        <a:xfrm>
          <a:off x="12303760" y="100139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164524</xdr:rowOff>
    </xdr:from>
    <xdr:ext cx="534377" cy="259045"/>
    <xdr:sp macro="" textlink="">
      <xdr:nvSpPr>
        <xdr:cNvPr id="607" name="テキスト ボックス 606">
          <a:extLst>
            <a:ext uri="{FF2B5EF4-FFF2-40B4-BE49-F238E27FC236}">
              <a16:creationId xmlns:a16="http://schemas.microsoft.com/office/drawing/2014/main" id="{DC7D9D06-36B7-4E7D-BD60-E3AA4025CF96}"/>
            </a:ext>
          </a:extLst>
        </xdr:cNvPr>
        <xdr:cNvSpPr txBox="1"/>
      </xdr:nvSpPr>
      <xdr:spPr>
        <a:xfrm>
          <a:off x="12098801" y="101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115539</xdr:rowOff>
    </xdr:from>
    <xdr:to>
      <xdr:col>67</xdr:col>
      <xdr:colOff>101600</xdr:colOff>
      <xdr:row>59</xdr:row>
      <xdr:rowOff>45689</xdr:rowOff>
    </xdr:to>
    <xdr:sp macro="" textlink="">
      <xdr:nvSpPr>
        <xdr:cNvPr id="608" name="楕円 607">
          <a:extLst>
            <a:ext uri="{FF2B5EF4-FFF2-40B4-BE49-F238E27FC236}">
              <a16:creationId xmlns:a16="http://schemas.microsoft.com/office/drawing/2014/main" id="{D3805CF3-7CB5-42C4-A6F2-371656CED36C}"/>
            </a:ext>
          </a:extLst>
        </xdr:cNvPr>
        <xdr:cNvSpPr/>
      </xdr:nvSpPr>
      <xdr:spPr>
        <a:xfrm>
          <a:off x="11487150" y="10059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36816</xdr:rowOff>
    </xdr:from>
    <xdr:ext cx="534377" cy="259045"/>
    <xdr:sp macro="" textlink="">
      <xdr:nvSpPr>
        <xdr:cNvPr id="609" name="テキスト ボックス 608">
          <a:extLst>
            <a:ext uri="{FF2B5EF4-FFF2-40B4-BE49-F238E27FC236}">
              <a16:creationId xmlns:a16="http://schemas.microsoft.com/office/drawing/2014/main" id="{9F01C049-8720-4F15-A96B-4DE844CF2323}"/>
            </a:ext>
          </a:extLst>
        </xdr:cNvPr>
        <xdr:cNvSpPr txBox="1"/>
      </xdr:nvSpPr>
      <xdr:spPr>
        <a:xfrm>
          <a:off x="11312671" y="101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CE76B194-7FD7-45B2-8B57-3C10B6B1C5A6}"/>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80649277-0805-497D-AA05-A6819DD4F185}"/>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3814A752-7DA2-468F-9FF9-3F31B9248163}"/>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53623DD7-6FD8-4B07-AE16-300DE03733B4}"/>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59C796BE-2656-487E-8135-2C1EF8E681E0}"/>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CDC7C6FA-1A50-4E03-AFF9-392C128BBB90}"/>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390F55F3-FF17-4F1D-8132-F6F22322F102}"/>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445A56BB-31A8-4646-A47F-95D39FB314F0}"/>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86BA251B-AAA8-448F-8A8D-C0D126E282F8}"/>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43BA905F-84D7-47E9-9EFC-60721BEBC0BF}"/>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ED3BB1D2-A551-430E-BB66-8D941A11AA20}"/>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BF791727-15AF-4F81-B89A-4C19ECFE5AAA}"/>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DE214204-621F-4253-99B5-AAD5A6049E4F}"/>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4922816A-CF7B-467F-A469-0794DF2A03A1}"/>
            </a:ext>
          </a:extLst>
        </xdr:cNvPr>
        <xdr:cNvSpPr txBox="1"/>
      </xdr:nvSpPr>
      <xdr:spPr>
        <a:xfrm>
          <a:off x="1073169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E393CA10-62F7-4182-9530-293E379882C7}"/>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F2DA1586-337C-4BFF-B5C9-6DBCCBCD67C8}"/>
            </a:ext>
          </a:extLst>
        </xdr:cNvPr>
        <xdr:cNvSpPr txBox="1"/>
      </xdr:nvSpPr>
      <xdr:spPr>
        <a:xfrm>
          <a:off x="10731696"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27BEABC8-1F68-48CD-84AB-6D270447F259}"/>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58326994-A39A-4991-BD97-2A3FD968E08D}"/>
            </a:ext>
          </a:extLst>
        </xdr:cNvPr>
        <xdr:cNvSpPr txBox="1"/>
      </xdr:nvSpPr>
      <xdr:spPr>
        <a:xfrm>
          <a:off x="10731696"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6498AE12-BAD4-412F-9836-A80B36A36C17}"/>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9617E6EC-AEDF-404A-94B1-7640EDF7B1A7}"/>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BAC6B404-8EED-477F-A74A-02947DDB958F}"/>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68A054D-4EDC-4B7C-B9CC-2402E1C8AD76}"/>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42F3B29F-5A6E-42C7-900A-FCB37BC5B841}"/>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AF6EBE27-9967-4FCA-8ABD-663D09CBA9FC}"/>
            </a:ext>
          </a:extLst>
        </xdr:cNvPr>
        <xdr:cNvCxnSpPr/>
      </xdr:nvCxnSpPr>
      <xdr:spPr>
        <a:xfrm flipV="1">
          <a:off x="14700250" y="12028106"/>
          <a:ext cx="3174" cy="156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F0D9039E-2576-4D03-8398-EE63D0B6D274}"/>
            </a:ext>
          </a:extLst>
        </xdr:cNvPr>
        <xdr:cNvSpPr txBox="1"/>
      </xdr:nvSpPr>
      <xdr:spPr>
        <a:xfrm>
          <a:off x="1474724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C8D74583-6047-4E37-836C-6F9769424921}"/>
            </a:ext>
          </a:extLst>
        </xdr:cNvPr>
        <xdr:cNvCxnSpPr/>
      </xdr:nvCxnSpPr>
      <xdr:spPr>
        <a:xfrm>
          <a:off x="14611350" y="13590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2F354F17-2122-49D8-BD7B-CB2A8754B1FE}"/>
            </a:ext>
          </a:extLst>
        </xdr:cNvPr>
        <xdr:cNvSpPr txBox="1"/>
      </xdr:nvSpPr>
      <xdr:spPr>
        <a:xfrm>
          <a:off x="14747240" y="1180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B181B55F-DA78-4AFC-91A1-85A2F9DF31E8}"/>
            </a:ext>
          </a:extLst>
        </xdr:cNvPr>
        <xdr:cNvCxnSpPr/>
      </xdr:nvCxnSpPr>
      <xdr:spPr>
        <a:xfrm>
          <a:off x="14611350" y="12028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135559</xdr:rowOff>
    </xdr:from>
    <xdr:to>
      <xdr:col>85</xdr:col>
      <xdr:colOff>127000</xdr:colOff>
      <xdr:row>79</xdr:row>
      <xdr:rowOff>41656</xdr:rowOff>
    </xdr:to>
    <xdr:cxnSp macro="">
      <xdr:nvCxnSpPr>
        <xdr:cNvPr id="638" name="直線コネクタ 637">
          <a:extLst>
            <a:ext uri="{FF2B5EF4-FFF2-40B4-BE49-F238E27FC236}">
              <a16:creationId xmlns:a16="http://schemas.microsoft.com/office/drawing/2014/main" id="{29FD012A-CAC7-4E30-AAA4-454C94CB29A5}"/>
            </a:ext>
          </a:extLst>
        </xdr:cNvPr>
        <xdr:cNvCxnSpPr/>
      </xdr:nvCxnSpPr>
      <xdr:spPr>
        <a:xfrm flipV="1">
          <a:off x="13942060" y="13504849"/>
          <a:ext cx="762000" cy="8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3C3A40AC-36A4-4D70-B2B1-9A0BF37B67E9}"/>
            </a:ext>
          </a:extLst>
        </xdr:cNvPr>
        <xdr:cNvSpPr txBox="1"/>
      </xdr:nvSpPr>
      <xdr:spPr>
        <a:xfrm>
          <a:off x="1474724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AC10F007-DCCC-4502-B3A6-FF4531FCFBC8}"/>
            </a:ext>
          </a:extLst>
        </xdr:cNvPr>
        <xdr:cNvSpPr/>
      </xdr:nvSpPr>
      <xdr:spPr>
        <a:xfrm>
          <a:off x="14649450" y="133525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41554</xdr:rowOff>
    </xdr:from>
    <xdr:to>
      <xdr:col>81</xdr:col>
      <xdr:colOff>50800</xdr:colOff>
      <xdr:row>79</xdr:row>
      <xdr:rowOff>41656</xdr:rowOff>
    </xdr:to>
    <xdr:cxnSp macro="">
      <xdr:nvCxnSpPr>
        <xdr:cNvPr id="641" name="直線コネクタ 640">
          <a:extLst>
            <a:ext uri="{FF2B5EF4-FFF2-40B4-BE49-F238E27FC236}">
              <a16:creationId xmlns:a16="http://schemas.microsoft.com/office/drawing/2014/main" id="{BF40CB88-2729-4A1A-BD40-73605FF716D0}"/>
            </a:ext>
          </a:extLst>
        </xdr:cNvPr>
        <xdr:cNvCxnSpPr/>
      </xdr:nvCxnSpPr>
      <xdr:spPr>
        <a:xfrm>
          <a:off x="13144500" y="13586104"/>
          <a:ext cx="79756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B935163E-0931-49A9-AA74-96FF3A6B4C35}"/>
            </a:ext>
          </a:extLst>
        </xdr:cNvPr>
        <xdr:cNvSpPr/>
      </xdr:nvSpPr>
      <xdr:spPr>
        <a:xfrm>
          <a:off x="13887450" y="133668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AD956F1A-ABF5-4E8B-BB6F-134734C26F22}"/>
            </a:ext>
          </a:extLst>
        </xdr:cNvPr>
        <xdr:cNvSpPr txBox="1"/>
      </xdr:nvSpPr>
      <xdr:spPr>
        <a:xfrm>
          <a:off x="13712971" y="1313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34150</xdr:rowOff>
    </xdr:from>
    <xdr:to>
      <xdr:col>76</xdr:col>
      <xdr:colOff>114300</xdr:colOff>
      <xdr:row>79</xdr:row>
      <xdr:rowOff>41554</xdr:rowOff>
    </xdr:to>
    <xdr:cxnSp macro="">
      <xdr:nvCxnSpPr>
        <xdr:cNvPr id="644" name="直線コネクタ 643">
          <a:extLst>
            <a:ext uri="{FF2B5EF4-FFF2-40B4-BE49-F238E27FC236}">
              <a16:creationId xmlns:a16="http://schemas.microsoft.com/office/drawing/2014/main" id="{240196A9-E2D6-4174-A6F5-9FE4308F61DA}"/>
            </a:ext>
          </a:extLst>
        </xdr:cNvPr>
        <xdr:cNvCxnSpPr/>
      </xdr:nvCxnSpPr>
      <xdr:spPr>
        <a:xfrm>
          <a:off x="12346940" y="13576795"/>
          <a:ext cx="79756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8B5DE793-D5A1-459D-8F9E-81CA59F47A5F}"/>
            </a:ext>
          </a:extLst>
        </xdr:cNvPr>
        <xdr:cNvSpPr/>
      </xdr:nvSpPr>
      <xdr:spPr>
        <a:xfrm>
          <a:off x="13089890" y="133006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BD7BC179-8982-4764-BD43-8A54426151E0}"/>
            </a:ext>
          </a:extLst>
        </xdr:cNvPr>
        <xdr:cNvSpPr txBox="1"/>
      </xdr:nvSpPr>
      <xdr:spPr>
        <a:xfrm>
          <a:off x="12896361" y="130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34150</xdr:rowOff>
    </xdr:from>
    <xdr:to>
      <xdr:col>71</xdr:col>
      <xdr:colOff>177800</xdr:colOff>
      <xdr:row>79</xdr:row>
      <xdr:rowOff>34823</xdr:rowOff>
    </xdr:to>
    <xdr:cxnSp macro="">
      <xdr:nvCxnSpPr>
        <xdr:cNvPr id="647" name="直線コネクタ 646">
          <a:extLst>
            <a:ext uri="{FF2B5EF4-FFF2-40B4-BE49-F238E27FC236}">
              <a16:creationId xmlns:a16="http://schemas.microsoft.com/office/drawing/2014/main" id="{22016DC3-A629-480D-80F0-5E64080823D9}"/>
            </a:ext>
          </a:extLst>
        </xdr:cNvPr>
        <xdr:cNvCxnSpPr/>
      </xdr:nvCxnSpPr>
      <xdr:spPr>
        <a:xfrm flipV="1">
          <a:off x="11541760" y="13576795"/>
          <a:ext cx="80518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D51E8EEC-89C2-4256-ACBA-B3631E48FC07}"/>
            </a:ext>
          </a:extLst>
        </xdr:cNvPr>
        <xdr:cNvSpPr/>
      </xdr:nvSpPr>
      <xdr:spPr>
        <a:xfrm>
          <a:off x="12303760" y="1333256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CC953353-5A39-464E-BBD1-143C17A48EF2}"/>
            </a:ext>
          </a:extLst>
        </xdr:cNvPr>
        <xdr:cNvSpPr txBox="1"/>
      </xdr:nvSpPr>
      <xdr:spPr>
        <a:xfrm>
          <a:off x="1209880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344C13B1-3E5A-458D-92FC-AC17AD693224}"/>
            </a:ext>
          </a:extLst>
        </xdr:cNvPr>
        <xdr:cNvSpPr/>
      </xdr:nvSpPr>
      <xdr:spPr>
        <a:xfrm>
          <a:off x="11487150" y="1333235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5258BD70-8CE3-41FF-887F-2B5AE14B488D}"/>
            </a:ext>
          </a:extLst>
        </xdr:cNvPr>
        <xdr:cNvSpPr txBox="1"/>
      </xdr:nvSpPr>
      <xdr:spPr>
        <a:xfrm>
          <a:off x="11312671" y="131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E51474C0-FE2C-4A1A-A844-73ADF866465E}"/>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A06547E5-56A2-4738-A1C6-8170580A05B4}"/>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1187BA6-AA97-45EA-B077-4A8D7AE5FD61}"/>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AE6CF6C-8525-4E1E-9A83-04743BD735DF}"/>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79F2F2A6-783A-4A8A-93BF-FE929ACEE379}"/>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84759</xdr:rowOff>
    </xdr:from>
    <xdr:to>
      <xdr:col>85</xdr:col>
      <xdr:colOff>177800</xdr:colOff>
      <xdr:row>79</xdr:row>
      <xdr:rowOff>14909</xdr:rowOff>
    </xdr:to>
    <xdr:sp macro="" textlink="">
      <xdr:nvSpPr>
        <xdr:cNvPr id="657" name="楕円 656">
          <a:extLst>
            <a:ext uri="{FF2B5EF4-FFF2-40B4-BE49-F238E27FC236}">
              <a16:creationId xmlns:a16="http://schemas.microsoft.com/office/drawing/2014/main" id="{557BDD77-1E02-4B9B-876C-F235946337CC}"/>
            </a:ext>
          </a:extLst>
        </xdr:cNvPr>
        <xdr:cNvSpPr/>
      </xdr:nvSpPr>
      <xdr:spPr>
        <a:xfrm>
          <a:off x="14649450" y="1345976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171136</xdr:rowOff>
    </xdr:from>
    <xdr:ext cx="469744" cy="259045"/>
    <xdr:sp macro="" textlink="">
      <xdr:nvSpPr>
        <xdr:cNvPr id="658" name="災害復旧費該当値テキスト">
          <a:extLst>
            <a:ext uri="{FF2B5EF4-FFF2-40B4-BE49-F238E27FC236}">
              <a16:creationId xmlns:a16="http://schemas.microsoft.com/office/drawing/2014/main" id="{6BD80C9D-024D-47CE-9269-1645780B742E}"/>
            </a:ext>
          </a:extLst>
        </xdr:cNvPr>
        <xdr:cNvSpPr txBox="1"/>
      </xdr:nvSpPr>
      <xdr:spPr>
        <a:xfrm>
          <a:off x="14747240" y="1337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162306</xdr:rowOff>
    </xdr:from>
    <xdr:to>
      <xdr:col>81</xdr:col>
      <xdr:colOff>101600</xdr:colOff>
      <xdr:row>79</xdr:row>
      <xdr:rowOff>92456</xdr:rowOff>
    </xdr:to>
    <xdr:sp macro="" textlink="">
      <xdr:nvSpPr>
        <xdr:cNvPr id="659" name="楕円 658">
          <a:extLst>
            <a:ext uri="{FF2B5EF4-FFF2-40B4-BE49-F238E27FC236}">
              <a16:creationId xmlns:a16="http://schemas.microsoft.com/office/drawing/2014/main" id="{E4965512-ABA7-4B7C-B7DB-C139B4EA9EB7}"/>
            </a:ext>
          </a:extLst>
        </xdr:cNvPr>
        <xdr:cNvSpPr/>
      </xdr:nvSpPr>
      <xdr:spPr>
        <a:xfrm>
          <a:off x="13887450" y="135373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83583</xdr:rowOff>
    </xdr:from>
    <xdr:ext cx="378565" cy="259045"/>
    <xdr:sp macro="" textlink="">
      <xdr:nvSpPr>
        <xdr:cNvPr id="660" name="テキスト ボックス 659">
          <a:extLst>
            <a:ext uri="{FF2B5EF4-FFF2-40B4-BE49-F238E27FC236}">
              <a16:creationId xmlns:a16="http://schemas.microsoft.com/office/drawing/2014/main" id="{81C7C066-2DC4-4025-8F19-FA32D9909F4F}"/>
            </a:ext>
          </a:extLst>
        </xdr:cNvPr>
        <xdr:cNvSpPr txBox="1"/>
      </xdr:nvSpPr>
      <xdr:spPr>
        <a:xfrm>
          <a:off x="13771827" y="1363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162204</xdr:rowOff>
    </xdr:from>
    <xdr:to>
      <xdr:col>76</xdr:col>
      <xdr:colOff>165100</xdr:colOff>
      <xdr:row>79</xdr:row>
      <xdr:rowOff>92354</xdr:rowOff>
    </xdr:to>
    <xdr:sp macro="" textlink="">
      <xdr:nvSpPr>
        <xdr:cNvPr id="661" name="楕円 660">
          <a:extLst>
            <a:ext uri="{FF2B5EF4-FFF2-40B4-BE49-F238E27FC236}">
              <a16:creationId xmlns:a16="http://schemas.microsoft.com/office/drawing/2014/main" id="{0C0F4846-13BF-455A-8454-CF7F1F2D9753}"/>
            </a:ext>
          </a:extLst>
        </xdr:cNvPr>
        <xdr:cNvSpPr/>
      </xdr:nvSpPr>
      <xdr:spPr>
        <a:xfrm>
          <a:off x="13089890" y="13537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83481</xdr:rowOff>
    </xdr:from>
    <xdr:ext cx="378565" cy="259045"/>
    <xdr:sp macro="" textlink="">
      <xdr:nvSpPr>
        <xdr:cNvPr id="662" name="テキスト ボックス 661">
          <a:extLst>
            <a:ext uri="{FF2B5EF4-FFF2-40B4-BE49-F238E27FC236}">
              <a16:creationId xmlns:a16="http://schemas.microsoft.com/office/drawing/2014/main" id="{4213CC4E-2D22-48B7-8B1A-F5EA8CF72E66}"/>
            </a:ext>
          </a:extLst>
        </xdr:cNvPr>
        <xdr:cNvSpPr txBox="1"/>
      </xdr:nvSpPr>
      <xdr:spPr>
        <a:xfrm>
          <a:off x="12974267" y="136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154800</xdr:rowOff>
    </xdr:from>
    <xdr:to>
      <xdr:col>72</xdr:col>
      <xdr:colOff>38100</xdr:colOff>
      <xdr:row>79</xdr:row>
      <xdr:rowOff>84950</xdr:rowOff>
    </xdr:to>
    <xdr:sp macro="" textlink="">
      <xdr:nvSpPr>
        <xdr:cNvPr id="663" name="楕円 662">
          <a:extLst>
            <a:ext uri="{FF2B5EF4-FFF2-40B4-BE49-F238E27FC236}">
              <a16:creationId xmlns:a16="http://schemas.microsoft.com/office/drawing/2014/main" id="{745284DA-8E72-4E64-9A2E-3DE7D02415E7}"/>
            </a:ext>
          </a:extLst>
        </xdr:cNvPr>
        <xdr:cNvSpPr/>
      </xdr:nvSpPr>
      <xdr:spPr>
        <a:xfrm>
          <a:off x="12303760" y="135279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76077</xdr:rowOff>
    </xdr:from>
    <xdr:ext cx="378565" cy="259045"/>
    <xdr:sp macro="" textlink="">
      <xdr:nvSpPr>
        <xdr:cNvPr id="664" name="テキスト ボックス 663">
          <a:extLst>
            <a:ext uri="{FF2B5EF4-FFF2-40B4-BE49-F238E27FC236}">
              <a16:creationId xmlns:a16="http://schemas.microsoft.com/office/drawing/2014/main" id="{4F749D6D-3DF2-4B63-BFAD-4C137F62F0C0}"/>
            </a:ext>
          </a:extLst>
        </xdr:cNvPr>
        <xdr:cNvSpPr txBox="1"/>
      </xdr:nvSpPr>
      <xdr:spPr>
        <a:xfrm>
          <a:off x="12176707" y="1362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155473</xdr:rowOff>
    </xdr:from>
    <xdr:to>
      <xdr:col>67</xdr:col>
      <xdr:colOff>101600</xdr:colOff>
      <xdr:row>79</xdr:row>
      <xdr:rowOff>85623</xdr:rowOff>
    </xdr:to>
    <xdr:sp macro="" textlink="">
      <xdr:nvSpPr>
        <xdr:cNvPr id="665" name="楕円 664">
          <a:extLst>
            <a:ext uri="{FF2B5EF4-FFF2-40B4-BE49-F238E27FC236}">
              <a16:creationId xmlns:a16="http://schemas.microsoft.com/office/drawing/2014/main" id="{3D118C75-6F97-464E-ACD7-B5B5FA440410}"/>
            </a:ext>
          </a:extLst>
        </xdr:cNvPr>
        <xdr:cNvSpPr/>
      </xdr:nvSpPr>
      <xdr:spPr>
        <a:xfrm>
          <a:off x="11487150" y="135285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76750</xdr:rowOff>
    </xdr:from>
    <xdr:ext cx="378565" cy="259045"/>
    <xdr:sp macro="" textlink="">
      <xdr:nvSpPr>
        <xdr:cNvPr id="666" name="テキスト ボックス 665">
          <a:extLst>
            <a:ext uri="{FF2B5EF4-FFF2-40B4-BE49-F238E27FC236}">
              <a16:creationId xmlns:a16="http://schemas.microsoft.com/office/drawing/2014/main" id="{CF1CA13E-8CA5-493C-B4BA-0F972181795E}"/>
            </a:ext>
          </a:extLst>
        </xdr:cNvPr>
        <xdr:cNvSpPr txBox="1"/>
      </xdr:nvSpPr>
      <xdr:spPr>
        <a:xfrm>
          <a:off x="11371527" y="1362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8A9758E0-E292-47A8-A443-B2912BEAD3C9}"/>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4BC4A23B-C32D-4C9E-AEB9-D292E449AB9D}"/>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E6336CAE-362E-45CF-8B8D-FFE56C6F85A1}"/>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364DD491-B270-47AD-A673-EA77AFD83836}"/>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A10CDC61-D562-4833-9891-C32FD2CD85B8}"/>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60FD6F1F-E21B-40FD-96EB-129FD9195E35}"/>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92EE3913-D20D-4281-981D-713F8E1F002C}"/>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F1B24AD6-5090-4712-B86F-E57B100E5EFC}"/>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8F1F8093-9543-4E2B-897C-D01C803B6443}"/>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528890BB-E0F0-4893-92F3-D84602460BA5}"/>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90EFD605-87E3-46D6-A33E-A72FF9D35B87}"/>
            </a:ext>
          </a:extLst>
        </xdr:cNvPr>
        <xdr:cNvCxnSpPr/>
      </xdr:nvCxnSpPr>
      <xdr:spPr>
        <a:xfrm>
          <a:off x="1120394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CAC221EA-5914-4F04-846C-48E0C49C9D7A}"/>
            </a:ext>
          </a:extLst>
        </xdr:cNvPr>
        <xdr:cNvSpPr txBox="1"/>
      </xdr:nvSpPr>
      <xdr:spPr>
        <a:xfrm>
          <a:off x="1097991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8AD069F6-4C37-459C-ACD9-4605D94C543B}"/>
            </a:ext>
          </a:extLst>
        </xdr:cNvPr>
        <xdr:cNvCxnSpPr/>
      </xdr:nvCxnSpPr>
      <xdr:spPr>
        <a:xfrm>
          <a:off x="1120394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F1FFC189-9A0C-41CB-842E-374EA895650B}"/>
            </a:ext>
          </a:extLst>
        </xdr:cNvPr>
        <xdr:cNvSpPr txBox="1"/>
      </xdr:nvSpPr>
      <xdr:spPr>
        <a:xfrm>
          <a:off x="106694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BF7D1B66-7751-4D4B-A3FD-5E8E6BCA8CE5}"/>
            </a:ext>
          </a:extLst>
        </xdr:cNvPr>
        <xdr:cNvCxnSpPr/>
      </xdr:nvCxnSpPr>
      <xdr:spPr>
        <a:xfrm>
          <a:off x="1120394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B5471627-99E7-41DF-91C1-38953D80696E}"/>
            </a:ext>
          </a:extLst>
        </xdr:cNvPr>
        <xdr:cNvSpPr txBox="1"/>
      </xdr:nvSpPr>
      <xdr:spPr>
        <a:xfrm>
          <a:off x="1066948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2B32EA11-35B6-4EAF-AF11-17EE9E8CE5A3}"/>
            </a:ext>
          </a:extLst>
        </xdr:cNvPr>
        <xdr:cNvCxnSpPr/>
      </xdr:nvCxnSpPr>
      <xdr:spPr>
        <a:xfrm>
          <a:off x="1120394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49B45D5-4C8E-4BDB-8BBE-D46BEA7F969C}"/>
            </a:ext>
          </a:extLst>
        </xdr:cNvPr>
        <xdr:cNvSpPr txBox="1"/>
      </xdr:nvSpPr>
      <xdr:spPr>
        <a:xfrm>
          <a:off x="1066948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1DDE8EFD-ABAB-4851-BEB3-A1E377F8C0B5}"/>
            </a:ext>
          </a:extLst>
        </xdr:cNvPr>
        <xdr:cNvCxnSpPr/>
      </xdr:nvCxnSpPr>
      <xdr:spPr>
        <a:xfrm>
          <a:off x="1120394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842813EB-A1C8-44D7-AE16-6B06437F7245}"/>
            </a:ext>
          </a:extLst>
        </xdr:cNvPr>
        <xdr:cNvSpPr txBox="1"/>
      </xdr:nvSpPr>
      <xdr:spPr>
        <a:xfrm>
          <a:off x="1066948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E04B6DA5-9952-4E3C-8FF5-C056C4D70051}"/>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2C1F3569-6BD2-48BC-8F5D-D20C08AE33A6}"/>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9FD28C38-A1CE-4228-B71C-2A9EE38304AF}"/>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247DE621-A1F3-4A30-AA9B-E9FCFFA60CE2}"/>
            </a:ext>
          </a:extLst>
        </xdr:cNvPr>
        <xdr:cNvCxnSpPr/>
      </xdr:nvCxnSpPr>
      <xdr:spPr>
        <a:xfrm flipV="1">
          <a:off x="14700250" y="15727234"/>
          <a:ext cx="3174" cy="1287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384888F3-E9FC-487F-A056-A9ABDE257A42}"/>
            </a:ext>
          </a:extLst>
        </xdr:cNvPr>
        <xdr:cNvSpPr txBox="1"/>
      </xdr:nvSpPr>
      <xdr:spPr>
        <a:xfrm>
          <a:off x="14747240" y="1702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9856B1F4-FDF5-4B94-9A2E-57B0C47A55D7}"/>
            </a:ext>
          </a:extLst>
        </xdr:cNvPr>
        <xdr:cNvCxnSpPr/>
      </xdr:nvCxnSpPr>
      <xdr:spPr>
        <a:xfrm>
          <a:off x="14611350" y="17015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3DC19059-3DF5-4F05-84AF-0F65BADDB927}"/>
            </a:ext>
          </a:extLst>
        </xdr:cNvPr>
        <xdr:cNvSpPr txBox="1"/>
      </xdr:nvSpPr>
      <xdr:spPr>
        <a:xfrm>
          <a:off x="14747240" y="1549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5BA7A8CE-4E20-4F2A-BD6D-25F93140782F}"/>
            </a:ext>
          </a:extLst>
        </xdr:cNvPr>
        <xdr:cNvCxnSpPr/>
      </xdr:nvCxnSpPr>
      <xdr:spPr>
        <a:xfrm>
          <a:off x="14611350" y="15727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97146</xdr:rowOff>
    </xdr:from>
    <xdr:to>
      <xdr:col>85</xdr:col>
      <xdr:colOff>127000</xdr:colOff>
      <xdr:row>97</xdr:row>
      <xdr:rowOff>143190</xdr:rowOff>
    </xdr:to>
    <xdr:cxnSp macro="">
      <xdr:nvCxnSpPr>
        <xdr:cNvPr id="695" name="直線コネクタ 694">
          <a:extLst>
            <a:ext uri="{FF2B5EF4-FFF2-40B4-BE49-F238E27FC236}">
              <a16:creationId xmlns:a16="http://schemas.microsoft.com/office/drawing/2014/main" id="{398C5758-05FB-4376-8A4B-642743034760}"/>
            </a:ext>
          </a:extLst>
        </xdr:cNvPr>
        <xdr:cNvCxnSpPr/>
      </xdr:nvCxnSpPr>
      <xdr:spPr>
        <a:xfrm flipV="1">
          <a:off x="13942060" y="16381086"/>
          <a:ext cx="762000" cy="39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FD71ECF3-A424-4DD4-A950-CFE6CC003942}"/>
            </a:ext>
          </a:extLst>
        </xdr:cNvPr>
        <xdr:cNvSpPr txBox="1"/>
      </xdr:nvSpPr>
      <xdr:spPr>
        <a:xfrm>
          <a:off x="14747240" y="1645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9BD8BE98-6C58-4327-A14E-B5A1BC749D91}"/>
            </a:ext>
          </a:extLst>
        </xdr:cNvPr>
        <xdr:cNvSpPr/>
      </xdr:nvSpPr>
      <xdr:spPr>
        <a:xfrm>
          <a:off x="14649450" y="164754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143190</xdr:rowOff>
    </xdr:from>
    <xdr:to>
      <xdr:col>81</xdr:col>
      <xdr:colOff>50800</xdr:colOff>
      <xdr:row>97</xdr:row>
      <xdr:rowOff>145346</xdr:rowOff>
    </xdr:to>
    <xdr:cxnSp macro="">
      <xdr:nvCxnSpPr>
        <xdr:cNvPr id="698" name="直線コネクタ 697">
          <a:extLst>
            <a:ext uri="{FF2B5EF4-FFF2-40B4-BE49-F238E27FC236}">
              <a16:creationId xmlns:a16="http://schemas.microsoft.com/office/drawing/2014/main" id="{F264347C-FDEA-4D9F-B7ED-1FE6B470A45E}"/>
            </a:ext>
          </a:extLst>
        </xdr:cNvPr>
        <xdr:cNvCxnSpPr/>
      </xdr:nvCxnSpPr>
      <xdr:spPr>
        <a:xfrm flipV="1">
          <a:off x="13144500" y="16771935"/>
          <a:ext cx="79756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980DA0B2-E0D6-44CF-B1B2-0942B82B9F50}"/>
            </a:ext>
          </a:extLst>
        </xdr:cNvPr>
        <xdr:cNvSpPr/>
      </xdr:nvSpPr>
      <xdr:spPr>
        <a:xfrm>
          <a:off x="13887450" y="1651769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D873EE24-9A69-4C30-B475-700CAF095507}"/>
            </a:ext>
          </a:extLst>
        </xdr:cNvPr>
        <xdr:cNvSpPr txBox="1"/>
      </xdr:nvSpPr>
      <xdr:spPr>
        <a:xfrm>
          <a:off x="1368065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107379</xdr:rowOff>
    </xdr:from>
    <xdr:to>
      <xdr:col>76</xdr:col>
      <xdr:colOff>114300</xdr:colOff>
      <xdr:row>97</xdr:row>
      <xdr:rowOff>145346</xdr:rowOff>
    </xdr:to>
    <xdr:cxnSp macro="">
      <xdr:nvCxnSpPr>
        <xdr:cNvPr id="701" name="直線コネクタ 700">
          <a:extLst>
            <a:ext uri="{FF2B5EF4-FFF2-40B4-BE49-F238E27FC236}">
              <a16:creationId xmlns:a16="http://schemas.microsoft.com/office/drawing/2014/main" id="{2219F4C4-EC35-47BD-AB03-18308DFCA54C}"/>
            </a:ext>
          </a:extLst>
        </xdr:cNvPr>
        <xdr:cNvCxnSpPr/>
      </xdr:nvCxnSpPr>
      <xdr:spPr>
        <a:xfrm>
          <a:off x="12346940" y="16564674"/>
          <a:ext cx="797560" cy="2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702D8D1F-AF44-4469-8AC8-C0FA5C41E2B3}"/>
            </a:ext>
          </a:extLst>
        </xdr:cNvPr>
        <xdr:cNvSpPr/>
      </xdr:nvSpPr>
      <xdr:spPr>
        <a:xfrm>
          <a:off x="13089890" y="165455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E85BC09A-CDF5-475B-AC0E-532D69680819}"/>
            </a:ext>
          </a:extLst>
        </xdr:cNvPr>
        <xdr:cNvSpPr txBox="1"/>
      </xdr:nvSpPr>
      <xdr:spPr>
        <a:xfrm>
          <a:off x="12865950" y="1631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107379</xdr:rowOff>
    </xdr:from>
    <xdr:to>
      <xdr:col>71</xdr:col>
      <xdr:colOff>177800</xdr:colOff>
      <xdr:row>97</xdr:row>
      <xdr:rowOff>135384</xdr:rowOff>
    </xdr:to>
    <xdr:cxnSp macro="">
      <xdr:nvCxnSpPr>
        <xdr:cNvPr id="704" name="直線コネクタ 703">
          <a:extLst>
            <a:ext uri="{FF2B5EF4-FFF2-40B4-BE49-F238E27FC236}">
              <a16:creationId xmlns:a16="http://schemas.microsoft.com/office/drawing/2014/main" id="{1FD504B1-ACD0-4FDE-9770-EACFE66D4F26}"/>
            </a:ext>
          </a:extLst>
        </xdr:cNvPr>
        <xdr:cNvCxnSpPr/>
      </xdr:nvCxnSpPr>
      <xdr:spPr>
        <a:xfrm flipV="1">
          <a:off x="11541760" y="16564674"/>
          <a:ext cx="805180" cy="19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D7255B8A-E558-4D18-9D0A-3775CD23254A}"/>
            </a:ext>
          </a:extLst>
        </xdr:cNvPr>
        <xdr:cNvSpPr/>
      </xdr:nvSpPr>
      <xdr:spPr>
        <a:xfrm>
          <a:off x="12303760" y="165443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259256A-9B53-4FCD-B3BB-D3298CBD9DC8}"/>
            </a:ext>
          </a:extLst>
        </xdr:cNvPr>
        <xdr:cNvSpPr txBox="1"/>
      </xdr:nvSpPr>
      <xdr:spPr>
        <a:xfrm>
          <a:off x="12068390" y="1663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DF87A6A2-220C-4856-B6D3-4F177D58BEBE}"/>
            </a:ext>
          </a:extLst>
        </xdr:cNvPr>
        <xdr:cNvSpPr/>
      </xdr:nvSpPr>
      <xdr:spPr>
        <a:xfrm>
          <a:off x="11487150" y="16536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88AB7D92-6A3D-419B-94A8-DFA4DD730060}"/>
            </a:ext>
          </a:extLst>
        </xdr:cNvPr>
        <xdr:cNvSpPr txBox="1"/>
      </xdr:nvSpPr>
      <xdr:spPr>
        <a:xfrm>
          <a:off x="11280355" y="163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3A2B60DF-8818-46A2-AE62-2D674F0C818D}"/>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62961A3D-27DB-4323-A091-387D41936550}"/>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F8FD534A-2C3C-486C-A4B7-05D34A741AF9}"/>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B510D281-6C0A-49E2-89DF-A795B326BB57}"/>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739AE690-A011-40F4-AA54-3234C9F6BD76}"/>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46346</xdr:rowOff>
    </xdr:from>
    <xdr:to>
      <xdr:col>85</xdr:col>
      <xdr:colOff>177800</xdr:colOff>
      <xdr:row>95</xdr:row>
      <xdr:rowOff>147946</xdr:rowOff>
    </xdr:to>
    <xdr:sp macro="" textlink="">
      <xdr:nvSpPr>
        <xdr:cNvPr id="714" name="楕円 713">
          <a:extLst>
            <a:ext uri="{FF2B5EF4-FFF2-40B4-BE49-F238E27FC236}">
              <a16:creationId xmlns:a16="http://schemas.microsoft.com/office/drawing/2014/main" id="{150D78EE-C815-4F16-9385-0DD64F9CD088}"/>
            </a:ext>
          </a:extLst>
        </xdr:cNvPr>
        <xdr:cNvSpPr/>
      </xdr:nvSpPr>
      <xdr:spPr>
        <a:xfrm>
          <a:off x="14649450" y="163360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69223</xdr:rowOff>
    </xdr:from>
    <xdr:ext cx="599010" cy="259045"/>
    <xdr:sp macro="" textlink="">
      <xdr:nvSpPr>
        <xdr:cNvPr id="715" name="公債費該当値テキスト">
          <a:extLst>
            <a:ext uri="{FF2B5EF4-FFF2-40B4-BE49-F238E27FC236}">
              <a16:creationId xmlns:a16="http://schemas.microsoft.com/office/drawing/2014/main" id="{FD9036C8-87EB-4FF5-8A99-80B69612ABBD}"/>
            </a:ext>
          </a:extLst>
        </xdr:cNvPr>
        <xdr:cNvSpPr txBox="1"/>
      </xdr:nvSpPr>
      <xdr:spPr>
        <a:xfrm>
          <a:off x="14747240" y="1618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92390</xdr:rowOff>
    </xdr:from>
    <xdr:to>
      <xdr:col>81</xdr:col>
      <xdr:colOff>101600</xdr:colOff>
      <xdr:row>98</xdr:row>
      <xdr:rowOff>22540</xdr:rowOff>
    </xdr:to>
    <xdr:sp macro="" textlink="">
      <xdr:nvSpPr>
        <xdr:cNvPr id="716" name="楕円 715">
          <a:extLst>
            <a:ext uri="{FF2B5EF4-FFF2-40B4-BE49-F238E27FC236}">
              <a16:creationId xmlns:a16="http://schemas.microsoft.com/office/drawing/2014/main" id="{B52D2124-7CEA-48B0-9AC1-3FB64400C4AE}"/>
            </a:ext>
          </a:extLst>
        </xdr:cNvPr>
        <xdr:cNvSpPr/>
      </xdr:nvSpPr>
      <xdr:spPr>
        <a:xfrm>
          <a:off x="13887450" y="167268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13667</xdr:rowOff>
    </xdr:from>
    <xdr:ext cx="534377" cy="259045"/>
    <xdr:sp macro="" textlink="">
      <xdr:nvSpPr>
        <xdr:cNvPr id="717" name="テキスト ボックス 716">
          <a:extLst>
            <a:ext uri="{FF2B5EF4-FFF2-40B4-BE49-F238E27FC236}">
              <a16:creationId xmlns:a16="http://schemas.microsoft.com/office/drawing/2014/main" id="{162331DD-A272-4CCB-9666-C37D3265C41C}"/>
            </a:ext>
          </a:extLst>
        </xdr:cNvPr>
        <xdr:cNvSpPr txBox="1"/>
      </xdr:nvSpPr>
      <xdr:spPr>
        <a:xfrm>
          <a:off x="13712971" y="168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94546</xdr:rowOff>
    </xdr:from>
    <xdr:to>
      <xdr:col>76</xdr:col>
      <xdr:colOff>165100</xdr:colOff>
      <xdr:row>98</xdr:row>
      <xdr:rowOff>24696</xdr:rowOff>
    </xdr:to>
    <xdr:sp macro="" textlink="">
      <xdr:nvSpPr>
        <xdr:cNvPr id="718" name="楕円 717">
          <a:extLst>
            <a:ext uri="{FF2B5EF4-FFF2-40B4-BE49-F238E27FC236}">
              <a16:creationId xmlns:a16="http://schemas.microsoft.com/office/drawing/2014/main" id="{12E65093-80C1-4688-B5EB-C447CA4E477D}"/>
            </a:ext>
          </a:extLst>
        </xdr:cNvPr>
        <xdr:cNvSpPr/>
      </xdr:nvSpPr>
      <xdr:spPr>
        <a:xfrm>
          <a:off x="13089890" y="1672900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15823</xdr:rowOff>
    </xdr:from>
    <xdr:ext cx="534377" cy="259045"/>
    <xdr:sp macro="" textlink="">
      <xdr:nvSpPr>
        <xdr:cNvPr id="719" name="テキスト ボックス 718">
          <a:extLst>
            <a:ext uri="{FF2B5EF4-FFF2-40B4-BE49-F238E27FC236}">
              <a16:creationId xmlns:a16="http://schemas.microsoft.com/office/drawing/2014/main" id="{6B4FE3FF-C115-4871-9226-EA8C164F79B7}"/>
            </a:ext>
          </a:extLst>
        </xdr:cNvPr>
        <xdr:cNvSpPr txBox="1"/>
      </xdr:nvSpPr>
      <xdr:spPr>
        <a:xfrm>
          <a:off x="12896361" y="168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56579</xdr:rowOff>
    </xdr:from>
    <xdr:to>
      <xdr:col>72</xdr:col>
      <xdr:colOff>38100</xdr:colOff>
      <xdr:row>96</xdr:row>
      <xdr:rowOff>158179</xdr:rowOff>
    </xdr:to>
    <xdr:sp macro="" textlink="">
      <xdr:nvSpPr>
        <xdr:cNvPr id="720" name="楕円 719">
          <a:extLst>
            <a:ext uri="{FF2B5EF4-FFF2-40B4-BE49-F238E27FC236}">
              <a16:creationId xmlns:a16="http://schemas.microsoft.com/office/drawing/2014/main" id="{224E8874-D916-4C64-BF1D-78CAF425A57A}"/>
            </a:ext>
          </a:extLst>
        </xdr:cNvPr>
        <xdr:cNvSpPr/>
      </xdr:nvSpPr>
      <xdr:spPr>
        <a:xfrm>
          <a:off x="12303760" y="165195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3256</xdr:rowOff>
    </xdr:from>
    <xdr:ext cx="599010" cy="259045"/>
    <xdr:sp macro="" textlink="">
      <xdr:nvSpPr>
        <xdr:cNvPr id="721" name="テキスト ボックス 720">
          <a:extLst>
            <a:ext uri="{FF2B5EF4-FFF2-40B4-BE49-F238E27FC236}">
              <a16:creationId xmlns:a16="http://schemas.microsoft.com/office/drawing/2014/main" id="{1A48FD5A-721D-40ED-BD08-6D6A055B4927}"/>
            </a:ext>
          </a:extLst>
        </xdr:cNvPr>
        <xdr:cNvSpPr txBox="1"/>
      </xdr:nvSpPr>
      <xdr:spPr>
        <a:xfrm>
          <a:off x="12068390" y="162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84584</xdr:rowOff>
    </xdr:from>
    <xdr:to>
      <xdr:col>67</xdr:col>
      <xdr:colOff>101600</xdr:colOff>
      <xdr:row>98</xdr:row>
      <xdr:rowOff>14734</xdr:rowOff>
    </xdr:to>
    <xdr:sp macro="" textlink="">
      <xdr:nvSpPr>
        <xdr:cNvPr id="722" name="楕円 721">
          <a:extLst>
            <a:ext uri="{FF2B5EF4-FFF2-40B4-BE49-F238E27FC236}">
              <a16:creationId xmlns:a16="http://schemas.microsoft.com/office/drawing/2014/main" id="{CEEC8E0E-0555-4976-8DAA-4C55A44A4B11}"/>
            </a:ext>
          </a:extLst>
        </xdr:cNvPr>
        <xdr:cNvSpPr/>
      </xdr:nvSpPr>
      <xdr:spPr>
        <a:xfrm>
          <a:off x="11487150" y="167171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5861</xdr:rowOff>
    </xdr:from>
    <xdr:ext cx="534377" cy="259045"/>
    <xdr:sp macro="" textlink="">
      <xdr:nvSpPr>
        <xdr:cNvPr id="723" name="テキスト ボックス 722">
          <a:extLst>
            <a:ext uri="{FF2B5EF4-FFF2-40B4-BE49-F238E27FC236}">
              <a16:creationId xmlns:a16="http://schemas.microsoft.com/office/drawing/2014/main" id="{E27DD7A8-0144-4C00-BDDE-102C4E098DE8}"/>
            </a:ext>
          </a:extLst>
        </xdr:cNvPr>
        <xdr:cNvSpPr txBox="1"/>
      </xdr:nvSpPr>
      <xdr:spPr>
        <a:xfrm>
          <a:off x="11312671" y="168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74F0F39A-9670-45B2-A579-741D4E164A23}"/>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36B50F18-299B-4187-ADBE-3E6C0AE56A73}"/>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D27314A8-A3FA-47CF-B358-239B2EA5D7F3}"/>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F2EEC2FB-4A1B-4AC5-AADD-62BC8D501317}"/>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9C5CDEA6-13F4-42C8-A8AF-1D1C1E9AC27D}"/>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5ABB89C7-87FD-4EEC-9F8A-F74ADA4E88B3}"/>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6C9EF89E-888B-4080-9797-166CC77C0322}"/>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38CA5DD-F657-4439-A417-702312A947F9}"/>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EDE0FB48-EA19-4E7B-9D6B-1F3BFD5B5B38}"/>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BEFA9737-E3AA-4A0D-8656-F902C2D99A2F}"/>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7B1FE730-9A7C-4D05-8608-20DCAC84BABE}"/>
            </a:ext>
          </a:extLst>
        </xdr:cNvPr>
        <xdr:cNvCxnSpPr/>
      </xdr:nvCxnSpPr>
      <xdr:spPr>
        <a:xfrm>
          <a:off x="1645920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2B7BF0DC-AF01-43AB-9677-2E9B2F61D324}"/>
            </a:ext>
          </a:extLst>
        </xdr:cNvPr>
        <xdr:cNvSpPr txBox="1"/>
      </xdr:nvSpPr>
      <xdr:spPr>
        <a:xfrm>
          <a:off x="16252324"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90FF0A15-E36C-4684-8A50-D20B95F8E198}"/>
            </a:ext>
          </a:extLst>
        </xdr:cNvPr>
        <xdr:cNvCxnSpPr/>
      </xdr:nvCxnSpPr>
      <xdr:spPr>
        <a:xfrm>
          <a:off x="1645920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30DA5DAD-C725-4C36-BACF-9FA90C563530}"/>
            </a:ext>
          </a:extLst>
        </xdr:cNvPr>
        <xdr:cNvSpPr txBox="1"/>
      </xdr:nvSpPr>
      <xdr:spPr>
        <a:xfrm>
          <a:off x="15985051" y="6059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11D6F172-83FB-436A-865B-548D7A05768D}"/>
            </a:ext>
          </a:extLst>
        </xdr:cNvPr>
        <xdr:cNvCxnSpPr/>
      </xdr:nvCxnSpPr>
      <xdr:spPr>
        <a:xfrm>
          <a:off x="1645920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92C86AE3-8BD4-4EB1-A9A7-676DE55E91B1}"/>
            </a:ext>
          </a:extLst>
        </xdr:cNvPr>
        <xdr:cNvSpPr txBox="1"/>
      </xdr:nvSpPr>
      <xdr:spPr>
        <a:xfrm>
          <a:off x="159850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DEBF60DF-A4A1-4B3F-8C99-EA2DA6C2A7A0}"/>
            </a:ext>
          </a:extLst>
        </xdr:cNvPr>
        <xdr:cNvCxnSpPr/>
      </xdr:nvCxnSpPr>
      <xdr:spPr>
        <a:xfrm>
          <a:off x="1645920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D1073B79-EF9A-4AE3-9664-584EF222C2E8}"/>
            </a:ext>
          </a:extLst>
        </xdr:cNvPr>
        <xdr:cNvSpPr txBox="1"/>
      </xdr:nvSpPr>
      <xdr:spPr>
        <a:xfrm>
          <a:off x="15985051" y="5144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E54B3F89-7EC2-4EAC-8EDD-0F1008ECA704}"/>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B3C75BE1-51FD-4AF4-A498-70CAF12BF6C2}"/>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960ACFCD-07C3-4EF4-9C4E-00BA7C90C0C6}"/>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DA09089D-2309-4C79-8F41-86F4154F9B4F}"/>
            </a:ext>
          </a:extLst>
        </xdr:cNvPr>
        <xdr:cNvCxnSpPr/>
      </xdr:nvCxnSpPr>
      <xdr:spPr>
        <a:xfrm flipV="1">
          <a:off x="19945985" y="5370655"/>
          <a:ext cx="1269" cy="1280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77E2DBAD-52D0-4239-B28E-D8FC9D4B9561}"/>
            </a:ext>
          </a:extLst>
        </xdr:cNvPr>
        <xdr:cNvSpPr txBox="1"/>
      </xdr:nvSpPr>
      <xdr:spPr>
        <a:xfrm>
          <a:off x="20002500" y="6694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BCE05A22-EBDF-4BAB-8C8C-BBA5FF67DD71}"/>
            </a:ext>
          </a:extLst>
        </xdr:cNvPr>
        <xdr:cNvCxnSpPr/>
      </xdr:nvCxnSpPr>
      <xdr:spPr>
        <a:xfrm>
          <a:off x="19885660" y="6650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13E52904-D91D-40A1-BF66-91C72066B283}"/>
            </a:ext>
          </a:extLst>
        </xdr:cNvPr>
        <xdr:cNvSpPr txBox="1"/>
      </xdr:nvSpPr>
      <xdr:spPr>
        <a:xfrm>
          <a:off x="20002500" y="51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A0195598-8467-4DC0-9F25-2AEE393CA098}"/>
            </a:ext>
          </a:extLst>
        </xdr:cNvPr>
        <xdr:cNvCxnSpPr/>
      </xdr:nvCxnSpPr>
      <xdr:spPr>
        <a:xfrm>
          <a:off x="19885660" y="5370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646A40E5-8052-441F-8F38-D3415391200C}"/>
            </a:ext>
          </a:extLst>
        </xdr:cNvPr>
        <xdr:cNvCxnSpPr/>
      </xdr:nvCxnSpPr>
      <xdr:spPr>
        <a:xfrm>
          <a:off x="19204940" y="6650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424F93B1-B5AC-4E33-B4FD-E5543B99ADE7}"/>
            </a:ext>
          </a:extLst>
        </xdr:cNvPr>
        <xdr:cNvSpPr txBox="1"/>
      </xdr:nvSpPr>
      <xdr:spPr>
        <a:xfrm>
          <a:off x="20002500" y="644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F06F8926-371A-4F16-8186-E1704CB88837}"/>
            </a:ext>
          </a:extLst>
        </xdr:cNvPr>
        <xdr:cNvSpPr/>
      </xdr:nvSpPr>
      <xdr:spPr>
        <a:xfrm>
          <a:off x="19904710" y="65851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321B7612-7898-46CF-AE1A-F64FC0C0017D}"/>
            </a:ext>
          </a:extLst>
        </xdr:cNvPr>
        <xdr:cNvCxnSpPr/>
      </xdr:nvCxnSpPr>
      <xdr:spPr>
        <a:xfrm>
          <a:off x="18399760" y="6650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B2BC673D-841C-4834-A5B0-6AC6C496AE70}"/>
            </a:ext>
          </a:extLst>
        </xdr:cNvPr>
        <xdr:cNvSpPr/>
      </xdr:nvSpPr>
      <xdr:spPr>
        <a:xfrm>
          <a:off x="19161760" y="66021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33853793-094B-4389-9B6B-C3E325D88EDF}"/>
            </a:ext>
          </a:extLst>
        </xdr:cNvPr>
        <xdr:cNvSpPr txBox="1"/>
      </xdr:nvSpPr>
      <xdr:spPr>
        <a:xfrm>
          <a:off x="19034707" y="637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7E8D35F0-C429-4E1C-AE24-7BF20A4E84F6}"/>
            </a:ext>
          </a:extLst>
        </xdr:cNvPr>
        <xdr:cNvCxnSpPr/>
      </xdr:nvCxnSpPr>
      <xdr:spPr>
        <a:xfrm>
          <a:off x="1760220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27D9D86A-088B-429A-9D79-A0C61AB4D728}"/>
            </a:ext>
          </a:extLst>
        </xdr:cNvPr>
        <xdr:cNvSpPr/>
      </xdr:nvSpPr>
      <xdr:spPr>
        <a:xfrm>
          <a:off x="18345150" y="65974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F40322F7-71C6-4FFA-8570-29D34E5A99A0}"/>
            </a:ext>
          </a:extLst>
        </xdr:cNvPr>
        <xdr:cNvSpPr txBox="1"/>
      </xdr:nvSpPr>
      <xdr:spPr>
        <a:xfrm>
          <a:off x="18229527" y="636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AA9A5E39-4573-4216-A399-E298970307B5}"/>
            </a:ext>
          </a:extLst>
        </xdr:cNvPr>
        <xdr:cNvCxnSpPr/>
      </xdr:nvCxnSpPr>
      <xdr:spPr>
        <a:xfrm>
          <a:off x="1680464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34E4C95B-5A28-4AB6-831A-26D7569C175F}"/>
            </a:ext>
          </a:extLst>
        </xdr:cNvPr>
        <xdr:cNvSpPr/>
      </xdr:nvSpPr>
      <xdr:spPr>
        <a:xfrm>
          <a:off x="17547590" y="65818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7DC6B623-8CE6-4533-B2B3-311B4F2C9E70}"/>
            </a:ext>
          </a:extLst>
        </xdr:cNvPr>
        <xdr:cNvSpPr txBox="1"/>
      </xdr:nvSpPr>
      <xdr:spPr>
        <a:xfrm>
          <a:off x="17431967" y="636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2CDAC95B-E3A1-44D3-BDB5-2835A73B5F6D}"/>
            </a:ext>
          </a:extLst>
        </xdr:cNvPr>
        <xdr:cNvSpPr/>
      </xdr:nvSpPr>
      <xdr:spPr>
        <a:xfrm>
          <a:off x="16761460" y="66000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9D911EBE-D6CE-41D8-B22F-7BD2B438705B}"/>
            </a:ext>
          </a:extLst>
        </xdr:cNvPr>
        <xdr:cNvSpPr txBox="1"/>
      </xdr:nvSpPr>
      <xdr:spPr>
        <a:xfrm>
          <a:off x="16634407" y="637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2E069D4E-63FE-481B-8175-A61D37B48BC0}"/>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C32B9CE4-7E5F-4EC1-98CC-70E3FCFDADD2}"/>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A1539968-E3AF-495D-855B-636B74F9D706}"/>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567564A6-2AFC-4016-A843-607AFA6B2229}"/>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176D5B7B-714B-4F2E-9C04-851496C31CF7}"/>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9A639CC1-F44C-4BB2-8EF3-D9596D86DBCD}"/>
            </a:ext>
          </a:extLst>
        </xdr:cNvPr>
        <xdr:cNvSpPr/>
      </xdr:nvSpPr>
      <xdr:spPr>
        <a:xfrm>
          <a:off x="1990471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5F42140B-F366-442B-AC0F-1B6CEB66FBC2}"/>
            </a:ext>
          </a:extLst>
        </xdr:cNvPr>
        <xdr:cNvSpPr txBox="1"/>
      </xdr:nvSpPr>
      <xdr:spPr>
        <a:xfrm>
          <a:off x="20002500" y="65692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B0C422DC-ABC8-41D7-AAD6-DE3086193840}"/>
            </a:ext>
          </a:extLst>
        </xdr:cNvPr>
        <xdr:cNvSpPr/>
      </xdr:nvSpPr>
      <xdr:spPr>
        <a:xfrm>
          <a:off x="191617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A794AD3-08D7-4768-82BA-30967E1A3CF6}"/>
            </a:ext>
          </a:extLst>
        </xdr:cNvPr>
        <xdr:cNvSpPr txBox="1"/>
      </xdr:nvSpPr>
      <xdr:spPr>
        <a:xfrm>
          <a:off x="190879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7BAFFC34-3B43-49B5-9D4B-00409D115F23}"/>
            </a:ext>
          </a:extLst>
        </xdr:cNvPr>
        <xdr:cNvSpPr/>
      </xdr:nvSpPr>
      <xdr:spPr>
        <a:xfrm>
          <a:off x="1834515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DE9D2764-C50E-4C59-8AFA-4DDCCB3FBE33}"/>
            </a:ext>
          </a:extLst>
        </xdr:cNvPr>
        <xdr:cNvSpPr txBox="1"/>
      </xdr:nvSpPr>
      <xdr:spPr>
        <a:xfrm>
          <a:off x="1829035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EC8EEAD6-8A7D-434E-BF81-37F136AE9000}"/>
            </a:ext>
          </a:extLst>
        </xdr:cNvPr>
        <xdr:cNvSpPr/>
      </xdr:nvSpPr>
      <xdr:spPr>
        <a:xfrm>
          <a:off x="17547590" y="6607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1298DCCF-782D-4BBB-8F38-E448AC46899E}"/>
            </a:ext>
          </a:extLst>
        </xdr:cNvPr>
        <xdr:cNvSpPr txBox="1"/>
      </xdr:nvSpPr>
      <xdr:spPr>
        <a:xfrm>
          <a:off x="1748517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519F7012-59CB-45B1-8348-24BEC377B9A8}"/>
            </a:ext>
          </a:extLst>
        </xdr:cNvPr>
        <xdr:cNvSpPr/>
      </xdr:nvSpPr>
      <xdr:spPr>
        <a:xfrm>
          <a:off x="167614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2B9E01A7-298F-4165-B62C-D93CDC20C4E7}"/>
            </a:ext>
          </a:extLst>
        </xdr:cNvPr>
        <xdr:cNvSpPr txBox="1"/>
      </xdr:nvSpPr>
      <xdr:spPr>
        <a:xfrm>
          <a:off x="166876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857CABA0-4690-4E1D-A607-C03F7A66E490}"/>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E1AA9BBC-651F-49D1-8F56-0121A20F1BE3}"/>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8F709CF1-54B8-46C8-8EDA-7BAEF87A2E59}"/>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C7DDE4A0-CF95-4F3A-8032-A597049B3998}"/>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724418CB-E77C-427C-8F5F-BBF8F5420D8B}"/>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A930EAC4-0469-4C8C-9D38-C45EC67D0A0D}"/>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D3050315-E179-4F8C-86E7-70F41167FEB5}"/>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658745E3-1F44-4BAA-83FC-19BE240639AD}"/>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E530CE4A-C785-4ACC-BEA6-F5A5CD0D754B}"/>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A23A0569-4FDE-4BD6-BA1A-C295F2EB5C3C}"/>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93293368-B532-4529-8F7B-AFB5BDBF8B63}"/>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43A3A63C-0EFD-4DEE-A00A-9F1D7A4A050F}"/>
            </a:ext>
          </a:extLst>
        </xdr:cNvPr>
        <xdr:cNvSpPr txBox="1"/>
      </xdr:nvSpPr>
      <xdr:spPr>
        <a:xfrm>
          <a:off x="16252324"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AD3D8C84-C5FC-4B7A-B0EC-28A696EBB421}"/>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618988F5-48A2-45BA-8153-46BC4E19213C}"/>
            </a:ext>
          </a:extLst>
        </xdr:cNvPr>
        <xdr:cNvSpPr txBox="1"/>
      </xdr:nvSpPr>
      <xdr:spPr>
        <a:xfrm>
          <a:off x="16252324"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6F86D40D-497E-47D0-A610-5D21D948DD75}"/>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E90C8877-0952-4136-9ABA-3566C4852CEE}"/>
            </a:ext>
          </a:extLst>
        </xdr:cNvPr>
        <xdr:cNvCxnSpPr/>
      </xdr:nvCxnSpPr>
      <xdr:spPr>
        <a:xfrm>
          <a:off x="19945985" y="9394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CA55384B-0E30-418E-800F-19BB5F92BFA2}"/>
            </a:ext>
          </a:extLst>
        </xdr:cNvPr>
        <xdr:cNvSpPr txBox="1"/>
      </xdr:nvSpPr>
      <xdr:spPr>
        <a:xfrm>
          <a:off x="2000250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C524FC80-035B-468F-AF99-2D2241B1A560}"/>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ADF06A36-EC20-4233-99A4-5955791497C5}"/>
            </a:ext>
          </a:extLst>
        </xdr:cNvPr>
        <xdr:cNvSpPr txBox="1"/>
      </xdr:nvSpPr>
      <xdr:spPr>
        <a:xfrm>
          <a:off x="2000250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FA1A4BCC-07BC-4BEB-B77D-ECA764AF3524}"/>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CE155AE5-5DD1-4600-8E03-BD99B3558F07}"/>
            </a:ext>
          </a:extLst>
        </xdr:cNvPr>
        <xdr:cNvCxnSpPr/>
      </xdr:nvCxnSpPr>
      <xdr:spPr>
        <a:xfrm>
          <a:off x="19204940" y="9394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8FDC6FA0-3FF7-401E-82C9-C6C51071A39F}"/>
            </a:ext>
          </a:extLst>
        </xdr:cNvPr>
        <xdr:cNvSpPr txBox="1"/>
      </xdr:nvSpPr>
      <xdr:spPr>
        <a:xfrm>
          <a:off x="2000250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F77B7CCF-0876-4DB8-A363-7FC07A003208}"/>
            </a:ext>
          </a:extLst>
        </xdr:cNvPr>
        <xdr:cNvSpPr/>
      </xdr:nvSpPr>
      <xdr:spPr>
        <a:xfrm>
          <a:off x="1990471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58AC04DB-0DFD-4177-A44A-24F22A085F78}"/>
            </a:ext>
          </a:extLst>
        </xdr:cNvPr>
        <xdr:cNvCxnSpPr/>
      </xdr:nvCxnSpPr>
      <xdr:spPr>
        <a:xfrm>
          <a:off x="18399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B217DE35-DCB8-4AED-956F-971F23D29583}"/>
            </a:ext>
          </a:extLst>
        </xdr:cNvPr>
        <xdr:cNvSpPr/>
      </xdr:nvSpPr>
      <xdr:spPr>
        <a:xfrm>
          <a:off x="19161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5087C80A-785F-4E63-A993-96368441DA6C}"/>
            </a:ext>
          </a:extLst>
        </xdr:cNvPr>
        <xdr:cNvSpPr txBox="1"/>
      </xdr:nvSpPr>
      <xdr:spPr>
        <a:xfrm>
          <a:off x="19087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DFF4F40A-8638-4EE1-B0A9-1C670714D151}"/>
            </a:ext>
          </a:extLst>
        </xdr:cNvPr>
        <xdr:cNvCxnSpPr/>
      </xdr:nvCxnSpPr>
      <xdr:spPr>
        <a:xfrm>
          <a:off x="176022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A8A8CFA4-FA63-4015-BBFE-F07DAAA93E20}"/>
            </a:ext>
          </a:extLst>
        </xdr:cNvPr>
        <xdr:cNvSpPr/>
      </xdr:nvSpPr>
      <xdr:spPr>
        <a:xfrm>
          <a:off x="18345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2D015011-A918-464E-99A2-8DA92C50E42C}"/>
            </a:ext>
          </a:extLst>
        </xdr:cNvPr>
        <xdr:cNvSpPr txBox="1"/>
      </xdr:nvSpPr>
      <xdr:spPr>
        <a:xfrm>
          <a:off x="18290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4FE6FC96-D5F4-4A56-B97B-32565531AB2A}"/>
            </a:ext>
          </a:extLst>
        </xdr:cNvPr>
        <xdr:cNvCxnSpPr/>
      </xdr:nvCxnSpPr>
      <xdr:spPr>
        <a:xfrm>
          <a:off x="168046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D0FA0E3F-4129-44FC-A3D0-5C9D27519EB9}"/>
            </a:ext>
          </a:extLst>
        </xdr:cNvPr>
        <xdr:cNvSpPr/>
      </xdr:nvSpPr>
      <xdr:spPr>
        <a:xfrm>
          <a:off x="175475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B042F2A6-4FFA-4B3D-86E9-E8066787EC8B}"/>
            </a:ext>
          </a:extLst>
        </xdr:cNvPr>
        <xdr:cNvSpPr txBox="1"/>
      </xdr:nvSpPr>
      <xdr:spPr>
        <a:xfrm>
          <a:off x="174851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4A228E8-768B-4093-8F17-846455F507E7}"/>
            </a:ext>
          </a:extLst>
        </xdr:cNvPr>
        <xdr:cNvSpPr/>
      </xdr:nvSpPr>
      <xdr:spPr>
        <a:xfrm>
          <a:off x="167614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FD8D1FA-D048-41EB-A588-2A4CFD109350}"/>
            </a:ext>
          </a:extLst>
        </xdr:cNvPr>
        <xdr:cNvSpPr txBox="1"/>
      </xdr:nvSpPr>
      <xdr:spPr>
        <a:xfrm>
          <a:off x="166876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FB4BC32-4997-4A00-B86B-86B709896FF2}"/>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7C29155C-EB2D-442D-89C1-C893B444D703}"/>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C36DD73-497D-4134-ACE6-A1107AC415D2}"/>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129E8B11-81B7-4365-8DE4-762EA46C3F54}"/>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B2019B5-7FA7-4874-AABE-3CCA63FA4973}"/>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5F833269-47FE-422E-A8CB-DE95742A404C}"/>
            </a:ext>
          </a:extLst>
        </xdr:cNvPr>
        <xdr:cNvSpPr/>
      </xdr:nvSpPr>
      <xdr:spPr>
        <a:xfrm>
          <a:off x="1990471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301EDA91-84A2-499B-9B4E-197CBB344D84}"/>
            </a:ext>
          </a:extLst>
        </xdr:cNvPr>
        <xdr:cNvSpPr txBox="1"/>
      </xdr:nvSpPr>
      <xdr:spPr>
        <a:xfrm>
          <a:off x="2000250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7FB3C493-CE81-4DC4-A2C7-6AEC9F867C2E}"/>
            </a:ext>
          </a:extLst>
        </xdr:cNvPr>
        <xdr:cNvSpPr/>
      </xdr:nvSpPr>
      <xdr:spPr>
        <a:xfrm>
          <a:off x="19161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90A60593-AEC2-4142-9C14-61143AB683E2}"/>
            </a:ext>
          </a:extLst>
        </xdr:cNvPr>
        <xdr:cNvSpPr txBox="1"/>
      </xdr:nvSpPr>
      <xdr:spPr>
        <a:xfrm>
          <a:off x="19087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20FB4E00-89F1-4BAF-BD86-FA8E6DA717A6}"/>
            </a:ext>
          </a:extLst>
        </xdr:cNvPr>
        <xdr:cNvSpPr/>
      </xdr:nvSpPr>
      <xdr:spPr>
        <a:xfrm>
          <a:off x="18345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A035F0C3-61D6-45C3-879D-8912DCCA7DF3}"/>
            </a:ext>
          </a:extLst>
        </xdr:cNvPr>
        <xdr:cNvSpPr txBox="1"/>
      </xdr:nvSpPr>
      <xdr:spPr>
        <a:xfrm>
          <a:off x="18290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1E9AEFD4-F265-499E-AD6C-CAA2E89B9DBC}"/>
            </a:ext>
          </a:extLst>
        </xdr:cNvPr>
        <xdr:cNvSpPr/>
      </xdr:nvSpPr>
      <xdr:spPr>
        <a:xfrm>
          <a:off x="175475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F92ACF8E-2014-4DEB-811F-4CCD4831B0ED}"/>
            </a:ext>
          </a:extLst>
        </xdr:cNvPr>
        <xdr:cNvSpPr txBox="1"/>
      </xdr:nvSpPr>
      <xdr:spPr>
        <a:xfrm>
          <a:off x="174851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687023D9-DE29-4305-BF44-54BAA07CAE70}"/>
            </a:ext>
          </a:extLst>
        </xdr:cNvPr>
        <xdr:cNvSpPr/>
      </xdr:nvSpPr>
      <xdr:spPr>
        <a:xfrm>
          <a:off x="167614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FB71B301-725E-41CE-AB61-48FE094FC197}"/>
            </a:ext>
          </a:extLst>
        </xdr:cNvPr>
        <xdr:cNvSpPr txBox="1"/>
      </xdr:nvSpPr>
      <xdr:spPr>
        <a:xfrm>
          <a:off x="166876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275A05C2-62E3-40D7-AC81-71F306F271BC}"/>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577ED4CE-D5AD-4A7C-BF34-A1726BCB3DF4}"/>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D3533DBD-011F-43BA-A5F1-C5EF2C68B9DA}"/>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総務費については、公共施設等整備基金積立金の減により、減となった。民生費については、住民税非課税世帯等臨時特別給付金給付事業の減等により、減となった。</a:t>
          </a:r>
        </a:p>
        <a:p>
          <a:r>
            <a:rPr kumimoji="1" lang="ja-JP" altLang="en-US" sz="1300">
              <a:latin typeface="ＭＳ Ｐゴシック" panose="020B0600070205080204" pitchFamily="50" charset="-128"/>
              <a:ea typeface="ＭＳ Ｐゴシック" panose="020B0600070205080204" pitchFamily="50" charset="-128"/>
            </a:rPr>
            <a:t>　衛生費については、診療所整備事業の建設工事費等の増となり、増となった。</a:t>
          </a:r>
        </a:p>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る。農林水産業費では、コロナ関連による補助金の増により、増となった。土木費については令和２年度、令和３年度及び令和４年度の大雪による除排雪経費の増となり、そのほか令和４年度では除雪機械購入費の増等により、増となった。今後もインフラ施設等の長寿命化のため、計画的な整備・修繕を図る。</a:t>
          </a:r>
        </a:p>
        <a:p>
          <a:r>
            <a:rPr kumimoji="1" lang="ja-JP" altLang="en-US" sz="1300">
              <a:latin typeface="ＭＳ Ｐゴシック" panose="020B0600070205080204" pitchFamily="50" charset="-128"/>
              <a:ea typeface="ＭＳ Ｐゴシック" panose="020B0600070205080204" pitchFamily="50" charset="-128"/>
            </a:rPr>
            <a:t>　商工費について、コロナ関連による商品券事業等の増により、大幅に増となった。災害復旧費については、令和４年８月の大雨による災害に伴って、増となった。</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百万円）を実施したことに伴い、令和４年度の値が大幅に増加した。今後も、繰上償還の実施等により公債費負担の抑制を図る。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304662B-D2CA-41C8-AA27-722794C20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15FFD07-7BDE-4DD3-A88C-0354D9068D6A}"/>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A9B2B33-6000-49D6-8A5D-021F7E6801EE}"/>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A7C3A8D-6C4E-40B0-B698-6D69741D7D88}"/>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80E3A25-2138-4B11-AA80-DBDFD5E7F38A}"/>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D8A3326-8134-4220-B5CE-42C64D70DE56}"/>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ADD9F71-6D38-409F-8880-0BC44C180A12}"/>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8DABF7B-620D-43C9-B57A-70C9AC2113D6}"/>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EF0508D-2703-4E11-9010-400AFA012849}"/>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571861F-A99A-465A-8233-63A1D8C36D15}"/>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C6783D3-65B8-4D51-BC7E-1B9DF580118B}"/>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D5785D1-56B5-4C8B-A9AE-3673E9530ED6}"/>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4790FA6-A57B-44AA-BAB4-C280656FFEE6}"/>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令和３年度と比較して、普通交付税などの要因による標準財政規模の減により、財政調整基金残高比では</a:t>
          </a:r>
          <a:r>
            <a:rPr kumimoji="1" lang="en-US" altLang="ja-JP" sz="1400">
              <a:latin typeface="ＭＳ ゴシック" pitchFamily="49" charset="-128"/>
              <a:ea typeface="ＭＳ ゴシック" pitchFamily="49" charset="-128"/>
            </a:rPr>
            <a:t>26.87</a:t>
          </a:r>
          <a:r>
            <a:rPr kumimoji="1" lang="ja-JP" altLang="en-US" sz="1400">
              <a:latin typeface="ＭＳ ゴシック" pitchFamily="49" charset="-128"/>
              <a:ea typeface="ＭＳ ゴシック" pitchFamily="49" charset="-128"/>
            </a:rPr>
            <a:t>％と増となった。また実質収支額は</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百万円減（単年度収支額△</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百万円）となったことから、</a:t>
          </a:r>
          <a:r>
            <a:rPr kumimoji="1" lang="en-US" altLang="ja-JP" sz="1400">
              <a:latin typeface="ＭＳ ゴシック" pitchFamily="49" charset="-128"/>
              <a:ea typeface="ＭＳ ゴシック" pitchFamily="49" charset="-128"/>
            </a:rPr>
            <a:t>5.72</a:t>
          </a:r>
          <a:r>
            <a:rPr kumimoji="1" lang="ja-JP" altLang="en-US" sz="1400">
              <a:latin typeface="ＭＳ ゴシック" pitchFamily="49" charset="-128"/>
              <a:ea typeface="ＭＳ ゴシック" pitchFamily="49" charset="-128"/>
            </a:rPr>
            <a:t>％と減少した。</a:t>
          </a:r>
        </a:p>
        <a:p>
          <a:r>
            <a:rPr kumimoji="1" lang="ja-JP" altLang="en-US" sz="1400">
              <a:latin typeface="ＭＳ ゴシック" pitchFamily="49" charset="-128"/>
              <a:ea typeface="ＭＳ ゴシック" pitchFamily="49" charset="-128"/>
            </a:rPr>
            <a:t>　単年度収支額△</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百万円となった要因としては、令和３年度はコロナ禍によりイベント等の行事が抑制されたこと等から、経常経費が抑制されていたことによる。今後も、歳入確保及び歳出削減に努め、財政の健全化を図る。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B64EAB6-20A1-42BB-9D95-FEC936BF0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02F9B97-6855-42B3-872D-6A38B569A827}"/>
            </a:ext>
          </a:extLst>
        </xdr:cNvPr>
        <xdr:cNvSpPr>
          <a:spLocks noChangeArrowheads="1"/>
        </xdr:cNvSpPr>
      </xdr:nvSpPr>
      <xdr:spPr bwMode="auto">
        <a:xfrm>
          <a:off x="10269855" y="6896100"/>
          <a:ext cx="57302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732BD76-C178-4E5E-A466-7798C54F834B}"/>
            </a:ext>
          </a:extLst>
        </xdr:cNvPr>
        <xdr:cNvSpPr txBox="1">
          <a:spLocks noChangeArrowheads="1"/>
        </xdr:cNvSpPr>
      </xdr:nvSpPr>
      <xdr:spPr bwMode="auto">
        <a:xfrm>
          <a:off x="10334625" y="6922770"/>
          <a:ext cx="1409700"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4118769-ECE4-483A-9A7B-211458628116}"/>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36B16B2-2CD1-4E96-89DF-32EBC62F5EED}"/>
            </a:ext>
          </a:extLst>
        </xdr:cNvPr>
        <xdr:cNvSpPr>
          <a:spLocks noChangeArrowheads="1"/>
        </xdr:cNvSpPr>
      </xdr:nvSpPr>
      <xdr:spPr bwMode="auto">
        <a:xfrm>
          <a:off x="140970" y="140970"/>
          <a:ext cx="9355455" cy="64008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DF71431-0F6C-43D0-9148-5F765279216E}"/>
            </a:ext>
          </a:extLst>
        </xdr:cNvPr>
        <xdr:cNvSpPr>
          <a:spLocks noChangeArrowheads="1"/>
        </xdr:cNvSpPr>
      </xdr:nvSpPr>
      <xdr:spPr bwMode="auto">
        <a:xfrm>
          <a:off x="9801225" y="236220"/>
          <a:ext cx="222504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3091F21-0B6F-430E-9FDB-AD935A2946E4}"/>
            </a:ext>
          </a:extLst>
        </xdr:cNvPr>
        <xdr:cNvSpPr>
          <a:spLocks noChangeArrowheads="1"/>
        </xdr:cNvSpPr>
      </xdr:nvSpPr>
      <xdr:spPr bwMode="auto">
        <a:xfrm>
          <a:off x="12517755" y="236220"/>
          <a:ext cx="3467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908685</xdr:colOff>
      <xdr:row>5</xdr:row>
      <xdr:rowOff>1905</xdr:rowOff>
    </xdr:to>
    <xdr:sp macro="" textlink="">
      <xdr:nvSpPr>
        <xdr:cNvPr id="9" name="テキスト ボックス 6">
          <a:extLst>
            <a:ext uri="{FF2B5EF4-FFF2-40B4-BE49-F238E27FC236}">
              <a16:creationId xmlns:a16="http://schemas.microsoft.com/office/drawing/2014/main" id="{1FA36845-9349-4234-8080-2BAAEFF5000B}"/>
            </a:ext>
          </a:extLst>
        </xdr:cNvPr>
        <xdr:cNvSpPr txBox="1">
          <a:spLocks noChangeArrowheads="1"/>
        </xdr:cNvSpPr>
      </xdr:nvSpPr>
      <xdr:spPr bwMode="auto">
        <a:xfrm>
          <a:off x="457200" y="655320"/>
          <a:ext cx="3971925" cy="38481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75A7E3D-C23A-43B5-8FD5-9BE3E8018D0B}"/>
            </a:ext>
          </a:extLst>
        </xdr:cNvPr>
        <xdr:cNvSpPr txBox="1"/>
      </xdr:nvSpPr>
      <xdr:spPr>
        <a:xfrm>
          <a:off x="10399395" y="7250430"/>
          <a:ext cx="547116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令和３年度と比較して、普通交付税などの要因による標準財政規模の減により、連結実質赤字比率（黒字）は減少した。</a:t>
          </a:r>
        </a:p>
        <a:p>
          <a:r>
            <a:rPr kumimoji="1" lang="ja-JP" altLang="en-US" sz="1400">
              <a:latin typeface="ＭＳ ゴシック" pitchFamily="49" charset="-128"/>
              <a:ea typeface="ＭＳ ゴシック" pitchFamily="49" charset="-128"/>
            </a:rPr>
            <a:t>　令和４年度では、主に病院事業会計及び介護保険特別会計が昨年度よりも実質収支が増となったが、標準財政規模の増により、全体では比率（黒字）が減少した。</a:t>
          </a:r>
        </a:p>
        <a:p>
          <a:r>
            <a:rPr kumimoji="1" lang="ja-JP" altLang="en-US" sz="1400">
              <a:latin typeface="ＭＳ ゴシック" pitchFamily="49" charset="-128"/>
              <a:ea typeface="ＭＳ ゴシック" pitchFamily="49" charset="-128"/>
            </a:rPr>
            <a:t>　病院事業においては、今後診療所事業へ移行することとなるが、病床等規模の適正化により、また全体でも歳入確保及び歳出削減を図り、今後も経営健全化を図る。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D9901C6-A4C8-440D-B77D-3035EC960F0D}"/>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8578B7D-4A6A-427D-8C35-03841A5F59BD}"/>
            </a:ext>
          </a:extLst>
        </xdr:cNvPr>
        <xdr:cNvSpPr/>
      </xdr:nvSpPr>
      <xdr:spPr bwMode="auto">
        <a:xfrm>
          <a:off x="591185" y="7484110"/>
          <a:ext cx="502285" cy="28511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2D29F83-08AA-40EA-8D3E-F839002690BE}"/>
            </a:ext>
          </a:extLst>
        </xdr:cNvPr>
        <xdr:cNvSpPr/>
      </xdr:nvSpPr>
      <xdr:spPr bwMode="auto">
        <a:xfrm>
          <a:off x="591185" y="7979410"/>
          <a:ext cx="502285" cy="28511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B4D25FD-AE01-4172-A032-CDAE185BD05F}"/>
            </a:ext>
          </a:extLst>
        </xdr:cNvPr>
        <xdr:cNvSpPr/>
      </xdr:nvSpPr>
      <xdr:spPr bwMode="auto">
        <a:xfrm>
          <a:off x="591185" y="8474710"/>
          <a:ext cx="502285" cy="28511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C11F0C6-C985-41FE-BE91-78B28488FC8D}"/>
            </a:ext>
          </a:extLst>
        </xdr:cNvPr>
        <xdr:cNvSpPr/>
      </xdr:nvSpPr>
      <xdr:spPr bwMode="auto">
        <a:xfrm>
          <a:off x="591185" y="8970010"/>
          <a:ext cx="502285" cy="28511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3CADEC6-CBF6-4430-8B83-9A48EDE7F895}"/>
            </a:ext>
          </a:extLst>
        </xdr:cNvPr>
        <xdr:cNvSpPr/>
      </xdr:nvSpPr>
      <xdr:spPr bwMode="auto">
        <a:xfrm>
          <a:off x="591185" y="9465310"/>
          <a:ext cx="502285" cy="28511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75FCD13-23F3-46A5-8126-DF5FE2D41DA7}"/>
            </a:ext>
          </a:extLst>
        </xdr:cNvPr>
        <xdr:cNvSpPr/>
      </xdr:nvSpPr>
      <xdr:spPr bwMode="auto">
        <a:xfrm>
          <a:off x="591185" y="9960610"/>
          <a:ext cx="502285" cy="28511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5250851-6DE9-4606-9223-6F3C3D7C63C1}"/>
            </a:ext>
          </a:extLst>
        </xdr:cNvPr>
        <xdr:cNvSpPr/>
      </xdr:nvSpPr>
      <xdr:spPr bwMode="auto">
        <a:xfrm>
          <a:off x="591185" y="10455910"/>
          <a:ext cx="502285" cy="28511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C3A4EA1-4B28-400D-98FC-C97D4A3DD97D}"/>
            </a:ext>
          </a:extLst>
        </xdr:cNvPr>
        <xdr:cNvSpPr/>
      </xdr:nvSpPr>
      <xdr:spPr bwMode="auto">
        <a:xfrm>
          <a:off x="591185" y="10951210"/>
          <a:ext cx="502285" cy="28511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845C3AD0-92C1-4966-9FCB-E28C4DA0E438}"/>
            </a:ext>
          </a:extLst>
        </xdr:cNvPr>
        <xdr:cNvSpPr/>
      </xdr:nvSpPr>
      <xdr:spPr bwMode="auto">
        <a:xfrm>
          <a:off x="591185" y="11446510"/>
          <a:ext cx="502285" cy="28511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1579408-7715-42AD-9192-8B27DAE26383}"/>
            </a:ext>
          </a:extLst>
        </xdr:cNvPr>
        <xdr:cNvSpPr/>
      </xdr:nvSpPr>
      <xdr:spPr bwMode="auto">
        <a:xfrm>
          <a:off x="591185" y="11941810"/>
          <a:ext cx="502285" cy="28511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F1AEE3D-0115-4B8C-A5E1-B898B24B667C}"/>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9D30F69-C0CD-4850-BF6F-4C4BB8621B19}"/>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915C7A2-B03D-4E22-80E4-82B80A68BDD1}"/>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276EADD-B08C-4B22-96F1-F796432BD544}"/>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142FDCC-A28C-4E8F-B780-1D68B74ADA38}"/>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587AE96-3A99-4EDD-B7D8-0C57A28198EE}"/>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C49182D-AC44-4EB8-8748-0707D6FFC934}"/>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C589F5A-8F73-40F8-9985-FEE034F36833}"/>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D70A029-A0D0-4F4E-95F5-27ADF77E42BF}"/>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F0122E7-AD35-4070-B0C4-AC34A4864484}"/>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226E855-0083-4FF6-925D-9B4550D4C976}"/>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833594C-B2E3-447E-864E-945533A89760}"/>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7A38E07-E6FC-4641-9FF2-0ADA634EFF26}"/>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9E9A538-FA3D-4534-81BA-FC169EB3FD13}"/>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9D0DDDC-9913-4171-A857-E050DE8296E1}"/>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3BBA37A-752C-4B30-9200-352AEC160810}"/>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F1FDEEB-EA32-4ECC-8AAE-2EF343AF1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92D7E8A-1BCA-4695-9D17-9F92F6C939A8}"/>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CD52E20-30C5-46BD-B2E3-F8947643815A}"/>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百万円）及び令和元年度（</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百万円）に実施した第三セクター等改革推進債の一部繰上償還の効果等により、令和４年度決算では</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また、令和４年度末にも三セク債の一部繰上償還（</a:t>
          </a:r>
          <a:r>
            <a:rPr kumimoji="1" lang="en-US" altLang="ja-JP" sz="1400">
              <a:latin typeface="ＭＳ ゴシック" pitchFamily="49" charset="-128"/>
              <a:ea typeface="ＭＳ ゴシック" pitchFamily="49" charset="-128"/>
            </a:rPr>
            <a:t>830</a:t>
          </a:r>
          <a:r>
            <a:rPr kumimoji="1" lang="ja-JP" altLang="en-US" sz="1400">
              <a:latin typeface="ＭＳ ゴシック" pitchFamily="49" charset="-128"/>
              <a:ea typeface="ＭＳ ゴシック" pitchFamily="49" charset="-128"/>
            </a:rPr>
            <a:t>百万円）を行い、今後も繰上償還等の実施により実質公債費比率の低下を図る。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EA6294B6-118F-4574-8391-468A9901471D}"/>
            </a:ext>
          </a:extLst>
        </xdr:cNvPr>
        <xdr:cNvSpPr>
          <a:spLocks noChangeShapeType="1"/>
        </xdr:cNvSpPr>
      </xdr:nvSpPr>
      <xdr:spPr bwMode="auto">
        <a:xfrm>
          <a:off x="457200" y="12411075"/>
          <a:ext cx="6686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353CDF85-9F64-4303-9DA5-AB08DA3B62D3}"/>
            </a:ext>
          </a:extLst>
        </xdr:cNvPr>
        <xdr:cNvSpPr>
          <a:spLocks noChangeArrowheads="1"/>
        </xdr:cNvSpPr>
      </xdr:nvSpPr>
      <xdr:spPr bwMode="auto">
        <a:xfrm>
          <a:off x="11772900" y="12422505"/>
          <a:ext cx="3980090" cy="157108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A8CB3F7-3A74-4CC5-82F3-7403DB8530CD}"/>
            </a:ext>
          </a:extLst>
        </xdr:cNvPr>
        <xdr:cNvSpPr>
          <a:spLocks noChangeArrowheads="1"/>
        </xdr:cNvSpPr>
      </xdr:nvSpPr>
      <xdr:spPr bwMode="auto">
        <a:xfrm>
          <a:off x="11793583" y="124110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8D93460-96A7-440E-B74C-156B02E2E92D}"/>
            </a:ext>
          </a:extLst>
        </xdr:cNvPr>
        <xdr:cNvSpPr txBox="1"/>
      </xdr:nvSpPr>
      <xdr:spPr>
        <a:xfrm>
          <a:off x="11875770" y="12628245"/>
          <a:ext cx="377690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EC78746-AE40-4642-BD45-EDE472E21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2485F04-143C-4D9E-BA7C-6623B0C4DEC8}"/>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4A9C753-C753-429D-AE1E-2C1E7FE6AA92}"/>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699135</xdr:colOff>
      <xdr:row>40</xdr:row>
      <xdr:rowOff>320040</xdr:rowOff>
    </xdr:to>
    <xdr:sp macro="" textlink="">
      <xdr:nvSpPr>
        <xdr:cNvPr id="5" name="正方形/長方形 36" descr="右上がり対角線 (太)">
          <a:extLst>
            <a:ext uri="{FF2B5EF4-FFF2-40B4-BE49-F238E27FC236}">
              <a16:creationId xmlns:a16="http://schemas.microsoft.com/office/drawing/2014/main" id="{7AA6B521-979B-4670-B3F3-C92CDE716B10}"/>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699135</xdr:colOff>
      <xdr:row>41</xdr:row>
      <xdr:rowOff>308610</xdr:rowOff>
    </xdr:to>
    <xdr:sp macro="" textlink="">
      <xdr:nvSpPr>
        <xdr:cNvPr id="6" name="正方形/長方形 37" descr="右下がり対角線 (太)">
          <a:extLst>
            <a:ext uri="{FF2B5EF4-FFF2-40B4-BE49-F238E27FC236}">
              <a16:creationId xmlns:a16="http://schemas.microsoft.com/office/drawing/2014/main" id="{F42D0B38-DF7A-4A5D-B09C-81D040549B5D}"/>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699135</xdr:colOff>
      <xdr:row>42</xdr:row>
      <xdr:rowOff>302895</xdr:rowOff>
    </xdr:to>
    <xdr:sp macro="" textlink="">
      <xdr:nvSpPr>
        <xdr:cNvPr id="7" name="正方形/長方形 38" descr="右上がり対角線 (太)">
          <a:extLst>
            <a:ext uri="{FF2B5EF4-FFF2-40B4-BE49-F238E27FC236}">
              <a16:creationId xmlns:a16="http://schemas.microsoft.com/office/drawing/2014/main" id="{FF32DF36-A2BF-4A73-94BA-B3F81FA50958}"/>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699135</xdr:colOff>
      <xdr:row>43</xdr:row>
      <xdr:rowOff>302895</xdr:rowOff>
    </xdr:to>
    <xdr:sp macro="" textlink="">
      <xdr:nvSpPr>
        <xdr:cNvPr id="8" name="正方形/長方形 39" descr="右下がり対角線 (太)">
          <a:extLst>
            <a:ext uri="{FF2B5EF4-FFF2-40B4-BE49-F238E27FC236}">
              <a16:creationId xmlns:a16="http://schemas.microsoft.com/office/drawing/2014/main" id="{B0B1FE1C-B971-4697-8901-1359E2E9972D}"/>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699135</xdr:colOff>
      <xdr:row>44</xdr:row>
      <xdr:rowOff>308610</xdr:rowOff>
    </xdr:to>
    <xdr:sp macro="" textlink="">
      <xdr:nvSpPr>
        <xdr:cNvPr id="9" name="正方形/長方形 40" descr="右上がり対角線 (太)">
          <a:extLst>
            <a:ext uri="{FF2B5EF4-FFF2-40B4-BE49-F238E27FC236}">
              <a16:creationId xmlns:a16="http://schemas.microsoft.com/office/drawing/2014/main" id="{5C33C3AD-A83E-48C3-96BA-682715E795DC}"/>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699135</xdr:colOff>
      <xdr:row>45</xdr:row>
      <xdr:rowOff>320040</xdr:rowOff>
    </xdr:to>
    <xdr:sp macro="" textlink="">
      <xdr:nvSpPr>
        <xdr:cNvPr id="10" name="正方形/長方形 41" descr="右下がり対角線 (太)">
          <a:extLst>
            <a:ext uri="{FF2B5EF4-FFF2-40B4-BE49-F238E27FC236}">
              <a16:creationId xmlns:a16="http://schemas.microsoft.com/office/drawing/2014/main" id="{053DAE46-F220-4B41-A018-9B07C34505E3}"/>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699135</xdr:colOff>
      <xdr:row>47</xdr:row>
      <xdr:rowOff>320040</xdr:rowOff>
    </xdr:to>
    <xdr:sp macro="" textlink="">
      <xdr:nvSpPr>
        <xdr:cNvPr id="11" name="正方形/長方形 42" descr="右上がり対角線 (太)">
          <a:extLst>
            <a:ext uri="{FF2B5EF4-FFF2-40B4-BE49-F238E27FC236}">
              <a16:creationId xmlns:a16="http://schemas.microsoft.com/office/drawing/2014/main" id="{5AD818B9-7D18-48DB-997B-2856B0B2E05E}"/>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699135</xdr:colOff>
      <xdr:row>48</xdr:row>
      <xdr:rowOff>302895</xdr:rowOff>
    </xdr:to>
    <xdr:sp macro="" textlink="">
      <xdr:nvSpPr>
        <xdr:cNvPr id="12" name="正方形/長方形 43" descr="右下がり対角線 (太)">
          <a:extLst>
            <a:ext uri="{FF2B5EF4-FFF2-40B4-BE49-F238E27FC236}">
              <a16:creationId xmlns:a16="http://schemas.microsoft.com/office/drawing/2014/main" id="{FD88D40D-7587-4D39-A2F3-CDFEBF9A2646}"/>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699135</xdr:colOff>
      <xdr:row>49</xdr:row>
      <xdr:rowOff>308610</xdr:rowOff>
    </xdr:to>
    <xdr:sp macro="" textlink="">
      <xdr:nvSpPr>
        <xdr:cNvPr id="13" name="正方形/長方形 44" descr="右上がり対角線 (太)">
          <a:extLst>
            <a:ext uri="{FF2B5EF4-FFF2-40B4-BE49-F238E27FC236}">
              <a16:creationId xmlns:a16="http://schemas.microsoft.com/office/drawing/2014/main" id="{41AB232F-8E30-4EDB-8988-64595E31AF4D}"/>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699135</xdr:colOff>
      <xdr:row>50</xdr:row>
      <xdr:rowOff>320040</xdr:rowOff>
    </xdr:to>
    <xdr:sp macro="" textlink="">
      <xdr:nvSpPr>
        <xdr:cNvPr id="14" name="正方形/長方形 45" descr="右下がり対角線 (太)">
          <a:extLst>
            <a:ext uri="{FF2B5EF4-FFF2-40B4-BE49-F238E27FC236}">
              <a16:creationId xmlns:a16="http://schemas.microsoft.com/office/drawing/2014/main" id="{D2FDEF81-E771-4DA6-9180-10BB51BCF518}"/>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699135</xdr:colOff>
      <xdr:row>51</xdr:row>
      <xdr:rowOff>302895</xdr:rowOff>
    </xdr:to>
    <xdr:sp macro="" textlink="">
      <xdr:nvSpPr>
        <xdr:cNvPr id="15" name="正方形/長方形 46" descr="右上がり対角線 (太)">
          <a:extLst>
            <a:ext uri="{FF2B5EF4-FFF2-40B4-BE49-F238E27FC236}">
              <a16:creationId xmlns:a16="http://schemas.microsoft.com/office/drawing/2014/main" id="{232E904E-2B3F-49F2-B610-5A623A0987F4}"/>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49D9A09-C439-4F7F-9BC9-E828E7FB750A}"/>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302F701-C6D0-4B5B-973E-5D8D4856F8C1}"/>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C7D7BEA-AAD8-4EE7-8483-C91DA43EBEA7}"/>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2E09E94-567A-42BF-96FE-787636213A77}"/>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5C56D45-B871-4731-B391-CBB2B897283B}"/>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52C8FCF-0357-4468-A554-384BA6DC3A07}"/>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D2892F6-FAFD-4273-9693-904EA0DD4472}"/>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2B6BA26-69A9-4CC4-8B44-0BF678AE3A56}"/>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第三セクター等改革推進債を、平成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年に</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百万円、令和元年度に</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百万円、そして令和４年度に</a:t>
          </a:r>
          <a:r>
            <a:rPr kumimoji="1" lang="en-US" altLang="ja-JP" sz="1400">
              <a:latin typeface="ＭＳ ゴシック" pitchFamily="49" charset="-128"/>
              <a:ea typeface="ＭＳ ゴシック" pitchFamily="49" charset="-128"/>
            </a:rPr>
            <a:t>830</a:t>
          </a:r>
          <a:r>
            <a:rPr kumimoji="1" lang="ja-JP" altLang="en-US" sz="1400">
              <a:latin typeface="ＭＳ ゴシック" pitchFamily="49" charset="-128"/>
              <a:ea typeface="ＭＳ ゴシック" pitchFamily="49" charset="-128"/>
            </a:rPr>
            <a:t>百万円の一部繰上償還を実施した。</a:t>
          </a:r>
        </a:p>
        <a:p>
          <a:r>
            <a:rPr kumimoji="1" lang="ja-JP" altLang="en-US" sz="1400">
              <a:latin typeface="ＭＳ ゴシック" pitchFamily="49" charset="-128"/>
              <a:ea typeface="ＭＳ ゴシック" pitchFamily="49" charset="-128"/>
            </a:rPr>
            <a:t>　地方交付税の動向を注視しつつ、引き続き歳入確保・歳出削減を図り、基金の積増し、繰上償還等の実施により、将来負担比率を引き下げる。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2B68E08-21E6-44E4-B303-5002494F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2F02887-730D-4A6A-A8B1-8A8DC514E240}"/>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463B6A8-52DD-4052-858D-E55E24D4D558}"/>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4A3FECB-43D6-476D-B2C4-8900CA6DFEB7}"/>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BAFFAE1-667F-4B0C-BB98-26C281E93B73}"/>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F26E818-96D1-4151-ADAC-86072845738D}"/>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42A3660-3484-4AFE-812E-F32CA326CE3B}"/>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04ED0AA-1C29-4414-8BB9-8BE59FDD97C1}"/>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182C404-0F8D-4D4D-A4D6-80A1088E70F6}"/>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8F421FE-3FCA-48C5-8A3E-21132D41A99E}"/>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C5C5948-013F-41AA-A6A9-3FCAC1CF7805}"/>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百万円等を積み立てたが、年度末に減債基金を活用し、三セク債の一部繰上償還（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8DBE63D-732F-443D-831A-39EC29E3ED7B}"/>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1DBC963-A485-4D9F-ABB4-B0AA91411A89}"/>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E8E174F-F3AE-4217-A4B1-E4E025B8A1A2}"/>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公共施設等整備基金：公共施設等の修繕・改修工事費等の財源として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過疎地域自立促進特別事業基金：老朽化等により活用が困難な遊休施設の解体撤去に充てるため、過疎債ソフト分を活用して令和２年度より基金積立てを開始。令和２年度は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ふるさとづくり基金：子ども医療給付費等の財源として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公共施設等整備基金：老朽化している公共施設等の長寿命化対策として、改修費等に充当を予定。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過疎地域自立促進特別事業基金：老朽化等により活用が困難な遊休施設の解体撤去に要する経費として、毎年度過疎債ソフト分を上限に、一定額を積立て予定。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ふるさとづくり基金：ふるさと納税を財源に、目的達成のため各種施策の展開に充当を予定。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C9DB597-9200-47BE-A806-06993A1B1B81}"/>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19B6243-C01B-4474-83C7-76910AA55ACC}"/>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949E909-2582-406B-9EB5-95CFF85D36E0}"/>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緊急の財政需要等への対応として、現状を維持。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2546493-EF3B-4346-BB88-29C27ED2C9E9}"/>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794FC1D-E913-4828-8AA3-D67A3D680EC8}"/>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5C95764-284E-49C8-825D-2E22297AC678}"/>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令和元年度に第三セクター等改革推進債の一部繰上償還（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百万円を取崩したため、令和元年度末では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百万円となっていたが、令和２年度決算剰余金により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百万円を、令和４年度決算剰余金により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百万円を積立てたが、令和４年度末に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百万円の一部繰上償還を行ったことから、令和４年度末では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公債費負担の抑制を目的とした繰上償還を実施するため、今後も決算剰余金での積立てを予定。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40A1FDE-E979-4F48-ABC3-AF6745C8890E}"/>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58E4AD-C632-4F96-8356-8C5E231AA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B0211B-A981-4A6A-ABF3-DE968E1A7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DC3511-B99A-4F30-9495-61FF63EBDA65}"/>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00FF97-345F-423E-B0D7-B1C4DEDF79B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6514097-C61D-45B5-919F-03C34037BA7C}"/>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E873AD0-29A4-435A-A05F-849D05987DF2}"/>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8D13A03-BFFA-4D51-B6E9-F0876918C2E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76018B3-D667-4BCB-A8FB-A886F163E9C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8CF828D-F9D8-4E11-8B5D-0259B8017BA9}"/>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29AFE94-EBE3-4CB9-A9A8-651CB7D90B11}"/>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305474-6975-494A-8355-0B847C93586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506B89B-1382-4361-81DD-21EB576F5848}"/>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40A3CF7-7220-4ECA-9B8E-BE5F8B99ADA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B71D807-BAF2-4E26-9707-AF286A97ADDF}"/>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6881AA9-B123-4C9C-8AFA-7B4E4F4B4E2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D2CAA91-7E43-4529-92E3-F9084FD60DB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AD6903-41E4-4FF8-A726-0540AF11354F}"/>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3776AB8-8C6B-4B20-90DD-CF9683A6BBDF}"/>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EC3B980-9784-4AD9-9F74-6051395572D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04D3B82-2649-4CEC-A59B-ADAFE03262B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4FEEB8-6BFF-4718-A852-01F3116106EA}"/>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B120075-FB2F-4886-B286-CEF70B1153F2}"/>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1B6CD99-1393-4AA6-9D95-E3AEE72AA9B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90AF84D-97AE-4D93-BF85-D8D1FAFFA9F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E1C6170-607A-446A-A14E-4DB72DBE6D6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AA7639-7036-49E6-AF03-83A9EB98EDBD}"/>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D9DD94-740A-4817-B346-653E333030D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8BC268-BE81-4D1A-A172-1355BCD9039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F3FAD43-E872-422C-8551-047F7BDC0EB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9AE422C-EBBD-46FE-B156-2AB59BAF318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4ECECBF-DABB-40F6-8398-CAD1C3C07A6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5B81246-9E33-40A2-8FE5-162C1565CFD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B850405-B3B9-4A68-92ED-4F9B92AFB09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91EE372-1744-417A-B956-D9F00F177CAA}"/>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470D728-3A83-4431-9998-7D383B2236F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7CE2EC5-A36C-4F38-B58B-9C03AA4CF16F}"/>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130F4DA-A31C-4826-A554-B5CC27DA943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9ECD37A-730F-4EC7-90ED-BEAF83BD397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A67181E-8430-4B23-95AC-60DB48FE7D8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327050-0EB9-4E97-B724-5212B38A033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A759B0B-33E2-40E6-B58C-74BBDB4FF2CA}"/>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0686D6-3172-4FA1-86E0-61FAC0A0CE97}"/>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3096615-C540-443F-82D0-A5F52919AF8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89D554-C7C8-4676-B899-583A502DBC5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0A32E70-7480-4D52-84AB-C5B9C7419E82}"/>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4A7701C-B61E-4683-80C9-4AB95CC90E7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76EE288-B5D5-49D5-8147-2532B17E53C9}"/>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有形固定資産減価償却率は類似団体と比較し高い状況</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％削減するという目標を掲げている。また、令和元年度には個別施設計画を策定しており、今後も両計画に基づいた施設総量の適正化及び維持管理に努める。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A22A33-CE43-48A1-A294-3B9E6CC69E6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F7753E7-D2F5-447A-8894-134BAAC206F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BA0DF84-30D6-417E-A330-251FEDCCF13E}"/>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619190E-F2B4-4AE0-9171-29255302767B}"/>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0039646-67D6-4402-A29E-83C988E79015}"/>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1C1BDA0-456C-46DB-A3DB-40D6365F7A31}"/>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130855E-24E3-4A66-9B7F-4A6B22ADCFBD}"/>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CAEA36A-7924-4BAF-9DBF-837638011DC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B191F85-C6F3-4F4F-920F-1E450F936CBF}"/>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639BABC-A6D1-4EDC-BEE2-6A36C75C1FC5}"/>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F880749-382C-46A1-AEBF-762D5147A4B6}"/>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9187301-E471-4DFB-8763-9C382F5C3F12}"/>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91BB3C3-33DB-40CF-BD29-0B1FEC19FAD2}"/>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0FD5E9E-0899-4B7F-8311-3EC00E1A93D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1597A69-5298-4A49-8055-4E2B4E7E368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25D8BB5-3A91-4162-B85E-E358EF39ADCD}"/>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07E483D4-5A74-4910-BFE7-FA67CA956D16}"/>
            </a:ext>
          </a:extLst>
        </xdr:cNvPr>
        <xdr:cNvCxnSpPr/>
      </xdr:nvCxnSpPr>
      <xdr:spPr>
        <a:xfrm flipV="1">
          <a:off x="4295775" y="5237903"/>
          <a:ext cx="127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6D6599DB-CE8D-4DA4-B79D-093DE6115AB9}"/>
            </a:ext>
          </a:extLst>
        </xdr:cNvPr>
        <xdr:cNvSpPr txBox="1"/>
      </xdr:nvSpPr>
      <xdr:spPr>
        <a:xfrm>
          <a:off x="4342765" y="652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20CA541A-FE05-476E-9F34-F13DB4B8FF35}"/>
            </a:ext>
          </a:extLst>
        </xdr:cNvPr>
        <xdr:cNvCxnSpPr/>
      </xdr:nvCxnSpPr>
      <xdr:spPr>
        <a:xfrm>
          <a:off x="4206875" y="65244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B0426C88-8EA0-4105-B4C4-65F41A95C6E8}"/>
            </a:ext>
          </a:extLst>
        </xdr:cNvPr>
        <xdr:cNvSpPr txBox="1"/>
      </xdr:nvSpPr>
      <xdr:spPr>
        <a:xfrm>
          <a:off x="4342765" y="501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3B49127D-CEBC-4BCA-98FC-189A1B43E041}"/>
            </a:ext>
          </a:extLst>
        </xdr:cNvPr>
        <xdr:cNvCxnSpPr/>
      </xdr:nvCxnSpPr>
      <xdr:spPr>
        <a:xfrm>
          <a:off x="4206875" y="52379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B527C739-26DA-4C52-8424-29E0F27A5012}"/>
            </a:ext>
          </a:extLst>
        </xdr:cNvPr>
        <xdr:cNvSpPr txBox="1"/>
      </xdr:nvSpPr>
      <xdr:spPr>
        <a:xfrm>
          <a:off x="4342765" y="5687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FE6427EA-9501-4A05-8756-B36686E9FE8B}"/>
            </a:ext>
          </a:extLst>
        </xdr:cNvPr>
        <xdr:cNvSpPr/>
      </xdr:nvSpPr>
      <xdr:spPr>
        <a:xfrm>
          <a:off x="4244975" y="58403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E108BBBA-5E5C-4B02-AD1D-8BE49419CEEA}"/>
            </a:ext>
          </a:extLst>
        </xdr:cNvPr>
        <xdr:cNvSpPr/>
      </xdr:nvSpPr>
      <xdr:spPr>
        <a:xfrm>
          <a:off x="3611880" y="579162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F31C28CD-9ED3-4B58-9EC3-7356B7E7BB52}"/>
            </a:ext>
          </a:extLst>
        </xdr:cNvPr>
        <xdr:cNvSpPr/>
      </xdr:nvSpPr>
      <xdr:spPr>
        <a:xfrm>
          <a:off x="2926080" y="57556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C9A83CA9-D297-4B17-BFEC-D5769B38EE83}"/>
            </a:ext>
          </a:extLst>
        </xdr:cNvPr>
        <xdr:cNvSpPr/>
      </xdr:nvSpPr>
      <xdr:spPr>
        <a:xfrm>
          <a:off x="2240280" y="565848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8EC15B38-5CBA-41E5-B9F9-FFAFBE5DA471}"/>
            </a:ext>
          </a:extLst>
        </xdr:cNvPr>
        <xdr:cNvSpPr/>
      </xdr:nvSpPr>
      <xdr:spPr>
        <a:xfrm>
          <a:off x="1554480" y="561022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0080716-48D9-415B-B0D2-72923CEFB55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F02FA33-DE31-4806-A8F7-DDB928C88BC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717251-4B2C-4557-B3D4-8B91E0FD855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A37C840-9167-4C7E-BEC8-B1C865298B2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B65BE58-374D-4E06-B84C-A85CE27007B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a16="http://schemas.microsoft.com/office/drawing/2014/main" id="{F6D8032B-F2BE-45E6-B236-FB0C9C057076}"/>
            </a:ext>
          </a:extLst>
        </xdr:cNvPr>
        <xdr:cNvSpPr/>
      </xdr:nvSpPr>
      <xdr:spPr>
        <a:xfrm>
          <a:off x="4244975" y="612796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42774</xdr:rowOff>
    </xdr:from>
    <xdr:ext cx="405111" cy="259045"/>
    <xdr:sp macro="" textlink="">
      <xdr:nvSpPr>
        <xdr:cNvPr id="82" name="有形固定資産減価償却率該当値テキスト">
          <a:extLst>
            <a:ext uri="{FF2B5EF4-FFF2-40B4-BE49-F238E27FC236}">
              <a16:creationId xmlns:a16="http://schemas.microsoft.com/office/drawing/2014/main" id="{22AFA550-4F38-48EE-AB72-48472C4F6A57}"/>
            </a:ext>
          </a:extLst>
        </xdr:cNvPr>
        <xdr:cNvSpPr txBox="1"/>
      </xdr:nvSpPr>
      <xdr:spPr>
        <a:xfrm>
          <a:off x="4342765" y="611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83" name="楕円 82">
          <a:extLst>
            <a:ext uri="{FF2B5EF4-FFF2-40B4-BE49-F238E27FC236}">
              <a16:creationId xmlns:a16="http://schemas.microsoft.com/office/drawing/2014/main" id="{4BB9BC27-DC22-4BCF-866A-03A03AA7D19B}"/>
            </a:ext>
          </a:extLst>
        </xdr:cNvPr>
        <xdr:cNvSpPr/>
      </xdr:nvSpPr>
      <xdr:spPr>
        <a:xfrm>
          <a:off x="3611880" y="622723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32</xdr:row>
      <xdr:rowOff>37253</xdr:rowOff>
    </xdr:to>
    <xdr:cxnSp macro="">
      <xdr:nvCxnSpPr>
        <xdr:cNvPr id="84" name="直線コネクタ 83">
          <a:extLst>
            <a:ext uri="{FF2B5EF4-FFF2-40B4-BE49-F238E27FC236}">
              <a16:creationId xmlns:a16="http://schemas.microsoft.com/office/drawing/2014/main" id="{E9C3C687-155C-49F4-A9A3-60E4162DECC3}"/>
            </a:ext>
          </a:extLst>
        </xdr:cNvPr>
        <xdr:cNvCxnSpPr/>
      </xdr:nvCxnSpPr>
      <xdr:spPr>
        <a:xfrm flipV="1">
          <a:off x="3656965" y="6182572"/>
          <a:ext cx="640715"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85" name="楕円 84">
          <a:extLst>
            <a:ext uri="{FF2B5EF4-FFF2-40B4-BE49-F238E27FC236}">
              <a16:creationId xmlns:a16="http://schemas.microsoft.com/office/drawing/2014/main" id="{D44AECA8-0BA2-4466-B051-93954BCD1EBE}"/>
            </a:ext>
          </a:extLst>
        </xdr:cNvPr>
        <xdr:cNvSpPr/>
      </xdr:nvSpPr>
      <xdr:spPr>
        <a:xfrm>
          <a:off x="2926080" y="619484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37253</xdr:rowOff>
    </xdr:to>
    <xdr:cxnSp macro="">
      <xdr:nvCxnSpPr>
        <xdr:cNvPr id="86" name="直線コネクタ 85">
          <a:extLst>
            <a:ext uri="{FF2B5EF4-FFF2-40B4-BE49-F238E27FC236}">
              <a16:creationId xmlns:a16="http://schemas.microsoft.com/office/drawing/2014/main" id="{B30CD76A-AEC9-4388-B4F4-36374F84A5C9}"/>
            </a:ext>
          </a:extLst>
        </xdr:cNvPr>
        <xdr:cNvCxnSpPr/>
      </xdr:nvCxnSpPr>
      <xdr:spPr>
        <a:xfrm>
          <a:off x="2971165" y="6245648"/>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7" name="楕円 86">
          <a:extLst>
            <a:ext uri="{FF2B5EF4-FFF2-40B4-BE49-F238E27FC236}">
              <a16:creationId xmlns:a16="http://schemas.microsoft.com/office/drawing/2014/main" id="{A64ED9D1-1B03-4B38-83A6-7A5D0F3B6F61}"/>
            </a:ext>
          </a:extLst>
        </xdr:cNvPr>
        <xdr:cNvSpPr/>
      </xdr:nvSpPr>
      <xdr:spPr>
        <a:xfrm>
          <a:off x="2240280" y="616436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32</xdr:row>
      <xdr:rowOff>4868</xdr:rowOff>
    </xdr:to>
    <xdr:cxnSp macro="">
      <xdr:nvCxnSpPr>
        <xdr:cNvPr id="88" name="直線コネクタ 87">
          <a:extLst>
            <a:ext uri="{FF2B5EF4-FFF2-40B4-BE49-F238E27FC236}">
              <a16:creationId xmlns:a16="http://schemas.microsoft.com/office/drawing/2014/main" id="{0EDEDC70-E52E-49A6-827E-F22323A31418}"/>
            </a:ext>
          </a:extLst>
        </xdr:cNvPr>
        <xdr:cNvCxnSpPr/>
      </xdr:nvCxnSpPr>
      <xdr:spPr>
        <a:xfrm>
          <a:off x="2285365" y="6209453"/>
          <a:ext cx="6858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89" name="楕円 88">
          <a:extLst>
            <a:ext uri="{FF2B5EF4-FFF2-40B4-BE49-F238E27FC236}">
              <a16:creationId xmlns:a16="http://schemas.microsoft.com/office/drawing/2014/main" id="{031613BF-AF86-427F-864B-A05489335474}"/>
            </a:ext>
          </a:extLst>
        </xdr:cNvPr>
        <xdr:cNvSpPr/>
      </xdr:nvSpPr>
      <xdr:spPr>
        <a:xfrm>
          <a:off x="1554480" y="614616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31</xdr:row>
      <xdr:rowOff>143933</xdr:rowOff>
    </xdr:to>
    <xdr:cxnSp macro="">
      <xdr:nvCxnSpPr>
        <xdr:cNvPr id="90" name="直線コネクタ 89">
          <a:extLst>
            <a:ext uri="{FF2B5EF4-FFF2-40B4-BE49-F238E27FC236}">
              <a16:creationId xmlns:a16="http://schemas.microsoft.com/office/drawing/2014/main" id="{7012E349-1382-47D8-AB38-E433AE3BD8D0}"/>
            </a:ext>
          </a:extLst>
        </xdr:cNvPr>
        <xdr:cNvCxnSpPr/>
      </xdr:nvCxnSpPr>
      <xdr:spPr>
        <a:xfrm>
          <a:off x="1599565" y="6200775"/>
          <a:ext cx="6858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1" name="n_1aveValue有形固定資産減価償却率">
          <a:extLst>
            <a:ext uri="{FF2B5EF4-FFF2-40B4-BE49-F238E27FC236}">
              <a16:creationId xmlns:a16="http://schemas.microsoft.com/office/drawing/2014/main" id="{511B1C4C-7DEA-4AB3-825A-4C72AEDF5312}"/>
            </a:ext>
          </a:extLst>
        </xdr:cNvPr>
        <xdr:cNvSpPr txBox="1"/>
      </xdr:nvSpPr>
      <xdr:spPr>
        <a:xfrm>
          <a:off x="3464569" y="557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2" name="n_2aveValue有形固定資産減価償却率">
          <a:extLst>
            <a:ext uri="{FF2B5EF4-FFF2-40B4-BE49-F238E27FC236}">
              <a16:creationId xmlns:a16="http://schemas.microsoft.com/office/drawing/2014/main" id="{9E893493-C408-4074-ADC1-A6D2FF71BCBA}"/>
            </a:ext>
          </a:extLst>
        </xdr:cNvPr>
        <xdr:cNvSpPr txBox="1"/>
      </xdr:nvSpPr>
      <xdr:spPr>
        <a:xfrm>
          <a:off x="279337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3" name="n_3aveValue有形固定資産減価償却率">
          <a:extLst>
            <a:ext uri="{FF2B5EF4-FFF2-40B4-BE49-F238E27FC236}">
              <a16:creationId xmlns:a16="http://schemas.microsoft.com/office/drawing/2014/main" id="{ADC01DB2-DC43-48AE-97AF-5FD6D362DA9A}"/>
            </a:ext>
          </a:extLst>
        </xdr:cNvPr>
        <xdr:cNvSpPr txBox="1"/>
      </xdr:nvSpPr>
      <xdr:spPr>
        <a:xfrm>
          <a:off x="210757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4" name="n_4aveValue有形固定資産減価償却率">
          <a:extLst>
            <a:ext uri="{FF2B5EF4-FFF2-40B4-BE49-F238E27FC236}">
              <a16:creationId xmlns:a16="http://schemas.microsoft.com/office/drawing/2014/main" id="{1D39ACEE-4A4E-4212-8C69-B376A6BA5906}"/>
            </a:ext>
          </a:extLst>
        </xdr:cNvPr>
        <xdr:cNvSpPr txBox="1"/>
      </xdr:nvSpPr>
      <xdr:spPr>
        <a:xfrm>
          <a:off x="1421774"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95" name="n_1mainValue有形固定資産減価償却率">
          <a:extLst>
            <a:ext uri="{FF2B5EF4-FFF2-40B4-BE49-F238E27FC236}">
              <a16:creationId xmlns:a16="http://schemas.microsoft.com/office/drawing/2014/main" id="{9D3B32D1-A706-416B-963F-B09951666BB8}"/>
            </a:ext>
          </a:extLst>
        </xdr:cNvPr>
        <xdr:cNvSpPr txBox="1"/>
      </xdr:nvSpPr>
      <xdr:spPr>
        <a:xfrm>
          <a:off x="3464569" y="631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96" name="n_2mainValue有形固定資産減価償却率">
          <a:extLst>
            <a:ext uri="{FF2B5EF4-FFF2-40B4-BE49-F238E27FC236}">
              <a16:creationId xmlns:a16="http://schemas.microsoft.com/office/drawing/2014/main" id="{594A74B9-41B0-4EBC-BC1E-CA60FC31FD9D}"/>
            </a:ext>
          </a:extLst>
        </xdr:cNvPr>
        <xdr:cNvSpPr txBox="1"/>
      </xdr:nvSpPr>
      <xdr:spPr>
        <a:xfrm>
          <a:off x="2793374" y="628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7" name="n_3mainValue有形固定資産減価償却率">
          <a:extLst>
            <a:ext uri="{FF2B5EF4-FFF2-40B4-BE49-F238E27FC236}">
              <a16:creationId xmlns:a16="http://schemas.microsoft.com/office/drawing/2014/main" id="{23CCF93E-EE9E-4AA1-971F-DA4787ACC663}"/>
            </a:ext>
          </a:extLst>
        </xdr:cNvPr>
        <xdr:cNvSpPr txBox="1"/>
      </xdr:nvSpPr>
      <xdr:spPr>
        <a:xfrm>
          <a:off x="2107574" y="625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98" name="n_4mainValue有形固定資産減価償却率">
          <a:extLst>
            <a:ext uri="{FF2B5EF4-FFF2-40B4-BE49-F238E27FC236}">
              <a16:creationId xmlns:a16="http://schemas.microsoft.com/office/drawing/2014/main" id="{49172543-565E-45A1-A4E6-A28EE152E7FE}"/>
            </a:ext>
          </a:extLst>
        </xdr:cNvPr>
        <xdr:cNvSpPr txBox="1"/>
      </xdr:nvSpPr>
      <xdr:spPr>
        <a:xfrm>
          <a:off x="142177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5213A2F-DF61-4327-867C-A14004301E0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C323874-B5B1-4CD6-B082-2A03D6EF0DD2}"/>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F38549C-7EC4-4EDD-9385-F1D796A226BD}"/>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762BC15-75E8-4FF8-96D6-F4638DC14E97}"/>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23F8D16-7C10-41EC-93CA-50E283129C9E}"/>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9E5512B-A479-4D24-8D93-01265A7B6E3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07983A7-A2D5-4D4C-B4AD-28A38047C752}"/>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FFA0FFB-FE51-4C67-B73A-FC67E03265D9}"/>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35445BE-7B0F-48AB-8E8E-77AE165D751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B4216E2-9E92-45D1-BAEA-CE5316BB068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3C4FD96-9DD1-4CB4-8402-CC170703C93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3797C19-0EBD-47AD-BB9D-223F3AA93C72}"/>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EE89D25-25DA-404F-B16F-017382CA4AB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債務償還比率は類似団体と比較し高い状況であり、主な要因としては、平成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年度に借入れた第三セクター等改革推進債の残高により、将来負担額が多額に上るためである。毎年の償還等により減少傾向となる見込みであ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大規模な施設の更新も控えているため、債務償還比率を抑えつつ適正な事業実施に努める。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D80C749-CDDF-445D-9776-B3EA917DEBB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EDCB252-2B5B-4884-8DD3-EC215C10EEE4}"/>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B1A46F1-DFC4-4D09-9B95-7EDD4160AA1B}"/>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5BC6939-79B5-44F3-859E-456A3DC9B51C}"/>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F0DDFDA-9C77-4EDE-A64C-719794D977D2}"/>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2B2208F-8DA6-4B0C-8530-C95A2C1E1416}"/>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3EB8AE6-E871-4D67-9079-F71F4CFF1045}"/>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69C3E24-1D15-48BF-B47D-F74A0E5F6074}"/>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9DF75DA-3A8D-42EB-9618-902B512CB45E}"/>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9672680-C83C-4F57-B7DD-8944A1E95119}"/>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A431922-095C-4D33-8E62-E857443D1ED9}"/>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E2228A5-98A4-4001-9521-06AC467E7552}"/>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27E39C0-E665-4C2E-9E52-3C3005250CA9}"/>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8F43CAE-ACB0-4804-8006-2AD2857E894B}"/>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505D766-BD8B-41AA-8785-C5A835AE19A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C85D416-A1CC-4790-84CB-3A68FA23A824}"/>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13FA4F8-E1F9-463B-9F79-AD4735FA904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8791EACD-61AE-45A9-95F8-6787402F2960}"/>
            </a:ext>
          </a:extLst>
        </xdr:cNvPr>
        <xdr:cNvCxnSpPr/>
      </xdr:nvCxnSpPr>
      <xdr:spPr>
        <a:xfrm flipV="1">
          <a:off x="13313410" y="5240473"/>
          <a:ext cx="1269" cy="143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2EB7F2AF-F1E8-4055-AA50-35DEE766BD64}"/>
            </a:ext>
          </a:extLst>
        </xdr:cNvPr>
        <xdr:cNvSpPr txBox="1"/>
      </xdr:nvSpPr>
      <xdr:spPr>
        <a:xfrm>
          <a:off x="13369925" y="667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84158379-21EA-434A-8EC6-0E8F0A30C15A}"/>
            </a:ext>
          </a:extLst>
        </xdr:cNvPr>
        <xdr:cNvCxnSpPr/>
      </xdr:nvCxnSpPr>
      <xdr:spPr>
        <a:xfrm>
          <a:off x="13251180" y="667538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91050CE-0493-4BDD-BFCD-59C7B2C61FEA}"/>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9EAA34-D842-48C0-A135-428D0A8A05B4}"/>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47B73705-7656-41E0-8EF7-F9D442E7603B}"/>
            </a:ext>
          </a:extLst>
        </xdr:cNvPr>
        <xdr:cNvSpPr txBox="1"/>
      </xdr:nvSpPr>
      <xdr:spPr>
        <a:xfrm>
          <a:off x="13369925" y="5565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F28A32A2-9549-4D1F-8AAB-9AC5597CC13D}"/>
            </a:ext>
          </a:extLst>
        </xdr:cNvPr>
        <xdr:cNvSpPr/>
      </xdr:nvSpPr>
      <xdr:spPr>
        <a:xfrm>
          <a:off x="13289280" y="571380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C3460674-38B9-4D69-9C1F-0F9F8591B656}"/>
            </a:ext>
          </a:extLst>
        </xdr:cNvPr>
        <xdr:cNvSpPr/>
      </xdr:nvSpPr>
      <xdr:spPr>
        <a:xfrm>
          <a:off x="12629515" y="568649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CDE05507-03AE-4500-8770-2E0278D1FF58}"/>
            </a:ext>
          </a:extLst>
        </xdr:cNvPr>
        <xdr:cNvSpPr/>
      </xdr:nvSpPr>
      <xdr:spPr>
        <a:xfrm>
          <a:off x="11943715" y="581373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a:extLst>
            <a:ext uri="{FF2B5EF4-FFF2-40B4-BE49-F238E27FC236}">
              <a16:creationId xmlns:a16="http://schemas.microsoft.com/office/drawing/2014/main" id="{0A0EB62F-E177-4E28-8A32-47AE01847E0F}"/>
            </a:ext>
          </a:extLst>
        </xdr:cNvPr>
        <xdr:cNvSpPr/>
      </xdr:nvSpPr>
      <xdr:spPr>
        <a:xfrm>
          <a:off x="11257915" y="582149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a:extLst>
            <a:ext uri="{FF2B5EF4-FFF2-40B4-BE49-F238E27FC236}">
              <a16:creationId xmlns:a16="http://schemas.microsoft.com/office/drawing/2014/main" id="{A1CEDA0F-F74B-4605-BB46-0098CE8E440C}"/>
            </a:ext>
          </a:extLst>
        </xdr:cNvPr>
        <xdr:cNvSpPr/>
      </xdr:nvSpPr>
      <xdr:spPr>
        <a:xfrm>
          <a:off x="10572115" y="583290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00597BC-58AE-4017-B3E0-F9B83B6EAFB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CE4243D-A002-485F-B06F-E78793393D0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786005D-781F-43E4-BFE5-9CCECF61FDBB}"/>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2198B6B-5327-4479-9AAE-5A2EA32F849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564BEFA-AD2F-49A6-90A2-1F7232F14C6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92193</xdr:rowOff>
    </xdr:from>
    <xdr:to>
      <xdr:col>76</xdr:col>
      <xdr:colOff>73025</xdr:colOff>
      <xdr:row>33</xdr:row>
      <xdr:rowOff>22343</xdr:rowOff>
    </xdr:to>
    <xdr:sp macro="" textlink="">
      <xdr:nvSpPr>
        <xdr:cNvPr id="145" name="楕円 144">
          <a:extLst>
            <a:ext uri="{FF2B5EF4-FFF2-40B4-BE49-F238E27FC236}">
              <a16:creationId xmlns:a16="http://schemas.microsoft.com/office/drawing/2014/main" id="{F81916B4-9E5F-497A-AE84-645A2782D944}"/>
            </a:ext>
          </a:extLst>
        </xdr:cNvPr>
        <xdr:cNvSpPr/>
      </xdr:nvSpPr>
      <xdr:spPr>
        <a:xfrm>
          <a:off x="13289280" y="633487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70620</xdr:rowOff>
    </xdr:from>
    <xdr:ext cx="469744" cy="259045"/>
    <xdr:sp macro="" textlink="">
      <xdr:nvSpPr>
        <xdr:cNvPr id="146" name="債務償還比率該当値テキスト">
          <a:extLst>
            <a:ext uri="{FF2B5EF4-FFF2-40B4-BE49-F238E27FC236}">
              <a16:creationId xmlns:a16="http://schemas.microsoft.com/office/drawing/2014/main" id="{91A25F82-11DE-48EE-8B18-3015AE279AD1}"/>
            </a:ext>
          </a:extLst>
        </xdr:cNvPr>
        <xdr:cNvSpPr txBox="1"/>
      </xdr:nvSpPr>
      <xdr:spPr>
        <a:xfrm>
          <a:off x="13369925" y="63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119915</xdr:rowOff>
    </xdr:from>
    <xdr:to>
      <xdr:col>72</xdr:col>
      <xdr:colOff>123825</xdr:colOff>
      <xdr:row>32</xdr:row>
      <xdr:rowOff>50065</xdr:rowOff>
    </xdr:to>
    <xdr:sp macro="" textlink="">
      <xdr:nvSpPr>
        <xdr:cNvPr id="147" name="楕円 146">
          <a:extLst>
            <a:ext uri="{FF2B5EF4-FFF2-40B4-BE49-F238E27FC236}">
              <a16:creationId xmlns:a16="http://schemas.microsoft.com/office/drawing/2014/main" id="{B410B5C7-1CCB-45A8-B0C3-8331C6DF7860}"/>
            </a:ext>
          </a:extLst>
        </xdr:cNvPr>
        <xdr:cNvSpPr/>
      </xdr:nvSpPr>
      <xdr:spPr>
        <a:xfrm>
          <a:off x="12629515" y="618924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170715</xdr:rowOff>
    </xdr:from>
    <xdr:to>
      <xdr:col>76</xdr:col>
      <xdr:colOff>22225</xdr:colOff>
      <xdr:row>32</xdr:row>
      <xdr:rowOff>142993</xdr:rowOff>
    </xdr:to>
    <xdr:cxnSp macro="">
      <xdr:nvCxnSpPr>
        <xdr:cNvPr id="148" name="直線コネクタ 147">
          <a:extLst>
            <a:ext uri="{FF2B5EF4-FFF2-40B4-BE49-F238E27FC236}">
              <a16:creationId xmlns:a16="http://schemas.microsoft.com/office/drawing/2014/main" id="{6611201D-91AD-43ED-B31C-7F9927733CA1}"/>
            </a:ext>
          </a:extLst>
        </xdr:cNvPr>
        <xdr:cNvCxnSpPr/>
      </xdr:nvCxnSpPr>
      <xdr:spPr>
        <a:xfrm>
          <a:off x="12684125" y="6241950"/>
          <a:ext cx="63119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127698</xdr:rowOff>
    </xdr:from>
    <xdr:to>
      <xdr:col>68</xdr:col>
      <xdr:colOff>123825</xdr:colOff>
      <xdr:row>34</xdr:row>
      <xdr:rowOff>57848</xdr:rowOff>
    </xdr:to>
    <xdr:sp macro="" textlink="">
      <xdr:nvSpPr>
        <xdr:cNvPr id="149" name="楕円 148">
          <a:extLst>
            <a:ext uri="{FF2B5EF4-FFF2-40B4-BE49-F238E27FC236}">
              <a16:creationId xmlns:a16="http://schemas.microsoft.com/office/drawing/2014/main" id="{1DB296F1-3CFF-45F0-9514-D45B1FFDD770}"/>
            </a:ext>
          </a:extLst>
        </xdr:cNvPr>
        <xdr:cNvSpPr/>
      </xdr:nvSpPr>
      <xdr:spPr>
        <a:xfrm>
          <a:off x="11943715" y="6541833"/>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170715</xdr:rowOff>
    </xdr:from>
    <xdr:to>
      <xdr:col>72</xdr:col>
      <xdr:colOff>73025</xdr:colOff>
      <xdr:row>34</xdr:row>
      <xdr:rowOff>7048</xdr:rowOff>
    </xdr:to>
    <xdr:cxnSp macro="">
      <xdr:nvCxnSpPr>
        <xdr:cNvPr id="150" name="直線コネクタ 149">
          <a:extLst>
            <a:ext uri="{FF2B5EF4-FFF2-40B4-BE49-F238E27FC236}">
              <a16:creationId xmlns:a16="http://schemas.microsoft.com/office/drawing/2014/main" id="{8AB8C2D4-38EB-43F6-A7E9-9B79DCDB5DD0}"/>
            </a:ext>
          </a:extLst>
        </xdr:cNvPr>
        <xdr:cNvCxnSpPr/>
      </xdr:nvCxnSpPr>
      <xdr:spPr>
        <a:xfrm flipV="1">
          <a:off x="11998325" y="6241950"/>
          <a:ext cx="685800" cy="3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29809</xdr:rowOff>
    </xdr:from>
    <xdr:to>
      <xdr:col>64</xdr:col>
      <xdr:colOff>123825</xdr:colOff>
      <xdr:row>34</xdr:row>
      <xdr:rowOff>131409</xdr:rowOff>
    </xdr:to>
    <xdr:sp macro="" textlink="">
      <xdr:nvSpPr>
        <xdr:cNvPr id="151" name="楕円 150">
          <a:extLst>
            <a:ext uri="{FF2B5EF4-FFF2-40B4-BE49-F238E27FC236}">
              <a16:creationId xmlns:a16="http://schemas.microsoft.com/office/drawing/2014/main" id="{C5FDF755-1219-4F4A-B92C-661A001D7DF6}"/>
            </a:ext>
          </a:extLst>
        </xdr:cNvPr>
        <xdr:cNvSpPr/>
      </xdr:nvSpPr>
      <xdr:spPr>
        <a:xfrm>
          <a:off x="11257915" y="6609679"/>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7048</xdr:rowOff>
    </xdr:from>
    <xdr:to>
      <xdr:col>68</xdr:col>
      <xdr:colOff>73025</xdr:colOff>
      <xdr:row>34</xdr:row>
      <xdr:rowOff>80609</xdr:rowOff>
    </xdr:to>
    <xdr:cxnSp macro="">
      <xdr:nvCxnSpPr>
        <xdr:cNvPr id="152" name="直線コネクタ 151">
          <a:extLst>
            <a:ext uri="{FF2B5EF4-FFF2-40B4-BE49-F238E27FC236}">
              <a16:creationId xmlns:a16="http://schemas.microsoft.com/office/drawing/2014/main" id="{A0677127-9E07-434C-A47A-58630CF67367}"/>
            </a:ext>
          </a:extLst>
        </xdr:cNvPr>
        <xdr:cNvCxnSpPr/>
      </xdr:nvCxnSpPr>
      <xdr:spPr>
        <a:xfrm flipV="1">
          <a:off x="11312525" y="6590728"/>
          <a:ext cx="685800" cy="7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97046</xdr:rowOff>
    </xdr:from>
    <xdr:to>
      <xdr:col>60</xdr:col>
      <xdr:colOff>123825</xdr:colOff>
      <xdr:row>35</xdr:row>
      <xdr:rowOff>27196</xdr:rowOff>
    </xdr:to>
    <xdr:sp macro="" textlink="">
      <xdr:nvSpPr>
        <xdr:cNvPr id="153" name="楕円 152">
          <a:extLst>
            <a:ext uri="{FF2B5EF4-FFF2-40B4-BE49-F238E27FC236}">
              <a16:creationId xmlns:a16="http://schemas.microsoft.com/office/drawing/2014/main" id="{0965C6F8-6807-4C2E-AF79-85F9762577A5}"/>
            </a:ext>
          </a:extLst>
        </xdr:cNvPr>
        <xdr:cNvSpPr/>
      </xdr:nvSpPr>
      <xdr:spPr>
        <a:xfrm>
          <a:off x="10572115" y="667501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80609</xdr:rowOff>
    </xdr:from>
    <xdr:to>
      <xdr:col>64</xdr:col>
      <xdr:colOff>73025</xdr:colOff>
      <xdr:row>34</xdr:row>
      <xdr:rowOff>147846</xdr:rowOff>
    </xdr:to>
    <xdr:cxnSp macro="">
      <xdr:nvCxnSpPr>
        <xdr:cNvPr id="154" name="直線コネクタ 153">
          <a:extLst>
            <a:ext uri="{FF2B5EF4-FFF2-40B4-BE49-F238E27FC236}">
              <a16:creationId xmlns:a16="http://schemas.microsoft.com/office/drawing/2014/main" id="{4A80A26D-6AEB-4EBC-B26B-4382979BBBB3}"/>
            </a:ext>
          </a:extLst>
        </xdr:cNvPr>
        <xdr:cNvCxnSpPr/>
      </xdr:nvCxnSpPr>
      <xdr:spPr>
        <a:xfrm flipV="1">
          <a:off x="10626725" y="6664289"/>
          <a:ext cx="6858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784C094B-FF07-472C-9C25-41DB089BCF07}"/>
            </a:ext>
          </a:extLst>
        </xdr:cNvPr>
        <xdr:cNvSpPr txBox="1"/>
      </xdr:nvSpPr>
      <xdr:spPr>
        <a:xfrm>
          <a:off x="12459412" y="546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79ECDBA1-DE16-4623-A6F2-16BA8788F01C}"/>
            </a:ext>
          </a:extLst>
        </xdr:cNvPr>
        <xdr:cNvSpPr txBox="1"/>
      </xdr:nvSpPr>
      <xdr:spPr>
        <a:xfrm>
          <a:off x="11780597" y="558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66CE290A-8FF4-485C-AC95-AE1A5AEB745F}"/>
            </a:ext>
          </a:extLst>
        </xdr:cNvPr>
        <xdr:cNvSpPr txBox="1"/>
      </xdr:nvSpPr>
      <xdr:spPr>
        <a:xfrm>
          <a:off x="11094797" y="559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F4B46EDC-011D-4BEA-828F-F310BED77A4E}"/>
            </a:ext>
          </a:extLst>
        </xdr:cNvPr>
        <xdr:cNvSpPr txBox="1"/>
      </xdr:nvSpPr>
      <xdr:spPr>
        <a:xfrm>
          <a:off x="10408997" y="561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41192</xdr:rowOff>
    </xdr:from>
    <xdr:ext cx="469744" cy="259045"/>
    <xdr:sp macro="" textlink="">
      <xdr:nvSpPr>
        <xdr:cNvPr id="159" name="n_1mainValue債務償還比率">
          <a:extLst>
            <a:ext uri="{FF2B5EF4-FFF2-40B4-BE49-F238E27FC236}">
              <a16:creationId xmlns:a16="http://schemas.microsoft.com/office/drawing/2014/main" id="{F5928479-B368-4694-9CCA-F2E39F1AFBAE}"/>
            </a:ext>
          </a:extLst>
        </xdr:cNvPr>
        <xdr:cNvSpPr txBox="1"/>
      </xdr:nvSpPr>
      <xdr:spPr>
        <a:xfrm>
          <a:off x="12459412" y="62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48975</xdr:rowOff>
    </xdr:from>
    <xdr:ext cx="469744" cy="259045"/>
    <xdr:sp macro="" textlink="">
      <xdr:nvSpPr>
        <xdr:cNvPr id="160" name="n_2mainValue債務償還比率">
          <a:extLst>
            <a:ext uri="{FF2B5EF4-FFF2-40B4-BE49-F238E27FC236}">
              <a16:creationId xmlns:a16="http://schemas.microsoft.com/office/drawing/2014/main" id="{8A385CF1-8744-4FF8-8691-DABA9F69C260}"/>
            </a:ext>
          </a:extLst>
        </xdr:cNvPr>
        <xdr:cNvSpPr txBox="1"/>
      </xdr:nvSpPr>
      <xdr:spPr>
        <a:xfrm>
          <a:off x="11780597" y="663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122536</xdr:rowOff>
    </xdr:from>
    <xdr:ext cx="469744" cy="259045"/>
    <xdr:sp macro="" textlink="">
      <xdr:nvSpPr>
        <xdr:cNvPr id="161" name="n_3mainValue債務償還比率">
          <a:extLst>
            <a:ext uri="{FF2B5EF4-FFF2-40B4-BE49-F238E27FC236}">
              <a16:creationId xmlns:a16="http://schemas.microsoft.com/office/drawing/2014/main" id="{08BA1D60-73C9-4B24-A560-8B0C23EF96B7}"/>
            </a:ext>
          </a:extLst>
        </xdr:cNvPr>
        <xdr:cNvSpPr txBox="1"/>
      </xdr:nvSpPr>
      <xdr:spPr>
        <a:xfrm>
          <a:off x="11094797" y="670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18323</xdr:rowOff>
    </xdr:from>
    <xdr:ext cx="469744" cy="259045"/>
    <xdr:sp macro="" textlink="">
      <xdr:nvSpPr>
        <xdr:cNvPr id="162" name="n_4mainValue債務償還比率">
          <a:extLst>
            <a:ext uri="{FF2B5EF4-FFF2-40B4-BE49-F238E27FC236}">
              <a16:creationId xmlns:a16="http://schemas.microsoft.com/office/drawing/2014/main" id="{343952BA-7C4B-4B49-B728-117C82B4F550}"/>
            </a:ext>
          </a:extLst>
        </xdr:cNvPr>
        <xdr:cNvSpPr txBox="1"/>
      </xdr:nvSpPr>
      <xdr:spPr>
        <a:xfrm>
          <a:off x="10408997" y="67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0A960E5-2464-4AAF-B4E6-4388656A8940}"/>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7335EC0-0015-402C-947C-2AD7E274267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0FC4BEF-DEC4-495C-BDC2-6EEE80143F80}"/>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6CB3DC7-99B8-4923-9D05-851B41BD34B9}"/>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35547E8-4BBB-4C0A-8E9C-516A77FEDF3D}"/>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953DB14-E295-4533-8A1F-4A3228ED6013}"/>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197684-03D4-41C4-8323-90C8EF88F5A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903728-2CE2-4B3C-B71B-AE989D7E757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6CFBC4-4083-4033-B9C0-53513A8CD13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E70099-48E5-4BB4-8FF7-739922890FA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5337F8-92CA-471E-99A8-C3232925E30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C75763-5659-41C1-9CED-243D153A8C6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D5735B-DAE5-481A-B3A9-308F6BF414D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98607A-5C2C-4AD5-8DBA-A542C2A54CC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C77DF7-C881-4696-B711-2981C777B4E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47285B-E903-400C-8C1F-8BCFF1753B8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CACE03-0700-4AE1-A266-2790D997F8F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AE71DE-55FC-4B62-85FD-FE049033885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BA1147-7CE4-4451-B23C-F0D178F5841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F3D1E5-FF20-4443-B6BE-0AF90CE6EEB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F55A90-E505-4B46-9888-72925B47A0E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9D88FB-7E36-4B41-8EAE-FE3D4D62A643}"/>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A44948-2462-450A-8DF7-1434EFCD59B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B326A2-66C7-4787-A987-2F391DE900C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501685-0EC6-4285-B898-D22CF18E1E2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3E28E3-E79F-41AD-8D73-7E9D979318A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543ED0-2371-490F-A8AB-4A4C311A659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2E2C93-9E1A-4C43-B6E3-2CE4EFBE32F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FADF8B-F6D6-41A7-9D77-1920F7E4748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F80551-A454-4776-B046-A8EA279A7C9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742A06-8D1D-4BAA-B95C-805B29CA38F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98A1EC-E70C-4EE9-A404-00AECF4BEFB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517CE8-6D9F-4298-B947-8BF6AE9AA4F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0547B5-D339-4725-9C5E-00EE99AF497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A40E66-A86D-491B-9FFA-01CDE538848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50BB5E-5A5F-4396-A92B-B6D050CD7E6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748215-1E49-45A6-AEBC-E7ED6ECFCD5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A7D2B8-5EE9-44A8-9FB6-2724E1DB8EA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00AEDA-036C-4653-8A56-57477F0B7B1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68F4CF-5ABC-445C-8089-0B940037D34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29B337-8E72-4FCF-B5CA-676E24CDF42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56050D-E242-494F-AC6C-0B4D67442DA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23CC9D-A6EF-41C0-A229-EF2CFC81740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84C0D2-5A7C-435E-9912-8C56F390E96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482384-6DC1-43F0-B52D-018B6B43D09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837EAA-831D-4D50-B6B7-2E2518247B7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749609-2367-4919-90FF-8F081473D04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5B3B35-0220-447F-BCAB-32966818BC5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4FD2C3B-B09B-4BAC-84BF-6E74C936C48A}"/>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CE1ACD-C9C4-425D-ABEF-94B2A5AECCD0}"/>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7D08E69-710D-4856-976D-B3499052F11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98751F-6EAF-4D26-9281-0B2D174A80E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C1235A-8827-4DD3-A677-982A4FDD9CFC}"/>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927728-918F-4AFA-B6F4-4F879C892C35}"/>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CEA213-E69D-4CD4-B3C1-BA72C9CABD0D}"/>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8BC779-6EF0-4729-9513-C61782873D86}"/>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00B130-C96F-439C-B793-43029C463730}"/>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95928E8-15C8-4F18-8FD9-43C9CE1D100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168617-C6EE-4850-8E62-D0DAC9B3452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EFA110-0CAC-42BA-BC00-12C288C5D4DD}"/>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827849B-3561-4A37-BAE8-4B489C6B8D1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2C17C881-1F72-4D40-9686-D6BD143ACA0D}"/>
            </a:ext>
          </a:extLst>
        </xdr:cNvPr>
        <xdr:cNvCxnSpPr/>
      </xdr:nvCxnSpPr>
      <xdr:spPr>
        <a:xfrm flipV="1">
          <a:off x="4173855" y="56102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515F490E-439A-4104-B51A-665722E8E84A}"/>
            </a:ext>
          </a:extLst>
        </xdr:cNvPr>
        <xdr:cNvSpPr txBox="1"/>
      </xdr:nvSpPr>
      <xdr:spPr>
        <a:xfrm>
          <a:off x="421259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81D84586-F90E-4084-9329-E191B4E36294}"/>
            </a:ext>
          </a:extLst>
        </xdr:cNvPr>
        <xdr:cNvCxnSpPr/>
      </xdr:nvCxnSpPr>
      <xdr:spPr>
        <a:xfrm>
          <a:off x="41122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F8522B96-7E09-4C3A-BC1B-B95910DBB324}"/>
            </a:ext>
          </a:extLst>
        </xdr:cNvPr>
        <xdr:cNvSpPr txBox="1"/>
      </xdr:nvSpPr>
      <xdr:spPr>
        <a:xfrm>
          <a:off x="421259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FE50207A-C6A5-453F-934D-8B6D0814AEFD}"/>
            </a:ext>
          </a:extLst>
        </xdr:cNvPr>
        <xdr:cNvCxnSpPr/>
      </xdr:nvCxnSpPr>
      <xdr:spPr>
        <a:xfrm>
          <a:off x="411226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87CA8CB2-27D5-4923-8224-F35D14F9869F}"/>
            </a:ext>
          </a:extLst>
        </xdr:cNvPr>
        <xdr:cNvSpPr txBox="1"/>
      </xdr:nvSpPr>
      <xdr:spPr>
        <a:xfrm>
          <a:off x="421259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D4BCD501-7D9D-4301-9AC9-BE2349D4961E}"/>
            </a:ext>
          </a:extLst>
        </xdr:cNvPr>
        <xdr:cNvSpPr/>
      </xdr:nvSpPr>
      <xdr:spPr>
        <a:xfrm>
          <a:off x="4131310" y="6628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660874BB-C1D7-43D8-B17E-70798E23B790}"/>
            </a:ext>
          </a:extLst>
        </xdr:cNvPr>
        <xdr:cNvSpPr/>
      </xdr:nvSpPr>
      <xdr:spPr>
        <a:xfrm>
          <a:off x="3388360" y="6590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21DCCC47-561D-46DF-91AF-99CFD9481F25}"/>
            </a:ext>
          </a:extLst>
        </xdr:cNvPr>
        <xdr:cNvSpPr/>
      </xdr:nvSpPr>
      <xdr:spPr>
        <a:xfrm>
          <a:off x="2571750" y="65538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3EE80530-98D8-42DB-8B14-F3AC813C823F}"/>
            </a:ext>
          </a:extLst>
        </xdr:cNvPr>
        <xdr:cNvSpPr/>
      </xdr:nvSpPr>
      <xdr:spPr>
        <a:xfrm>
          <a:off x="1774190" y="64833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6B411725-2E96-4B57-9D3B-D93C2D46A557}"/>
            </a:ext>
          </a:extLst>
        </xdr:cNvPr>
        <xdr:cNvSpPr/>
      </xdr:nvSpPr>
      <xdr:spPr>
        <a:xfrm>
          <a:off x="9880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696ADD-9223-4133-A6C7-0859B888D6D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F82226-1F60-45AB-B206-592B1514AB6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EB8EE5-EDAE-4997-8870-B7735C8145E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E7C4A8-8AE9-4811-8E7C-2004D45EC24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6D55FA-B657-47A8-837C-825C2BA8EFC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3" name="楕円 72">
          <a:extLst>
            <a:ext uri="{FF2B5EF4-FFF2-40B4-BE49-F238E27FC236}">
              <a16:creationId xmlns:a16="http://schemas.microsoft.com/office/drawing/2014/main" id="{EB8A2D2F-3175-4FAF-AAE1-4DE94F54B8F7}"/>
            </a:ext>
          </a:extLst>
        </xdr:cNvPr>
        <xdr:cNvSpPr/>
      </xdr:nvSpPr>
      <xdr:spPr>
        <a:xfrm>
          <a:off x="4131310" y="6618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128287</xdr:rowOff>
    </xdr:from>
    <xdr:ext cx="405111" cy="259045"/>
    <xdr:sp macro="" textlink="">
      <xdr:nvSpPr>
        <xdr:cNvPr id="74" name="【道路】&#10;有形固定資産減価償却率該当値テキスト">
          <a:extLst>
            <a:ext uri="{FF2B5EF4-FFF2-40B4-BE49-F238E27FC236}">
              <a16:creationId xmlns:a16="http://schemas.microsoft.com/office/drawing/2014/main" id="{AB3831F2-B4DC-48D8-9065-E1616F81944F}"/>
            </a:ext>
          </a:extLst>
        </xdr:cNvPr>
        <xdr:cNvSpPr txBox="1"/>
      </xdr:nvSpPr>
      <xdr:spPr>
        <a:xfrm>
          <a:off x="4212590"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id="{6EDB7436-4707-41BF-845A-2E9AD248926E}"/>
            </a:ext>
          </a:extLst>
        </xdr:cNvPr>
        <xdr:cNvSpPr/>
      </xdr:nvSpPr>
      <xdr:spPr>
        <a:xfrm>
          <a:off x="3388360" y="6603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156210</xdr:rowOff>
    </xdr:to>
    <xdr:cxnSp macro="">
      <xdr:nvCxnSpPr>
        <xdr:cNvPr id="76" name="直線コネクタ 75">
          <a:extLst>
            <a:ext uri="{FF2B5EF4-FFF2-40B4-BE49-F238E27FC236}">
              <a16:creationId xmlns:a16="http://schemas.microsoft.com/office/drawing/2014/main" id="{69A83647-AF9D-47B5-8CE6-262A96DB07FC}"/>
            </a:ext>
          </a:extLst>
        </xdr:cNvPr>
        <xdr:cNvCxnSpPr/>
      </xdr:nvCxnSpPr>
      <xdr:spPr>
        <a:xfrm>
          <a:off x="3431540" y="664845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a:extLst>
            <a:ext uri="{FF2B5EF4-FFF2-40B4-BE49-F238E27FC236}">
              <a16:creationId xmlns:a16="http://schemas.microsoft.com/office/drawing/2014/main" id="{AA44FD63-E3F4-4BA1-B95B-640647D66819}"/>
            </a:ext>
          </a:extLst>
        </xdr:cNvPr>
        <xdr:cNvSpPr/>
      </xdr:nvSpPr>
      <xdr:spPr>
        <a:xfrm>
          <a:off x="2571750" y="658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id="{D23A2525-38DB-46C7-BAFB-1EDD566C8D64}"/>
            </a:ext>
          </a:extLst>
        </xdr:cNvPr>
        <xdr:cNvCxnSpPr/>
      </xdr:nvCxnSpPr>
      <xdr:spPr>
        <a:xfrm>
          <a:off x="2626360" y="663892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a:extLst>
            <a:ext uri="{FF2B5EF4-FFF2-40B4-BE49-F238E27FC236}">
              <a16:creationId xmlns:a16="http://schemas.microsoft.com/office/drawing/2014/main" id="{B915F14A-BCED-49CC-B85A-90418FF6F434}"/>
            </a:ext>
          </a:extLst>
        </xdr:cNvPr>
        <xdr:cNvSpPr/>
      </xdr:nvSpPr>
      <xdr:spPr>
        <a:xfrm>
          <a:off x="1774190" y="65709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121920</xdr:rowOff>
    </xdr:to>
    <xdr:cxnSp macro="">
      <xdr:nvCxnSpPr>
        <xdr:cNvPr id="80" name="直線コネクタ 79">
          <a:extLst>
            <a:ext uri="{FF2B5EF4-FFF2-40B4-BE49-F238E27FC236}">
              <a16:creationId xmlns:a16="http://schemas.microsoft.com/office/drawing/2014/main" id="{322315E7-B3CD-4CFF-B9D4-4FD6CD9F7608}"/>
            </a:ext>
          </a:extLst>
        </xdr:cNvPr>
        <xdr:cNvCxnSpPr/>
      </xdr:nvCxnSpPr>
      <xdr:spPr>
        <a:xfrm>
          <a:off x="1828800" y="661606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a:extLst>
            <a:ext uri="{FF2B5EF4-FFF2-40B4-BE49-F238E27FC236}">
              <a16:creationId xmlns:a16="http://schemas.microsoft.com/office/drawing/2014/main" id="{8CB064BE-C989-4D2D-AE89-43B88460F5F1}"/>
            </a:ext>
          </a:extLst>
        </xdr:cNvPr>
        <xdr:cNvSpPr/>
      </xdr:nvSpPr>
      <xdr:spPr>
        <a:xfrm>
          <a:off x="988060" y="655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89535</xdr:rowOff>
    </xdr:from>
    <xdr:to>
      <xdr:col>10</xdr:col>
      <xdr:colOff>114300</xdr:colOff>
      <xdr:row>38</xdr:row>
      <xdr:rowOff>102870</xdr:rowOff>
    </xdr:to>
    <xdr:cxnSp macro="">
      <xdr:nvCxnSpPr>
        <xdr:cNvPr id="82" name="直線コネクタ 81">
          <a:extLst>
            <a:ext uri="{FF2B5EF4-FFF2-40B4-BE49-F238E27FC236}">
              <a16:creationId xmlns:a16="http://schemas.microsoft.com/office/drawing/2014/main" id="{9C82EF9A-D701-4746-A25E-3B07DD2E671A}"/>
            </a:ext>
          </a:extLst>
        </xdr:cNvPr>
        <xdr:cNvCxnSpPr/>
      </xdr:nvCxnSpPr>
      <xdr:spPr>
        <a:xfrm>
          <a:off x="1031240" y="660844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0D1CBB03-064B-4D4B-8081-1F286A02C678}"/>
            </a:ext>
          </a:extLst>
        </xdr:cNvPr>
        <xdr:cNvSpPr txBox="1"/>
      </xdr:nvSpPr>
      <xdr:spPr>
        <a:xfrm>
          <a:off x="32391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E179DFB4-3BEC-4512-A4BA-D51A4BC9EEAC}"/>
            </a:ext>
          </a:extLst>
        </xdr:cNvPr>
        <xdr:cNvSpPr txBox="1"/>
      </xdr:nvSpPr>
      <xdr:spPr>
        <a:xfrm>
          <a:off x="24390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AC7A7AB0-D8EF-4D72-99B3-14E6BE323CE7}"/>
            </a:ext>
          </a:extLst>
        </xdr:cNvPr>
        <xdr:cNvSpPr txBox="1"/>
      </xdr:nvSpPr>
      <xdr:spPr>
        <a:xfrm>
          <a:off x="164148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7052354F-52BD-40D0-8125-6CD7860CAF0A}"/>
            </a:ext>
          </a:extLst>
        </xdr:cNvPr>
        <xdr:cNvSpPr txBox="1"/>
      </xdr:nvSpPr>
      <xdr:spPr>
        <a:xfrm>
          <a:off x="85535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52FA38D9-D9A0-4FD6-AE32-466E95A8FD82}"/>
            </a:ext>
          </a:extLst>
        </xdr:cNvPr>
        <xdr:cNvSpPr txBox="1"/>
      </xdr:nvSpPr>
      <xdr:spPr>
        <a:xfrm>
          <a:off x="32391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E1D82E77-4FA0-440B-AD46-568DD2B2D01A}"/>
            </a:ext>
          </a:extLst>
        </xdr:cNvPr>
        <xdr:cNvSpPr txBox="1"/>
      </xdr:nvSpPr>
      <xdr:spPr>
        <a:xfrm>
          <a:off x="2439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36C88952-AFE7-45AF-9623-75020F24D6B0}"/>
            </a:ext>
          </a:extLst>
        </xdr:cNvPr>
        <xdr:cNvSpPr txBox="1"/>
      </xdr:nvSpPr>
      <xdr:spPr>
        <a:xfrm>
          <a:off x="164148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DAB5AF75-292A-4DCE-A701-BCB542784D6D}"/>
            </a:ext>
          </a:extLst>
        </xdr:cNvPr>
        <xdr:cNvSpPr txBox="1"/>
      </xdr:nvSpPr>
      <xdr:spPr>
        <a:xfrm>
          <a:off x="85535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3E673C-45E6-47F8-8897-37C17163F97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7A96116-7CC1-4D5A-B1E6-BA7D962E320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A360586-657B-43E5-995E-0B592AFAC66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3A3CD3-7A51-4C4F-BD4A-B8033965149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6E83191-C43C-41B1-BEEE-B8B44B161A5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747F93-48CA-4BAB-9AFC-2B5E9B496B7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4CC0ABC-14DF-4DB3-A2D9-FE80525112A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0375A35-1633-4BC9-9F2C-4FD33ED476F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45807EB-0E99-4F0C-8430-860492FBBE6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C41350-018C-4E02-9F94-6C839D7E235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9417ACC-B63D-4E85-9CEF-F7DBEB42D15F}"/>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9272ADA-7117-446B-8B22-806344113945}"/>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8BB8BA0-2929-44BD-842C-C0C189CF9C8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343371EF-024F-4C11-B60A-FF3D9C73440E}"/>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0612B27-9E5D-48C5-AB8B-F29D9260E847}"/>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31FDE37-B6A6-4F15-BF54-2E4EA2A81C64}"/>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C9B5375-13B5-4384-B3BF-DA972D70B3F2}"/>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0579CB9-E77C-478B-8BE5-A9289CB9775B}"/>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39257AF-681B-4572-AE34-09E8D3605CC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BDFDCFD0-C5C0-417E-946A-705A9B12677F}"/>
            </a:ext>
          </a:extLst>
        </xdr:cNvPr>
        <xdr:cNvSpPr txBox="1"/>
      </xdr:nvSpPr>
      <xdr:spPr>
        <a:xfrm>
          <a:off x="533168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B1B001E-5324-4E34-BAF4-8227B1C672A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1BBE8AFC-AFBF-4A31-A594-E8797A47B3D6}"/>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43C1062-9D99-448B-8F6C-40002879B93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354D2CCF-15D0-4192-9A77-27A271B5D027}"/>
            </a:ext>
          </a:extLst>
        </xdr:cNvPr>
        <xdr:cNvCxnSpPr/>
      </xdr:nvCxnSpPr>
      <xdr:spPr>
        <a:xfrm flipV="1">
          <a:off x="9429115" y="5858661"/>
          <a:ext cx="0" cy="1358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41991C90-66A6-41BD-83EF-64A50B0F7673}"/>
            </a:ext>
          </a:extLst>
        </xdr:cNvPr>
        <xdr:cNvSpPr txBox="1"/>
      </xdr:nvSpPr>
      <xdr:spPr>
        <a:xfrm>
          <a:off x="9467850" y="72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AB1FBC1-EDF1-46E3-8E27-9AD28271549C}"/>
            </a:ext>
          </a:extLst>
        </xdr:cNvPr>
        <xdr:cNvCxnSpPr/>
      </xdr:nvCxnSpPr>
      <xdr:spPr>
        <a:xfrm>
          <a:off x="9356090" y="72175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37C331C1-5615-44B5-8C8B-D275CC020F0F}"/>
            </a:ext>
          </a:extLst>
        </xdr:cNvPr>
        <xdr:cNvSpPr txBox="1"/>
      </xdr:nvSpPr>
      <xdr:spPr>
        <a:xfrm>
          <a:off x="946785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42F8DD0E-9EB4-42AC-BFF2-8034DB1D86ED}"/>
            </a:ext>
          </a:extLst>
        </xdr:cNvPr>
        <xdr:cNvCxnSpPr/>
      </xdr:nvCxnSpPr>
      <xdr:spPr>
        <a:xfrm>
          <a:off x="9356090" y="58586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5158FBF6-F350-435C-ADD0-3F880C138057}"/>
            </a:ext>
          </a:extLst>
        </xdr:cNvPr>
        <xdr:cNvSpPr txBox="1"/>
      </xdr:nvSpPr>
      <xdr:spPr>
        <a:xfrm>
          <a:off x="9467850" y="6941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C60AC4F8-000F-4CE0-9FAF-49E0207B63A2}"/>
            </a:ext>
          </a:extLst>
        </xdr:cNvPr>
        <xdr:cNvSpPr/>
      </xdr:nvSpPr>
      <xdr:spPr>
        <a:xfrm>
          <a:off x="9394190" y="708398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13F66526-12ED-48AF-A53D-CAED2E4B43FF}"/>
            </a:ext>
          </a:extLst>
        </xdr:cNvPr>
        <xdr:cNvSpPr/>
      </xdr:nvSpPr>
      <xdr:spPr>
        <a:xfrm>
          <a:off x="8632190" y="70895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46B84B67-9DB5-43D9-B461-C9A34E6F23A3}"/>
            </a:ext>
          </a:extLst>
        </xdr:cNvPr>
        <xdr:cNvSpPr/>
      </xdr:nvSpPr>
      <xdr:spPr>
        <a:xfrm>
          <a:off x="7846060" y="71182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9E155242-7F89-4739-8918-C1BAB0F88052}"/>
            </a:ext>
          </a:extLst>
        </xdr:cNvPr>
        <xdr:cNvSpPr/>
      </xdr:nvSpPr>
      <xdr:spPr>
        <a:xfrm>
          <a:off x="7029450" y="71124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BE388D1B-216F-47C1-9D13-23A00F804131}"/>
            </a:ext>
          </a:extLst>
        </xdr:cNvPr>
        <xdr:cNvSpPr/>
      </xdr:nvSpPr>
      <xdr:spPr>
        <a:xfrm>
          <a:off x="6231890" y="7094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7DBDB3-0DAE-4056-B774-E5A42DC5DB3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E77752-50C7-4F78-9974-7BF7443EA66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B41EAF-4D7C-41FC-B2E9-F7B9D1E4462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C9B369-A03B-4936-B1E1-4618D2C71E4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D7B349-6EBE-4672-B9EC-56D852DBC49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105767</xdr:rowOff>
    </xdr:from>
    <xdr:to>
      <xdr:col>55</xdr:col>
      <xdr:colOff>50800</xdr:colOff>
      <xdr:row>42</xdr:row>
      <xdr:rowOff>35917</xdr:rowOff>
    </xdr:to>
    <xdr:sp macro="" textlink="">
      <xdr:nvSpPr>
        <xdr:cNvPr id="130" name="楕円 129">
          <a:extLst>
            <a:ext uri="{FF2B5EF4-FFF2-40B4-BE49-F238E27FC236}">
              <a16:creationId xmlns:a16="http://schemas.microsoft.com/office/drawing/2014/main" id="{574FD026-EEE9-4AFD-A65A-C49FD5537260}"/>
            </a:ext>
          </a:extLst>
        </xdr:cNvPr>
        <xdr:cNvSpPr/>
      </xdr:nvSpPr>
      <xdr:spPr>
        <a:xfrm>
          <a:off x="9394190" y="713331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D102CBCC-B070-4359-AB89-1C8A63B5CC5E}"/>
            </a:ext>
          </a:extLst>
        </xdr:cNvPr>
        <xdr:cNvSpPr txBox="1"/>
      </xdr:nvSpPr>
      <xdr:spPr>
        <a:xfrm>
          <a:off x="946785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107301</xdr:rowOff>
    </xdr:from>
    <xdr:to>
      <xdr:col>50</xdr:col>
      <xdr:colOff>165100</xdr:colOff>
      <xdr:row>42</xdr:row>
      <xdr:rowOff>37451</xdr:rowOff>
    </xdr:to>
    <xdr:sp macro="" textlink="">
      <xdr:nvSpPr>
        <xdr:cNvPr id="132" name="楕円 131">
          <a:extLst>
            <a:ext uri="{FF2B5EF4-FFF2-40B4-BE49-F238E27FC236}">
              <a16:creationId xmlns:a16="http://schemas.microsoft.com/office/drawing/2014/main" id="{DE07E5B9-A9FD-4FC1-A621-FEE824C19B3E}"/>
            </a:ext>
          </a:extLst>
        </xdr:cNvPr>
        <xdr:cNvSpPr/>
      </xdr:nvSpPr>
      <xdr:spPr>
        <a:xfrm>
          <a:off x="8632190" y="71348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156567</xdr:rowOff>
    </xdr:from>
    <xdr:to>
      <xdr:col>55</xdr:col>
      <xdr:colOff>0</xdr:colOff>
      <xdr:row>41</xdr:row>
      <xdr:rowOff>158101</xdr:rowOff>
    </xdr:to>
    <xdr:cxnSp macro="">
      <xdr:nvCxnSpPr>
        <xdr:cNvPr id="133" name="直線コネクタ 132">
          <a:extLst>
            <a:ext uri="{FF2B5EF4-FFF2-40B4-BE49-F238E27FC236}">
              <a16:creationId xmlns:a16="http://schemas.microsoft.com/office/drawing/2014/main" id="{0F9A6A6F-792A-4DD3-86C5-816F0E006A42}"/>
            </a:ext>
          </a:extLst>
        </xdr:cNvPr>
        <xdr:cNvCxnSpPr/>
      </xdr:nvCxnSpPr>
      <xdr:spPr>
        <a:xfrm flipV="1">
          <a:off x="8686800" y="7187922"/>
          <a:ext cx="74295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108617</xdr:rowOff>
    </xdr:from>
    <xdr:to>
      <xdr:col>46</xdr:col>
      <xdr:colOff>38100</xdr:colOff>
      <xdr:row>42</xdr:row>
      <xdr:rowOff>38767</xdr:rowOff>
    </xdr:to>
    <xdr:sp macro="" textlink="">
      <xdr:nvSpPr>
        <xdr:cNvPr id="134" name="楕円 133">
          <a:extLst>
            <a:ext uri="{FF2B5EF4-FFF2-40B4-BE49-F238E27FC236}">
              <a16:creationId xmlns:a16="http://schemas.microsoft.com/office/drawing/2014/main" id="{BFAEC8E0-531E-4FDE-B225-FA64868082DB}"/>
            </a:ext>
          </a:extLst>
        </xdr:cNvPr>
        <xdr:cNvSpPr/>
      </xdr:nvSpPr>
      <xdr:spPr>
        <a:xfrm>
          <a:off x="7846060" y="713616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158101</xdr:rowOff>
    </xdr:from>
    <xdr:to>
      <xdr:col>50</xdr:col>
      <xdr:colOff>114300</xdr:colOff>
      <xdr:row>41</xdr:row>
      <xdr:rowOff>159417</xdr:rowOff>
    </xdr:to>
    <xdr:cxnSp macro="">
      <xdr:nvCxnSpPr>
        <xdr:cNvPr id="135" name="直線コネクタ 134">
          <a:extLst>
            <a:ext uri="{FF2B5EF4-FFF2-40B4-BE49-F238E27FC236}">
              <a16:creationId xmlns:a16="http://schemas.microsoft.com/office/drawing/2014/main" id="{845EBAD7-7F41-4827-B083-7873FA82B03E}"/>
            </a:ext>
          </a:extLst>
        </xdr:cNvPr>
        <xdr:cNvCxnSpPr/>
      </xdr:nvCxnSpPr>
      <xdr:spPr>
        <a:xfrm flipV="1">
          <a:off x="7889240" y="7189456"/>
          <a:ext cx="79756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109754</xdr:rowOff>
    </xdr:from>
    <xdr:to>
      <xdr:col>41</xdr:col>
      <xdr:colOff>101600</xdr:colOff>
      <xdr:row>42</xdr:row>
      <xdr:rowOff>39904</xdr:rowOff>
    </xdr:to>
    <xdr:sp macro="" textlink="">
      <xdr:nvSpPr>
        <xdr:cNvPr id="136" name="楕円 135">
          <a:extLst>
            <a:ext uri="{FF2B5EF4-FFF2-40B4-BE49-F238E27FC236}">
              <a16:creationId xmlns:a16="http://schemas.microsoft.com/office/drawing/2014/main" id="{D1CFB338-2D14-4D46-91D5-582A60D8C167}"/>
            </a:ext>
          </a:extLst>
        </xdr:cNvPr>
        <xdr:cNvSpPr/>
      </xdr:nvSpPr>
      <xdr:spPr>
        <a:xfrm>
          <a:off x="7029450" y="71372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159417</xdr:rowOff>
    </xdr:from>
    <xdr:to>
      <xdr:col>45</xdr:col>
      <xdr:colOff>177800</xdr:colOff>
      <xdr:row>41</xdr:row>
      <xdr:rowOff>160554</xdr:rowOff>
    </xdr:to>
    <xdr:cxnSp macro="">
      <xdr:nvCxnSpPr>
        <xdr:cNvPr id="137" name="直線コネクタ 136">
          <a:extLst>
            <a:ext uri="{FF2B5EF4-FFF2-40B4-BE49-F238E27FC236}">
              <a16:creationId xmlns:a16="http://schemas.microsoft.com/office/drawing/2014/main" id="{778DD08C-AC78-49D5-80EE-69BC56C3220F}"/>
            </a:ext>
          </a:extLst>
        </xdr:cNvPr>
        <xdr:cNvCxnSpPr/>
      </xdr:nvCxnSpPr>
      <xdr:spPr>
        <a:xfrm flipV="1">
          <a:off x="7084060" y="7190772"/>
          <a:ext cx="80518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110920</xdr:rowOff>
    </xdr:from>
    <xdr:to>
      <xdr:col>36</xdr:col>
      <xdr:colOff>165100</xdr:colOff>
      <xdr:row>42</xdr:row>
      <xdr:rowOff>41070</xdr:rowOff>
    </xdr:to>
    <xdr:sp macro="" textlink="">
      <xdr:nvSpPr>
        <xdr:cNvPr id="138" name="楕円 137">
          <a:extLst>
            <a:ext uri="{FF2B5EF4-FFF2-40B4-BE49-F238E27FC236}">
              <a16:creationId xmlns:a16="http://schemas.microsoft.com/office/drawing/2014/main" id="{FA64781A-96AD-4470-9012-CAE9B1DDAE4F}"/>
            </a:ext>
          </a:extLst>
        </xdr:cNvPr>
        <xdr:cNvSpPr/>
      </xdr:nvSpPr>
      <xdr:spPr>
        <a:xfrm>
          <a:off x="6231890" y="714037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160554</xdr:rowOff>
    </xdr:from>
    <xdr:to>
      <xdr:col>41</xdr:col>
      <xdr:colOff>50800</xdr:colOff>
      <xdr:row>41</xdr:row>
      <xdr:rowOff>161720</xdr:rowOff>
    </xdr:to>
    <xdr:cxnSp macro="">
      <xdr:nvCxnSpPr>
        <xdr:cNvPr id="139" name="直線コネクタ 138">
          <a:extLst>
            <a:ext uri="{FF2B5EF4-FFF2-40B4-BE49-F238E27FC236}">
              <a16:creationId xmlns:a16="http://schemas.microsoft.com/office/drawing/2014/main" id="{6C36D025-09B4-4A84-8698-92A12693B505}"/>
            </a:ext>
          </a:extLst>
        </xdr:cNvPr>
        <xdr:cNvCxnSpPr/>
      </xdr:nvCxnSpPr>
      <xdr:spPr>
        <a:xfrm flipV="1">
          <a:off x="6286500" y="7191909"/>
          <a:ext cx="79756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86903864-B5BD-40F6-A3BD-62833BAFDBC6}"/>
            </a:ext>
          </a:extLst>
        </xdr:cNvPr>
        <xdr:cNvSpPr txBox="1"/>
      </xdr:nvSpPr>
      <xdr:spPr>
        <a:xfrm>
          <a:off x="842215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5106DD53-E964-479A-98CB-BFE863AA4720}"/>
            </a:ext>
          </a:extLst>
        </xdr:cNvPr>
        <xdr:cNvSpPr txBox="1"/>
      </xdr:nvSpPr>
      <xdr:spPr>
        <a:xfrm>
          <a:off x="7641101" y="68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40FB238C-65E4-4820-8809-6452D21251D9}"/>
            </a:ext>
          </a:extLst>
        </xdr:cNvPr>
        <xdr:cNvSpPr txBox="1"/>
      </xdr:nvSpPr>
      <xdr:spPr>
        <a:xfrm>
          <a:off x="6854971" y="68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5E2AE190-AA1B-4498-AF0C-455B1B867AD5}"/>
            </a:ext>
          </a:extLst>
        </xdr:cNvPr>
        <xdr:cNvSpPr txBox="1"/>
      </xdr:nvSpPr>
      <xdr:spPr>
        <a:xfrm>
          <a:off x="6038361" y="68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28578</xdr:rowOff>
    </xdr:from>
    <xdr:ext cx="534377" cy="259045"/>
    <xdr:sp macro="" textlink="">
      <xdr:nvSpPr>
        <xdr:cNvPr id="144" name="n_1mainValue【道路】&#10;一人当たり延長">
          <a:extLst>
            <a:ext uri="{FF2B5EF4-FFF2-40B4-BE49-F238E27FC236}">
              <a16:creationId xmlns:a16="http://schemas.microsoft.com/office/drawing/2014/main" id="{8D89C3D4-BE84-486A-B3DD-7C54909AEF50}"/>
            </a:ext>
          </a:extLst>
        </xdr:cNvPr>
        <xdr:cNvSpPr txBox="1"/>
      </xdr:nvSpPr>
      <xdr:spPr>
        <a:xfrm>
          <a:off x="8422151" y="72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29894</xdr:rowOff>
    </xdr:from>
    <xdr:ext cx="534377" cy="259045"/>
    <xdr:sp macro="" textlink="">
      <xdr:nvSpPr>
        <xdr:cNvPr id="145" name="n_2mainValue【道路】&#10;一人当たり延長">
          <a:extLst>
            <a:ext uri="{FF2B5EF4-FFF2-40B4-BE49-F238E27FC236}">
              <a16:creationId xmlns:a16="http://schemas.microsoft.com/office/drawing/2014/main" id="{D1A5D5F5-8778-4C24-A19F-EEF1F5EECCFB}"/>
            </a:ext>
          </a:extLst>
        </xdr:cNvPr>
        <xdr:cNvSpPr txBox="1"/>
      </xdr:nvSpPr>
      <xdr:spPr>
        <a:xfrm>
          <a:off x="7641101" y="72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31031</xdr:rowOff>
    </xdr:from>
    <xdr:ext cx="534377" cy="259045"/>
    <xdr:sp macro="" textlink="">
      <xdr:nvSpPr>
        <xdr:cNvPr id="146" name="n_3mainValue【道路】&#10;一人当たり延長">
          <a:extLst>
            <a:ext uri="{FF2B5EF4-FFF2-40B4-BE49-F238E27FC236}">
              <a16:creationId xmlns:a16="http://schemas.microsoft.com/office/drawing/2014/main" id="{40D3B101-48CD-4298-88C1-588F35D6EB33}"/>
            </a:ext>
          </a:extLst>
        </xdr:cNvPr>
        <xdr:cNvSpPr txBox="1"/>
      </xdr:nvSpPr>
      <xdr:spPr>
        <a:xfrm>
          <a:off x="6854971" y="7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32197</xdr:rowOff>
    </xdr:from>
    <xdr:ext cx="534377" cy="259045"/>
    <xdr:sp macro="" textlink="">
      <xdr:nvSpPr>
        <xdr:cNvPr id="147" name="n_4mainValue【道路】&#10;一人当たり延長">
          <a:extLst>
            <a:ext uri="{FF2B5EF4-FFF2-40B4-BE49-F238E27FC236}">
              <a16:creationId xmlns:a16="http://schemas.microsoft.com/office/drawing/2014/main" id="{59C6E1CA-D7B7-472B-9CB3-5B7F06ECC704}"/>
            </a:ext>
          </a:extLst>
        </xdr:cNvPr>
        <xdr:cNvSpPr txBox="1"/>
      </xdr:nvSpPr>
      <xdr:spPr>
        <a:xfrm>
          <a:off x="6038361" y="72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DF02AA9-A194-4A83-82CE-937C93D3332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EB93256-401C-40FE-B080-A079D6AB178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FD9EDDA-E511-4E67-B527-EF8AB018250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62B8EC5-A11D-4B4D-93F5-6D7DBD3F80E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37A9AD7-B7B4-4070-ACE6-42ACC703F49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D038ECF-A02F-4391-BE5E-79ACAD32899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44DAAA-97A5-490E-ADA7-AEAAFB446C5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5205BF6-8AF6-43A2-B664-6D5037FFF9D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D9863C8-2F5A-4FC7-9228-36CBFAC9221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06FA248-1BEE-4039-9F7F-7CB9DD7CE3C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651691C-D009-4D37-8E80-437761A59DE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F631FF8-FB77-434A-8D34-5228B929476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10476CF-0071-4B80-B98C-3138EB8E741A}"/>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F067477-D3FA-4ABF-82BD-475DABB682F2}"/>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05C75AA-9AF5-4B0E-B5BA-4FADB9A39AE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D4D96C7-428D-41B8-AE38-67CC352EF16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DBC5340-1AB4-41C3-A918-50361EE0816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4B1D893-7DC8-4ABB-8796-6AB559D8205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E69CD5C-A23A-4B1E-80F9-CFA8024939D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862030A-1727-46E2-B647-56AB21AD47A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200640B-B790-4E58-8306-6376DF2DC09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B9CA83D-A280-4744-86BC-1E731B5113F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4BC0079-74D4-46C0-B1EE-1FD95F295A7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858166A-03CE-473E-918F-0D98B3B8EA5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EFA4926-EF97-474B-B3D7-8353B3D2772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1DFB0762-F6BB-4F43-90D8-6954973A00CA}"/>
            </a:ext>
          </a:extLst>
        </xdr:cNvPr>
        <xdr:cNvCxnSpPr/>
      </xdr:nvCxnSpPr>
      <xdr:spPr>
        <a:xfrm flipV="1">
          <a:off x="4173855" y="9562556"/>
          <a:ext cx="0" cy="147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1BCC46D-C445-4144-90A0-2F38C6B360D1}"/>
            </a:ext>
          </a:extLst>
        </xdr:cNvPr>
        <xdr:cNvSpPr txBox="1"/>
      </xdr:nvSpPr>
      <xdr:spPr>
        <a:xfrm>
          <a:off x="4212590" y="1104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3987989A-4D0E-4B75-9485-337A9E4E051D}"/>
            </a:ext>
          </a:extLst>
        </xdr:cNvPr>
        <xdr:cNvCxnSpPr/>
      </xdr:nvCxnSpPr>
      <xdr:spPr>
        <a:xfrm>
          <a:off x="4112260" y="11036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89578DE-BAAB-4335-AD0E-2D62360A2019}"/>
            </a:ext>
          </a:extLst>
        </xdr:cNvPr>
        <xdr:cNvSpPr txBox="1"/>
      </xdr:nvSpPr>
      <xdr:spPr>
        <a:xfrm>
          <a:off x="421259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7C7058CE-8378-417E-A2F0-CD35E5E04A13}"/>
            </a:ext>
          </a:extLst>
        </xdr:cNvPr>
        <xdr:cNvCxnSpPr/>
      </xdr:nvCxnSpPr>
      <xdr:spPr>
        <a:xfrm>
          <a:off x="4112260" y="9562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B02BA71-0E6C-4EDC-BBB2-ABC3FE0BB20F}"/>
            </a:ext>
          </a:extLst>
        </xdr:cNvPr>
        <xdr:cNvSpPr txBox="1"/>
      </xdr:nvSpPr>
      <xdr:spPr>
        <a:xfrm>
          <a:off x="4212590" y="10243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469B7592-BA0E-486A-A19F-2555F40BC74A}"/>
            </a:ext>
          </a:extLst>
        </xdr:cNvPr>
        <xdr:cNvSpPr/>
      </xdr:nvSpPr>
      <xdr:spPr>
        <a:xfrm>
          <a:off x="4131310" y="1038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8C26550-8C22-4E6A-9312-4E18545B7893}"/>
            </a:ext>
          </a:extLst>
        </xdr:cNvPr>
        <xdr:cNvSpPr/>
      </xdr:nvSpPr>
      <xdr:spPr>
        <a:xfrm>
          <a:off x="3388360" y="103826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1EBDB46C-B61E-4246-BE7E-DA2CB97F29D8}"/>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A316568F-0320-405F-B559-0C0B06CBFA77}"/>
            </a:ext>
          </a:extLst>
        </xdr:cNvPr>
        <xdr:cNvSpPr/>
      </xdr:nvSpPr>
      <xdr:spPr>
        <a:xfrm>
          <a:off x="1774190" y="103567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93389248-14D0-4256-BE07-1040E044F86E}"/>
            </a:ext>
          </a:extLst>
        </xdr:cNvPr>
        <xdr:cNvSpPr/>
      </xdr:nvSpPr>
      <xdr:spPr>
        <a:xfrm>
          <a:off x="988060" y="10324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299B5E-3BB9-462A-93E9-5E4CC526449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16BB43A-0191-4282-8D8D-A7FEFD4FC83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0C2737-25FB-4BBD-839D-10772A37034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B24710-9358-4482-8A48-FB37FA89FF0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D15F63-181F-40FE-8368-4AF14658901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89" name="楕円 188">
          <a:extLst>
            <a:ext uri="{FF2B5EF4-FFF2-40B4-BE49-F238E27FC236}">
              <a16:creationId xmlns:a16="http://schemas.microsoft.com/office/drawing/2014/main" id="{D6074853-93F1-437A-91D2-01339929C209}"/>
            </a:ext>
          </a:extLst>
        </xdr:cNvPr>
        <xdr:cNvSpPr/>
      </xdr:nvSpPr>
      <xdr:spPr>
        <a:xfrm>
          <a:off x="4131310" y="106689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D8A1D56-2B05-4E76-B081-10DB893B22C6}"/>
            </a:ext>
          </a:extLst>
        </xdr:cNvPr>
        <xdr:cNvSpPr txBox="1"/>
      </xdr:nvSpPr>
      <xdr:spPr>
        <a:xfrm>
          <a:off x="4212590" y="1065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1" name="楕円 190">
          <a:extLst>
            <a:ext uri="{FF2B5EF4-FFF2-40B4-BE49-F238E27FC236}">
              <a16:creationId xmlns:a16="http://schemas.microsoft.com/office/drawing/2014/main" id="{F5D580E9-EA67-4812-9F2F-10AA5113E35F}"/>
            </a:ext>
          </a:extLst>
        </xdr:cNvPr>
        <xdr:cNvSpPr/>
      </xdr:nvSpPr>
      <xdr:spPr>
        <a:xfrm>
          <a:off x="3388360" y="10685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102870</xdr:rowOff>
    </xdr:to>
    <xdr:cxnSp macro="">
      <xdr:nvCxnSpPr>
        <xdr:cNvPr id="192" name="直線コネクタ 191">
          <a:extLst>
            <a:ext uri="{FF2B5EF4-FFF2-40B4-BE49-F238E27FC236}">
              <a16:creationId xmlns:a16="http://schemas.microsoft.com/office/drawing/2014/main" id="{D827E9C5-ABA0-43CA-96AD-7354B6ED725F}"/>
            </a:ext>
          </a:extLst>
        </xdr:cNvPr>
        <xdr:cNvCxnSpPr/>
      </xdr:nvCxnSpPr>
      <xdr:spPr>
        <a:xfrm flipV="1">
          <a:off x="3431540" y="10723517"/>
          <a:ext cx="74295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3" name="楕円 192">
          <a:extLst>
            <a:ext uri="{FF2B5EF4-FFF2-40B4-BE49-F238E27FC236}">
              <a16:creationId xmlns:a16="http://schemas.microsoft.com/office/drawing/2014/main" id="{CFFD6449-19D3-4223-BEEA-31CC9AF4B8F6}"/>
            </a:ext>
          </a:extLst>
        </xdr:cNvPr>
        <xdr:cNvSpPr/>
      </xdr:nvSpPr>
      <xdr:spPr>
        <a:xfrm>
          <a:off x="2571750" y="106806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102870</xdr:rowOff>
    </xdr:to>
    <xdr:cxnSp macro="">
      <xdr:nvCxnSpPr>
        <xdr:cNvPr id="194" name="直線コネクタ 193">
          <a:extLst>
            <a:ext uri="{FF2B5EF4-FFF2-40B4-BE49-F238E27FC236}">
              <a16:creationId xmlns:a16="http://schemas.microsoft.com/office/drawing/2014/main" id="{8F46BA80-C14D-4B5A-AEF5-768D666937E9}"/>
            </a:ext>
          </a:extLst>
        </xdr:cNvPr>
        <xdr:cNvCxnSpPr/>
      </xdr:nvCxnSpPr>
      <xdr:spPr>
        <a:xfrm>
          <a:off x="2626360" y="10725694"/>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66766</xdr:rowOff>
    </xdr:from>
    <xdr:to>
      <xdr:col>10</xdr:col>
      <xdr:colOff>165100</xdr:colOff>
      <xdr:row>62</xdr:row>
      <xdr:rowOff>168366</xdr:rowOff>
    </xdr:to>
    <xdr:sp macro="" textlink="">
      <xdr:nvSpPr>
        <xdr:cNvPr id="195" name="楕円 194">
          <a:extLst>
            <a:ext uri="{FF2B5EF4-FFF2-40B4-BE49-F238E27FC236}">
              <a16:creationId xmlns:a16="http://schemas.microsoft.com/office/drawing/2014/main" id="{BA856B0F-E034-41B0-B99C-E928BEA94C68}"/>
            </a:ext>
          </a:extLst>
        </xdr:cNvPr>
        <xdr:cNvSpPr/>
      </xdr:nvSpPr>
      <xdr:spPr>
        <a:xfrm>
          <a:off x="1774190" y="106947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117566</xdr:rowOff>
    </xdr:to>
    <xdr:cxnSp macro="">
      <xdr:nvCxnSpPr>
        <xdr:cNvPr id="196" name="直線コネクタ 195">
          <a:extLst>
            <a:ext uri="{FF2B5EF4-FFF2-40B4-BE49-F238E27FC236}">
              <a16:creationId xmlns:a16="http://schemas.microsoft.com/office/drawing/2014/main" id="{765D8C79-7DDF-4C68-9AB7-E723FC727124}"/>
            </a:ext>
          </a:extLst>
        </xdr:cNvPr>
        <xdr:cNvCxnSpPr/>
      </xdr:nvCxnSpPr>
      <xdr:spPr>
        <a:xfrm flipV="1">
          <a:off x="1828800" y="10725694"/>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73297</xdr:rowOff>
    </xdr:from>
    <xdr:to>
      <xdr:col>6</xdr:col>
      <xdr:colOff>38100</xdr:colOff>
      <xdr:row>63</xdr:row>
      <xdr:rowOff>3447</xdr:rowOff>
    </xdr:to>
    <xdr:sp macro="" textlink="">
      <xdr:nvSpPr>
        <xdr:cNvPr id="197" name="楕円 196">
          <a:extLst>
            <a:ext uri="{FF2B5EF4-FFF2-40B4-BE49-F238E27FC236}">
              <a16:creationId xmlns:a16="http://schemas.microsoft.com/office/drawing/2014/main" id="{1EED7E1B-227F-4C91-98F5-CD0E3EC6F763}"/>
            </a:ext>
          </a:extLst>
        </xdr:cNvPr>
        <xdr:cNvSpPr/>
      </xdr:nvSpPr>
      <xdr:spPr>
        <a:xfrm>
          <a:off x="988060" y="10703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117566</xdr:rowOff>
    </xdr:from>
    <xdr:to>
      <xdr:col>10</xdr:col>
      <xdr:colOff>114300</xdr:colOff>
      <xdr:row>62</xdr:row>
      <xdr:rowOff>124097</xdr:rowOff>
    </xdr:to>
    <xdr:cxnSp macro="">
      <xdr:nvCxnSpPr>
        <xdr:cNvPr id="198" name="直線コネクタ 197">
          <a:extLst>
            <a:ext uri="{FF2B5EF4-FFF2-40B4-BE49-F238E27FC236}">
              <a16:creationId xmlns:a16="http://schemas.microsoft.com/office/drawing/2014/main" id="{872BB9FD-8AA6-44D8-B693-CF35AD82AB66}"/>
            </a:ext>
          </a:extLst>
        </xdr:cNvPr>
        <xdr:cNvCxnSpPr/>
      </xdr:nvCxnSpPr>
      <xdr:spPr>
        <a:xfrm flipV="1">
          <a:off x="1031240" y="10747466"/>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47A9CF9-C854-49E5-AB1C-F9F5C810EE7B}"/>
            </a:ext>
          </a:extLst>
        </xdr:cNvPr>
        <xdr:cNvSpPr txBox="1"/>
      </xdr:nvSpPr>
      <xdr:spPr>
        <a:xfrm>
          <a:off x="3239144" y="1016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61578BA-5A97-4102-AB66-2F29EBA43359}"/>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4253ED3-F896-4D19-A1EC-3FC68ED46265}"/>
            </a:ext>
          </a:extLst>
        </xdr:cNvPr>
        <xdr:cNvSpPr txBox="1"/>
      </xdr:nvSpPr>
      <xdr:spPr>
        <a:xfrm>
          <a:off x="164148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9B42C9F-D8D4-4C4E-8F90-35AF8F17C6B3}"/>
            </a:ext>
          </a:extLst>
        </xdr:cNvPr>
        <xdr:cNvSpPr txBox="1"/>
      </xdr:nvSpPr>
      <xdr:spPr>
        <a:xfrm>
          <a:off x="85535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D387547-0271-4AAD-9568-8F1B68B9B11E}"/>
            </a:ext>
          </a:extLst>
        </xdr:cNvPr>
        <xdr:cNvSpPr txBox="1"/>
      </xdr:nvSpPr>
      <xdr:spPr>
        <a:xfrm>
          <a:off x="32391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3266319-4AA4-4C95-B60C-B1881FC77F40}"/>
            </a:ext>
          </a:extLst>
        </xdr:cNvPr>
        <xdr:cNvSpPr txBox="1"/>
      </xdr:nvSpPr>
      <xdr:spPr>
        <a:xfrm>
          <a:off x="2439044" y="1076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159493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92861A5-44BA-4CA1-A778-938195B10DFC}"/>
            </a:ext>
          </a:extLst>
        </xdr:cNvPr>
        <xdr:cNvSpPr txBox="1"/>
      </xdr:nvSpPr>
      <xdr:spPr>
        <a:xfrm>
          <a:off x="1641484" y="1079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166024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EFD4B4E-BBF5-43DF-8A62-946A458B27E4}"/>
            </a:ext>
          </a:extLst>
        </xdr:cNvPr>
        <xdr:cNvSpPr txBox="1"/>
      </xdr:nvSpPr>
      <xdr:spPr>
        <a:xfrm>
          <a:off x="855354" y="1079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0F8313E-3E91-416A-9972-F4BA23A80A1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FA4A7D8-54DE-4EDB-B2B5-9E850CCA1D6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F7E4841-7E9A-4168-8609-693BBBE6FE3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9CD7E75-6C93-4255-9551-ADF7592897C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BD0806D-124C-46F2-B25C-0A9D670FB08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76ABCD0-2C76-46F4-B818-43084FEC114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F6BC36A-D1E5-40A6-B85C-F00BC1E7EB2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8A7E690-06D0-417C-8474-A97B690844B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38A71B4-E727-4A28-B363-605760AE69F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E8DE30D-0CF8-4D6C-8EB1-BF6A9E1893D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1272E3E-3D26-47C5-8AB1-08608613332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4EA4626-B3BB-4BF1-A235-2C41BFD386D4}"/>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640304F-FA8C-46AD-B9FD-BF206DF72A6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1C6FC0B5-5007-49DB-AADC-E57483C3477C}"/>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3BA4C66-944E-45FC-ABBB-6D35D03F838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700F3AB-61A6-49F8-B62C-A24E74B69045}"/>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B96507A-863A-4221-9D9F-D61FF8E3093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1755BD3-C902-4744-9192-81411B04D7C4}"/>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16B1A0E-3D00-47AB-8F08-D564765BADC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9A4FD18-EFCA-486F-80DD-5B6D17E5F979}"/>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ECED036-1D3E-4F64-8758-48381212C5D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576CF01-DB63-45B5-BA0D-E0916D069E0F}"/>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E15982C-EF1B-4C77-A3CD-D2E1E2A68D8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510F4413-DB08-46C1-B155-81846D5370CB}"/>
            </a:ext>
          </a:extLst>
        </xdr:cNvPr>
        <xdr:cNvCxnSpPr/>
      </xdr:nvCxnSpPr>
      <xdr:spPr>
        <a:xfrm flipV="1">
          <a:off x="9429115" y="9772721"/>
          <a:ext cx="0" cy="12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272F937-C569-4F7E-B281-5D3C47EA8896}"/>
            </a:ext>
          </a:extLst>
        </xdr:cNvPr>
        <xdr:cNvSpPr txBox="1"/>
      </xdr:nvSpPr>
      <xdr:spPr>
        <a:xfrm>
          <a:off x="9467850" y="1104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AAAAB5C5-A303-4995-8C0A-650DB916B6BE}"/>
            </a:ext>
          </a:extLst>
        </xdr:cNvPr>
        <xdr:cNvCxnSpPr/>
      </xdr:nvCxnSpPr>
      <xdr:spPr>
        <a:xfrm>
          <a:off x="9356090" y="11037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6733B4B-BC9D-4F05-AA9E-0C4C1272D989}"/>
            </a:ext>
          </a:extLst>
        </xdr:cNvPr>
        <xdr:cNvSpPr txBox="1"/>
      </xdr:nvSpPr>
      <xdr:spPr>
        <a:xfrm>
          <a:off x="946785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62A4A0FC-245C-4F2D-8EA6-605B29745DC2}"/>
            </a:ext>
          </a:extLst>
        </xdr:cNvPr>
        <xdr:cNvCxnSpPr/>
      </xdr:nvCxnSpPr>
      <xdr:spPr>
        <a:xfrm>
          <a:off x="9356090" y="97727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9520621-64CA-4545-B2D8-96E0DFBFD21E}"/>
            </a:ext>
          </a:extLst>
        </xdr:cNvPr>
        <xdr:cNvSpPr txBox="1"/>
      </xdr:nvSpPr>
      <xdr:spPr>
        <a:xfrm>
          <a:off x="9467850" y="10528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6B8E53-C9FD-402A-9420-551D0107A11F}"/>
            </a:ext>
          </a:extLst>
        </xdr:cNvPr>
        <xdr:cNvSpPr/>
      </xdr:nvSpPr>
      <xdr:spPr>
        <a:xfrm>
          <a:off x="9394190" y="10680864"/>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497E3E4A-5D6D-416F-B336-2DE21E55AD87}"/>
            </a:ext>
          </a:extLst>
        </xdr:cNvPr>
        <xdr:cNvSpPr/>
      </xdr:nvSpPr>
      <xdr:spPr>
        <a:xfrm>
          <a:off x="8632190" y="106864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B85CB0C5-68B7-4A26-806C-6A35EE93451C}"/>
            </a:ext>
          </a:extLst>
        </xdr:cNvPr>
        <xdr:cNvSpPr/>
      </xdr:nvSpPr>
      <xdr:spPr>
        <a:xfrm>
          <a:off x="7846060" y="1068097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619FC4E6-5111-48F2-9EC9-62448181087D}"/>
            </a:ext>
          </a:extLst>
        </xdr:cNvPr>
        <xdr:cNvSpPr/>
      </xdr:nvSpPr>
      <xdr:spPr>
        <a:xfrm>
          <a:off x="7029450" y="106403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3AA55DB5-2B67-4659-B71B-225D21ECA47A}"/>
            </a:ext>
          </a:extLst>
        </xdr:cNvPr>
        <xdr:cNvSpPr/>
      </xdr:nvSpPr>
      <xdr:spPr>
        <a:xfrm>
          <a:off x="6231890" y="1065054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044291-116E-49D7-B248-26CF988D9ED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1B2274A-0139-4868-84AA-53F43D2949A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2E07B42-B053-48AB-9B94-EA0015AB84E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AA1D12-EB0D-47AF-9C01-064382A2207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B197CD-38BC-463D-886F-F112851ACC5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96895</xdr:rowOff>
    </xdr:from>
    <xdr:to>
      <xdr:col>55</xdr:col>
      <xdr:colOff>50800</xdr:colOff>
      <xdr:row>63</xdr:row>
      <xdr:rowOff>27045</xdr:rowOff>
    </xdr:to>
    <xdr:sp macro="" textlink="">
      <xdr:nvSpPr>
        <xdr:cNvPr id="246" name="楕円 245">
          <a:extLst>
            <a:ext uri="{FF2B5EF4-FFF2-40B4-BE49-F238E27FC236}">
              <a16:creationId xmlns:a16="http://schemas.microsoft.com/office/drawing/2014/main" id="{73E95BBD-014F-486D-8112-EF9C451CF89E}"/>
            </a:ext>
          </a:extLst>
        </xdr:cNvPr>
        <xdr:cNvSpPr/>
      </xdr:nvSpPr>
      <xdr:spPr>
        <a:xfrm>
          <a:off x="9394190" y="107229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75322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C72D216-C253-4246-B013-6389EDE3D354}"/>
            </a:ext>
          </a:extLst>
        </xdr:cNvPr>
        <xdr:cNvSpPr txBox="1"/>
      </xdr:nvSpPr>
      <xdr:spPr>
        <a:xfrm>
          <a:off x="9467850" y="1070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111107</xdr:rowOff>
    </xdr:from>
    <xdr:to>
      <xdr:col>50</xdr:col>
      <xdr:colOff>165100</xdr:colOff>
      <xdr:row>63</xdr:row>
      <xdr:rowOff>41257</xdr:rowOff>
    </xdr:to>
    <xdr:sp macro="" textlink="">
      <xdr:nvSpPr>
        <xdr:cNvPr id="248" name="楕円 247">
          <a:extLst>
            <a:ext uri="{FF2B5EF4-FFF2-40B4-BE49-F238E27FC236}">
              <a16:creationId xmlns:a16="http://schemas.microsoft.com/office/drawing/2014/main" id="{F9A5B805-0DD3-4CE0-8B7A-0720E3966630}"/>
            </a:ext>
          </a:extLst>
        </xdr:cNvPr>
        <xdr:cNvSpPr/>
      </xdr:nvSpPr>
      <xdr:spPr>
        <a:xfrm>
          <a:off x="8632190" y="1074100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147695</xdr:rowOff>
    </xdr:from>
    <xdr:to>
      <xdr:col>55</xdr:col>
      <xdr:colOff>0</xdr:colOff>
      <xdr:row>62</xdr:row>
      <xdr:rowOff>161907</xdr:rowOff>
    </xdr:to>
    <xdr:cxnSp macro="">
      <xdr:nvCxnSpPr>
        <xdr:cNvPr id="249" name="直線コネクタ 248">
          <a:extLst>
            <a:ext uri="{FF2B5EF4-FFF2-40B4-BE49-F238E27FC236}">
              <a16:creationId xmlns:a16="http://schemas.microsoft.com/office/drawing/2014/main" id="{E4277113-5A19-4993-81CF-A56EC7878B02}"/>
            </a:ext>
          </a:extLst>
        </xdr:cNvPr>
        <xdr:cNvCxnSpPr/>
      </xdr:nvCxnSpPr>
      <xdr:spPr>
        <a:xfrm flipV="1">
          <a:off x="8686800" y="10775690"/>
          <a:ext cx="74295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120906</xdr:rowOff>
    </xdr:from>
    <xdr:to>
      <xdr:col>46</xdr:col>
      <xdr:colOff>38100</xdr:colOff>
      <xdr:row>63</xdr:row>
      <xdr:rowOff>51056</xdr:rowOff>
    </xdr:to>
    <xdr:sp macro="" textlink="">
      <xdr:nvSpPr>
        <xdr:cNvPr id="250" name="楕円 249">
          <a:extLst>
            <a:ext uri="{FF2B5EF4-FFF2-40B4-BE49-F238E27FC236}">
              <a16:creationId xmlns:a16="http://schemas.microsoft.com/office/drawing/2014/main" id="{46F2CB18-EB54-4811-AAD4-F062F1D6A3A7}"/>
            </a:ext>
          </a:extLst>
        </xdr:cNvPr>
        <xdr:cNvSpPr/>
      </xdr:nvSpPr>
      <xdr:spPr>
        <a:xfrm>
          <a:off x="7846060" y="107527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161907</xdr:rowOff>
    </xdr:from>
    <xdr:to>
      <xdr:col>50</xdr:col>
      <xdr:colOff>114300</xdr:colOff>
      <xdr:row>63</xdr:row>
      <xdr:rowOff>256</xdr:rowOff>
    </xdr:to>
    <xdr:cxnSp macro="">
      <xdr:nvCxnSpPr>
        <xdr:cNvPr id="251" name="直線コネクタ 250">
          <a:extLst>
            <a:ext uri="{FF2B5EF4-FFF2-40B4-BE49-F238E27FC236}">
              <a16:creationId xmlns:a16="http://schemas.microsoft.com/office/drawing/2014/main" id="{5729A94F-48CF-469D-877D-2D7D92A66CB5}"/>
            </a:ext>
          </a:extLst>
        </xdr:cNvPr>
        <xdr:cNvCxnSpPr/>
      </xdr:nvCxnSpPr>
      <xdr:spPr>
        <a:xfrm flipV="1">
          <a:off x="7889240" y="10793712"/>
          <a:ext cx="79756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133699</xdr:rowOff>
    </xdr:from>
    <xdr:to>
      <xdr:col>41</xdr:col>
      <xdr:colOff>101600</xdr:colOff>
      <xdr:row>63</xdr:row>
      <xdr:rowOff>63849</xdr:rowOff>
    </xdr:to>
    <xdr:sp macro="" textlink="">
      <xdr:nvSpPr>
        <xdr:cNvPr id="252" name="楕円 251">
          <a:extLst>
            <a:ext uri="{FF2B5EF4-FFF2-40B4-BE49-F238E27FC236}">
              <a16:creationId xmlns:a16="http://schemas.microsoft.com/office/drawing/2014/main" id="{8FED3F73-2B74-4E8D-8721-AAA21D7458BB}"/>
            </a:ext>
          </a:extLst>
        </xdr:cNvPr>
        <xdr:cNvSpPr/>
      </xdr:nvSpPr>
      <xdr:spPr>
        <a:xfrm>
          <a:off x="7029450" y="1075978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256</xdr:rowOff>
    </xdr:from>
    <xdr:to>
      <xdr:col>45</xdr:col>
      <xdr:colOff>177800</xdr:colOff>
      <xdr:row>63</xdr:row>
      <xdr:rowOff>13049</xdr:rowOff>
    </xdr:to>
    <xdr:cxnSp macro="">
      <xdr:nvCxnSpPr>
        <xdr:cNvPr id="253" name="直線コネクタ 252">
          <a:extLst>
            <a:ext uri="{FF2B5EF4-FFF2-40B4-BE49-F238E27FC236}">
              <a16:creationId xmlns:a16="http://schemas.microsoft.com/office/drawing/2014/main" id="{D3898315-2984-4E39-96F1-816DDD3B2FCA}"/>
            </a:ext>
          </a:extLst>
        </xdr:cNvPr>
        <xdr:cNvCxnSpPr/>
      </xdr:nvCxnSpPr>
      <xdr:spPr>
        <a:xfrm flipV="1">
          <a:off x="7084060" y="10801606"/>
          <a:ext cx="805180" cy="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144281</xdr:rowOff>
    </xdr:from>
    <xdr:to>
      <xdr:col>36</xdr:col>
      <xdr:colOff>165100</xdr:colOff>
      <xdr:row>63</xdr:row>
      <xdr:rowOff>74431</xdr:rowOff>
    </xdr:to>
    <xdr:sp macro="" textlink="">
      <xdr:nvSpPr>
        <xdr:cNvPr id="254" name="楕円 253">
          <a:extLst>
            <a:ext uri="{FF2B5EF4-FFF2-40B4-BE49-F238E27FC236}">
              <a16:creationId xmlns:a16="http://schemas.microsoft.com/office/drawing/2014/main" id="{9815A866-D5F0-4654-8883-87ED0A3CCA8B}"/>
            </a:ext>
          </a:extLst>
        </xdr:cNvPr>
        <xdr:cNvSpPr/>
      </xdr:nvSpPr>
      <xdr:spPr>
        <a:xfrm>
          <a:off x="6231890" y="107722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13049</xdr:rowOff>
    </xdr:from>
    <xdr:to>
      <xdr:col>41</xdr:col>
      <xdr:colOff>50800</xdr:colOff>
      <xdr:row>63</xdr:row>
      <xdr:rowOff>23631</xdr:rowOff>
    </xdr:to>
    <xdr:cxnSp macro="">
      <xdr:nvCxnSpPr>
        <xdr:cNvPr id="255" name="直線コネクタ 254">
          <a:extLst>
            <a:ext uri="{FF2B5EF4-FFF2-40B4-BE49-F238E27FC236}">
              <a16:creationId xmlns:a16="http://schemas.microsoft.com/office/drawing/2014/main" id="{E67F7672-05C6-4995-8ECD-4B210F12B029}"/>
            </a:ext>
          </a:extLst>
        </xdr:cNvPr>
        <xdr:cNvCxnSpPr/>
      </xdr:nvCxnSpPr>
      <xdr:spPr>
        <a:xfrm flipV="1">
          <a:off x="6286500" y="10818209"/>
          <a:ext cx="79756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B984DF1-3696-4E46-83C2-23F767419DB0}"/>
            </a:ext>
          </a:extLst>
        </xdr:cNvPr>
        <xdr:cNvSpPr txBox="1"/>
      </xdr:nvSpPr>
      <xdr:spPr>
        <a:xfrm>
          <a:off x="8401265" y="1046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24EFE87-B1CD-4989-AFBD-567D21E16493}"/>
            </a:ext>
          </a:extLst>
        </xdr:cNvPr>
        <xdr:cNvSpPr txBox="1"/>
      </xdr:nvSpPr>
      <xdr:spPr>
        <a:xfrm>
          <a:off x="7610690" y="1045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C810D64-B34C-4B81-9FA1-FAE4C8D27017}"/>
            </a:ext>
          </a:extLst>
        </xdr:cNvPr>
        <xdr:cNvSpPr txBox="1"/>
      </xdr:nvSpPr>
      <xdr:spPr>
        <a:xfrm>
          <a:off x="6822655" y="104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DE76F54-4E9B-4D2A-AC70-2FD5810E897F}"/>
            </a:ext>
          </a:extLst>
        </xdr:cNvPr>
        <xdr:cNvSpPr txBox="1"/>
      </xdr:nvSpPr>
      <xdr:spPr>
        <a:xfrm>
          <a:off x="6007950" y="1041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32384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C8714A2-DED1-4443-8F5D-571D9984225F}"/>
            </a:ext>
          </a:extLst>
        </xdr:cNvPr>
        <xdr:cNvSpPr txBox="1"/>
      </xdr:nvSpPr>
      <xdr:spPr>
        <a:xfrm>
          <a:off x="8401265" y="1083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42183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5EE17E8-F4CE-4B40-B8B7-00BC06F3E572}"/>
            </a:ext>
          </a:extLst>
        </xdr:cNvPr>
        <xdr:cNvSpPr txBox="1"/>
      </xdr:nvSpPr>
      <xdr:spPr>
        <a:xfrm>
          <a:off x="7610690" y="108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54976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F96CAF9-9F15-4D7A-BE8F-EC796E6B18C9}"/>
            </a:ext>
          </a:extLst>
        </xdr:cNvPr>
        <xdr:cNvSpPr txBox="1"/>
      </xdr:nvSpPr>
      <xdr:spPr>
        <a:xfrm>
          <a:off x="6822655" y="108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65558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92B5FED-1172-4A55-B57E-22F1A6720C65}"/>
            </a:ext>
          </a:extLst>
        </xdr:cNvPr>
        <xdr:cNvSpPr txBox="1"/>
      </xdr:nvSpPr>
      <xdr:spPr>
        <a:xfrm>
          <a:off x="6007950" y="108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40CFBF-B2CB-4529-957E-BB6F1C1995E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E79057D-1D27-4A16-8E87-08895E832B6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46388DD-F8BA-44AF-81F7-ED4667CFA32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9D92B71-A050-4B3F-83AF-591645C6891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769FE2D-963C-4734-949B-013DDE0CA6A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FF6E2AA-E50F-4341-8A3A-0E5E2C19AE5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FD8EF84-E720-4876-89A2-4DB5C5099E3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19F9ECE-2953-400F-8EAD-C9C1110BA608}"/>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C4C1D246-201E-4952-83D6-DC9503E095C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45B8A55-456F-4790-9472-C8199A4F6A5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5DB4D58-7B4D-40C2-83D0-EA6EF65144C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F1396DBB-B269-43E6-BC64-AECB77A41D5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7C745C2E-08B5-4293-90EC-1100C485F8B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F01D1DC8-A1EF-4CD4-8468-01055EBFD23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F9738C2E-35FE-4CE2-BFD5-E070DC84392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26B2627-9118-48D9-B70D-3EC36CE7D50C}"/>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E34172D-4C28-4CE4-A976-C2730D393EC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D8351EC-C3E0-463E-80F7-90CB237AE20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77385B3-C4C9-462F-B97F-A505D76AD5D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A1B30A81-DBC1-45FA-B812-4E00A00713C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1E7A604-0D9B-4B1E-B1E1-78D28D3A67A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B5A289E9-2FCA-456C-8698-A5E28877203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4EFE47E-8F4E-45AA-A6AD-1954F5B81B4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43252AE4-3E9E-45A1-A76B-91E296CA9087}"/>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C47B886B-A506-42DB-A377-F24D409D480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C2A3F415-5D25-428A-AAF4-8A53FB01C6F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293605E7-D7CA-40BD-BDE3-46A72E131E7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4A57A48A-A26C-492E-A387-9198DE299B5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C84C1592-F896-4497-81A7-6F20C09BC23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DAD4C75D-D7F4-424C-8B12-A6E7A869FCF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DCA426C3-D745-4F11-8046-150903C087D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D47A65B6-F7F8-4353-BF66-4E1F33F66C1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BE98FA23-72EE-4FD9-A039-254C699B9F2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58C0204C-8CA9-4F8D-922B-6D0E2CB2785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E875B2A2-9864-4F42-8585-D52570F8263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B9D34064-FFB4-4937-BF5A-448F60C51C4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46F0CBAE-9BBA-4090-8F7A-1F7F919CC22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3408A2E9-80CF-45CF-9CA6-B9B8126DEE0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EA67A264-8008-4B6C-BC52-374DDC0852F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62C04633-BB76-4BCB-AD12-BECE05C4B152}"/>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98DEA7FE-CF24-4587-9EBA-AE1827FD330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30FF2753-C415-48E9-AD1C-F81FFC36898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F6E0C094-E112-4A5E-BAA6-6138AF671FB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29BA5318-79CA-44F0-831D-CB6E0B790F9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41149786-33B6-4D8B-A678-13BC515C6CF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E7E40C9A-A0A5-49CE-912B-8D0953FBCF7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B48A8CD9-BAFC-433E-BBED-A1E842168BF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BE88E1B4-2876-4109-B228-0D508B5317DC}"/>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83F5E476-03F3-466C-ABF6-F2D5FF56F19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43F03460-D4FC-4685-9EAB-E73B83382FF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5EB755E3-9A9E-4CA4-ADD6-9C8EBE0C382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4A0A6A74-E308-42B9-B86D-C60BB9FD740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3FC3CEC3-C16E-4A21-B320-E1997D238DD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11A5659E-4EA1-4007-B55D-05CDA37FCAF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BD15DABE-4715-45EC-9683-BF8CDDFE45B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C11299AB-AB8D-4529-880C-D1F68E1A676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74A31221-BD03-4D77-9143-A255B95FF6F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C8677374-50E2-415E-9CBF-A351B11E36E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4FC13CD7-D8DA-4C86-951B-C6A8C782C49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35586D28-ADBB-498A-9880-414C07D7EFD2}"/>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C45FB9F6-18C4-4634-9580-1A949EA08417}"/>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E1BF5B42-D8A9-444A-BC38-6A4EEF26AD5D}"/>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DCB9EAE5-C154-422D-A1FC-C519B5C5D1AB}"/>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FA36ACE0-2F02-44E6-8413-E4E01672EBA9}"/>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1C2576DB-3D70-43E6-AFBE-5C1166DB6FB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F98E443D-1D02-49EC-A632-11D564A7ED9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6B15C9F3-D45C-4363-A2AC-745904504AD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B5215845-448A-4647-AF11-24D0A3F953C3}"/>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76EDE5CC-298A-41B5-9CDD-87896A84FEF1}"/>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3ED7459B-D20E-4634-8956-AC24C8BF5C3E}"/>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09E844E2-C26C-4958-B7EC-B60729E9008B}"/>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DAB0863D-5339-4592-8484-5CFF268D6F3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336" name="直線コネクタ 335">
          <a:extLst>
            <a:ext uri="{FF2B5EF4-FFF2-40B4-BE49-F238E27FC236}">
              <a16:creationId xmlns:a16="http://schemas.microsoft.com/office/drawing/2014/main" id="{111BF5C0-B382-49A7-8843-7648528FE7C0}"/>
            </a:ext>
          </a:extLst>
        </xdr:cNvPr>
        <xdr:cNvCxnSpPr/>
      </xdr:nvCxnSpPr>
      <xdr:spPr>
        <a:xfrm flipV="1">
          <a:off x="14703424" y="942784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496D13E6-B0DA-49AA-B25E-84333F54E198}"/>
            </a:ext>
          </a:extLst>
        </xdr:cNvPr>
        <xdr:cNvSpPr txBox="1"/>
      </xdr:nvSpPr>
      <xdr:spPr>
        <a:xfrm>
          <a:off x="1474216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338" name="直線コネクタ 337">
          <a:extLst>
            <a:ext uri="{FF2B5EF4-FFF2-40B4-BE49-F238E27FC236}">
              <a16:creationId xmlns:a16="http://schemas.microsoft.com/office/drawing/2014/main" id="{14CB3D75-AFE8-4500-866F-24AA3C059A8D}"/>
            </a:ext>
          </a:extLst>
        </xdr:cNvPr>
        <xdr:cNvCxnSpPr/>
      </xdr:nvCxnSpPr>
      <xdr:spPr>
        <a:xfrm>
          <a:off x="14611350" y="1088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3F03D89F-9601-4A23-97C4-9DF0FDC8CB3D}"/>
            </a:ext>
          </a:extLst>
        </xdr:cNvPr>
        <xdr:cNvSpPr txBox="1"/>
      </xdr:nvSpPr>
      <xdr:spPr>
        <a:xfrm>
          <a:off x="1474216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340" name="直線コネクタ 339">
          <a:extLst>
            <a:ext uri="{FF2B5EF4-FFF2-40B4-BE49-F238E27FC236}">
              <a16:creationId xmlns:a16="http://schemas.microsoft.com/office/drawing/2014/main" id="{57A45BEB-81F0-464B-9DF7-2BFC68E9E868}"/>
            </a:ext>
          </a:extLst>
        </xdr:cNvPr>
        <xdr:cNvCxnSpPr/>
      </xdr:nvCxnSpPr>
      <xdr:spPr>
        <a:xfrm>
          <a:off x="14611350" y="942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567E39F6-1CFA-4D43-9D1C-3E56E9829A87}"/>
            </a:ext>
          </a:extLst>
        </xdr:cNvPr>
        <xdr:cNvSpPr txBox="1"/>
      </xdr:nvSpPr>
      <xdr:spPr>
        <a:xfrm>
          <a:off x="1474216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342" name="フローチャート: 判断 341">
          <a:extLst>
            <a:ext uri="{FF2B5EF4-FFF2-40B4-BE49-F238E27FC236}">
              <a16:creationId xmlns:a16="http://schemas.microsoft.com/office/drawing/2014/main" id="{B317202B-8448-484D-92B7-013EE5C7A188}"/>
            </a:ext>
          </a:extLst>
        </xdr:cNvPr>
        <xdr:cNvSpPr/>
      </xdr:nvSpPr>
      <xdr:spPr>
        <a:xfrm>
          <a:off x="14649450" y="1028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343" name="フローチャート: 判断 342">
          <a:extLst>
            <a:ext uri="{FF2B5EF4-FFF2-40B4-BE49-F238E27FC236}">
              <a16:creationId xmlns:a16="http://schemas.microsoft.com/office/drawing/2014/main" id="{A75B7266-2BDC-4637-90FE-2BFE8408646B}"/>
            </a:ext>
          </a:extLst>
        </xdr:cNvPr>
        <xdr:cNvSpPr/>
      </xdr:nvSpPr>
      <xdr:spPr>
        <a:xfrm>
          <a:off x="13887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344" name="フローチャート: 判断 343">
          <a:extLst>
            <a:ext uri="{FF2B5EF4-FFF2-40B4-BE49-F238E27FC236}">
              <a16:creationId xmlns:a16="http://schemas.microsoft.com/office/drawing/2014/main" id="{0D72BB0A-D88B-41BF-8006-5C2324693253}"/>
            </a:ext>
          </a:extLst>
        </xdr:cNvPr>
        <xdr:cNvSpPr/>
      </xdr:nvSpPr>
      <xdr:spPr>
        <a:xfrm>
          <a:off x="13089890" y="1025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345" name="フローチャート: 判断 344">
          <a:extLst>
            <a:ext uri="{FF2B5EF4-FFF2-40B4-BE49-F238E27FC236}">
              <a16:creationId xmlns:a16="http://schemas.microsoft.com/office/drawing/2014/main" id="{3E9CA5E4-56FB-4332-AF98-B146357CA00E}"/>
            </a:ext>
          </a:extLst>
        </xdr:cNvPr>
        <xdr:cNvSpPr/>
      </xdr:nvSpPr>
      <xdr:spPr>
        <a:xfrm>
          <a:off x="123037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346" name="フローチャート: 判断 345">
          <a:extLst>
            <a:ext uri="{FF2B5EF4-FFF2-40B4-BE49-F238E27FC236}">
              <a16:creationId xmlns:a16="http://schemas.microsoft.com/office/drawing/2014/main" id="{50048FF2-9FF2-4A84-9957-514F0E784C73}"/>
            </a:ext>
          </a:extLst>
        </xdr:cNvPr>
        <xdr:cNvSpPr/>
      </xdr:nvSpPr>
      <xdr:spPr>
        <a:xfrm>
          <a:off x="11487150" y="102133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B11FB1B7-B0CD-4A1F-9A23-98972059B37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34BE7466-99BE-4A59-AB2A-7722967A3D9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9176A55D-FDE3-47D7-8813-3A5F2733618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03F7F96-9DC8-43E5-8F44-CD4AE8B93AB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7B7E3D37-98C2-4A20-9538-39AE84ED986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352" name="楕円 351">
          <a:extLst>
            <a:ext uri="{FF2B5EF4-FFF2-40B4-BE49-F238E27FC236}">
              <a16:creationId xmlns:a16="http://schemas.microsoft.com/office/drawing/2014/main" id="{71A4792A-91BD-4DA8-A06A-5E7AE40ED30B}"/>
            </a:ext>
          </a:extLst>
        </xdr:cNvPr>
        <xdr:cNvSpPr/>
      </xdr:nvSpPr>
      <xdr:spPr>
        <a:xfrm>
          <a:off x="14649450" y="10651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6A640393-3F38-4ECD-878B-E26AD68D0850}"/>
            </a:ext>
          </a:extLst>
        </xdr:cNvPr>
        <xdr:cNvSpPr txBox="1"/>
      </xdr:nvSpPr>
      <xdr:spPr>
        <a:xfrm>
          <a:off x="1474216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354" name="楕円 353">
          <a:extLst>
            <a:ext uri="{FF2B5EF4-FFF2-40B4-BE49-F238E27FC236}">
              <a16:creationId xmlns:a16="http://schemas.microsoft.com/office/drawing/2014/main" id="{025832FE-0EEB-47FE-B720-397C07AD476C}"/>
            </a:ext>
          </a:extLst>
        </xdr:cNvPr>
        <xdr:cNvSpPr/>
      </xdr:nvSpPr>
      <xdr:spPr>
        <a:xfrm>
          <a:off x="13887450" y="10609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68580</xdr:rowOff>
    </xdr:to>
    <xdr:cxnSp macro="">
      <xdr:nvCxnSpPr>
        <xdr:cNvPr id="355" name="直線コネクタ 354">
          <a:extLst>
            <a:ext uri="{FF2B5EF4-FFF2-40B4-BE49-F238E27FC236}">
              <a16:creationId xmlns:a16="http://schemas.microsoft.com/office/drawing/2014/main" id="{78983B17-A175-41B0-9AAA-F2723C6338A6}"/>
            </a:ext>
          </a:extLst>
        </xdr:cNvPr>
        <xdr:cNvCxnSpPr/>
      </xdr:nvCxnSpPr>
      <xdr:spPr>
        <a:xfrm>
          <a:off x="13942060" y="106584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122555</xdr:rowOff>
    </xdr:from>
    <xdr:to>
      <xdr:col>76</xdr:col>
      <xdr:colOff>165100</xdr:colOff>
      <xdr:row>62</xdr:row>
      <xdr:rowOff>52705</xdr:rowOff>
    </xdr:to>
    <xdr:sp macro="" textlink="">
      <xdr:nvSpPr>
        <xdr:cNvPr id="356" name="楕円 355">
          <a:extLst>
            <a:ext uri="{FF2B5EF4-FFF2-40B4-BE49-F238E27FC236}">
              <a16:creationId xmlns:a16="http://schemas.microsoft.com/office/drawing/2014/main" id="{29589049-D65D-44AA-9B8E-9310F012C66C}"/>
            </a:ext>
          </a:extLst>
        </xdr:cNvPr>
        <xdr:cNvSpPr/>
      </xdr:nvSpPr>
      <xdr:spPr>
        <a:xfrm>
          <a:off x="13089890" y="105829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xdr:rowOff>
    </xdr:from>
    <xdr:to>
      <xdr:col>81</xdr:col>
      <xdr:colOff>50800</xdr:colOff>
      <xdr:row>62</xdr:row>
      <xdr:rowOff>30480</xdr:rowOff>
    </xdr:to>
    <xdr:cxnSp macro="">
      <xdr:nvCxnSpPr>
        <xdr:cNvPr id="357" name="直線コネクタ 356">
          <a:extLst>
            <a:ext uri="{FF2B5EF4-FFF2-40B4-BE49-F238E27FC236}">
              <a16:creationId xmlns:a16="http://schemas.microsoft.com/office/drawing/2014/main" id="{047656AE-2CE0-4A9A-9242-27277E636AB3}"/>
            </a:ext>
          </a:extLst>
        </xdr:cNvPr>
        <xdr:cNvCxnSpPr/>
      </xdr:nvCxnSpPr>
      <xdr:spPr>
        <a:xfrm>
          <a:off x="13144500" y="1063180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95885</xdr:rowOff>
    </xdr:from>
    <xdr:to>
      <xdr:col>72</xdr:col>
      <xdr:colOff>38100</xdr:colOff>
      <xdr:row>62</xdr:row>
      <xdr:rowOff>26035</xdr:rowOff>
    </xdr:to>
    <xdr:sp macro="" textlink="">
      <xdr:nvSpPr>
        <xdr:cNvPr id="358" name="楕円 357">
          <a:extLst>
            <a:ext uri="{FF2B5EF4-FFF2-40B4-BE49-F238E27FC236}">
              <a16:creationId xmlns:a16="http://schemas.microsoft.com/office/drawing/2014/main" id="{EC5FF0C6-4620-41DB-AE50-B1DD84F9CD85}"/>
            </a:ext>
          </a:extLst>
        </xdr:cNvPr>
        <xdr:cNvSpPr/>
      </xdr:nvSpPr>
      <xdr:spPr>
        <a:xfrm>
          <a:off x="12303760" y="1055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146685</xdr:rowOff>
    </xdr:from>
    <xdr:to>
      <xdr:col>76</xdr:col>
      <xdr:colOff>114300</xdr:colOff>
      <xdr:row>62</xdr:row>
      <xdr:rowOff>1905</xdr:rowOff>
    </xdr:to>
    <xdr:cxnSp macro="">
      <xdr:nvCxnSpPr>
        <xdr:cNvPr id="359" name="直線コネクタ 358">
          <a:extLst>
            <a:ext uri="{FF2B5EF4-FFF2-40B4-BE49-F238E27FC236}">
              <a16:creationId xmlns:a16="http://schemas.microsoft.com/office/drawing/2014/main" id="{B6103A20-AA27-43C8-B32F-95B74C7D3B60}"/>
            </a:ext>
          </a:extLst>
        </xdr:cNvPr>
        <xdr:cNvCxnSpPr/>
      </xdr:nvCxnSpPr>
      <xdr:spPr>
        <a:xfrm>
          <a:off x="12346940" y="1060323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360" name="楕円 359">
          <a:extLst>
            <a:ext uri="{FF2B5EF4-FFF2-40B4-BE49-F238E27FC236}">
              <a16:creationId xmlns:a16="http://schemas.microsoft.com/office/drawing/2014/main" id="{77F3BC8F-30F9-4E28-BE3F-88D29E5D66F2}"/>
            </a:ext>
          </a:extLst>
        </xdr:cNvPr>
        <xdr:cNvSpPr/>
      </xdr:nvSpPr>
      <xdr:spPr>
        <a:xfrm>
          <a:off x="11487150" y="105162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146685</xdr:rowOff>
    </xdr:to>
    <xdr:cxnSp macro="">
      <xdr:nvCxnSpPr>
        <xdr:cNvPr id="361" name="直線コネクタ 360">
          <a:extLst>
            <a:ext uri="{FF2B5EF4-FFF2-40B4-BE49-F238E27FC236}">
              <a16:creationId xmlns:a16="http://schemas.microsoft.com/office/drawing/2014/main" id="{6E5E66AD-0B78-4873-9A27-F4FB2A810FDF}"/>
            </a:ext>
          </a:extLst>
        </xdr:cNvPr>
        <xdr:cNvCxnSpPr/>
      </xdr:nvCxnSpPr>
      <xdr:spPr>
        <a:xfrm>
          <a:off x="11541760" y="1056132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362" name="n_1aveValue【学校施設】&#10;有形固定資産減価償却率">
          <a:extLst>
            <a:ext uri="{FF2B5EF4-FFF2-40B4-BE49-F238E27FC236}">
              <a16:creationId xmlns:a16="http://schemas.microsoft.com/office/drawing/2014/main" id="{1AEA7810-66E2-447C-AF37-3145403046D5}"/>
            </a:ext>
          </a:extLst>
        </xdr:cNvPr>
        <xdr:cNvSpPr txBox="1"/>
      </xdr:nvSpPr>
      <xdr:spPr>
        <a:xfrm>
          <a:off x="1373823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363" name="n_2aveValue【学校施設】&#10;有形固定資産減価償却率">
          <a:extLst>
            <a:ext uri="{FF2B5EF4-FFF2-40B4-BE49-F238E27FC236}">
              <a16:creationId xmlns:a16="http://schemas.microsoft.com/office/drawing/2014/main" id="{9745F393-8CB9-4D3E-98AF-E178A921EBD9}"/>
            </a:ext>
          </a:extLst>
        </xdr:cNvPr>
        <xdr:cNvSpPr txBox="1"/>
      </xdr:nvSpPr>
      <xdr:spPr>
        <a:xfrm>
          <a:off x="1295718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364" name="n_3aveValue【学校施設】&#10;有形固定資産減価償却率">
          <a:extLst>
            <a:ext uri="{FF2B5EF4-FFF2-40B4-BE49-F238E27FC236}">
              <a16:creationId xmlns:a16="http://schemas.microsoft.com/office/drawing/2014/main" id="{1BB1CD1C-F419-49DD-8D4D-B4CB179DAB0A}"/>
            </a:ext>
          </a:extLst>
        </xdr:cNvPr>
        <xdr:cNvSpPr txBox="1"/>
      </xdr:nvSpPr>
      <xdr:spPr>
        <a:xfrm>
          <a:off x="1217105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365" name="n_4aveValue【学校施設】&#10;有形固定資産減価償却率">
          <a:extLst>
            <a:ext uri="{FF2B5EF4-FFF2-40B4-BE49-F238E27FC236}">
              <a16:creationId xmlns:a16="http://schemas.microsoft.com/office/drawing/2014/main" id="{1C0A509F-7C66-4630-B5CD-448EC2BBFE4B}"/>
            </a:ext>
          </a:extLst>
        </xdr:cNvPr>
        <xdr:cNvSpPr txBox="1"/>
      </xdr:nvSpPr>
      <xdr:spPr>
        <a:xfrm>
          <a:off x="113544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366" name="n_1mainValue【学校施設】&#10;有形固定資産減価償却率">
          <a:extLst>
            <a:ext uri="{FF2B5EF4-FFF2-40B4-BE49-F238E27FC236}">
              <a16:creationId xmlns:a16="http://schemas.microsoft.com/office/drawing/2014/main" id="{D29B1B49-40A4-48CB-9C7E-7FE93D5E9C04}"/>
            </a:ext>
          </a:extLst>
        </xdr:cNvPr>
        <xdr:cNvSpPr txBox="1"/>
      </xdr:nvSpPr>
      <xdr:spPr>
        <a:xfrm>
          <a:off x="1373823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367" name="n_2mainValue【学校施設】&#10;有形固定資産減価償却率">
          <a:extLst>
            <a:ext uri="{FF2B5EF4-FFF2-40B4-BE49-F238E27FC236}">
              <a16:creationId xmlns:a16="http://schemas.microsoft.com/office/drawing/2014/main" id="{E0083380-F690-43E7-9175-2153A1209EAA}"/>
            </a:ext>
          </a:extLst>
        </xdr:cNvPr>
        <xdr:cNvSpPr txBox="1"/>
      </xdr:nvSpPr>
      <xdr:spPr>
        <a:xfrm>
          <a:off x="1295718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17162</xdr:rowOff>
    </xdr:from>
    <xdr:ext cx="405111" cy="259045"/>
    <xdr:sp macro="" textlink="">
      <xdr:nvSpPr>
        <xdr:cNvPr id="368" name="n_3mainValue【学校施設】&#10;有形固定資産減価償却率">
          <a:extLst>
            <a:ext uri="{FF2B5EF4-FFF2-40B4-BE49-F238E27FC236}">
              <a16:creationId xmlns:a16="http://schemas.microsoft.com/office/drawing/2014/main" id="{8BDF86D8-295C-4A80-9566-53AEDB18B229}"/>
            </a:ext>
          </a:extLst>
        </xdr:cNvPr>
        <xdr:cNvSpPr txBox="1"/>
      </xdr:nvSpPr>
      <xdr:spPr>
        <a:xfrm>
          <a:off x="1217105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369" name="n_4mainValue【学校施設】&#10;有形固定資産減価償却率">
          <a:extLst>
            <a:ext uri="{FF2B5EF4-FFF2-40B4-BE49-F238E27FC236}">
              <a16:creationId xmlns:a16="http://schemas.microsoft.com/office/drawing/2014/main" id="{E0F6CF95-1230-45EA-860F-1901BD9B0C4E}"/>
            </a:ext>
          </a:extLst>
        </xdr:cNvPr>
        <xdr:cNvSpPr txBox="1"/>
      </xdr:nvSpPr>
      <xdr:spPr>
        <a:xfrm>
          <a:off x="113544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C4B40346-3B23-4BDB-A3C1-3BEAB0C3C70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503B4E97-1A09-4EC6-97EB-6AE36DC57D7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31B6AAF8-67F1-443A-953B-6D73C8D6D25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33C7F648-3291-434E-8F4A-F90FD35866B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59959928-EC67-4A37-B4C2-2DE2778C180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7228CFE4-8603-4185-A91C-ACE0F2587DB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B806380C-DED0-485E-A1E2-F0D78F61862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A8CC3285-8B43-463E-B2DA-875296DDE3A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9DE2D684-BE8D-4A6A-A6FD-58CA377B22A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7B4D89DC-CCAA-47C1-899E-6550D79674B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a:extLst>
            <a:ext uri="{FF2B5EF4-FFF2-40B4-BE49-F238E27FC236}">
              <a16:creationId xmlns:a16="http://schemas.microsoft.com/office/drawing/2014/main" id="{5A74A27F-97F8-458A-B105-EFA4F51AFBD7}"/>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a:extLst>
            <a:ext uri="{FF2B5EF4-FFF2-40B4-BE49-F238E27FC236}">
              <a16:creationId xmlns:a16="http://schemas.microsoft.com/office/drawing/2014/main" id="{0D461256-BB77-4D9C-81D6-1E31BD0BE4EF}"/>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a:extLst>
            <a:ext uri="{FF2B5EF4-FFF2-40B4-BE49-F238E27FC236}">
              <a16:creationId xmlns:a16="http://schemas.microsoft.com/office/drawing/2014/main" id="{FB565F7C-997C-4ACC-9257-C4A75548DCF8}"/>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a:extLst>
            <a:ext uri="{FF2B5EF4-FFF2-40B4-BE49-F238E27FC236}">
              <a16:creationId xmlns:a16="http://schemas.microsoft.com/office/drawing/2014/main" id="{1AEF63F8-63BC-42C7-9A77-8A2D5581530F}"/>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a16="http://schemas.microsoft.com/office/drawing/2014/main" id="{F0FBD61A-9D29-4215-A261-CF65C5668EC4}"/>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5" name="テキスト ボックス 384">
          <a:extLst>
            <a:ext uri="{FF2B5EF4-FFF2-40B4-BE49-F238E27FC236}">
              <a16:creationId xmlns:a16="http://schemas.microsoft.com/office/drawing/2014/main" id="{2BD9BE3F-A07C-48A4-89F8-43948745598F}"/>
            </a:ext>
          </a:extLst>
        </xdr:cNvPr>
        <xdr:cNvSpPr txBox="1"/>
      </xdr:nvSpPr>
      <xdr:spPr>
        <a:xfrm>
          <a:off x="15985051" y="1014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a:extLst>
            <a:ext uri="{FF2B5EF4-FFF2-40B4-BE49-F238E27FC236}">
              <a16:creationId xmlns:a16="http://schemas.microsoft.com/office/drawing/2014/main" id="{C28B6C0A-D0BF-4348-BBDA-5784F7271133}"/>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7" name="テキスト ボックス 386">
          <a:extLst>
            <a:ext uri="{FF2B5EF4-FFF2-40B4-BE49-F238E27FC236}">
              <a16:creationId xmlns:a16="http://schemas.microsoft.com/office/drawing/2014/main" id="{EBE94D8A-AF9E-48D1-AC07-13A5D55D703C}"/>
            </a:ext>
          </a:extLst>
        </xdr:cNvPr>
        <xdr:cNvSpPr txBox="1"/>
      </xdr:nvSpPr>
      <xdr:spPr>
        <a:xfrm>
          <a:off x="15985051" y="976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a:extLst>
            <a:ext uri="{FF2B5EF4-FFF2-40B4-BE49-F238E27FC236}">
              <a16:creationId xmlns:a16="http://schemas.microsoft.com/office/drawing/2014/main" id="{2D71B4EE-FCC3-4141-87A3-C1F4BC59D543}"/>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89" name="テキスト ボックス 388">
          <a:extLst>
            <a:ext uri="{FF2B5EF4-FFF2-40B4-BE49-F238E27FC236}">
              <a16:creationId xmlns:a16="http://schemas.microsoft.com/office/drawing/2014/main" id="{96C01C8C-958C-4A68-8997-BA203B1C0459}"/>
            </a:ext>
          </a:extLst>
        </xdr:cNvPr>
        <xdr:cNvSpPr txBox="1"/>
      </xdr:nvSpPr>
      <xdr:spPr>
        <a:xfrm>
          <a:off x="15985051" y="938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5DC52C6C-A988-447D-A214-9A6008DD8FC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1" name="テキスト ボックス 390">
          <a:extLst>
            <a:ext uri="{FF2B5EF4-FFF2-40B4-BE49-F238E27FC236}">
              <a16:creationId xmlns:a16="http://schemas.microsoft.com/office/drawing/2014/main" id="{421C5582-B3B1-48AB-97CE-D563627CFCA9}"/>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学校施設】&#10;一人当たり面積グラフ枠">
          <a:extLst>
            <a:ext uri="{FF2B5EF4-FFF2-40B4-BE49-F238E27FC236}">
              <a16:creationId xmlns:a16="http://schemas.microsoft.com/office/drawing/2014/main" id="{40B23092-9D14-4C15-BA6F-68768CFD7AC3}"/>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393" name="直線コネクタ 392">
          <a:extLst>
            <a:ext uri="{FF2B5EF4-FFF2-40B4-BE49-F238E27FC236}">
              <a16:creationId xmlns:a16="http://schemas.microsoft.com/office/drawing/2014/main" id="{59F6E5AF-ABAC-4A0A-A3DF-0280EF4786D5}"/>
            </a:ext>
          </a:extLst>
        </xdr:cNvPr>
        <xdr:cNvCxnSpPr/>
      </xdr:nvCxnSpPr>
      <xdr:spPr>
        <a:xfrm flipV="1">
          <a:off x="19947254" y="9619945"/>
          <a:ext cx="0" cy="1314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394" name="【学校施設】&#10;一人当たり面積最小値テキスト">
          <a:extLst>
            <a:ext uri="{FF2B5EF4-FFF2-40B4-BE49-F238E27FC236}">
              <a16:creationId xmlns:a16="http://schemas.microsoft.com/office/drawing/2014/main" id="{5D252941-B0BD-4D2D-99A6-FDBC9F689F44}"/>
            </a:ext>
          </a:extLst>
        </xdr:cNvPr>
        <xdr:cNvSpPr txBox="1"/>
      </xdr:nvSpPr>
      <xdr:spPr>
        <a:xfrm>
          <a:off x="19985990" y="109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395" name="直線コネクタ 394">
          <a:extLst>
            <a:ext uri="{FF2B5EF4-FFF2-40B4-BE49-F238E27FC236}">
              <a16:creationId xmlns:a16="http://schemas.microsoft.com/office/drawing/2014/main" id="{CB03833E-834F-4A0A-810B-B7A0AC6F01D8}"/>
            </a:ext>
          </a:extLst>
        </xdr:cNvPr>
        <xdr:cNvCxnSpPr/>
      </xdr:nvCxnSpPr>
      <xdr:spPr>
        <a:xfrm>
          <a:off x="19885660" y="1093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396" name="【学校施設】&#10;一人当たり面積最大値テキスト">
          <a:extLst>
            <a:ext uri="{FF2B5EF4-FFF2-40B4-BE49-F238E27FC236}">
              <a16:creationId xmlns:a16="http://schemas.microsoft.com/office/drawing/2014/main" id="{C6D05D4F-77C5-4555-84A5-A1D9C86EB0A1}"/>
            </a:ext>
          </a:extLst>
        </xdr:cNvPr>
        <xdr:cNvSpPr txBox="1"/>
      </xdr:nvSpPr>
      <xdr:spPr>
        <a:xfrm>
          <a:off x="19985990" y="93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397" name="直線コネクタ 396">
          <a:extLst>
            <a:ext uri="{FF2B5EF4-FFF2-40B4-BE49-F238E27FC236}">
              <a16:creationId xmlns:a16="http://schemas.microsoft.com/office/drawing/2014/main" id="{E3A34220-02DB-4375-BCFC-E1C366615A1F}"/>
            </a:ext>
          </a:extLst>
        </xdr:cNvPr>
        <xdr:cNvCxnSpPr/>
      </xdr:nvCxnSpPr>
      <xdr:spPr>
        <a:xfrm>
          <a:off x="19885660" y="961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398" name="【学校施設】&#10;一人当たり面積平均値テキスト">
          <a:extLst>
            <a:ext uri="{FF2B5EF4-FFF2-40B4-BE49-F238E27FC236}">
              <a16:creationId xmlns:a16="http://schemas.microsoft.com/office/drawing/2014/main" id="{CBFDB027-7716-457C-BE0E-CD1CFFEFED26}"/>
            </a:ext>
          </a:extLst>
        </xdr:cNvPr>
        <xdr:cNvSpPr txBox="1"/>
      </xdr:nvSpPr>
      <xdr:spPr>
        <a:xfrm>
          <a:off x="19985990" y="1059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399" name="フローチャート: 判断 398">
          <a:extLst>
            <a:ext uri="{FF2B5EF4-FFF2-40B4-BE49-F238E27FC236}">
              <a16:creationId xmlns:a16="http://schemas.microsoft.com/office/drawing/2014/main" id="{90EB7F82-689A-4B21-A057-6D478A88A6D5}"/>
            </a:ext>
          </a:extLst>
        </xdr:cNvPr>
        <xdr:cNvSpPr/>
      </xdr:nvSpPr>
      <xdr:spPr>
        <a:xfrm>
          <a:off x="19904710" y="1073294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400" name="フローチャート: 判断 399">
          <a:extLst>
            <a:ext uri="{FF2B5EF4-FFF2-40B4-BE49-F238E27FC236}">
              <a16:creationId xmlns:a16="http://schemas.microsoft.com/office/drawing/2014/main" id="{DAB20A81-DAAE-4F72-8AFB-8316AD78140A}"/>
            </a:ext>
          </a:extLst>
        </xdr:cNvPr>
        <xdr:cNvSpPr/>
      </xdr:nvSpPr>
      <xdr:spPr>
        <a:xfrm>
          <a:off x="19161760" y="1074338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401" name="フローチャート: 判断 400">
          <a:extLst>
            <a:ext uri="{FF2B5EF4-FFF2-40B4-BE49-F238E27FC236}">
              <a16:creationId xmlns:a16="http://schemas.microsoft.com/office/drawing/2014/main" id="{608318E2-DB65-4C25-8855-299E56F8D500}"/>
            </a:ext>
          </a:extLst>
        </xdr:cNvPr>
        <xdr:cNvSpPr/>
      </xdr:nvSpPr>
      <xdr:spPr>
        <a:xfrm>
          <a:off x="18345150" y="10751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402" name="フローチャート: 判断 401">
          <a:extLst>
            <a:ext uri="{FF2B5EF4-FFF2-40B4-BE49-F238E27FC236}">
              <a16:creationId xmlns:a16="http://schemas.microsoft.com/office/drawing/2014/main" id="{1B2E54DB-325E-4B77-AD0C-DE4427F53201}"/>
            </a:ext>
          </a:extLst>
        </xdr:cNvPr>
        <xdr:cNvSpPr/>
      </xdr:nvSpPr>
      <xdr:spPr>
        <a:xfrm>
          <a:off x="17547590" y="107359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403" name="フローチャート: 判断 402">
          <a:extLst>
            <a:ext uri="{FF2B5EF4-FFF2-40B4-BE49-F238E27FC236}">
              <a16:creationId xmlns:a16="http://schemas.microsoft.com/office/drawing/2014/main" id="{9A35062E-EFAE-4C85-8698-B466B116013E}"/>
            </a:ext>
          </a:extLst>
        </xdr:cNvPr>
        <xdr:cNvSpPr/>
      </xdr:nvSpPr>
      <xdr:spPr>
        <a:xfrm>
          <a:off x="16761460" y="107351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E092E862-2298-4F13-AC8F-88316CBFA58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2D48176A-A66A-4442-9E8F-48B06ED8693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CF66D0E6-9A28-4D4B-9C50-276F65B6669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1C1E402F-AEC6-480F-8173-7A9F0498A2B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CEEA69DF-2234-4C1F-9A98-C7843D34B26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152121</xdr:rowOff>
    </xdr:from>
    <xdr:to>
      <xdr:col>116</xdr:col>
      <xdr:colOff>114300</xdr:colOff>
      <xdr:row>63</xdr:row>
      <xdr:rowOff>82271</xdr:rowOff>
    </xdr:to>
    <xdr:sp macro="" textlink="">
      <xdr:nvSpPr>
        <xdr:cNvPr id="409" name="楕円 408">
          <a:extLst>
            <a:ext uri="{FF2B5EF4-FFF2-40B4-BE49-F238E27FC236}">
              <a16:creationId xmlns:a16="http://schemas.microsoft.com/office/drawing/2014/main" id="{F17CA339-EEF2-49A2-8E72-0170586FDBD3}"/>
            </a:ext>
          </a:extLst>
        </xdr:cNvPr>
        <xdr:cNvSpPr/>
      </xdr:nvSpPr>
      <xdr:spPr>
        <a:xfrm>
          <a:off x="19904710" y="107820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410" name="【学校施設】&#10;一人当たり面積該当値テキスト">
          <a:extLst>
            <a:ext uri="{FF2B5EF4-FFF2-40B4-BE49-F238E27FC236}">
              <a16:creationId xmlns:a16="http://schemas.microsoft.com/office/drawing/2014/main" id="{E242538D-8DBA-4AE5-9C42-368D24CDC36C}"/>
            </a:ext>
          </a:extLst>
        </xdr:cNvPr>
        <xdr:cNvSpPr txBox="1"/>
      </xdr:nvSpPr>
      <xdr:spPr>
        <a:xfrm>
          <a:off x="19985990" y="1071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161341</xdr:rowOff>
    </xdr:from>
    <xdr:to>
      <xdr:col>112</xdr:col>
      <xdr:colOff>38100</xdr:colOff>
      <xdr:row>63</xdr:row>
      <xdr:rowOff>91491</xdr:rowOff>
    </xdr:to>
    <xdr:sp macro="" textlink="">
      <xdr:nvSpPr>
        <xdr:cNvPr id="411" name="楕円 410">
          <a:extLst>
            <a:ext uri="{FF2B5EF4-FFF2-40B4-BE49-F238E27FC236}">
              <a16:creationId xmlns:a16="http://schemas.microsoft.com/office/drawing/2014/main" id="{F718CC23-B7A6-4E2F-849B-981CB0BDA341}"/>
            </a:ext>
          </a:extLst>
        </xdr:cNvPr>
        <xdr:cNvSpPr/>
      </xdr:nvSpPr>
      <xdr:spPr>
        <a:xfrm>
          <a:off x="19161760" y="107931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31471</xdr:rowOff>
    </xdr:from>
    <xdr:to>
      <xdr:col>116</xdr:col>
      <xdr:colOff>63500</xdr:colOff>
      <xdr:row>63</xdr:row>
      <xdr:rowOff>40691</xdr:rowOff>
    </xdr:to>
    <xdr:cxnSp macro="">
      <xdr:nvCxnSpPr>
        <xdr:cNvPr id="412" name="直線コネクタ 411">
          <a:extLst>
            <a:ext uri="{FF2B5EF4-FFF2-40B4-BE49-F238E27FC236}">
              <a16:creationId xmlns:a16="http://schemas.microsoft.com/office/drawing/2014/main" id="{7C1B822A-84B1-40BB-BC34-6C947892CFA0}"/>
            </a:ext>
          </a:extLst>
        </xdr:cNvPr>
        <xdr:cNvCxnSpPr/>
      </xdr:nvCxnSpPr>
      <xdr:spPr>
        <a:xfrm flipV="1">
          <a:off x="19204940" y="10830916"/>
          <a:ext cx="74295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166675</xdr:rowOff>
    </xdr:from>
    <xdr:to>
      <xdr:col>107</xdr:col>
      <xdr:colOff>101600</xdr:colOff>
      <xdr:row>63</xdr:row>
      <xdr:rowOff>96825</xdr:rowOff>
    </xdr:to>
    <xdr:sp macro="" textlink="">
      <xdr:nvSpPr>
        <xdr:cNvPr id="413" name="楕円 412">
          <a:extLst>
            <a:ext uri="{FF2B5EF4-FFF2-40B4-BE49-F238E27FC236}">
              <a16:creationId xmlns:a16="http://schemas.microsoft.com/office/drawing/2014/main" id="{333F5FA8-2A2D-449A-843E-80AA78707ED0}"/>
            </a:ext>
          </a:extLst>
        </xdr:cNvPr>
        <xdr:cNvSpPr/>
      </xdr:nvSpPr>
      <xdr:spPr>
        <a:xfrm>
          <a:off x="18345150" y="108003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40691</xdr:rowOff>
    </xdr:from>
    <xdr:to>
      <xdr:col>111</xdr:col>
      <xdr:colOff>177800</xdr:colOff>
      <xdr:row>63</xdr:row>
      <xdr:rowOff>46025</xdr:rowOff>
    </xdr:to>
    <xdr:cxnSp macro="">
      <xdr:nvCxnSpPr>
        <xdr:cNvPr id="414" name="直線コネクタ 413">
          <a:extLst>
            <a:ext uri="{FF2B5EF4-FFF2-40B4-BE49-F238E27FC236}">
              <a16:creationId xmlns:a16="http://schemas.microsoft.com/office/drawing/2014/main" id="{153EA223-2F2A-4CDD-854F-04F14E410BBC}"/>
            </a:ext>
          </a:extLst>
        </xdr:cNvPr>
        <xdr:cNvCxnSpPr/>
      </xdr:nvCxnSpPr>
      <xdr:spPr>
        <a:xfrm flipV="1">
          <a:off x="18399760" y="10842041"/>
          <a:ext cx="80518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171247</xdr:rowOff>
    </xdr:from>
    <xdr:to>
      <xdr:col>102</xdr:col>
      <xdr:colOff>165100</xdr:colOff>
      <xdr:row>63</xdr:row>
      <xdr:rowOff>101397</xdr:rowOff>
    </xdr:to>
    <xdr:sp macro="" textlink="">
      <xdr:nvSpPr>
        <xdr:cNvPr id="415" name="楕円 414">
          <a:extLst>
            <a:ext uri="{FF2B5EF4-FFF2-40B4-BE49-F238E27FC236}">
              <a16:creationId xmlns:a16="http://schemas.microsoft.com/office/drawing/2014/main" id="{12EDED54-041E-4119-8490-1775CEBE657A}"/>
            </a:ext>
          </a:extLst>
        </xdr:cNvPr>
        <xdr:cNvSpPr/>
      </xdr:nvSpPr>
      <xdr:spPr>
        <a:xfrm>
          <a:off x="17547590" y="1080495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46025</xdr:rowOff>
    </xdr:from>
    <xdr:to>
      <xdr:col>107</xdr:col>
      <xdr:colOff>50800</xdr:colOff>
      <xdr:row>63</xdr:row>
      <xdr:rowOff>50597</xdr:rowOff>
    </xdr:to>
    <xdr:cxnSp macro="">
      <xdr:nvCxnSpPr>
        <xdr:cNvPr id="416" name="直線コネクタ 415">
          <a:extLst>
            <a:ext uri="{FF2B5EF4-FFF2-40B4-BE49-F238E27FC236}">
              <a16:creationId xmlns:a16="http://schemas.microsoft.com/office/drawing/2014/main" id="{1B3D0B46-3D3F-42A0-B19E-E33627D7F184}"/>
            </a:ext>
          </a:extLst>
        </xdr:cNvPr>
        <xdr:cNvCxnSpPr/>
      </xdr:nvCxnSpPr>
      <xdr:spPr>
        <a:xfrm flipV="1">
          <a:off x="17602200" y="10849280"/>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xdr:rowOff>
    </xdr:from>
    <xdr:to>
      <xdr:col>98</xdr:col>
      <xdr:colOff>38100</xdr:colOff>
      <xdr:row>63</xdr:row>
      <xdr:rowOff>106045</xdr:rowOff>
    </xdr:to>
    <xdr:sp macro="" textlink="">
      <xdr:nvSpPr>
        <xdr:cNvPr id="417" name="楕円 416">
          <a:extLst>
            <a:ext uri="{FF2B5EF4-FFF2-40B4-BE49-F238E27FC236}">
              <a16:creationId xmlns:a16="http://schemas.microsoft.com/office/drawing/2014/main" id="{14D0A3D5-B3B5-48BA-95E2-FC78BEA69887}"/>
            </a:ext>
          </a:extLst>
        </xdr:cNvPr>
        <xdr:cNvSpPr/>
      </xdr:nvSpPr>
      <xdr:spPr>
        <a:xfrm>
          <a:off x="16761460" y="1080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50597</xdr:rowOff>
    </xdr:from>
    <xdr:to>
      <xdr:col>102</xdr:col>
      <xdr:colOff>114300</xdr:colOff>
      <xdr:row>63</xdr:row>
      <xdr:rowOff>55245</xdr:rowOff>
    </xdr:to>
    <xdr:cxnSp macro="">
      <xdr:nvCxnSpPr>
        <xdr:cNvPr id="418" name="直線コネクタ 417">
          <a:extLst>
            <a:ext uri="{FF2B5EF4-FFF2-40B4-BE49-F238E27FC236}">
              <a16:creationId xmlns:a16="http://schemas.microsoft.com/office/drawing/2014/main" id="{8C9B80B6-5A1B-4139-AF98-3E431944A839}"/>
            </a:ext>
          </a:extLst>
        </xdr:cNvPr>
        <xdr:cNvCxnSpPr/>
      </xdr:nvCxnSpPr>
      <xdr:spPr>
        <a:xfrm flipV="1">
          <a:off x="16804640" y="10855757"/>
          <a:ext cx="79756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419" name="n_1aveValue【学校施設】&#10;一人当たり面積">
          <a:extLst>
            <a:ext uri="{FF2B5EF4-FFF2-40B4-BE49-F238E27FC236}">
              <a16:creationId xmlns:a16="http://schemas.microsoft.com/office/drawing/2014/main" id="{281DDE8A-3632-4456-9832-070E248BED4D}"/>
            </a:ext>
          </a:extLst>
        </xdr:cNvPr>
        <xdr:cNvSpPr txBox="1"/>
      </xdr:nvSpPr>
      <xdr:spPr>
        <a:xfrm>
          <a:off x="18982132"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420" name="n_2aveValue【学校施設】&#10;一人当たり面積">
          <a:extLst>
            <a:ext uri="{FF2B5EF4-FFF2-40B4-BE49-F238E27FC236}">
              <a16:creationId xmlns:a16="http://schemas.microsoft.com/office/drawing/2014/main" id="{30C289DB-622E-4538-A3F3-134F60B887A1}"/>
            </a:ext>
          </a:extLst>
        </xdr:cNvPr>
        <xdr:cNvSpPr txBox="1"/>
      </xdr:nvSpPr>
      <xdr:spPr>
        <a:xfrm>
          <a:off x="18182032" y="105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421" name="n_3aveValue【学校施設】&#10;一人当たり面積">
          <a:extLst>
            <a:ext uri="{FF2B5EF4-FFF2-40B4-BE49-F238E27FC236}">
              <a16:creationId xmlns:a16="http://schemas.microsoft.com/office/drawing/2014/main" id="{AF600C51-AB72-40AF-ABF2-D5D4C506420B}"/>
            </a:ext>
          </a:extLst>
        </xdr:cNvPr>
        <xdr:cNvSpPr txBox="1"/>
      </xdr:nvSpPr>
      <xdr:spPr>
        <a:xfrm>
          <a:off x="17384472" y="1051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422" name="n_4aveValue【学校施設】&#10;一人当たり面積">
          <a:extLst>
            <a:ext uri="{FF2B5EF4-FFF2-40B4-BE49-F238E27FC236}">
              <a16:creationId xmlns:a16="http://schemas.microsoft.com/office/drawing/2014/main" id="{CD8821BD-AC52-44FD-814B-810A9AB61C69}"/>
            </a:ext>
          </a:extLst>
        </xdr:cNvPr>
        <xdr:cNvSpPr txBox="1"/>
      </xdr:nvSpPr>
      <xdr:spPr>
        <a:xfrm>
          <a:off x="16588817" y="1051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82618</xdr:rowOff>
    </xdr:from>
    <xdr:ext cx="469744" cy="259045"/>
    <xdr:sp macro="" textlink="">
      <xdr:nvSpPr>
        <xdr:cNvPr id="423" name="n_1mainValue【学校施設】&#10;一人当たり面積">
          <a:extLst>
            <a:ext uri="{FF2B5EF4-FFF2-40B4-BE49-F238E27FC236}">
              <a16:creationId xmlns:a16="http://schemas.microsoft.com/office/drawing/2014/main" id="{61951A19-30EF-489B-B843-64CAA6471136}"/>
            </a:ext>
          </a:extLst>
        </xdr:cNvPr>
        <xdr:cNvSpPr txBox="1"/>
      </xdr:nvSpPr>
      <xdr:spPr>
        <a:xfrm>
          <a:off x="18982132" y="108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87952</xdr:rowOff>
    </xdr:from>
    <xdr:ext cx="469744" cy="259045"/>
    <xdr:sp macro="" textlink="">
      <xdr:nvSpPr>
        <xdr:cNvPr id="424" name="n_2mainValue【学校施設】&#10;一人当たり面積">
          <a:extLst>
            <a:ext uri="{FF2B5EF4-FFF2-40B4-BE49-F238E27FC236}">
              <a16:creationId xmlns:a16="http://schemas.microsoft.com/office/drawing/2014/main" id="{BC3A8CF4-57B6-4D10-8041-1A387800F359}"/>
            </a:ext>
          </a:extLst>
        </xdr:cNvPr>
        <xdr:cNvSpPr txBox="1"/>
      </xdr:nvSpPr>
      <xdr:spPr>
        <a:xfrm>
          <a:off x="18182032"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92524</xdr:rowOff>
    </xdr:from>
    <xdr:ext cx="469744" cy="259045"/>
    <xdr:sp macro="" textlink="">
      <xdr:nvSpPr>
        <xdr:cNvPr id="425" name="n_3mainValue【学校施設】&#10;一人当たり面積">
          <a:extLst>
            <a:ext uri="{FF2B5EF4-FFF2-40B4-BE49-F238E27FC236}">
              <a16:creationId xmlns:a16="http://schemas.microsoft.com/office/drawing/2014/main" id="{E7704AF7-26B7-42B0-B4AA-CD29034595A8}"/>
            </a:ext>
          </a:extLst>
        </xdr:cNvPr>
        <xdr:cNvSpPr txBox="1"/>
      </xdr:nvSpPr>
      <xdr:spPr>
        <a:xfrm>
          <a:off x="17384472" y="10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97172</xdr:rowOff>
    </xdr:from>
    <xdr:ext cx="469744" cy="259045"/>
    <xdr:sp macro="" textlink="">
      <xdr:nvSpPr>
        <xdr:cNvPr id="426" name="n_4mainValue【学校施設】&#10;一人当たり面積">
          <a:extLst>
            <a:ext uri="{FF2B5EF4-FFF2-40B4-BE49-F238E27FC236}">
              <a16:creationId xmlns:a16="http://schemas.microsoft.com/office/drawing/2014/main" id="{69763C8A-2F3A-4087-8DDE-C2B769C7DA11}"/>
            </a:ext>
          </a:extLst>
        </xdr:cNvPr>
        <xdr:cNvSpPr txBox="1"/>
      </xdr:nvSpPr>
      <xdr:spPr>
        <a:xfrm>
          <a:off x="1658881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756FA52E-75A1-4220-8AA1-A401A4A517E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2CFABB56-AC3A-45B0-8008-17D08A72DBB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1F23192B-EFBB-4904-B545-37FF183DC23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137546AC-3F9D-4264-9687-7161E172CDD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3F6BFA9D-95C7-435D-A47F-219A755DFC5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A9C3ACA5-A510-4453-BE5E-AD2E9F0BD1E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63A762F1-0BB6-4578-9AB2-080066A8C37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09F90B89-ED8C-485E-8050-3A4692AEB77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D52716B4-3223-4BE6-93F5-A75CD319390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2FE6C807-BD41-4FD2-BDC8-EFA1569D828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AC61AA32-A392-45C3-B76C-505B81C681D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a:extLst>
            <a:ext uri="{FF2B5EF4-FFF2-40B4-BE49-F238E27FC236}">
              <a16:creationId xmlns:a16="http://schemas.microsoft.com/office/drawing/2014/main" id="{CBDC78D3-17E4-42EF-9150-50BBA92F391D}"/>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a:extLst>
            <a:ext uri="{FF2B5EF4-FFF2-40B4-BE49-F238E27FC236}">
              <a16:creationId xmlns:a16="http://schemas.microsoft.com/office/drawing/2014/main" id="{28994377-582F-48D2-8CD6-5E9227B5552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a:extLst>
            <a:ext uri="{FF2B5EF4-FFF2-40B4-BE49-F238E27FC236}">
              <a16:creationId xmlns:a16="http://schemas.microsoft.com/office/drawing/2014/main" id="{87B73176-28D8-48F4-8EE2-B26ECAEEF5AE}"/>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a:extLst>
            <a:ext uri="{FF2B5EF4-FFF2-40B4-BE49-F238E27FC236}">
              <a16:creationId xmlns:a16="http://schemas.microsoft.com/office/drawing/2014/main" id="{67E5FD8A-DC4A-46EB-9BF6-F643C5F4C96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a:extLst>
            <a:ext uri="{FF2B5EF4-FFF2-40B4-BE49-F238E27FC236}">
              <a16:creationId xmlns:a16="http://schemas.microsoft.com/office/drawing/2014/main" id="{727FF74F-E882-465C-B7D3-D652F28A9C5D}"/>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a:extLst>
            <a:ext uri="{FF2B5EF4-FFF2-40B4-BE49-F238E27FC236}">
              <a16:creationId xmlns:a16="http://schemas.microsoft.com/office/drawing/2014/main" id="{C95CA070-B32A-414F-970C-F501E0E631A5}"/>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a:extLst>
            <a:ext uri="{FF2B5EF4-FFF2-40B4-BE49-F238E27FC236}">
              <a16:creationId xmlns:a16="http://schemas.microsoft.com/office/drawing/2014/main" id="{349837A0-CA72-407F-8FBA-742A4D3858CD}"/>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a:extLst>
            <a:ext uri="{FF2B5EF4-FFF2-40B4-BE49-F238E27FC236}">
              <a16:creationId xmlns:a16="http://schemas.microsoft.com/office/drawing/2014/main" id="{D4BBF8D6-AF12-4273-8F97-C010ECB8B686}"/>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a:extLst>
            <a:ext uri="{FF2B5EF4-FFF2-40B4-BE49-F238E27FC236}">
              <a16:creationId xmlns:a16="http://schemas.microsoft.com/office/drawing/2014/main" id="{8BAAC5AD-741D-4A8C-AB09-44F55D3EDBA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7" name="テキスト ボックス 446">
          <a:extLst>
            <a:ext uri="{FF2B5EF4-FFF2-40B4-BE49-F238E27FC236}">
              <a16:creationId xmlns:a16="http://schemas.microsoft.com/office/drawing/2014/main" id="{7E2BEF20-204F-4872-9F80-355D87FA8BC2}"/>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80B73B86-FFF1-4994-9D2F-C280821F5E8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9" name="テキスト ボックス 448">
          <a:extLst>
            <a:ext uri="{FF2B5EF4-FFF2-40B4-BE49-F238E27FC236}">
              <a16:creationId xmlns:a16="http://schemas.microsoft.com/office/drawing/2014/main" id="{5C11E14F-2629-4CE2-9A55-C987F3F5B4E0}"/>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児童館】&#10;有形固定資産減価償却率グラフ枠">
          <a:extLst>
            <a:ext uri="{FF2B5EF4-FFF2-40B4-BE49-F238E27FC236}">
              <a16:creationId xmlns:a16="http://schemas.microsoft.com/office/drawing/2014/main" id="{8035EE27-43DB-4561-A575-4303003A1CE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451" name="直線コネクタ 450">
          <a:extLst>
            <a:ext uri="{FF2B5EF4-FFF2-40B4-BE49-F238E27FC236}">
              <a16:creationId xmlns:a16="http://schemas.microsoft.com/office/drawing/2014/main" id="{7E4A57DB-029D-451A-AE63-24490A33AE16}"/>
            </a:ext>
          </a:extLst>
        </xdr:cNvPr>
        <xdr:cNvCxnSpPr/>
      </xdr:nvCxnSpPr>
      <xdr:spPr>
        <a:xfrm flipV="1">
          <a:off x="14703424" y="13245466"/>
          <a:ext cx="0" cy="161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2" name="【児童館】&#10;有形固定資産減価償却率最小値テキスト">
          <a:extLst>
            <a:ext uri="{FF2B5EF4-FFF2-40B4-BE49-F238E27FC236}">
              <a16:creationId xmlns:a16="http://schemas.microsoft.com/office/drawing/2014/main" id="{04B1F4DF-FF97-4406-A8B4-CEDAF7798A6B}"/>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3" name="直線コネクタ 452">
          <a:extLst>
            <a:ext uri="{FF2B5EF4-FFF2-40B4-BE49-F238E27FC236}">
              <a16:creationId xmlns:a16="http://schemas.microsoft.com/office/drawing/2014/main" id="{760F149D-B0EA-4CB8-B07E-23166286486B}"/>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454" name="【児童館】&#10;有形固定資産減価償却率最大値テキスト">
          <a:extLst>
            <a:ext uri="{FF2B5EF4-FFF2-40B4-BE49-F238E27FC236}">
              <a16:creationId xmlns:a16="http://schemas.microsoft.com/office/drawing/2014/main" id="{7D13359D-B72D-4512-8947-19F58F3CA410}"/>
            </a:ext>
          </a:extLst>
        </xdr:cNvPr>
        <xdr:cNvSpPr txBox="1"/>
      </xdr:nvSpPr>
      <xdr:spPr>
        <a:xfrm>
          <a:off x="14742160" y="1302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455" name="直線コネクタ 454">
          <a:extLst>
            <a:ext uri="{FF2B5EF4-FFF2-40B4-BE49-F238E27FC236}">
              <a16:creationId xmlns:a16="http://schemas.microsoft.com/office/drawing/2014/main" id="{B7D742AF-564B-4AAF-86F0-B40156E1DF43}"/>
            </a:ext>
          </a:extLst>
        </xdr:cNvPr>
        <xdr:cNvCxnSpPr/>
      </xdr:nvCxnSpPr>
      <xdr:spPr>
        <a:xfrm>
          <a:off x="14611350" y="13245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456" name="【児童館】&#10;有形固定資産減価償却率平均値テキスト">
          <a:extLst>
            <a:ext uri="{FF2B5EF4-FFF2-40B4-BE49-F238E27FC236}">
              <a16:creationId xmlns:a16="http://schemas.microsoft.com/office/drawing/2014/main" id="{103B0F3F-BA44-4FC0-A09A-8E3047A27D66}"/>
            </a:ext>
          </a:extLst>
        </xdr:cNvPr>
        <xdr:cNvSpPr txBox="1"/>
      </xdr:nvSpPr>
      <xdr:spPr>
        <a:xfrm>
          <a:off x="14742160" y="1419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457" name="フローチャート: 判断 456">
          <a:extLst>
            <a:ext uri="{FF2B5EF4-FFF2-40B4-BE49-F238E27FC236}">
              <a16:creationId xmlns:a16="http://schemas.microsoft.com/office/drawing/2014/main" id="{3EA06E93-0C69-48E1-8B55-DFEC0BF41EDC}"/>
            </a:ext>
          </a:extLst>
        </xdr:cNvPr>
        <xdr:cNvSpPr/>
      </xdr:nvSpPr>
      <xdr:spPr>
        <a:xfrm>
          <a:off x="14649450" y="14351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458" name="フローチャート: 判断 457">
          <a:extLst>
            <a:ext uri="{FF2B5EF4-FFF2-40B4-BE49-F238E27FC236}">
              <a16:creationId xmlns:a16="http://schemas.microsoft.com/office/drawing/2014/main" id="{CF34DDA7-D7E1-469A-AA81-784B264F4EA2}"/>
            </a:ext>
          </a:extLst>
        </xdr:cNvPr>
        <xdr:cNvSpPr/>
      </xdr:nvSpPr>
      <xdr:spPr>
        <a:xfrm>
          <a:off x="13887450" y="14251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459" name="フローチャート: 判断 458">
          <a:extLst>
            <a:ext uri="{FF2B5EF4-FFF2-40B4-BE49-F238E27FC236}">
              <a16:creationId xmlns:a16="http://schemas.microsoft.com/office/drawing/2014/main" id="{B0AFCBA1-BA3F-4574-93A8-5B2F170026BB}"/>
            </a:ext>
          </a:extLst>
        </xdr:cNvPr>
        <xdr:cNvSpPr/>
      </xdr:nvSpPr>
      <xdr:spPr>
        <a:xfrm>
          <a:off x="13089890" y="142481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460" name="フローチャート: 判断 459">
          <a:extLst>
            <a:ext uri="{FF2B5EF4-FFF2-40B4-BE49-F238E27FC236}">
              <a16:creationId xmlns:a16="http://schemas.microsoft.com/office/drawing/2014/main" id="{337299F5-68B9-4688-BB3D-D08C33E1363C}"/>
            </a:ext>
          </a:extLst>
        </xdr:cNvPr>
        <xdr:cNvSpPr/>
      </xdr:nvSpPr>
      <xdr:spPr>
        <a:xfrm>
          <a:off x="12303760" y="142805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461" name="フローチャート: 判断 460">
          <a:extLst>
            <a:ext uri="{FF2B5EF4-FFF2-40B4-BE49-F238E27FC236}">
              <a16:creationId xmlns:a16="http://schemas.microsoft.com/office/drawing/2014/main" id="{35D9BC12-05F4-48C6-A8C9-6A8620998DFD}"/>
            </a:ext>
          </a:extLst>
        </xdr:cNvPr>
        <xdr:cNvSpPr/>
      </xdr:nvSpPr>
      <xdr:spPr>
        <a:xfrm>
          <a:off x="11487150" y="142481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475C2CEF-4AD6-4956-8D16-4BD8B5B438C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9C40FE1F-046A-4F56-ACED-784A9E9479C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4A70CC7-F18C-405C-8133-7C7AF7E5249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3EDA357-7861-4783-B2D2-8091609B8DC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D8F4FD32-4468-4DCD-92A8-530DC6599D2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33020</xdr:rowOff>
    </xdr:from>
    <xdr:to>
      <xdr:col>85</xdr:col>
      <xdr:colOff>177800</xdr:colOff>
      <xdr:row>85</xdr:row>
      <xdr:rowOff>134620</xdr:rowOff>
    </xdr:to>
    <xdr:sp macro="" textlink="">
      <xdr:nvSpPr>
        <xdr:cNvPr id="467" name="楕円 466">
          <a:extLst>
            <a:ext uri="{FF2B5EF4-FFF2-40B4-BE49-F238E27FC236}">
              <a16:creationId xmlns:a16="http://schemas.microsoft.com/office/drawing/2014/main" id="{F9A653A3-F2C0-419E-A5AE-4EFE9491857F}"/>
            </a:ext>
          </a:extLst>
        </xdr:cNvPr>
        <xdr:cNvSpPr/>
      </xdr:nvSpPr>
      <xdr:spPr>
        <a:xfrm>
          <a:off x="14649450" y="146043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11447</xdr:rowOff>
    </xdr:from>
    <xdr:ext cx="405111" cy="259045"/>
    <xdr:sp macro="" textlink="">
      <xdr:nvSpPr>
        <xdr:cNvPr id="468" name="【児童館】&#10;有形固定資産減価償却率該当値テキスト">
          <a:extLst>
            <a:ext uri="{FF2B5EF4-FFF2-40B4-BE49-F238E27FC236}">
              <a16:creationId xmlns:a16="http://schemas.microsoft.com/office/drawing/2014/main" id="{210E955C-FE0D-4F49-A189-EA3141A173AC}"/>
            </a:ext>
          </a:extLst>
        </xdr:cNvPr>
        <xdr:cNvSpPr txBox="1"/>
      </xdr:nvSpPr>
      <xdr:spPr>
        <a:xfrm>
          <a:off x="1474216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469" name="楕円 468">
          <a:extLst>
            <a:ext uri="{FF2B5EF4-FFF2-40B4-BE49-F238E27FC236}">
              <a16:creationId xmlns:a16="http://schemas.microsoft.com/office/drawing/2014/main" id="{AB3F897F-FB2C-4977-A045-860AC4900BF4}"/>
            </a:ext>
          </a:extLst>
        </xdr:cNvPr>
        <xdr:cNvSpPr/>
      </xdr:nvSpPr>
      <xdr:spPr>
        <a:xfrm>
          <a:off x="13887450" y="145719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45720</xdr:rowOff>
    </xdr:from>
    <xdr:to>
      <xdr:col>85</xdr:col>
      <xdr:colOff>127000</xdr:colOff>
      <xdr:row>85</xdr:row>
      <xdr:rowOff>83820</xdr:rowOff>
    </xdr:to>
    <xdr:cxnSp macro="">
      <xdr:nvCxnSpPr>
        <xdr:cNvPr id="470" name="直線コネクタ 469">
          <a:extLst>
            <a:ext uri="{FF2B5EF4-FFF2-40B4-BE49-F238E27FC236}">
              <a16:creationId xmlns:a16="http://schemas.microsoft.com/office/drawing/2014/main" id="{0200E252-F9A1-4898-A863-5CFB38E33815}"/>
            </a:ext>
          </a:extLst>
        </xdr:cNvPr>
        <xdr:cNvCxnSpPr/>
      </xdr:nvCxnSpPr>
      <xdr:spPr>
        <a:xfrm>
          <a:off x="13942060" y="146208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130175</xdr:rowOff>
    </xdr:from>
    <xdr:to>
      <xdr:col>76</xdr:col>
      <xdr:colOff>165100</xdr:colOff>
      <xdr:row>85</xdr:row>
      <xdr:rowOff>60325</xdr:rowOff>
    </xdr:to>
    <xdr:sp macro="" textlink="">
      <xdr:nvSpPr>
        <xdr:cNvPr id="471" name="楕円 470">
          <a:extLst>
            <a:ext uri="{FF2B5EF4-FFF2-40B4-BE49-F238E27FC236}">
              <a16:creationId xmlns:a16="http://schemas.microsoft.com/office/drawing/2014/main" id="{58DE9BC3-7698-411B-93F1-0C2F4B996E15}"/>
            </a:ext>
          </a:extLst>
        </xdr:cNvPr>
        <xdr:cNvSpPr/>
      </xdr:nvSpPr>
      <xdr:spPr>
        <a:xfrm>
          <a:off x="130898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xdr:rowOff>
    </xdr:from>
    <xdr:to>
      <xdr:col>81</xdr:col>
      <xdr:colOff>50800</xdr:colOff>
      <xdr:row>85</xdr:row>
      <xdr:rowOff>45720</xdr:rowOff>
    </xdr:to>
    <xdr:cxnSp macro="">
      <xdr:nvCxnSpPr>
        <xdr:cNvPr id="472" name="直線コネクタ 471">
          <a:extLst>
            <a:ext uri="{FF2B5EF4-FFF2-40B4-BE49-F238E27FC236}">
              <a16:creationId xmlns:a16="http://schemas.microsoft.com/office/drawing/2014/main" id="{F3426D3B-4425-4CA6-A111-CBDD177D3D7A}"/>
            </a:ext>
          </a:extLst>
        </xdr:cNvPr>
        <xdr:cNvCxnSpPr/>
      </xdr:nvCxnSpPr>
      <xdr:spPr>
        <a:xfrm>
          <a:off x="13144500" y="1458468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105411</xdr:rowOff>
    </xdr:from>
    <xdr:to>
      <xdr:col>72</xdr:col>
      <xdr:colOff>38100</xdr:colOff>
      <xdr:row>85</xdr:row>
      <xdr:rowOff>35561</xdr:rowOff>
    </xdr:to>
    <xdr:sp macro="" textlink="">
      <xdr:nvSpPr>
        <xdr:cNvPr id="473" name="楕円 472">
          <a:extLst>
            <a:ext uri="{FF2B5EF4-FFF2-40B4-BE49-F238E27FC236}">
              <a16:creationId xmlns:a16="http://schemas.microsoft.com/office/drawing/2014/main" id="{9CF4BF6C-1591-437E-A759-FC98A0A61CCA}"/>
            </a:ext>
          </a:extLst>
        </xdr:cNvPr>
        <xdr:cNvSpPr/>
      </xdr:nvSpPr>
      <xdr:spPr>
        <a:xfrm>
          <a:off x="12303760" y="145053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156211</xdr:rowOff>
    </xdr:from>
    <xdr:to>
      <xdr:col>76</xdr:col>
      <xdr:colOff>114300</xdr:colOff>
      <xdr:row>85</xdr:row>
      <xdr:rowOff>9525</xdr:rowOff>
    </xdr:to>
    <xdr:cxnSp macro="">
      <xdr:nvCxnSpPr>
        <xdr:cNvPr id="474" name="直線コネクタ 473">
          <a:extLst>
            <a:ext uri="{FF2B5EF4-FFF2-40B4-BE49-F238E27FC236}">
              <a16:creationId xmlns:a16="http://schemas.microsoft.com/office/drawing/2014/main" id="{2BB151D5-263D-49E5-94BE-131BA152948E}"/>
            </a:ext>
          </a:extLst>
        </xdr:cNvPr>
        <xdr:cNvCxnSpPr/>
      </xdr:nvCxnSpPr>
      <xdr:spPr>
        <a:xfrm>
          <a:off x="12346940" y="14559916"/>
          <a:ext cx="7975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76836</xdr:rowOff>
    </xdr:from>
    <xdr:to>
      <xdr:col>67</xdr:col>
      <xdr:colOff>101600</xdr:colOff>
      <xdr:row>85</xdr:row>
      <xdr:rowOff>6986</xdr:rowOff>
    </xdr:to>
    <xdr:sp macro="" textlink="">
      <xdr:nvSpPr>
        <xdr:cNvPr id="475" name="楕円 474">
          <a:extLst>
            <a:ext uri="{FF2B5EF4-FFF2-40B4-BE49-F238E27FC236}">
              <a16:creationId xmlns:a16="http://schemas.microsoft.com/office/drawing/2014/main" id="{E428AAE6-DCFE-4924-B9CD-F2AB69CC3D02}"/>
            </a:ext>
          </a:extLst>
        </xdr:cNvPr>
        <xdr:cNvSpPr/>
      </xdr:nvSpPr>
      <xdr:spPr>
        <a:xfrm>
          <a:off x="11487150" y="144786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127636</xdr:rowOff>
    </xdr:from>
    <xdr:to>
      <xdr:col>71</xdr:col>
      <xdr:colOff>177800</xdr:colOff>
      <xdr:row>84</xdr:row>
      <xdr:rowOff>156211</xdr:rowOff>
    </xdr:to>
    <xdr:cxnSp macro="">
      <xdr:nvCxnSpPr>
        <xdr:cNvPr id="476" name="直線コネクタ 475">
          <a:extLst>
            <a:ext uri="{FF2B5EF4-FFF2-40B4-BE49-F238E27FC236}">
              <a16:creationId xmlns:a16="http://schemas.microsoft.com/office/drawing/2014/main" id="{C1548259-F65B-4E8F-A8E7-4F03A0715B27}"/>
            </a:ext>
          </a:extLst>
        </xdr:cNvPr>
        <xdr:cNvCxnSpPr/>
      </xdr:nvCxnSpPr>
      <xdr:spPr>
        <a:xfrm>
          <a:off x="11541760" y="14533246"/>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477" name="n_1aveValue【児童館】&#10;有形固定資産減価償却率">
          <a:extLst>
            <a:ext uri="{FF2B5EF4-FFF2-40B4-BE49-F238E27FC236}">
              <a16:creationId xmlns:a16="http://schemas.microsoft.com/office/drawing/2014/main" id="{7B208E5C-8643-45CD-AC70-FCBFFA0E68EC}"/>
            </a:ext>
          </a:extLst>
        </xdr:cNvPr>
        <xdr:cNvSpPr txBox="1"/>
      </xdr:nvSpPr>
      <xdr:spPr>
        <a:xfrm>
          <a:off x="1373823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478" name="n_2aveValue【児童館】&#10;有形固定資産減価償却率">
          <a:extLst>
            <a:ext uri="{FF2B5EF4-FFF2-40B4-BE49-F238E27FC236}">
              <a16:creationId xmlns:a16="http://schemas.microsoft.com/office/drawing/2014/main" id="{BB173F8E-5262-4540-AE7F-113DBDE60D2E}"/>
            </a:ext>
          </a:extLst>
        </xdr:cNvPr>
        <xdr:cNvSpPr txBox="1"/>
      </xdr:nvSpPr>
      <xdr:spPr>
        <a:xfrm>
          <a:off x="1295718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479" name="n_3aveValue【児童館】&#10;有形固定資産減価償却率">
          <a:extLst>
            <a:ext uri="{FF2B5EF4-FFF2-40B4-BE49-F238E27FC236}">
              <a16:creationId xmlns:a16="http://schemas.microsoft.com/office/drawing/2014/main" id="{41A850E3-9715-4875-B8E6-527445868E2E}"/>
            </a:ext>
          </a:extLst>
        </xdr:cNvPr>
        <xdr:cNvSpPr txBox="1"/>
      </xdr:nvSpPr>
      <xdr:spPr>
        <a:xfrm>
          <a:off x="12171054" y="1405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480" name="n_4aveValue【児童館】&#10;有形固定資産減価償却率">
          <a:extLst>
            <a:ext uri="{FF2B5EF4-FFF2-40B4-BE49-F238E27FC236}">
              <a16:creationId xmlns:a16="http://schemas.microsoft.com/office/drawing/2014/main" id="{E6F1FB77-CA2F-4D3E-B88E-9C0D96FEE599}"/>
            </a:ext>
          </a:extLst>
        </xdr:cNvPr>
        <xdr:cNvSpPr txBox="1"/>
      </xdr:nvSpPr>
      <xdr:spPr>
        <a:xfrm>
          <a:off x="11354444" y="1402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87647</xdr:rowOff>
    </xdr:from>
    <xdr:ext cx="405111" cy="259045"/>
    <xdr:sp macro="" textlink="">
      <xdr:nvSpPr>
        <xdr:cNvPr id="481" name="n_1mainValue【児童館】&#10;有形固定資産減価償却率">
          <a:extLst>
            <a:ext uri="{FF2B5EF4-FFF2-40B4-BE49-F238E27FC236}">
              <a16:creationId xmlns:a16="http://schemas.microsoft.com/office/drawing/2014/main" id="{DAA17F41-F1A0-4FF8-B974-6DCB7D058400}"/>
            </a:ext>
          </a:extLst>
        </xdr:cNvPr>
        <xdr:cNvSpPr txBox="1"/>
      </xdr:nvSpPr>
      <xdr:spPr>
        <a:xfrm>
          <a:off x="1373823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51452</xdr:rowOff>
    </xdr:from>
    <xdr:ext cx="405111" cy="259045"/>
    <xdr:sp macro="" textlink="">
      <xdr:nvSpPr>
        <xdr:cNvPr id="482" name="n_2mainValue【児童館】&#10;有形固定資産減価償却率">
          <a:extLst>
            <a:ext uri="{FF2B5EF4-FFF2-40B4-BE49-F238E27FC236}">
              <a16:creationId xmlns:a16="http://schemas.microsoft.com/office/drawing/2014/main" id="{6C3FDC7D-8E7E-497E-8A21-38456BA13DBB}"/>
            </a:ext>
          </a:extLst>
        </xdr:cNvPr>
        <xdr:cNvSpPr txBox="1"/>
      </xdr:nvSpPr>
      <xdr:spPr>
        <a:xfrm>
          <a:off x="12957184" y="1462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26688</xdr:rowOff>
    </xdr:from>
    <xdr:ext cx="405111" cy="259045"/>
    <xdr:sp macro="" textlink="">
      <xdr:nvSpPr>
        <xdr:cNvPr id="483" name="n_3mainValue【児童館】&#10;有形固定資産減価償却率">
          <a:extLst>
            <a:ext uri="{FF2B5EF4-FFF2-40B4-BE49-F238E27FC236}">
              <a16:creationId xmlns:a16="http://schemas.microsoft.com/office/drawing/2014/main" id="{C53A64C9-21BC-4526-9431-414096E8D8E0}"/>
            </a:ext>
          </a:extLst>
        </xdr:cNvPr>
        <xdr:cNvSpPr txBox="1"/>
      </xdr:nvSpPr>
      <xdr:spPr>
        <a:xfrm>
          <a:off x="12171054" y="1459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169563</xdr:rowOff>
    </xdr:from>
    <xdr:ext cx="405111" cy="259045"/>
    <xdr:sp macro="" textlink="">
      <xdr:nvSpPr>
        <xdr:cNvPr id="484" name="n_4mainValue【児童館】&#10;有形固定資産減価償却率">
          <a:extLst>
            <a:ext uri="{FF2B5EF4-FFF2-40B4-BE49-F238E27FC236}">
              <a16:creationId xmlns:a16="http://schemas.microsoft.com/office/drawing/2014/main" id="{C97599EB-23CB-42E0-B197-69EA766ACE7D}"/>
            </a:ext>
          </a:extLst>
        </xdr:cNvPr>
        <xdr:cNvSpPr txBox="1"/>
      </xdr:nvSpPr>
      <xdr:spPr>
        <a:xfrm>
          <a:off x="11354444" y="1457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BA716155-4FB7-400D-9814-5242F1F3B09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ECB2C01B-B397-4744-9FD4-F2993F272DD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444BEC35-F118-448B-AB7E-566A4023322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D81F2F36-5980-47A0-AE54-F1D11B9BB85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1D9C2271-C7CA-4EA2-9F6E-1F5B9BFAE9A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A0BE7E2A-CB04-4B02-B191-5080250B21C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6A5510D5-29C9-40A4-A99D-7CF34446CD4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CC78249E-2E4D-4854-9DA2-2296DE79F85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453F600-5796-4DD2-B096-6595A183C95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8E7CB2EF-39EE-4CBE-A97D-6E247622DB6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4810D9AC-6FEA-44D5-9355-CCDE4A0B5D86}"/>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4B3CAD11-7293-4450-982D-68FB471E0C92}"/>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16792E54-6663-41BF-9A13-CEF5B5D673D3}"/>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2D3416EC-2057-4884-9B4E-8A2C987AF94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760E444E-E0D2-4DE5-A6C7-4D0C0A65C0F3}"/>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E0EB6668-6D50-4C2B-8F9F-AEF670F5A9EA}"/>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7EF7CD91-A04F-41AD-B2EE-68C855936370}"/>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4E8A4058-C5E2-4B3B-AB35-3704B96BE6BD}"/>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4BF5BCA9-EA5B-42DA-90D5-AE1D1665904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C2480483-517B-4980-8D3D-01C499E08D8A}"/>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児童館】&#10;一人当たり面積グラフ枠">
          <a:extLst>
            <a:ext uri="{FF2B5EF4-FFF2-40B4-BE49-F238E27FC236}">
              <a16:creationId xmlns:a16="http://schemas.microsoft.com/office/drawing/2014/main" id="{2641BC34-5621-452A-A8A8-ABB0207FBEF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506" name="直線コネクタ 505">
          <a:extLst>
            <a:ext uri="{FF2B5EF4-FFF2-40B4-BE49-F238E27FC236}">
              <a16:creationId xmlns:a16="http://schemas.microsoft.com/office/drawing/2014/main" id="{3965FC57-38CF-49C3-AC14-FC540929D09E}"/>
            </a:ext>
          </a:extLst>
        </xdr:cNvPr>
        <xdr:cNvCxnSpPr/>
      </xdr:nvCxnSpPr>
      <xdr:spPr>
        <a:xfrm flipV="1">
          <a:off x="19947254" y="13562838"/>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7" name="【児童館】&#10;一人当たり面積最小値テキスト">
          <a:extLst>
            <a:ext uri="{FF2B5EF4-FFF2-40B4-BE49-F238E27FC236}">
              <a16:creationId xmlns:a16="http://schemas.microsoft.com/office/drawing/2014/main" id="{9508B8F0-559B-4741-9028-08043B3CA8E6}"/>
            </a:ext>
          </a:extLst>
        </xdr:cNvPr>
        <xdr:cNvSpPr txBox="1"/>
      </xdr:nvSpPr>
      <xdr:spPr>
        <a:xfrm>
          <a:off x="1998599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8" name="直線コネクタ 507">
          <a:extLst>
            <a:ext uri="{FF2B5EF4-FFF2-40B4-BE49-F238E27FC236}">
              <a16:creationId xmlns:a16="http://schemas.microsoft.com/office/drawing/2014/main" id="{5E1730FD-7E1A-4B85-8CFC-7AA2D83E7765}"/>
            </a:ext>
          </a:extLst>
        </xdr:cNvPr>
        <xdr:cNvCxnSpPr/>
      </xdr:nvCxnSpPr>
      <xdr:spPr>
        <a:xfrm>
          <a:off x="198856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509" name="【児童館】&#10;一人当たり面積最大値テキスト">
          <a:extLst>
            <a:ext uri="{FF2B5EF4-FFF2-40B4-BE49-F238E27FC236}">
              <a16:creationId xmlns:a16="http://schemas.microsoft.com/office/drawing/2014/main" id="{93FC3532-36EF-4BCE-8967-DC7637D855EF}"/>
            </a:ext>
          </a:extLst>
        </xdr:cNvPr>
        <xdr:cNvSpPr txBox="1"/>
      </xdr:nvSpPr>
      <xdr:spPr>
        <a:xfrm>
          <a:off x="19985990" y="133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510" name="直線コネクタ 509">
          <a:extLst>
            <a:ext uri="{FF2B5EF4-FFF2-40B4-BE49-F238E27FC236}">
              <a16:creationId xmlns:a16="http://schemas.microsoft.com/office/drawing/2014/main" id="{EC8364C6-BEEC-4C12-B55F-D52AABE41AD9}"/>
            </a:ext>
          </a:extLst>
        </xdr:cNvPr>
        <xdr:cNvCxnSpPr/>
      </xdr:nvCxnSpPr>
      <xdr:spPr>
        <a:xfrm>
          <a:off x="19885660" y="13562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511" name="【児童館】&#10;一人当たり面積平均値テキスト">
          <a:extLst>
            <a:ext uri="{FF2B5EF4-FFF2-40B4-BE49-F238E27FC236}">
              <a16:creationId xmlns:a16="http://schemas.microsoft.com/office/drawing/2014/main" id="{C8291403-CCF6-4DD9-B406-AE3CC69A6F8A}"/>
            </a:ext>
          </a:extLst>
        </xdr:cNvPr>
        <xdr:cNvSpPr txBox="1"/>
      </xdr:nvSpPr>
      <xdr:spPr>
        <a:xfrm>
          <a:off x="19985990" y="1433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512" name="フローチャート: 判断 511">
          <a:extLst>
            <a:ext uri="{FF2B5EF4-FFF2-40B4-BE49-F238E27FC236}">
              <a16:creationId xmlns:a16="http://schemas.microsoft.com/office/drawing/2014/main" id="{A5ABB149-745F-47D3-852A-E2B9C92BA12E}"/>
            </a:ext>
          </a:extLst>
        </xdr:cNvPr>
        <xdr:cNvSpPr/>
      </xdr:nvSpPr>
      <xdr:spPr>
        <a:xfrm>
          <a:off x="19904710" y="143609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513" name="フローチャート: 判断 512">
          <a:extLst>
            <a:ext uri="{FF2B5EF4-FFF2-40B4-BE49-F238E27FC236}">
              <a16:creationId xmlns:a16="http://schemas.microsoft.com/office/drawing/2014/main" id="{74B1C3CA-9747-4D0C-BAF6-1E35A4EC02AB}"/>
            </a:ext>
          </a:extLst>
        </xdr:cNvPr>
        <xdr:cNvSpPr/>
      </xdr:nvSpPr>
      <xdr:spPr>
        <a:xfrm>
          <a:off x="19161760" y="1436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14" name="フローチャート: 判断 513">
          <a:extLst>
            <a:ext uri="{FF2B5EF4-FFF2-40B4-BE49-F238E27FC236}">
              <a16:creationId xmlns:a16="http://schemas.microsoft.com/office/drawing/2014/main" id="{C3D45F83-1CEA-4B81-8073-589CB17C417B}"/>
            </a:ext>
          </a:extLst>
        </xdr:cNvPr>
        <xdr:cNvSpPr/>
      </xdr:nvSpPr>
      <xdr:spPr>
        <a:xfrm>
          <a:off x="18345150" y="143479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515" name="フローチャート: 判断 514">
          <a:extLst>
            <a:ext uri="{FF2B5EF4-FFF2-40B4-BE49-F238E27FC236}">
              <a16:creationId xmlns:a16="http://schemas.microsoft.com/office/drawing/2014/main" id="{EE09A7E0-1048-4A59-849D-9095BA97E0B9}"/>
            </a:ext>
          </a:extLst>
        </xdr:cNvPr>
        <xdr:cNvSpPr/>
      </xdr:nvSpPr>
      <xdr:spPr>
        <a:xfrm>
          <a:off x="17547590" y="14347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516" name="フローチャート: 判断 515">
          <a:extLst>
            <a:ext uri="{FF2B5EF4-FFF2-40B4-BE49-F238E27FC236}">
              <a16:creationId xmlns:a16="http://schemas.microsoft.com/office/drawing/2014/main" id="{1B560549-3940-4D33-BF59-94DBBF5ECF9B}"/>
            </a:ext>
          </a:extLst>
        </xdr:cNvPr>
        <xdr:cNvSpPr/>
      </xdr:nvSpPr>
      <xdr:spPr>
        <a:xfrm>
          <a:off x="16761460" y="14362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A4E3787B-62AD-42FC-A693-42E6A8ECEF9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C31195E-E7C5-40FF-974A-9A6E7DCCD2C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EBE47987-FCFD-45EB-BBD7-447492EE828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6C9F8CD-E19B-4714-8121-A6F807DBC2F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D4E413A-98FB-472B-8CAD-B39E69B05F3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99313</xdr:rowOff>
    </xdr:from>
    <xdr:to>
      <xdr:col>116</xdr:col>
      <xdr:colOff>114300</xdr:colOff>
      <xdr:row>82</xdr:row>
      <xdr:rowOff>29463</xdr:rowOff>
    </xdr:to>
    <xdr:sp macro="" textlink="">
      <xdr:nvSpPr>
        <xdr:cNvPr id="522" name="楕円 521">
          <a:extLst>
            <a:ext uri="{FF2B5EF4-FFF2-40B4-BE49-F238E27FC236}">
              <a16:creationId xmlns:a16="http://schemas.microsoft.com/office/drawing/2014/main" id="{31F7F988-065F-4137-83D9-9CE663456B1E}"/>
            </a:ext>
          </a:extLst>
        </xdr:cNvPr>
        <xdr:cNvSpPr/>
      </xdr:nvSpPr>
      <xdr:spPr>
        <a:xfrm>
          <a:off x="19904710" y="139829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122190</xdr:rowOff>
    </xdr:from>
    <xdr:ext cx="469744" cy="259045"/>
    <xdr:sp macro="" textlink="">
      <xdr:nvSpPr>
        <xdr:cNvPr id="523" name="【児童館】&#10;一人当たり面積該当値テキスト">
          <a:extLst>
            <a:ext uri="{FF2B5EF4-FFF2-40B4-BE49-F238E27FC236}">
              <a16:creationId xmlns:a16="http://schemas.microsoft.com/office/drawing/2014/main" id="{80D1F0C4-57A9-480D-9E83-9E326AA617D2}"/>
            </a:ext>
          </a:extLst>
        </xdr:cNvPr>
        <xdr:cNvSpPr txBox="1"/>
      </xdr:nvSpPr>
      <xdr:spPr>
        <a:xfrm>
          <a:off x="19985990" y="138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122174</xdr:rowOff>
    </xdr:from>
    <xdr:to>
      <xdr:col>112</xdr:col>
      <xdr:colOff>38100</xdr:colOff>
      <xdr:row>82</xdr:row>
      <xdr:rowOff>52324</xdr:rowOff>
    </xdr:to>
    <xdr:sp macro="" textlink="">
      <xdr:nvSpPr>
        <xdr:cNvPr id="524" name="楕円 523">
          <a:extLst>
            <a:ext uri="{FF2B5EF4-FFF2-40B4-BE49-F238E27FC236}">
              <a16:creationId xmlns:a16="http://schemas.microsoft.com/office/drawing/2014/main" id="{8FDBEAC5-6545-40DD-ABB6-968D726D12A6}"/>
            </a:ext>
          </a:extLst>
        </xdr:cNvPr>
        <xdr:cNvSpPr/>
      </xdr:nvSpPr>
      <xdr:spPr>
        <a:xfrm>
          <a:off x="19161760" y="140115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150113</xdr:rowOff>
    </xdr:from>
    <xdr:to>
      <xdr:col>116</xdr:col>
      <xdr:colOff>63500</xdr:colOff>
      <xdr:row>82</xdr:row>
      <xdr:rowOff>1524</xdr:rowOff>
    </xdr:to>
    <xdr:cxnSp macro="">
      <xdr:nvCxnSpPr>
        <xdr:cNvPr id="525" name="直線コネクタ 524">
          <a:extLst>
            <a:ext uri="{FF2B5EF4-FFF2-40B4-BE49-F238E27FC236}">
              <a16:creationId xmlns:a16="http://schemas.microsoft.com/office/drawing/2014/main" id="{480AB778-053F-4601-8530-C4816F362D2C}"/>
            </a:ext>
          </a:extLst>
        </xdr:cNvPr>
        <xdr:cNvCxnSpPr/>
      </xdr:nvCxnSpPr>
      <xdr:spPr>
        <a:xfrm flipV="1">
          <a:off x="19204940" y="14037563"/>
          <a:ext cx="7429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140463</xdr:rowOff>
    </xdr:from>
    <xdr:to>
      <xdr:col>107</xdr:col>
      <xdr:colOff>101600</xdr:colOff>
      <xdr:row>82</xdr:row>
      <xdr:rowOff>70613</xdr:rowOff>
    </xdr:to>
    <xdr:sp macro="" textlink="">
      <xdr:nvSpPr>
        <xdr:cNvPr id="526" name="楕円 525">
          <a:extLst>
            <a:ext uri="{FF2B5EF4-FFF2-40B4-BE49-F238E27FC236}">
              <a16:creationId xmlns:a16="http://schemas.microsoft.com/office/drawing/2014/main" id="{95F2FAA9-EF2D-458A-AE41-AB45F3CBFE80}"/>
            </a:ext>
          </a:extLst>
        </xdr:cNvPr>
        <xdr:cNvSpPr/>
      </xdr:nvSpPr>
      <xdr:spPr>
        <a:xfrm>
          <a:off x="18345150" y="140241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xdr:rowOff>
    </xdr:from>
    <xdr:to>
      <xdr:col>111</xdr:col>
      <xdr:colOff>177800</xdr:colOff>
      <xdr:row>82</xdr:row>
      <xdr:rowOff>19813</xdr:rowOff>
    </xdr:to>
    <xdr:cxnSp macro="">
      <xdr:nvCxnSpPr>
        <xdr:cNvPr id="527" name="直線コネクタ 526">
          <a:extLst>
            <a:ext uri="{FF2B5EF4-FFF2-40B4-BE49-F238E27FC236}">
              <a16:creationId xmlns:a16="http://schemas.microsoft.com/office/drawing/2014/main" id="{7C71EE0C-8000-41B4-96F1-A6CAE80AA843}"/>
            </a:ext>
          </a:extLst>
        </xdr:cNvPr>
        <xdr:cNvCxnSpPr/>
      </xdr:nvCxnSpPr>
      <xdr:spPr>
        <a:xfrm flipV="1">
          <a:off x="18399760" y="14060424"/>
          <a:ext cx="80518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154178</xdr:rowOff>
    </xdr:from>
    <xdr:to>
      <xdr:col>102</xdr:col>
      <xdr:colOff>165100</xdr:colOff>
      <xdr:row>82</xdr:row>
      <xdr:rowOff>84328</xdr:rowOff>
    </xdr:to>
    <xdr:sp macro="" textlink="">
      <xdr:nvSpPr>
        <xdr:cNvPr id="528" name="楕円 527">
          <a:extLst>
            <a:ext uri="{FF2B5EF4-FFF2-40B4-BE49-F238E27FC236}">
              <a16:creationId xmlns:a16="http://schemas.microsoft.com/office/drawing/2014/main" id="{FBD39C9C-181F-4E2E-9AB7-544489AE7653}"/>
            </a:ext>
          </a:extLst>
        </xdr:cNvPr>
        <xdr:cNvSpPr/>
      </xdr:nvSpPr>
      <xdr:spPr>
        <a:xfrm>
          <a:off x="17547590" y="140416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19813</xdr:rowOff>
    </xdr:from>
    <xdr:to>
      <xdr:col>107</xdr:col>
      <xdr:colOff>50800</xdr:colOff>
      <xdr:row>82</xdr:row>
      <xdr:rowOff>33528</xdr:rowOff>
    </xdr:to>
    <xdr:cxnSp macro="">
      <xdr:nvCxnSpPr>
        <xdr:cNvPr id="529" name="直線コネクタ 528">
          <a:extLst>
            <a:ext uri="{FF2B5EF4-FFF2-40B4-BE49-F238E27FC236}">
              <a16:creationId xmlns:a16="http://schemas.microsoft.com/office/drawing/2014/main" id="{50E3141B-A1B7-466A-9E53-A6E2C9A33E26}"/>
            </a:ext>
          </a:extLst>
        </xdr:cNvPr>
        <xdr:cNvCxnSpPr/>
      </xdr:nvCxnSpPr>
      <xdr:spPr>
        <a:xfrm flipV="1">
          <a:off x="17602200" y="14074903"/>
          <a:ext cx="79756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1015</xdr:rowOff>
    </xdr:from>
    <xdr:to>
      <xdr:col>98</xdr:col>
      <xdr:colOff>38100</xdr:colOff>
      <xdr:row>82</xdr:row>
      <xdr:rowOff>102615</xdr:rowOff>
    </xdr:to>
    <xdr:sp macro="" textlink="">
      <xdr:nvSpPr>
        <xdr:cNvPr id="530" name="楕円 529">
          <a:extLst>
            <a:ext uri="{FF2B5EF4-FFF2-40B4-BE49-F238E27FC236}">
              <a16:creationId xmlns:a16="http://schemas.microsoft.com/office/drawing/2014/main" id="{7B500939-0B02-4944-8ADC-E991BA94FC29}"/>
            </a:ext>
          </a:extLst>
        </xdr:cNvPr>
        <xdr:cNvSpPr/>
      </xdr:nvSpPr>
      <xdr:spPr>
        <a:xfrm>
          <a:off x="16761460" y="14059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33528</xdr:rowOff>
    </xdr:from>
    <xdr:to>
      <xdr:col>102</xdr:col>
      <xdr:colOff>114300</xdr:colOff>
      <xdr:row>82</xdr:row>
      <xdr:rowOff>51815</xdr:rowOff>
    </xdr:to>
    <xdr:cxnSp macro="">
      <xdr:nvCxnSpPr>
        <xdr:cNvPr id="531" name="直線コネクタ 530">
          <a:extLst>
            <a:ext uri="{FF2B5EF4-FFF2-40B4-BE49-F238E27FC236}">
              <a16:creationId xmlns:a16="http://schemas.microsoft.com/office/drawing/2014/main" id="{861D8C65-6F44-415F-8F02-946E4818ABD3}"/>
            </a:ext>
          </a:extLst>
        </xdr:cNvPr>
        <xdr:cNvCxnSpPr/>
      </xdr:nvCxnSpPr>
      <xdr:spPr>
        <a:xfrm flipV="1">
          <a:off x="16804640" y="14090523"/>
          <a:ext cx="79756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532" name="n_1aveValue【児童館】&#10;一人当たり面積">
          <a:extLst>
            <a:ext uri="{FF2B5EF4-FFF2-40B4-BE49-F238E27FC236}">
              <a16:creationId xmlns:a16="http://schemas.microsoft.com/office/drawing/2014/main" id="{46AA5BD5-4CCE-4581-BE21-D1797DA280EF}"/>
            </a:ext>
          </a:extLst>
        </xdr:cNvPr>
        <xdr:cNvSpPr txBox="1"/>
      </xdr:nvSpPr>
      <xdr:spPr>
        <a:xfrm>
          <a:off x="18982132" y="144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533" name="n_2aveValue【児童館】&#10;一人当たり面積">
          <a:extLst>
            <a:ext uri="{FF2B5EF4-FFF2-40B4-BE49-F238E27FC236}">
              <a16:creationId xmlns:a16="http://schemas.microsoft.com/office/drawing/2014/main" id="{E2461C1E-AC0F-4A4E-B2D9-2EE7BB5E9F57}"/>
            </a:ext>
          </a:extLst>
        </xdr:cNvPr>
        <xdr:cNvSpPr txBox="1"/>
      </xdr:nvSpPr>
      <xdr:spPr>
        <a:xfrm>
          <a:off x="18182032"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534" name="n_3aveValue【児童館】&#10;一人当たり面積">
          <a:extLst>
            <a:ext uri="{FF2B5EF4-FFF2-40B4-BE49-F238E27FC236}">
              <a16:creationId xmlns:a16="http://schemas.microsoft.com/office/drawing/2014/main" id="{847E948F-7CDC-4027-BD1F-687DB61C684E}"/>
            </a:ext>
          </a:extLst>
        </xdr:cNvPr>
        <xdr:cNvSpPr txBox="1"/>
      </xdr:nvSpPr>
      <xdr:spPr>
        <a:xfrm>
          <a:off x="17384472"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535" name="n_4aveValue【児童館】&#10;一人当たり面積">
          <a:extLst>
            <a:ext uri="{FF2B5EF4-FFF2-40B4-BE49-F238E27FC236}">
              <a16:creationId xmlns:a16="http://schemas.microsoft.com/office/drawing/2014/main" id="{F7481E2E-90C0-47E8-AF48-DB2DD887CC1D}"/>
            </a:ext>
          </a:extLst>
        </xdr:cNvPr>
        <xdr:cNvSpPr txBox="1"/>
      </xdr:nvSpPr>
      <xdr:spPr>
        <a:xfrm>
          <a:off x="1658881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68851</xdr:rowOff>
    </xdr:from>
    <xdr:ext cx="469744" cy="259045"/>
    <xdr:sp macro="" textlink="">
      <xdr:nvSpPr>
        <xdr:cNvPr id="536" name="n_1mainValue【児童館】&#10;一人当たり面積">
          <a:extLst>
            <a:ext uri="{FF2B5EF4-FFF2-40B4-BE49-F238E27FC236}">
              <a16:creationId xmlns:a16="http://schemas.microsoft.com/office/drawing/2014/main" id="{A4E5AA11-A635-49F0-9DBA-2031754CF5C6}"/>
            </a:ext>
          </a:extLst>
        </xdr:cNvPr>
        <xdr:cNvSpPr txBox="1"/>
      </xdr:nvSpPr>
      <xdr:spPr>
        <a:xfrm>
          <a:off x="18982132" y="137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87140</xdr:rowOff>
    </xdr:from>
    <xdr:ext cx="469744" cy="259045"/>
    <xdr:sp macro="" textlink="">
      <xdr:nvSpPr>
        <xdr:cNvPr id="537" name="n_2mainValue【児童館】&#10;一人当たり面積">
          <a:extLst>
            <a:ext uri="{FF2B5EF4-FFF2-40B4-BE49-F238E27FC236}">
              <a16:creationId xmlns:a16="http://schemas.microsoft.com/office/drawing/2014/main" id="{3FF4F9E4-E39E-4D06-9548-2D4E77A9BD99}"/>
            </a:ext>
          </a:extLst>
        </xdr:cNvPr>
        <xdr:cNvSpPr txBox="1"/>
      </xdr:nvSpPr>
      <xdr:spPr>
        <a:xfrm>
          <a:off x="18182032" y="138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100855</xdr:rowOff>
    </xdr:from>
    <xdr:ext cx="469744" cy="259045"/>
    <xdr:sp macro="" textlink="">
      <xdr:nvSpPr>
        <xdr:cNvPr id="538" name="n_3mainValue【児童館】&#10;一人当たり面積">
          <a:extLst>
            <a:ext uri="{FF2B5EF4-FFF2-40B4-BE49-F238E27FC236}">
              <a16:creationId xmlns:a16="http://schemas.microsoft.com/office/drawing/2014/main" id="{4729393D-8482-4C49-82CE-6A58453061DC}"/>
            </a:ext>
          </a:extLst>
        </xdr:cNvPr>
        <xdr:cNvSpPr txBox="1"/>
      </xdr:nvSpPr>
      <xdr:spPr>
        <a:xfrm>
          <a:off x="17384472" y="138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119142</xdr:rowOff>
    </xdr:from>
    <xdr:ext cx="469744" cy="259045"/>
    <xdr:sp macro="" textlink="">
      <xdr:nvSpPr>
        <xdr:cNvPr id="539" name="n_4mainValue【児童館】&#10;一人当たり面積">
          <a:extLst>
            <a:ext uri="{FF2B5EF4-FFF2-40B4-BE49-F238E27FC236}">
              <a16:creationId xmlns:a16="http://schemas.microsoft.com/office/drawing/2014/main" id="{EB3A4103-8B9B-4DC5-B8FC-1A83FAC06443}"/>
            </a:ext>
          </a:extLst>
        </xdr:cNvPr>
        <xdr:cNvSpPr txBox="1"/>
      </xdr:nvSpPr>
      <xdr:spPr>
        <a:xfrm>
          <a:off x="16588817" y="138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E3D51BF5-0F58-467A-A91C-B9610E268DF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E8356157-618E-418E-AC14-9D4428173BF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F716F8B6-A994-42D8-A1ED-0362B1317F4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C8432C71-2A5C-494C-9FE5-0629F26CB88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BACDEB6B-C0A2-4CEA-8C35-3435EBBE495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8994DFB1-667B-48A6-AAD6-CD67A90D4B5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19052048-873B-4743-AC11-A8C842AA02E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41DC9A8D-A682-4AA3-B373-A33C1AA722F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1E1B7532-52A5-45D4-A4AD-50E60998530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3229F394-E385-4934-AD49-8861E361808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DA88F0AD-67CA-4473-B93F-FE9E84C659E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24C3F02B-422D-4E23-8723-62BDD6620C3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8684A474-329D-4AE2-9676-BCDDB501F75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9B1BBDDE-C27C-44A5-84CD-87CBE9E3F3C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E863EC86-E890-4913-9E3F-574ABD14779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E233DCED-7386-444C-9900-57D4BA9A7A8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184BB877-9183-4B68-BB79-B059F281AA22}"/>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913C099-D659-42AA-9345-07FDFBEDB44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6E741120-3A78-45D9-B058-B0B284626278}"/>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45F73232-E36A-4609-A895-380117676080}"/>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ED782DD1-8C87-445C-8F9C-24419E1459AF}"/>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5738E67B-363A-4D64-9A55-95C1A5383EF3}"/>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A228D5AD-B342-4DEF-B180-64A42D3F57A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EA9FE978-B26E-42A0-8FEC-A3B77AE670A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32A63CAD-83B2-4488-BCD9-EC6BD47ED18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EEF3CE93-4AB9-4F30-ABC9-71904E93C4AA}"/>
            </a:ext>
          </a:extLst>
        </xdr:cNvPr>
        <xdr:cNvCxnSpPr/>
      </xdr:nvCxnSpPr>
      <xdr:spPr>
        <a:xfrm flipV="1">
          <a:off x="14703424" y="17211131"/>
          <a:ext cx="0" cy="15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a:extLst>
            <a:ext uri="{FF2B5EF4-FFF2-40B4-BE49-F238E27FC236}">
              <a16:creationId xmlns:a16="http://schemas.microsoft.com/office/drawing/2014/main" id="{8AD87BEF-084E-440F-81F0-9C7941398703}"/>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BF7AB496-E67A-4947-A51E-1485D4E3D4A8}"/>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68" name="【公民館】&#10;有形固定資産減価償却率最大値テキスト">
          <a:extLst>
            <a:ext uri="{FF2B5EF4-FFF2-40B4-BE49-F238E27FC236}">
              <a16:creationId xmlns:a16="http://schemas.microsoft.com/office/drawing/2014/main" id="{D14DF985-331B-43F1-B141-5B26B45EB38D}"/>
            </a:ext>
          </a:extLst>
        </xdr:cNvPr>
        <xdr:cNvSpPr txBox="1"/>
      </xdr:nvSpPr>
      <xdr:spPr>
        <a:xfrm>
          <a:off x="14742160" y="16992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69" name="直線コネクタ 568">
          <a:extLst>
            <a:ext uri="{FF2B5EF4-FFF2-40B4-BE49-F238E27FC236}">
              <a16:creationId xmlns:a16="http://schemas.microsoft.com/office/drawing/2014/main" id="{98F8CE71-6CF9-4D6A-914A-6B54D1A7F397}"/>
            </a:ext>
          </a:extLst>
        </xdr:cNvPr>
        <xdr:cNvCxnSpPr/>
      </xdr:nvCxnSpPr>
      <xdr:spPr>
        <a:xfrm>
          <a:off x="14611350" y="1721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570" name="【公民館】&#10;有形固定資産減価償却率平均値テキスト">
          <a:extLst>
            <a:ext uri="{FF2B5EF4-FFF2-40B4-BE49-F238E27FC236}">
              <a16:creationId xmlns:a16="http://schemas.microsoft.com/office/drawing/2014/main" id="{9DB137D7-DE76-42E8-A798-722658319EF4}"/>
            </a:ext>
          </a:extLst>
        </xdr:cNvPr>
        <xdr:cNvSpPr txBox="1"/>
      </xdr:nvSpPr>
      <xdr:spPr>
        <a:xfrm>
          <a:off x="14742160" y="1805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571" name="フローチャート: 判断 570">
          <a:extLst>
            <a:ext uri="{FF2B5EF4-FFF2-40B4-BE49-F238E27FC236}">
              <a16:creationId xmlns:a16="http://schemas.microsoft.com/office/drawing/2014/main" id="{5A8780DF-CC12-49F1-8C4D-D64881F40826}"/>
            </a:ext>
          </a:extLst>
        </xdr:cNvPr>
        <xdr:cNvSpPr/>
      </xdr:nvSpPr>
      <xdr:spPr>
        <a:xfrm>
          <a:off x="14649450" y="182004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572" name="フローチャート: 判断 571">
          <a:extLst>
            <a:ext uri="{FF2B5EF4-FFF2-40B4-BE49-F238E27FC236}">
              <a16:creationId xmlns:a16="http://schemas.microsoft.com/office/drawing/2014/main" id="{97533390-8DDB-4B39-B18E-97629A8A2377}"/>
            </a:ext>
          </a:extLst>
        </xdr:cNvPr>
        <xdr:cNvSpPr/>
      </xdr:nvSpPr>
      <xdr:spPr>
        <a:xfrm>
          <a:off x="13887450" y="1814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73" name="フローチャート: 判断 572">
          <a:extLst>
            <a:ext uri="{FF2B5EF4-FFF2-40B4-BE49-F238E27FC236}">
              <a16:creationId xmlns:a16="http://schemas.microsoft.com/office/drawing/2014/main" id="{1BC22BDF-4721-48EB-A040-6C192DA6B0D4}"/>
            </a:ext>
          </a:extLst>
        </xdr:cNvPr>
        <xdr:cNvSpPr/>
      </xdr:nvSpPr>
      <xdr:spPr>
        <a:xfrm>
          <a:off x="13089890" y="18117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4" name="フローチャート: 判断 573">
          <a:extLst>
            <a:ext uri="{FF2B5EF4-FFF2-40B4-BE49-F238E27FC236}">
              <a16:creationId xmlns:a16="http://schemas.microsoft.com/office/drawing/2014/main" id="{34573471-876C-40D1-8CD9-F65A02E56CE7}"/>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575" name="フローチャート: 判断 574">
          <a:extLst>
            <a:ext uri="{FF2B5EF4-FFF2-40B4-BE49-F238E27FC236}">
              <a16:creationId xmlns:a16="http://schemas.microsoft.com/office/drawing/2014/main" id="{F2EDA7A3-11D7-4347-AA19-FABE2E7D770E}"/>
            </a:ext>
          </a:extLst>
        </xdr:cNvPr>
        <xdr:cNvSpPr/>
      </xdr:nvSpPr>
      <xdr:spPr>
        <a:xfrm>
          <a:off x="11487150" y="181106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82E56B9-A170-48E4-B26A-8AF1BEF2D77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639B52A-17CB-4377-B7EE-2C39B8D2946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14FD430-6E24-48B3-9DD4-90EECAA04DD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28780EB-86E2-4314-8E4D-3ECE6A9AC96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6E70B43-9E4F-486F-B147-FF819513AC5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102144</xdr:rowOff>
    </xdr:from>
    <xdr:to>
      <xdr:col>85</xdr:col>
      <xdr:colOff>177800</xdr:colOff>
      <xdr:row>109</xdr:row>
      <xdr:rowOff>32294</xdr:rowOff>
    </xdr:to>
    <xdr:sp macro="" textlink="">
      <xdr:nvSpPr>
        <xdr:cNvPr id="581" name="楕円 580">
          <a:extLst>
            <a:ext uri="{FF2B5EF4-FFF2-40B4-BE49-F238E27FC236}">
              <a16:creationId xmlns:a16="http://schemas.microsoft.com/office/drawing/2014/main" id="{67555575-A4DC-4340-91F2-3C3B19E131D7}"/>
            </a:ext>
          </a:extLst>
        </xdr:cNvPr>
        <xdr:cNvSpPr/>
      </xdr:nvSpPr>
      <xdr:spPr>
        <a:xfrm>
          <a:off x="14649450" y="18614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17071</xdr:rowOff>
    </xdr:from>
    <xdr:ext cx="405111" cy="259045"/>
    <xdr:sp macro="" textlink="">
      <xdr:nvSpPr>
        <xdr:cNvPr id="582" name="【公民館】&#10;有形固定資産減価償却率該当値テキスト">
          <a:extLst>
            <a:ext uri="{FF2B5EF4-FFF2-40B4-BE49-F238E27FC236}">
              <a16:creationId xmlns:a16="http://schemas.microsoft.com/office/drawing/2014/main" id="{779150BA-5E33-48FA-847D-6E5473B82743}"/>
            </a:ext>
          </a:extLst>
        </xdr:cNvPr>
        <xdr:cNvSpPr txBox="1"/>
      </xdr:nvSpPr>
      <xdr:spPr>
        <a:xfrm>
          <a:off x="14742160" y="1853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111942</xdr:rowOff>
    </xdr:from>
    <xdr:to>
      <xdr:col>81</xdr:col>
      <xdr:colOff>101600</xdr:colOff>
      <xdr:row>109</xdr:row>
      <xdr:rowOff>42092</xdr:rowOff>
    </xdr:to>
    <xdr:sp macro="" textlink="">
      <xdr:nvSpPr>
        <xdr:cNvPr id="583" name="楕円 582">
          <a:extLst>
            <a:ext uri="{FF2B5EF4-FFF2-40B4-BE49-F238E27FC236}">
              <a16:creationId xmlns:a16="http://schemas.microsoft.com/office/drawing/2014/main" id="{B90AAD14-1535-4532-A8DB-7B8C416135E9}"/>
            </a:ext>
          </a:extLst>
        </xdr:cNvPr>
        <xdr:cNvSpPr/>
      </xdr:nvSpPr>
      <xdr:spPr>
        <a:xfrm>
          <a:off x="13887450" y="186285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152944</xdr:rowOff>
    </xdr:from>
    <xdr:to>
      <xdr:col>85</xdr:col>
      <xdr:colOff>127000</xdr:colOff>
      <xdr:row>108</xdr:row>
      <xdr:rowOff>162742</xdr:rowOff>
    </xdr:to>
    <xdr:cxnSp macro="">
      <xdr:nvCxnSpPr>
        <xdr:cNvPr id="584" name="直線コネクタ 583">
          <a:extLst>
            <a:ext uri="{FF2B5EF4-FFF2-40B4-BE49-F238E27FC236}">
              <a16:creationId xmlns:a16="http://schemas.microsoft.com/office/drawing/2014/main" id="{ED2C67DE-BAE3-4B4F-B38A-A55C137AE9B7}"/>
            </a:ext>
          </a:extLst>
        </xdr:cNvPr>
        <xdr:cNvCxnSpPr/>
      </xdr:nvCxnSpPr>
      <xdr:spPr>
        <a:xfrm flipV="1">
          <a:off x="13942060" y="18669544"/>
          <a:ext cx="762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115207</xdr:rowOff>
    </xdr:from>
    <xdr:to>
      <xdr:col>76</xdr:col>
      <xdr:colOff>165100</xdr:colOff>
      <xdr:row>109</xdr:row>
      <xdr:rowOff>45357</xdr:rowOff>
    </xdr:to>
    <xdr:sp macro="" textlink="">
      <xdr:nvSpPr>
        <xdr:cNvPr id="585" name="楕円 584">
          <a:extLst>
            <a:ext uri="{FF2B5EF4-FFF2-40B4-BE49-F238E27FC236}">
              <a16:creationId xmlns:a16="http://schemas.microsoft.com/office/drawing/2014/main" id="{523355F0-46F4-4E05-8C52-C85199083AF6}"/>
            </a:ext>
          </a:extLst>
        </xdr:cNvPr>
        <xdr:cNvSpPr/>
      </xdr:nvSpPr>
      <xdr:spPr>
        <a:xfrm>
          <a:off x="13089890" y="186318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162742</xdr:rowOff>
    </xdr:from>
    <xdr:to>
      <xdr:col>81</xdr:col>
      <xdr:colOff>50800</xdr:colOff>
      <xdr:row>108</xdr:row>
      <xdr:rowOff>166007</xdr:rowOff>
    </xdr:to>
    <xdr:cxnSp macro="">
      <xdr:nvCxnSpPr>
        <xdr:cNvPr id="586" name="直線コネクタ 585">
          <a:extLst>
            <a:ext uri="{FF2B5EF4-FFF2-40B4-BE49-F238E27FC236}">
              <a16:creationId xmlns:a16="http://schemas.microsoft.com/office/drawing/2014/main" id="{54944560-286D-480C-A4A8-85BC3C0C457F}"/>
            </a:ext>
          </a:extLst>
        </xdr:cNvPr>
        <xdr:cNvCxnSpPr/>
      </xdr:nvCxnSpPr>
      <xdr:spPr>
        <a:xfrm flipV="1">
          <a:off x="13144500" y="18681247"/>
          <a:ext cx="79756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587" name="楕円 586">
          <a:extLst>
            <a:ext uri="{FF2B5EF4-FFF2-40B4-BE49-F238E27FC236}">
              <a16:creationId xmlns:a16="http://schemas.microsoft.com/office/drawing/2014/main" id="{7F9C3290-0AA8-45C8-BCEB-569F5A822408}"/>
            </a:ext>
          </a:extLst>
        </xdr:cNvPr>
        <xdr:cNvSpPr/>
      </xdr:nvSpPr>
      <xdr:spPr>
        <a:xfrm>
          <a:off x="12303760" y="186143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144780</xdr:rowOff>
    </xdr:from>
    <xdr:to>
      <xdr:col>76</xdr:col>
      <xdr:colOff>114300</xdr:colOff>
      <xdr:row>108</xdr:row>
      <xdr:rowOff>166007</xdr:rowOff>
    </xdr:to>
    <xdr:cxnSp macro="">
      <xdr:nvCxnSpPr>
        <xdr:cNvPr id="588" name="直線コネクタ 587">
          <a:extLst>
            <a:ext uri="{FF2B5EF4-FFF2-40B4-BE49-F238E27FC236}">
              <a16:creationId xmlns:a16="http://schemas.microsoft.com/office/drawing/2014/main" id="{31269348-C077-4AC6-AD89-E6DC25462D40}"/>
            </a:ext>
          </a:extLst>
        </xdr:cNvPr>
        <xdr:cNvCxnSpPr/>
      </xdr:nvCxnSpPr>
      <xdr:spPr>
        <a:xfrm>
          <a:off x="12346940" y="18659475"/>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61323</xdr:rowOff>
    </xdr:from>
    <xdr:to>
      <xdr:col>67</xdr:col>
      <xdr:colOff>101600</xdr:colOff>
      <xdr:row>108</xdr:row>
      <xdr:rowOff>162923</xdr:rowOff>
    </xdr:to>
    <xdr:sp macro="" textlink="">
      <xdr:nvSpPr>
        <xdr:cNvPr id="589" name="楕円 588">
          <a:extLst>
            <a:ext uri="{FF2B5EF4-FFF2-40B4-BE49-F238E27FC236}">
              <a16:creationId xmlns:a16="http://schemas.microsoft.com/office/drawing/2014/main" id="{8D597E1A-1BAA-4BC9-BFBC-65B56CF46AD8}"/>
            </a:ext>
          </a:extLst>
        </xdr:cNvPr>
        <xdr:cNvSpPr/>
      </xdr:nvSpPr>
      <xdr:spPr>
        <a:xfrm>
          <a:off x="11487150" y="185741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112123</xdr:rowOff>
    </xdr:from>
    <xdr:to>
      <xdr:col>71</xdr:col>
      <xdr:colOff>177800</xdr:colOff>
      <xdr:row>108</xdr:row>
      <xdr:rowOff>144780</xdr:rowOff>
    </xdr:to>
    <xdr:cxnSp macro="">
      <xdr:nvCxnSpPr>
        <xdr:cNvPr id="590" name="直線コネクタ 589">
          <a:extLst>
            <a:ext uri="{FF2B5EF4-FFF2-40B4-BE49-F238E27FC236}">
              <a16:creationId xmlns:a16="http://schemas.microsoft.com/office/drawing/2014/main" id="{D46C901B-0220-4DA3-A9E5-02301B5215CB}"/>
            </a:ext>
          </a:extLst>
        </xdr:cNvPr>
        <xdr:cNvCxnSpPr/>
      </xdr:nvCxnSpPr>
      <xdr:spPr>
        <a:xfrm>
          <a:off x="11541760" y="18628723"/>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591" name="n_1aveValue【公民館】&#10;有形固定資産減価償却率">
          <a:extLst>
            <a:ext uri="{FF2B5EF4-FFF2-40B4-BE49-F238E27FC236}">
              <a16:creationId xmlns:a16="http://schemas.microsoft.com/office/drawing/2014/main" id="{5ABBA9F6-3483-41C5-9A9F-C1018B7AB1F4}"/>
            </a:ext>
          </a:extLst>
        </xdr:cNvPr>
        <xdr:cNvSpPr txBox="1"/>
      </xdr:nvSpPr>
      <xdr:spPr>
        <a:xfrm>
          <a:off x="13738234" y="1792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592" name="n_2aveValue【公民館】&#10;有形固定資産減価償却率">
          <a:extLst>
            <a:ext uri="{FF2B5EF4-FFF2-40B4-BE49-F238E27FC236}">
              <a16:creationId xmlns:a16="http://schemas.microsoft.com/office/drawing/2014/main" id="{AD13A8AC-9459-4B8E-B747-D47741545C29}"/>
            </a:ext>
          </a:extLst>
        </xdr:cNvPr>
        <xdr:cNvSpPr txBox="1"/>
      </xdr:nvSpPr>
      <xdr:spPr>
        <a:xfrm>
          <a:off x="12957184" y="1788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93" name="n_3aveValue【公民館】&#10;有形固定資産減価償却率">
          <a:extLst>
            <a:ext uri="{FF2B5EF4-FFF2-40B4-BE49-F238E27FC236}">
              <a16:creationId xmlns:a16="http://schemas.microsoft.com/office/drawing/2014/main" id="{1BC45678-D680-43EF-AD11-BE47F30EC850}"/>
            </a:ext>
          </a:extLst>
        </xdr:cNvPr>
        <xdr:cNvSpPr txBox="1"/>
      </xdr:nvSpPr>
      <xdr:spPr>
        <a:xfrm>
          <a:off x="1217105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594" name="n_4aveValue【公民館】&#10;有形固定資産減価償却率">
          <a:extLst>
            <a:ext uri="{FF2B5EF4-FFF2-40B4-BE49-F238E27FC236}">
              <a16:creationId xmlns:a16="http://schemas.microsoft.com/office/drawing/2014/main" id="{5E2A1033-EACA-4221-9390-BC60DF37DB85}"/>
            </a:ext>
          </a:extLst>
        </xdr:cNvPr>
        <xdr:cNvSpPr txBox="1"/>
      </xdr:nvSpPr>
      <xdr:spPr>
        <a:xfrm>
          <a:off x="11354444" y="178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33219</xdr:rowOff>
    </xdr:from>
    <xdr:ext cx="405111" cy="259045"/>
    <xdr:sp macro="" textlink="">
      <xdr:nvSpPr>
        <xdr:cNvPr id="595" name="n_1mainValue【公民館】&#10;有形固定資産減価償却率">
          <a:extLst>
            <a:ext uri="{FF2B5EF4-FFF2-40B4-BE49-F238E27FC236}">
              <a16:creationId xmlns:a16="http://schemas.microsoft.com/office/drawing/2014/main" id="{93D9CEA3-8C4A-4B9A-9FB7-CC15B37F8040}"/>
            </a:ext>
          </a:extLst>
        </xdr:cNvPr>
        <xdr:cNvSpPr txBox="1"/>
      </xdr:nvSpPr>
      <xdr:spPr>
        <a:xfrm>
          <a:off x="13738234" y="187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36484</xdr:rowOff>
    </xdr:from>
    <xdr:ext cx="405111" cy="259045"/>
    <xdr:sp macro="" textlink="">
      <xdr:nvSpPr>
        <xdr:cNvPr id="596" name="n_2mainValue【公民館】&#10;有形固定資産減価償却率">
          <a:extLst>
            <a:ext uri="{FF2B5EF4-FFF2-40B4-BE49-F238E27FC236}">
              <a16:creationId xmlns:a16="http://schemas.microsoft.com/office/drawing/2014/main" id="{9AABCF7C-A2C9-44DE-9977-E1D4376E7657}"/>
            </a:ext>
          </a:extLst>
        </xdr:cNvPr>
        <xdr:cNvSpPr txBox="1"/>
      </xdr:nvSpPr>
      <xdr:spPr>
        <a:xfrm>
          <a:off x="1295718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597" name="n_3mainValue【公民館】&#10;有形固定資産減価償却率">
          <a:extLst>
            <a:ext uri="{FF2B5EF4-FFF2-40B4-BE49-F238E27FC236}">
              <a16:creationId xmlns:a16="http://schemas.microsoft.com/office/drawing/2014/main" id="{D09E5D4E-C71E-4EDD-9C02-59E420523316}"/>
            </a:ext>
          </a:extLst>
        </xdr:cNvPr>
        <xdr:cNvSpPr txBox="1"/>
      </xdr:nvSpPr>
      <xdr:spPr>
        <a:xfrm>
          <a:off x="12171054" y="187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154050</xdr:rowOff>
    </xdr:from>
    <xdr:ext cx="405111" cy="259045"/>
    <xdr:sp macro="" textlink="">
      <xdr:nvSpPr>
        <xdr:cNvPr id="598" name="n_4mainValue【公民館】&#10;有形固定資産減価償却率">
          <a:extLst>
            <a:ext uri="{FF2B5EF4-FFF2-40B4-BE49-F238E27FC236}">
              <a16:creationId xmlns:a16="http://schemas.microsoft.com/office/drawing/2014/main" id="{42350923-EC61-4F8F-8C88-C15420BA606F}"/>
            </a:ext>
          </a:extLst>
        </xdr:cNvPr>
        <xdr:cNvSpPr txBox="1"/>
      </xdr:nvSpPr>
      <xdr:spPr>
        <a:xfrm>
          <a:off x="113544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9084050E-F822-4350-A201-53E8FB07F77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57438B4A-E25B-4502-89B7-6A1E6D3953D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BE7CE1DD-6422-4891-9641-CFD46A0E206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5FBC32B-7BB6-4BB7-AFD5-215FC7381AD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1FC3B138-7DD2-488D-94EF-8449FF0B10C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250A5F4E-BC8C-4278-877C-6D0F0E9A251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9332D6A9-83A1-4B87-A908-E19A382C7CB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4A3CEF75-E32D-4322-9B61-96B01F28035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D06B34D6-3F0F-4B74-AC11-C1A81A827DB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ADD998B5-B36C-4480-BED2-39D133A9567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9" name="直線コネクタ 608">
          <a:extLst>
            <a:ext uri="{FF2B5EF4-FFF2-40B4-BE49-F238E27FC236}">
              <a16:creationId xmlns:a16="http://schemas.microsoft.com/office/drawing/2014/main" id="{AFE43294-0191-466E-8FD9-A957E2F051C2}"/>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0" name="テキスト ボックス 609">
          <a:extLst>
            <a:ext uri="{FF2B5EF4-FFF2-40B4-BE49-F238E27FC236}">
              <a16:creationId xmlns:a16="http://schemas.microsoft.com/office/drawing/2014/main" id="{696B3DB3-E01D-40BA-974D-CEBE07676FE8}"/>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ADA95046-A487-4D65-ABF1-1B1E22A5A6A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F30B4B71-841F-49C8-8FF4-D1F12AFF664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3" name="直線コネクタ 612">
          <a:extLst>
            <a:ext uri="{FF2B5EF4-FFF2-40B4-BE49-F238E27FC236}">
              <a16:creationId xmlns:a16="http://schemas.microsoft.com/office/drawing/2014/main" id="{33789887-C76F-4363-944C-A894F28DBF94}"/>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4" name="テキスト ボックス 613">
          <a:extLst>
            <a:ext uri="{FF2B5EF4-FFF2-40B4-BE49-F238E27FC236}">
              <a16:creationId xmlns:a16="http://schemas.microsoft.com/office/drawing/2014/main" id="{76BCCC62-9CB5-4696-A8A3-ADCC605133FA}"/>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27041047-260C-44C9-ADF1-71DA1374FF5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5B184F50-E358-40F8-BBD5-F3ECB860A80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B3B4486D-9AEB-42C4-907C-579C965401B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618" name="直線コネクタ 617">
          <a:extLst>
            <a:ext uri="{FF2B5EF4-FFF2-40B4-BE49-F238E27FC236}">
              <a16:creationId xmlns:a16="http://schemas.microsoft.com/office/drawing/2014/main" id="{575BA02D-08AF-4931-B0E0-615DD3648637}"/>
            </a:ext>
          </a:extLst>
        </xdr:cNvPr>
        <xdr:cNvCxnSpPr/>
      </xdr:nvCxnSpPr>
      <xdr:spPr>
        <a:xfrm flipV="1">
          <a:off x="19947254" y="17289590"/>
          <a:ext cx="0" cy="116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619" name="【公民館】&#10;一人当たり面積最小値テキスト">
          <a:extLst>
            <a:ext uri="{FF2B5EF4-FFF2-40B4-BE49-F238E27FC236}">
              <a16:creationId xmlns:a16="http://schemas.microsoft.com/office/drawing/2014/main" id="{4E1D62FC-14CB-4F77-BF77-0DF6B74CD6EA}"/>
            </a:ext>
          </a:extLst>
        </xdr:cNvPr>
        <xdr:cNvSpPr txBox="1"/>
      </xdr:nvSpPr>
      <xdr:spPr>
        <a:xfrm>
          <a:off x="1998599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620" name="直線コネクタ 619">
          <a:extLst>
            <a:ext uri="{FF2B5EF4-FFF2-40B4-BE49-F238E27FC236}">
              <a16:creationId xmlns:a16="http://schemas.microsoft.com/office/drawing/2014/main" id="{B0323B29-AD3B-48AF-A6EC-F6B0C0057A81}"/>
            </a:ext>
          </a:extLst>
        </xdr:cNvPr>
        <xdr:cNvCxnSpPr/>
      </xdr:nvCxnSpPr>
      <xdr:spPr>
        <a:xfrm>
          <a:off x="19885660" y="18456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621" name="【公民館】&#10;一人当たり面積最大値テキスト">
          <a:extLst>
            <a:ext uri="{FF2B5EF4-FFF2-40B4-BE49-F238E27FC236}">
              <a16:creationId xmlns:a16="http://schemas.microsoft.com/office/drawing/2014/main" id="{D5B11DAA-35DA-4206-BCCB-B0252317C17F}"/>
            </a:ext>
          </a:extLst>
        </xdr:cNvPr>
        <xdr:cNvSpPr txBox="1"/>
      </xdr:nvSpPr>
      <xdr:spPr>
        <a:xfrm>
          <a:off x="19985990" y="170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622" name="直線コネクタ 621">
          <a:extLst>
            <a:ext uri="{FF2B5EF4-FFF2-40B4-BE49-F238E27FC236}">
              <a16:creationId xmlns:a16="http://schemas.microsoft.com/office/drawing/2014/main" id="{8472E8FE-05DE-4EC8-A6BE-C6A583C92F09}"/>
            </a:ext>
          </a:extLst>
        </xdr:cNvPr>
        <xdr:cNvCxnSpPr/>
      </xdr:nvCxnSpPr>
      <xdr:spPr>
        <a:xfrm>
          <a:off x="19885660" y="17289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623" name="【公民館】&#10;一人当たり面積平均値テキスト">
          <a:extLst>
            <a:ext uri="{FF2B5EF4-FFF2-40B4-BE49-F238E27FC236}">
              <a16:creationId xmlns:a16="http://schemas.microsoft.com/office/drawing/2014/main" id="{E4D34C0D-8D3B-49D8-AD80-23078F96B67E}"/>
            </a:ext>
          </a:extLst>
        </xdr:cNvPr>
        <xdr:cNvSpPr txBox="1"/>
      </xdr:nvSpPr>
      <xdr:spPr>
        <a:xfrm>
          <a:off x="19985990" y="17995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624" name="フローチャート: 判断 623">
          <a:extLst>
            <a:ext uri="{FF2B5EF4-FFF2-40B4-BE49-F238E27FC236}">
              <a16:creationId xmlns:a16="http://schemas.microsoft.com/office/drawing/2014/main" id="{55998197-2493-416B-84C8-A5EC4F90497A}"/>
            </a:ext>
          </a:extLst>
        </xdr:cNvPr>
        <xdr:cNvSpPr/>
      </xdr:nvSpPr>
      <xdr:spPr>
        <a:xfrm>
          <a:off x="19904710" y="181387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625" name="フローチャート: 判断 624">
          <a:extLst>
            <a:ext uri="{FF2B5EF4-FFF2-40B4-BE49-F238E27FC236}">
              <a16:creationId xmlns:a16="http://schemas.microsoft.com/office/drawing/2014/main" id="{70FE9FA4-6AA5-4E3A-8F71-A9AC344CBA1B}"/>
            </a:ext>
          </a:extLst>
        </xdr:cNvPr>
        <xdr:cNvSpPr/>
      </xdr:nvSpPr>
      <xdr:spPr>
        <a:xfrm>
          <a:off x="19161760" y="181295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626" name="フローチャート: 判断 625">
          <a:extLst>
            <a:ext uri="{FF2B5EF4-FFF2-40B4-BE49-F238E27FC236}">
              <a16:creationId xmlns:a16="http://schemas.microsoft.com/office/drawing/2014/main" id="{6DE08AF1-27E6-49C5-9FB2-DD2A9DFC7BEA}"/>
            </a:ext>
          </a:extLst>
        </xdr:cNvPr>
        <xdr:cNvSpPr/>
      </xdr:nvSpPr>
      <xdr:spPr>
        <a:xfrm>
          <a:off x="18345150" y="1813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627" name="フローチャート: 判断 626">
          <a:extLst>
            <a:ext uri="{FF2B5EF4-FFF2-40B4-BE49-F238E27FC236}">
              <a16:creationId xmlns:a16="http://schemas.microsoft.com/office/drawing/2014/main" id="{0446E28B-8066-45C7-97E8-E9741583E62B}"/>
            </a:ext>
          </a:extLst>
        </xdr:cNvPr>
        <xdr:cNvSpPr/>
      </xdr:nvSpPr>
      <xdr:spPr>
        <a:xfrm>
          <a:off x="17547590" y="1813661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628" name="フローチャート: 判断 627">
          <a:extLst>
            <a:ext uri="{FF2B5EF4-FFF2-40B4-BE49-F238E27FC236}">
              <a16:creationId xmlns:a16="http://schemas.microsoft.com/office/drawing/2014/main" id="{0F3F1134-C22E-4D90-95B6-094BA11A1FB9}"/>
            </a:ext>
          </a:extLst>
        </xdr:cNvPr>
        <xdr:cNvSpPr/>
      </xdr:nvSpPr>
      <xdr:spPr>
        <a:xfrm>
          <a:off x="16761460" y="181463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39D7AF54-4217-456F-BAE6-356332BF009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8D5669D9-9D94-4B44-8330-C9C0A885375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5863D46-F487-475F-BD58-1BFE4C3385F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573BB85-5EC2-44C0-AEB9-05CAD97722D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BCD4E9B-2E52-47E1-988A-6F5E0646DEE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131127</xdr:rowOff>
    </xdr:from>
    <xdr:to>
      <xdr:col>116</xdr:col>
      <xdr:colOff>114300</xdr:colOff>
      <xdr:row>107</xdr:row>
      <xdr:rowOff>61277</xdr:rowOff>
    </xdr:to>
    <xdr:sp macro="" textlink="">
      <xdr:nvSpPr>
        <xdr:cNvPr id="634" name="楕円 633">
          <a:extLst>
            <a:ext uri="{FF2B5EF4-FFF2-40B4-BE49-F238E27FC236}">
              <a16:creationId xmlns:a16="http://schemas.microsoft.com/office/drawing/2014/main" id="{4FD65951-FE6F-4054-BF6A-E2D01F5EBFED}"/>
            </a:ext>
          </a:extLst>
        </xdr:cNvPr>
        <xdr:cNvSpPr/>
      </xdr:nvSpPr>
      <xdr:spPr>
        <a:xfrm>
          <a:off x="19904710" y="1830863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46054</xdr:rowOff>
    </xdr:from>
    <xdr:ext cx="469744" cy="259045"/>
    <xdr:sp macro="" textlink="">
      <xdr:nvSpPr>
        <xdr:cNvPr id="635" name="【公民館】&#10;一人当たり面積該当値テキスト">
          <a:extLst>
            <a:ext uri="{FF2B5EF4-FFF2-40B4-BE49-F238E27FC236}">
              <a16:creationId xmlns:a16="http://schemas.microsoft.com/office/drawing/2014/main" id="{C4AFF736-8F59-4678-A545-847B7CEF5AC7}"/>
            </a:ext>
          </a:extLst>
        </xdr:cNvPr>
        <xdr:cNvSpPr txBox="1"/>
      </xdr:nvSpPr>
      <xdr:spPr>
        <a:xfrm>
          <a:off x="19985990" y="182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134556</xdr:rowOff>
    </xdr:from>
    <xdr:to>
      <xdr:col>112</xdr:col>
      <xdr:colOff>38100</xdr:colOff>
      <xdr:row>107</xdr:row>
      <xdr:rowOff>64706</xdr:rowOff>
    </xdr:to>
    <xdr:sp macro="" textlink="">
      <xdr:nvSpPr>
        <xdr:cNvPr id="636" name="楕円 635">
          <a:extLst>
            <a:ext uri="{FF2B5EF4-FFF2-40B4-BE49-F238E27FC236}">
              <a16:creationId xmlns:a16="http://schemas.microsoft.com/office/drawing/2014/main" id="{4A399306-2E68-4E1A-B826-3EDDB8226628}"/>
            </a:ext>
          </a:extLst>
        </xdr:cNvPr>
        <xdr:cNvSpPr/>
      </xdr:nvSpPr>
      <xdr:spPr>
        <a:xfrm>
          <a:off x="19161760" y="18304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xdr:rowOff>
    </xdr:from>
    <xdr:to>
      <xdr:col>116</xdr:col>
      <xdr:colOff>63500</xdr:colOff>
      <xdr:row>107</xdr:row>
      <xdr:rowOff>13906</xdr:rowOff>
    </xdr:to>
    <xdr:cxnSp macro="">
      <xdr:nvCxnSpPr>
        <xdr:cNvPr id="637" name="直線コネクタ 636">
          <a:extLst>
            <a:ext uri="{FF2B5EF4-FFF2-40B4-BE49-F238E27FC236}">
              <a16:creationId xmlns:a16="http://schemas.microsoft.com/office/drawing/2014/main" id="{53E99420-F197-4917-8347-9D6D3C341542}"/>
            </a:ext>
          </a:extLst>
        </xdr:cNvPr>
        <xdr:cNvCxnSpPr/>
      </xdr:nvCxnSpPr>
      <xdr:spPr>
        <a:xfrm flipV="1">
          <a:off x="19204940" y="18357532"/>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137985</xdr:rowOff>
    </xdr:from>
    <xdr:to>
      <xdr:col>107</xdr:col>
      <xdr:colOff>101600</xdr:colOff>
      <xdr:row>107</xdr:row>
      <xdr:rowOff>68135</xdr:rowOff>
    </xdr:to>
    <xdr:sp macro="" textlink="">
      <xdr:nvSpPr>
        <xdr:cNvPr id="638" name="楕円 637">
          <a:extLst>
            <a:ext uri="{FF2B5EF4-FFF2-40B4-BE49-F238E27FC236}">
              <a16:creationId xmlns:a16="http://schemas.microsoft.com/office/drawing/2014/main" id="{4BD298D9-3D29-4C97-A42F-71ACCA9FBF32}"/>
            </a:ext>
          </a:extLst>
        </xdr:cNvPr>
        <xdr:cNvSpPr/>
      </xdr:nvSpPr>
      <xdr:spPr>
        <a:xfrm>
          <a:off x="18345150" y="183078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13906</xdr:rowOff>
    </xdr:from>
    <xdr:to>
      <xdr:col>111</xdr:col>
      <xdr:colOff>177800</xdr:colOff>
      <xdr:row>107</xdr:row>
      <xdr:rowOff>17335</xdr:rowOff>
    </xdr:to>
    <xdr:cxnSp macro="">
      <xdr:nvCxnSpPr>
        <xdr:cNvPr id="639" name="直線コネクタ 638">
          <a:extLst>
            <a:ext uri="{FF2B5EF4-FFF2-40B4-BE49-F238E27FC236}">
              <a16:creationId xmlns:a16="http://schemas.microsoft.com/office/drawing/2014/main" id="{76553FB1-DFCF-4FA6-BC8C-D33BC5BC1368}"/>
            </a:ext>
          </a:extLst>
        </xdr:cNvPr>
        <xdr:cNvCxnSpPr/>
      </xdr:nvCxnSpPr>
      <xdr:spPr>
        <a:xfrm flipV="1">
          <a:off x="18399760" y="18362866"/>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140272</xdr:rowOff>
    </xdr:from>
    <xdr:to>
      <xdr:col>102</xdr:col>
      <xdr:colOff>165100</xdr:colOff>
      <xdr:row>107</xdr:row>
      <xdr:rowOff>70422</xdr:rowOff>
    </xdr:to>
    <xdr:sp macro="" textlink="">
      <xdr:nvSpPr>
        <xdr:cNvPr id="640" name="楕円 639">
          <a:extLst>
            <a:ext uri="{FF2B5EF4-FFF2-40B4-BE49-F238E27FC236}">
              <a16:creationId xmlns:a16="http://schemas.microsoft.com/office/drawing/2014/main" id="{350C1B93-B751-4F18-9EEC-816788B4D2BE}"/>
            </a:ext>
          </a:extLst>
        </xdr:cNvPr>
        <xdr:cNvSpPr/>
      </xdr:nvSpPr>
      <xdr:spPr>
        <a:xfrm>
          <a:off x="17547590" y="1831016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17335</xdr:rowOff>
    </xdr:from>
    <xdr:to>
      <xdr:col>107</xdr:col>
      <xdr:colOff>50800</xdr:colOff>
      <xdr:row>107</xdr:row>
      <xdr:rowOff>19622</xdr:rowOff>
    </xdr:to>
    <xdr:cxnSp macro="">
      <xdr:nvCxnSpPr>
        <xdr:cNvPr id="641" name="直線コネクタ 640">
          <a:extLst>
            <a:ext uri="{FF2B5EF4-FFF2-40B4-BE49-F238E27FC236}">
              <a16:creationId xmlns:a16="http://schemas.microsoft.com/office/drawing/2014/main" id="{B8EA4AE6-147F-42A0-B3E3-98793807C541}"/>
            </a:ext>
          </a:extLst>
        </xdr:cNvPr>
        <xdr:cNvCxnSpPr/>
      </xdr:nvCxnSpPr>
      <xdr:spPr>
        <a:xfrm flipV="1">
          <a:off x="17602200" y="183662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143129</xdr:rowOff>
    </xdr:from>
    <xdr:to>
      <xdr:col>98</xdr:col>
      <xdr:colOff>38100</xdr:colOff>
      <xdr:row>107</xdr:row>
      <xdr:rowOff>73279</xdr:rowOff>
    </xdr:to>
    <xdr:sp macro="" textlink="">
      <xdr:nvSpPr>
        <xdr:cNvPr id="642" name="楕円 641">
          <a:extLst>
            <a:ext uri="{FF2B5EF4-FFF2-40B4-BE49-F238E27FC236}">
              <a16:creationId xmlns:a16="http://schemas.microsoft.com/office/drawing/2014/main" id="{B79924E2-D3C7-4DA3-B374-7CF907DAC555}"/>
            </a:ext>
          </a:extLst>
        </xdr:cNvPr>
        <xdr:cNvSpPr/>
      </xdr:nvSpPr>
      <xdr:spPr>
        <a:xfrm>
          <a:off x="16761460" y="183149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19622</xdr:rowOff>
    </xdr:from>
    <xdr:to>
      <xdr:col>102</xdr:col>
      <xdr:colOff>114300</xdr:colOff>
      <xdr:row>107</xdr:row>
      <xdr:rowOff>22479</xdr:rowOff>
    </xdr:to>
    <xdr:cxnSp macro="">
      <xdr:nvCxnSpPr>
        <xdr:cNvPr id="643" name="直線コネクタ 642">
          <a:extLst>
            <a:ext uri="{FF2B5EF4-FFF2-40B4-BE49-F238E27FC236}">
              <a16:creationId xmlns:a16="http://schemas.microsoft.com/office/drawing/2014/main" id="{8CE4EA37-A27F-41EA-ADD2-716F3E444514}"/>
            </a:ext>
          </a:extLst>
        </xdr:cNvPr>
        <xdr:cNvCxnSpPr/>
      </xdr:nvCxnSpPr>
      <xdr:spPr>
        <a:xfrm flipV="1">
          <a:off x="16804640" y="18360962"/>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644" name="n_1aveValue【公民館】&#10;一人当たり面積">
          <a:extLst>
            <a:ext uri="{FF2B5EF4-FFF2-40B4-BE49-F238E27FC236}">
              <a16:creationId xmlns:a16="http://schemas.microsoft.com/office/drawing/2014/main" id="{7CBD92D1-F466-4FEF-A94A-E4FF10B274D6}"/>
            </a:ext>
          </a:extLst>
        </xdr:cNvPr>
        <xdr:cNvSpPr txBox="1"/>
      </xdr:nvSpPr>
      <xdr:spPr>
        <a:xfrm>
          <a:off x="18982132" y="1790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645" name="n_2aveValue【公民館】&#10;一人当たり面積">
          <a:extLst>
            <a:ext uri="{FF2B5EF4-FFF2-40B4-BE49-F238E27FC236}">
              <a16:creationId xmlns:a16="http://schemas.microsoft.com/office/drawing/2014/main" id="{0264904F-8738-45F3-9771-84C508F48A2C}"/>
            </a:ext>
          </a:extLst>
        </xdr:cNvPr>
        <xdr:cNvSpPr txBox="1"/>
      </xdr:nvSpPr>
      <xdr:spPr>
        <a:xfrm>
          <a:off x="18182032" y="179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646" name="n_3aveValue【公民館】&#10;一人当たり面積">
          <a:extLst>
            <a:ext uri="{FF2B5EF4-FFF2-40B4-BE49-F238E27FC236}">
              <a16:creationId xmlns:a16="http://schemas.microsoft.com/office/drawing/2014/main" id="{DB70ABA6-8F18-444E-8F6E-275437D85944}"/>
            </a:ext>
          </a:extLst>
        </xdr:cNvPr>
        <xdr:cNvSpPr txBox="1"/>
      </xdr:nvSpPr>
      <xdr:spPr>
        <a:xfrm>
          <a:off x="17384472"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647" name="n_4aveValue【公民館】&#10;一人当たり面積">
          <a:extLst>
            <a:ext uri="{FF2B5EF4-FFF2-40B4-BE49-F238E27FC236}">
              <a16:creationId xmlns:a16="http://schemas.microsoft.com/office/drawing/2014/main" id="{2866859F-2906-4132-B192-5255CC431BB7}"/>
            </a:ext>
          </a:extLst>
        </xdr:cNvPr>
        <xdr:cNvSpPr txBox="1"/>
      </xdr:nvSpPr>
      <xdr:spPr>
        <a:xfrm>
          <a:off x="16588817" y="179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55833</xdr:rowOff>
    </xdr:from>
    <xdr:ext cx="469744" cy="259045"/>
    <xdr:sp macro="" textlink="">
      <xdr:nvSpPr>
        <xdr:cNvPr id="648" name="n_1mainValue【公民館】&#10;一人当たり面積">
          <a:extLst>
            <a:ext uri="{FF2B5EF4-FFF2-40B4-BE49-F238E27FC236}">
              <a16:creationId xmlns:a16="http://schemas.microsoft.com/office/drawing/2014/main" id="{C2A71A2C-CFE2-4E0F-B9BD-B6F3B65C8246}"/>
            </a:ext>
          </a:extLst>
        </xdr:cNvPr>
        <xdr:cNvSpPr txBox="1"/>
      </xdr:nvSpPr>
      <xdr:spPr>
        <a:xfrm>
          <a:off x="18982132" y="1840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59262</xdr:rowOff>
    </xdr:from>
    <xdr:ext cx="469744" cy="259045"/>
    <xdr:sp macro="" textlink="">
      <xdr:nvSpPr>
        <xdr:cNvPr id="649" name="n_2mainValue【公民館】&#10;一人当たり面積">
          <a:extLst>
            <a:ext uri="{FF2B5EF4-FFF2-40B4-BE49-F238E27FC236}">
              <a16:creationId xmlns:a16="http://schemas.microsoft.com/office/drawing/2014/main" id="{EED31845-35AC-4C8C-8A4D-49D06C4833DA}"/>
            </a:ext>
          </a:extLst>
        </xdr:cNvPr>
        <xdr:cNvSpPr txBox="1"/>
      </xdr:nvSpPr>
      <xdr:spPr>
        <a:xfrm>
          <a:off x="18182032" y="1840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61549</xdr:rowOff>
    </xdr:from>
    <xdr:ext cx="469744" cy="259045"/>
    <xdr:sp macro="" textlink="">
      <xdr:nvSpPr>
        <xdr:cNvPr id="650" name="n_3mainValue【公民館】&#10;一人当たり面積">
          <a:extLst>
            <a:ext uri="{FF2B5EF4-FFF2-40B4-BE49-F238E27FC236}">
              <a16:creationId xmlns:a16="http://schemas.microsoft.com/office/drawing/2014/main" id="{5B2F7D1C-DA5B-4070-96DE-27ABA99863B7}"/>
            </a:ext>
          </a:extLst>
        </xdr:cNvPr>
        <xdr:cNvSpPr txBox="1"/>
      </xdr:nvSpPr>
      <xdr:spPr>
        <a:xfrm>
          <a:off x="17384472" y="1840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64406</xdr:rowOff>
    </xdr:from>
    <xdr:ext cx="469744" cy="259045"/>
    <xdr:sp macro="" textlink="">
      <xdr:nvSpPr>
        <xdr:cNvPr id="651" name="n_4mainValue【公民館】&#10;一人当たり面積">
          <a:extLst>
            <a:ext uri="{FF2B5EF4-FFF2-40B4-BE49-F238E27FC236}">
              <a16:creationId xmlns:a16="http://schemas.microsoft.com/office/drawing/2014/main" id="{E010386C-830D-4CAF-85B6-273BE32D8575}"/>
            </a:ext>
          </a:extLst>
        </xdr:cNvPr>
        <xdr:cNvSpPr txBox="1"/>
      </xdr:nvSpPr>
      <xdr:spPr>
        <a:xfrm>
          <a:off x="16588817" y="184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CA86CC18-52B7-4A82-95A8-67A1458C6D5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572DD3D2-7EA3-444C-98A8-FDCBBF9C00A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45B20885-8AA2-4B4B-9868-53708DA4E95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全ての類型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R04</a:t>
          </a:r>
          <a:r>
            <a:rPr kumimoji="1" lang="ja-JP" altLang="en-US" sz="1100">
              <a:solidFill>
                <a:schemeClr val="dk1"/>
              </a:solidFill>
              <a:effectLst/>
              <a:latin typeface="+mn-lt"/>
              <a:ea typeface="+mn-ea"/>
              <a:cs typeface="+mn-cs"/>
            </a:rPr>
            <a:t>道路を除く）</a:t>
          </a:r>
          <a:r>
            <a:rPr kumimoji="1" lang="ja-JP" altLang="ja-JP" sz="1100">
              <a:solidFill>
                <a:schemeClr val="dk1"/>
              </a:solidFill>
              <a:effectLst/>
              <a:latin typeface="+mn-lt"/>
              <a:ea typeface="+mn-ea"/>
              <a:cs typeface="+mn-cs"/>
            </a:rPr>
            <a:t>において、有形固定資産減価償却率は類似団体平均を上回っている。特に高くなっている施設は、橋りょう、学校施設、児童館、公民館である。</a:t>
          </a:r>
          <a:endParaRPr lang="ja-JP" altLang="ja-JP" sz="1400">
            <a:effectLst/>
          </a:endParaRPr>
        </a:p>
        <a:p>
          <a:r>
            <a:rPr kumimoji="1" lang="ja-JP" altLang="ja-JP" sz="1100">
              <a:solidFill>
                <a:schemeClr val="dk1"/>
              </a:solidFill>
              <a:effectLst/>
              <a:latin typeface="+mn-lt"/>
              <a:ea typeface="+mn-ea"/>
              <a:cs typeface="+mn-cs"/>
            </a:rPr>
            <a:t>　河川が町内の中心を流れている地形上、町道における橋りょう数は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橋と比較的多く、また高度経済成長期に多数の橋りょうが建設されたことから、有形固定資産減価償却率が高い状況となっている。現在は、橋りょう改修に順次取り組んでおり、引き続き長寿命化修繕計画に基づき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　大鰐小学校・大鰐中学校及び児童館については建設後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年以上が経過していることから、今後は個別施設計画に基づき順次改修・更新等の老朽化対策に取り組んでいくこととしている。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5BB72A-231B-41E8-A280-A201779C064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8953E5-A9D4-40BA-8FB8-F7C2367EAB3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C11AC8-FEF9-498A-AA97-9ACA019DE49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8E7E53-15A8-4357-B963-F6081DF5965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1CB9C4-39E9-45D6-83EF-AE98A044DD9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A44CF2-5D2C-4070-B2A1-3EA0F489590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7EED5D-9A02-4DF4-94FC-99DFEC8B788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C57D12-A621-4A4C-B55B-C46C3B9B2EA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3BC515-759C-4782-82A8-33687B2AD31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69BBC1-6E2D-4EA0-B375-4FF3AD051CE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A0B6DA-7726-4840-8065-BD8610AF2C1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1210D0-7550-4CB9-86C7-85FE6E19010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724AD3-8379-4355-B82C-74A7A4CFF19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8ECFCA-A99A-4E65-BA89-FF9761E0A0D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36558B-840F-4BC6-B3CA-D608CAE4675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BA7352-81F5-4626-871A-5FFF98987C7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094DB3-03DE-410F-855B-CBF741EB42C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472BBD-EF56-43BA-A5A6-61D05F5CA39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53AA09-0B74-47BD-AC60-B81D2FE323F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F662EF-2EA9-4492-9D9C-983C10C7485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87B216-E87B-47CE-9946-E4C5A120DCB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CBB1F4-AAF9-41AE-8CAB-FC818ECFCC9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E731B0-0E3A-4AF7-AC3E-B4758A8FD41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30CAFE-71ED-49AA-8F13-CF586E13DD2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CA4C47-CB0B-413D-8B38-5FC1C2BF1E8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0FF78C-2273-4E76-9279-4D8A3DA6B82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C449D6-BFB4-48A8-9AD9-DFA60D000E8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FBC8E1-969E-4E78-A36B-3DB7034F452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2DA591-CBFA-42A7-AB3E-0BD431FD0EC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C777B1-92BF-4606-A7F8-6C2A436DD9A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80D347-2756-4D5F-9187-F3767951AA8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4CA495-2FC4-48ED-8B59-4F510757482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DB0DFA-09D1-4BDF-9CA4-33ED750AB3F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D544E7-0585-42A9-B503-2ED0554DB8A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ADC231-55AE-4363-8B5B-681E57C78C4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571337-7DE2-4776-B383-0D977CBF1A0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D1BAE2-49BF-46FE-B1BA-41FA1A91402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9A4724-FF6F-4C06-99C1-3EF256EA970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83643F-AA61-4DEA-BA8C-266547D6488C}"/>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22655CF-6BAA-4275-91F9-24318DA25F9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814262-9854-453C-9DB1-6BA0AE80C43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08ECD9F-4EB9-4781-9B42-B744CAB2D59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320D1C0-3462-40CD-8910-9ACA7DE03E7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F2FE33A-2036-4A2D-A6EB-4131CC56191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B5371AE-1D02-47D8-896E-E6E74E4C531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DF9F328-1B66-4A23-BD19-566892146C7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EEB2E0F-57CD-4BCE-A052-1A7B02A7352A}"/>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0AA5713-6DC8-4FE4-91C6-658276A8253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011BD49-40E1-4B9E-84ED-43063B6D707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4D5D4BD-0C74-4AC2-A7DB-06C125004F4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78EA495-71B8-41F3-AC72-FB5D9AD87C7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304126D-869C-474A-8C52-09FECFF3EFF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62C9DF4-C7F3-4EAF-827F-93B3D1224D5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4404580-3C33-4D5E-A5A0-79325BA0DC7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3F69A21-0AD4-48D5-B2F4-19B8A6A9043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5D0E9A3-468A-4421-A120-D214EDCE6E1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0FD680F-C3BF-4EDE-88D9-44296A1063C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B6E7870-0AB5-44EB-B55F-7AABF512918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DEB017D-ECE8-48F8-9B2F-A2B8464BFE0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53ADFDF-4277-4525-8F83-C1C92624DAE0}"/>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2B334A8-830A-421D-9EF2-19E54093C69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CCF9D64-0D28-4EB7-B689-3EE00C7B340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CF0FA08-B37B-46F0-B203-4BDD34D006E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956BD69-1DC1-4774-9EAD-94E5195ADC0D}"/>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040E87B-9606-4716-837F-53FCEE11F2A8}"/>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7C79D69-8742-4FC7-9952-BC5ABC39606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E7F3487-28C1-41F4-908C-C50918A87E9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1CD1537-A80F-4C18-A1AB-EB7C2554390C}"/>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3F8C4EA-3335-4BA2-B264-F20D818D239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80383FF-74BA-490F-9030-DE812860F80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4AA9632-FB03-478D-937E-7FE7013DABE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98FE7B9-595E-4924-9827-BF278096A2F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A7E9242-F369-4A32-848E-BC14EA51B8BA}"/>
            </a:ext>
          </a:extLst>
        </xdr:cNvPr>
        <xdr:cNvCxnSpPr/>
      </xdr:nvCxnSpPr>
      <xdr:spPr>
        <a:xfrm flipV="1">
          <a:off x="4173855" y="967631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4FB94F2-8425-49EA-B2A5-BB7FA1BE4E3F}"/>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1BA2CDC-90A4-4E5B-ABBC-3D2CE5E84917}"/>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D3DCD0D2-7357-4814-9733-2BAC6DBC9621}"/>
            </a:ext>
          </a:extLst>
        </xdr:cNvPr>
        <xdr:cNvSpPr txBox="1"/>
      </xdr:nvSpPr>
      <xdr:spPr>
        <a:xfrm>
          <a:off x="4212590" y="944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1123904B-2386-491C-B0F8-040663ECB16A}"/>
            </a:ext>
          </a:extLst>
        </xdr:cNvPr>
        <xdr:cNvCxnSpPr/>
      </xdr:nvCxnSpPr>
      <xdr:spPr>
        <a:xfrm>
          <a:off x="4112260" y="967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EEE1993-D9AA-45DD-9CDF-CEC9738F6FBA}"/>
            </a:ext>
          </a:extLst>
        </xdr:cNvPr>
        <xdr:cNvSpPr txBox="1"/>
      </xdr:nvSpPr>
      <xdr:spPr>
        <a:xfrm>
          <a:off x="4212590" y="10428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5F531042-83A9-4D4B-942C-9BC3636158B2}"/>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3E186E49-91C6-4AE4-B86A-5879EFDE94DF}"/>
            </a:ext>
          </a:extLst>
        </xdr:cNvPr>
        <xdr:cNvSpPr/>
      </xdr:nvSpPr>
      <xdr:spPr>
        <a:xfrm>
          <a:off x="3388360" y="105502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B3BD4323-B88E-4C2D-95A1-CA846DC6639D}"/>
            </a:ext>
          </a:extLst>
        </xdr:cNvPr>
        <xdr:cNvSpPr/>
      </xdr:nvSpPr>
      <xdr:spPr>
        <a:xfrm>
          <a:off x="2571750" y="105159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6EA035FC-9F70-400D-8153-12DC21D06C08}"/>
            </a:ext>
          </a:extLst>
        </xdr:cNvPr>
        <xdr:cNvSpPr/>
      </xdr:nvSpPr>
      <xdr:spPr>
        <a:xfrm>
          <a:off x="1774190" y="104520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0EF9D020-B76A-42B0-9C3B-F807D5729AE6}"/>
            </a:ext>
          </a:extLst>
        </xdr:cNvPr>
        <xdr:cNvSpPr/>
      </xdr:nvSpPr>
      <xdr:spPr>
        <a:xfrm>
          <a:off x="988060" y="10437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CB3B584-8262-4FF0-8E1B-BC4BD2B349E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3F6EDED-DFD8-4F4B-86AF-D5709D239EE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A628F3C-CC0B-4333-88BF-AAD18D58298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900441E-5D89-46BA-AFE1-3BFA064F697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DBC7024-2FF8-4D3A-B56D-1CB48EF2900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DC9BBCC4-8AC3-4422-953A-587CC1A8A820}"/>
            </a:ext>
          </a:extLst>
        </xdr:cNvPr>
        <xdr:cNvSpPr/>
      </xdr:nvSpPr>
      <xdr:spPr>
        <a:xfrm>
          <a:off x="4131310" y="110526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C3D47676-4DC0-4776-9E93-1711261B2371}"/>
            </a:ext>
          </a:extLst>
        </xdr:cNvPr>
        <xdr:cNvSpPr txBox="1"/>
      </xdr:nvSpPr>
      <xdr:spPr>
        <a:xfrm>
          <a:off x="4212590" y="109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1D749843-CC67-4A09-9C62-B640468AE7A1}"/>
            </a:ext>
          </a:extLst>
        </xdr:cNvPr>
        <xdr:cNvSpPr/>
      </xdr:nvSpPr>
      <xdr:spPr>
        <a:xfrm>
          <a:off x="33883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2A940A37-5BDD-444C-9C95-5768228A21BC}"/>
            </a:ext>
          </a:extLst>
        </xdr:cNvPr>
        <xdr:cNvCxnSpPr/>
      </xdr:nvCxnSpPr>
      <xdr:spPr>
        <a:xfrm>
          <a:off x="3431540" y="111072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2FD03C68-6E4C-433E-944D-DED72D713FF5}"/>
            </a:ext>
          </a:extLst>
        </xdr:cNvPr>
        <xdr:cNvSpPr/>
      </xdr:nvSpPr>
      <xdr:spPr>
        <a:xfrm>
          <a:off x="2571750" y="110526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B1EC73AB-DF5E-49A8-8BF6-0B4BECE84DA4}"/>
            </a:ext>
          </a:extLst>
        </xdr:cNvPr>
        <xdr:cNvCxnSpPr/>
      </xdr:nvCxnSpPr>
      <xdr:spPr>
        <a:xfrm>
          <a:off x="2626360" y="111072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B75FAEE2-2184-4911-83DD-725C950F1AA7}"/>
            </a:ext>
          </a:extLst>
        </xdr:cNvPr>
        <xdr:cNvSpPr/>
      </xdr:nvSpPr>
      <xdr:spPr>
        <a:xfrm>
          <a:off x="1774190" y="110526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EB2C427E-69F2-4A03-8545-72C3B4631F7B}"/>
            </a:ext>
          </a:extLst>
        </xdr:cNvPr>
        <xdr:cNvCxnSpPr/>
      </xdr:nvCxnSpPr>
      <xdr:spPr>
        <a:xfrm>
          <a:off x="1828800" y="1110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9431CF3A-24B4-4289-A719-E11369489706}"/>
            </a:ext>
          </a:extLst>
        </xdr:cNvPr>
        <xdr:cNvSpPr/>
      </xdr:nvSpPr>
      <xdr:spPr>
        <a:xfrm>
          <a:off x="9880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60C2A04A-65F0-473B-B56B-E2E50030FDB1}"/>
            </a:ext>
          </a:extLst>
        </xdr:cNvPr>
        <xdr:cNvCxnSpPr/>
      </xdr:nvCxnSpPr>
      <xdr:spPr>
        <a:xfrm>
          <a:off x="1031240" y="1110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a:extLst>
            <a:ext uri="{FF2B5EF4-FFF2-40B4-BE49-F238E27FC236}">
              <a16:creationId xmlns:a16="http://schemas.microsoft.com/office/drawing/2014/main" id="{ECF419EF-0EF0-45AD-85E2-6D40B5E80C6C}"/>
            </a:ext>
          </a:extLst>
        </xdr:cNvPr>
        <xdr:cNvSpPr txBox="1"/>
      </xdr:nvSpPr>
      <xdr:spPr>
        <a:xfrm>
          <a:off x="32391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01" name="n_2aveValue【体育館・プール】&#10;有形固定資産減価償却率">
          <a:extLst>
            <a:ext uri="{FF2B5EF4-FFF2-40B4-BE49-F238E27FC236}">
              <a16:creationId xmlns:a16="http://schemas.microsoft.com/office/drawing/2014/main" id="{67A90E6A-B7EC-40FB-9264-CC44F5C47C33}"/>
            </a:ext>
          </a:extLst>
        </xdr:cNvPr>
        <xdr:cNvSpPr txBox="1"/>
      </xdr:nvSpPr>
      <xdr:spPr>
        <a:xfrm>
          <a:off x="2439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2" name="n_3aveValue【体育館・プール】&#10;有形固定資産減価償却率">
          <a:extLst>
            <a:ext uri="{FF2B5EF4-FFF2-40B4-BE49-F238E27FC236}">
              <a16:creationId xmlns:a16="http://schemas.microsoft.com/office/drawing/2014/main" id="{DD7C17D4-4943-4640-A6E4-CB341743F34D}"/>
            </a:ext>
          </a:extLst>
        </xdr:cNvPr>
        <xdr:cNvSpPr txBox="1"/>
      </xdr:nvSpPr>
      <xdr:spPr>
        <a:xfrm>
          <a:off x="1641484" y="1022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2E650FE0-B7F1-439F-9394-58E43A0BADA5}"/>
            </a:ext>
          </a:extLst>
        </xdr:cNvPr>
        <xdr:cNvSpPr txBox="1"/>
      </xdr:nvSpPr>
      <xdr:spPr>
        <a:xfrm>
          <a:off x="855354"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6CE3B2F6-2D9A-4C5F-805B-E6B09D1E77F4}"/>
            </a:ext>
          </a:extLst>
        </xdr:cNvPr>
        <xdr:cNvSpPr txBox="1"/>
      </xdr:nvSpPr>
      <xdr:spPr>
        <a:xfrm>
          <a:off x="3208732"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0C45490F-1ECB-403D-971D-715927012A3F}"/>
            </a:ext>
          </a:extLst>
        </xdr:cNvPr>
        <xdr:cNvSpPr txBox="1"/>
      </xdr:nvSpPr>
      <xdr:spPr>
        <a:xfrm>
          <a:off x="2408632"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82B11464-B341-4AB3-BE0E-2F38F8DE65A5}"/>
            </a:ext>
          </a:extLst>
        </xdr:cNvPr>
        <xdr:cNvSpPr txBox="1"/>
      </xdr:nvSpPr>
      <xdr:spPr>
        <a:xfrm>
          <a:off x="1611072"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A5DE48AE-C827-4548-9D5B-E852FF7B4EB1}"/>
            </a:ext>
          </a:extLst>
        </xdr:cNvPr>
        <xdr:cNvSpPr txBox="1"/>
      </xdr:nvSpPr>
      <xdr:spPr>
        <a:xfrm>
          <a:off x="81541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7C6696E-18ED-44C4-A37E-F9C0089942C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832EF82-2C51-4DDE-A684-BA08511AA31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E3BF796-FB3A-4F13-ABE9-92CC93E4B26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D61EC6A-A97B-469B-8A40-C2901F8193C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FFA259D-9219-4D63-9B84-D9ACBD6D8C8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5B90DAA-1783-44E8-9210-09511514E1E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10933D5-DC23-41EF-AB60-56FE3728519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F8C649D-3538-408B-BF6A-C1F4E469353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92EFA79-781B-471A-B8DF-4F53AD3EA39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401C605-7894-43B0-AE08-E4A066D7253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1DADA49D-72A3-4286-9E93-68BB4EE02CF6}"/>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B51F7F14-A4D4-4456-8713-B23581E7A141}"/>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4929B6DF-9912-4D49-8472-686B2E8D0EC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BF661E0D-55A7-4028-B327-2E6CC6FE30F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F3C4903E-04A8-4C82-B888-5E6CD916CAF2}"/>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4D188424-4F83-4ED3-92AF-DCEC4BC32F1A}"/>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2159421E-97AC-431C-9020-BE0F4D341C7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1C72396E-422B-4C05-96FA-75B33A756799}"/>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F9C0E78C-B6F3-4174-87B6-136FF27FF95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11EB4FEB-8325-49A0-91EF-E4024C046192}"/>
            </a:ext>
          </a:extLst>
        </xdr:cNvPr>
        <xdr:cNvCxnSpPr/>
      </xdr:nvCxnSpPr>
      <xdr:spPr>
        <a:xfrm flipV="1">
          <a:off x="9429115" y="9546336"/>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699BEB78-8574-47D9-8C3F-CAC760321CFA}"/>
            </a:ext>
          </a:extLst>
        </xdr:cNvPr>
        <xdr:cNvSpPr txBox="1"/>
      </xdr:nvSpPr>
      <xdr:spPr>
        <a:xfrm>
          <a:off x="9467850"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CABD5A85-7707-4FC1-B1B6-08DA3D99FA31}"/>
            </a:ext>
          </a:extLst>
        </xdr:cNvPr>
        <xdr:cNvCxnSpPr/>
      </xdr:nvCxnSpPr>
      <xdr:spPr>
        <a:xfrm>
          <a:off x="9356090" y="108512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91F25B4A-B604-4C23-90D8-20A68D4AD0BE}"/>
            </a:ext>
          </a:extLst>
        </xdr:cNvPr>
        <xdr:cNvSpPr txBox="1"/>
      </xdr:nvSpPr>
      <xdr:spPr>
        <a:xfrm>
          <a:off x="9467850" y="931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A4D1C0E1-7E3E-4A0D-BE30-044DDC483623}"/>
            </a:ext>
          </a:extLst>
        </xdr:cNvPr>
        <xdr:cNvCxnSpPr/>
      </xdr:nvCxnSpPr>
      <xdr:spPr>
        <a:xfrm>
          <a:off x="9356090" y="95463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32" name="【体育館・プール】&#10;一人当たり面積平均値テキスト">
          <a:extLst>
            <a:ext uri="{FF2B5EF4-FFF2-40B4-BE49-F238E27FC236}">
              <a16:creationId xmlns:a16="http://schemas.microsoft.com/office/drawing/2014/main" id="{F717540F-033D-4560-958A-E5EFD1065E9D}"/>
            </a:ext>
          </a:extLst>
        </xdr:cNvPr>
        <xdr:cNvSpPr txBox="1"/>
      </xdr:nvSpPr>
      <xdr:spPr>
        <a:xfrm>
          <a:off x="9467850" y="10352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0168FB34-F420-44F7-9114-02273A926045}"/>
            </a:ext>
          </a:extLst>
        </xdr:cNvPr>
        <xdr:cNvSpPr/>
      </xdr:nvSpPr>
      <xdr:spPr>
        <a:xfrm>
          <a:off x="9394190" y="1038002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6E1BB395-C7EC-4BF5-99B9-5176DA4AE227}"/>
            </a:ext>
          </a:extLst>
        </xdr:cNvPr>
        <xdr:cNvSpPr/>
      </xdr:nvSpPr>
      <xdr:spPr>
        <a:xfrm>
          <a:off x="8632190" y="103926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E01C5E85-10E2-499C-A1F9-36CB264A3090}"/>
            </a:ext>
          </a:extLst>
        </xdr:cNvPr>
        <xdr:cNvSpPr/>
      </xdr:nvSpPr>
      <xdr:spPr>
        <a:xfrm>
          <a:off x="7846060" y="10383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BB8130CD-4832-40DA-9042-9853E6875823}"/>
            </a:ext>
          </a:extLst>
        </xdr:cNvPr>
        <xdr:cNvSpPr/>
      </xdr:nvSpPr>
      <xdr:spPr>
        <a:xfrm>
          <a:off x="7029450" y="103706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A68E36C4-487C-4B6A-8736-12836F2A1F15}"/>
            </a:ext>
          </a:extLst>
        </xdr:cNvPr>
        <xdr:cNvSpPr/>
      </xdr:nvSpPr>
      <xdr:spPr>
        <a:xfrm>
          <a:off x="6231890" y="103826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367436D-5CBA-46AD-8097-904E1DCA060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F86125C-7545-4A57-BBA2-0C81CCA5B4C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3BBC042-B272-45C9-98C3-766978597C1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7A6D490-D2FC-4140-BDE0-7F50E58BA1A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008FA66-3C11-4AF6-9586-A81981363E2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58928</xdr:rowOff>
    </xdr:from>
    <xdr:to>
      <xdr:col>55</xdr:col>
      <xdr:colOff>50800</xdr:colOff>
      <xdr:row>57</xdr:row>
      <xdr:rowOff>160528</xdr:rowOff>
    </xdr:to>
    <xdr:sp macro="" textlink="">
      <xdr:nvSpPr>
        <xdr:cNvPr id="143" name="楕円 142">
          <a:extLst>
            <a:ext uri="{FF2B5EF4-FFF2-40B4-BE49-F238E27FC236}">
              <a16:creationId xmlns:a16="http://schemas.microsoft.com/office/drawing/2014/main" id="{8CABD716-DB77-4AFB-B203-433925B10730}"/>
            </a:ext>
          </a:extLst>
        </xdr:cNvPr>
        <xdr:cNvSpPr/>
      </xdr:nvSpPr>
      <xdr:spPr>
        <a:xfrm>
          <a:off x="9394190" y="982776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81805</xdr:rowOff>
    </xdr:from>
    <xdr:ext cx="469744" cy="259045"/>
    <xdr:sp macro="" textlink="">
      <xdr:nvSpPr>
        <xdr:cNvPr id="144" name="【体育館・プール】&#10;一人当たり面積該当値テキスト">
          <a:extLst>
            <a:ext uri="{FF2B5EF4-FFF2-40B4-BE49-F238E27FC236}">
              <a16:creationId xmlns:a16="http://schemas.microsoft.com/office/drawing/2014/main" id="{34697E7F-D609-471F-9A87-733B3DAEEA52}"/>
            </a:ext>
          </a:extLst>
        </xdr:cNvPr>
        <xdr:cNvSpPr txBox="1"/>
      </xdr:nvSpPr>
      <xdr:spPr>
        <a:xfrm>
          <a:off x="9467850" y="968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86931</xdr:rowOff>
    </xdr:from>
    <xdr:to>
      <xdr:col>50</xdr:col>
      <xdr:colOff>165100</xdr:colOff>
      <xdr:row>58</xdr:row>
      <xdr:rowOff>17081</xdr:rowOff>
    </xdr:to>
    <xdr:sp macro="" textlink="">
      <xdr:nvSpPr>
        <xdr:cNvPr id="145" name="楕円 144">
          <a:extLst>
            <a:ext uri="{FF2B5EF4-FFF2-40B4-BE49-F238E27FC236}">
              <a16:creationId xmlns:a16="http://schemas.microsoft.com/office/drawing/2014/main" id="{42170F7A-94C4-47B9-B513-7F7C9ECB19BF}"/>
            </a:ext>
          </a:extLst>
        </xdr:cNvPr>
        <xdr:cNvSpPr/>
      </xdr:nvSpPr>
      <xdr:spPr>
        <a:xfrm>
          <a:off x="8632190" y="98614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109728</xdr:rowOff>
    </xdr:from>
    <xdr:to>
      <xdr:col>55</xdr:col>
      <xdr:colOff>0</xdr:colOff>
      <xdr:row>57</xdr:row>
      <xdr:rowOff>137731</xdr:rowOff>
    </xdr:to>
    <xdr:cxnSp macro="">
      <xdr:nvCxnSpPr>
        <xdr:cNvPr id="146" name="直線コネクタ 145">
          <a:extLst>
            <a:ext uri="{FF2B5EF4-FFF2-40B4-BE49-F238E27FC236}">
              <a16:creationId xmlns:a16="http://schemas.microsoft.com/office/drawing/2014/main" id="{E514C3B1-F118-4C43-A0EB-318325180D35}"/>
            </a:ext>
          </a:extLst>
        </xdr:cNvPr>
        <xdr:cNvCxnSpPr/>
      </xdr:nvCxnSpPr>
      <xdr:spPr>
        <a:xfrm flipV="1">
          <a:off x="8686800" y="9880473"/>
          <a:ext cx="74295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153797</xdr:rowOff>
    </xdr:from>
    <xdr:to>
      <xdr:col>46</xdr:col>
      <xdr:colOff>38100</xdr:colOff>
      <xdr:row>57</xdr:row>
      <xdr:rowOff>83947</xdr:rowOff>
    </xdr:to>
    <xdr:sp macro="" textlink="">
      <xdr:nvSpPr>
        <xdr:cNvPr id="147" name="楕円 146">
          <a:extLst>
            <a:ext uri="{FF2B5EF4-FFF2-40B4-BE49-F238E27FC236}">
              <a16:creationId xmlns:a16="http://schemas.microsoft.com/office/drawing/2014/main" id="{D2DF4A86-2DC4-4E5F-9017-EF5308E6703B}"/>
            </a:ext>
          </a:extLst>
        </xdr:cNvPr>
        <xdr:cNvSpPr/>
      </xdr:nvSpPr>
      <xdr:spPr>
        <a:xfrm>
          <a:off x="7846060" y="97549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33147</xdr:rowOff>
    </xdr:from>
    <xdr:to>
      <xdr:col>50</xdr:col>
      <xdr:colOff>114300</xdr:colOff>
      <xdr:row>57</xdr:row>
      <xdr:rowOff>137731</xdr:rowOff>
    </xdr:to>
    <xdr:cxnSp macro="">
      <xdr:nvCxnSpPr>
        <xdr:cNvPr id="148" name="直線コネクタ 147">
          <a:extLst>
            <a:ext uri="{FF2B5EF4-FFF2-40B4-BE49-F238E27FC236}">
              <a16:creationId xmlns:a16="http://schemas.microsoft.com/office/drawing/2014/main" id="{33712590-71B2-4C0F-8F28-273F6A02E3FD}"/>
            </a:ext>
          </a:extLst>
        </xdr:cNvPr>
        <xdr:cNvCxnSpPr/>
      </xdr:nvCxnSpPr>
      <xdr:spPr>
        <a:xfrm>
          <a:off x="7889240" y="9803892"/>
          <a:ext cx="79756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xdr:rowOff>
    </xdr:from>
    <xdr:to>
      <xdr:col>41</xdr:col>
      <xdr:colOff>101600</xdr:colOff>
      <xdr:row>57</xdr:row>
      <xdr:rowOff>107950</xdr:rowOff>
    </xdr:to>
    <xdr:sp macro="" textlink="">
      <xdr:nvSpPr>
        <xdr:cNvPr id="149" name="楕円 148">
          <a:extLst>
            <a:ext uri="{FF2B5EF4-FFF2-40B4-BE49-F238E27FC236}">
              <a16:creationId xmlns:a16="http://schemas.microsoft.com/office/drawing/2014/main" id="{7BE108AE-DBF1-4361-8A1E-471154D53FF1}"/>
            </a:ext>
          </a:extLst>
        </xdr:cNvPr>
        <xdr:cNvSpPr/>
      </xdr:nvSpPr>
      <xdr:spPr>
        <a:xfrm>
          <a:off x="7029450" y="9780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33147</xdr:rowOff>
    </xdr:from>
    <xdr:to>
      <xdr:col>45</xdr:col>
      <xdr:colOff>177800</xdr:colOff>
      <xdr:row>57</xdr:row>
      <xdr:rowOff>57150</xdr:rowOff>
    </xdr:to>
    <xdr:cxnSp macro="">
      <xdr:nvCxnSpPr>
        <xdr:cNvPr id="150" name="直線コネクタ 149">
          <a:extLst>
            <a:ext uri="{FF2B5EF4-FFF2-40B4-BE49-F238E27FC236}">
              <a16:creationId xmlns:a16="http://schemas.microsoft.com/office/drawing/2014/main" id="{6E5CD04E-B880-4CE4-990C-CB0A20C93D25}"/>
            </a:ext>
          </a:extLst>
        </xdr:cNvPr>
        <xdr:cNvCxnSpPr/>
      </xdr:nvCxnSpPr>
      <xdr:spPr>
        <a:xfrm flipV="1">
          <a:off x="7084060" y="9803892"/>
          <a:ext cx="80518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30924</xdr:rowOff>
    </xdr:from>
    <xdr:to>
      <xdr:col>36</xdr:col>
      <xdr:colOff>165100</xdr:colOff>
      <xdr:row>57</xdr:row>
      <xdr:rowOff>132524</xdr:rowOff>
    </xdr:to>
    <xdr:sp macro="" textlink="">
      <xdr:nvSpPr>
        <xdr:cNvPr id="151" name="楕円 150">
          <a:extLst>
            <a:ext uri="{FF2B5EF4-FFF2-40B4-BE49-F238E27FC236}">
              <a16:creationId xmlns:a16="http://schemas.microsoft.com/office/drawing/2014/main" id="{EAEB3BC6-A609-47D7-B64C-556DAA79EEA4}"/>
            </a:ext>
          </a:extLst>
        </xdr:cNvPr>
        <xdr:cNvSpPr/>
      </xdr:nvSpPr>
      <xdr:spPr>
        <a:xfrm>
          <a:off x="6231890" y="980166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57150</xdr:rowOff>
    </xdr:from>
    <xdr:to>
      <xdr:col>41</xdr:col>
      <xdr:colOff>50800</xdr:colOff>
      <xdr:row>57</xdr:row>
      <xdr:rowOff>81724</xdr:rowOff>
    </xdr:to>
    <xdr:cxnSp macro="">
      <xdr:nvCxnSpPr>
        <xdr:cNvPr id="152" name="直線コネクタ 151">
          <a:extLst>
            <a:ext uri="{FF2B5EF4-FFF2-40B4-BE49-F238E27FC236}">
              <a16:creationId xmlns:a16="http://schemas.microsoft.com/office/drawing/2014/main" id="{4B4907BA-52EB-4200-B333-1CE6BBD3D88F}"/>
            </a:ext>
          </a:extLst>
        </xdr:cNvPr>
        <xdr:cNvCxnSpPr/>
      </xdr:nvCxnSpPr>
      <xdr:spPr>
        <a:xfrm flipV="1">
          <a:off x="6286500" y="9825990"/>
          <a:ext cx="79756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153" name="n_1aveValue【体育館・プール】&#10;一人当たり面積">
          <a:extLst>
            <a:ext uri="{FF2B5EF4-FFF2-40B4-BE49-F238E27FC236}">
              <a16:creationId xmlns:a16="http://schemas.microsoft.com/office/drawing/2014/main" id="{07592566-65DE-4CB0-B050-B272E6EB6439}"/>
            </a:ext>
          </a:extLst>
        </xdr:cNvPr>
        <xdr:cNvSpPr txBox="1"/>
      </xdr:nvSpPr>
      <xdr:spPr>
        <a:xfrm>
          <a:off x="8454467" y="104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154" name="n_2aveValue【体育館・プール】&#10;一人当たり面積">
          <a:extLst>
            <a:ext uri="{FF2B5EF4-FFF2-40B4-BE49-F238E27FC236}">
              <a16:creationId xmlns:a16="http://schemas.microsoft.com/office/drawing/2014/main" id="{34479AB8-A70D-418A-97E4-49EF5A1C24D8}"/>
            </a:ext>
          </a:extLst>
        </xdr:cNvPr>
        <xdr:cNvSpPr txBox="1"/>
      </xdr:nvSpPr>
      <xdr:spPr>
        <a:xfrm>
          <a:off x="7673417" y="1047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155" name="n_3aveValue【体育館・プール】&#10;一人当たり面積">
          <a:extLst>
            <a:ext uri="{FF2B5EF4-FFF2-40B4-BE49-F238E27FC236}">
              <a16:creationId xmlns:a16="http://schemas.microsoft.com/office/drawing/2014/main" id="{35C7369C-0444-4D10-9D9A-79136D975F09}"/>
            </a:ext>
          </a:extLst>
        </xdr:cNvPr>
        <xdr:cNvSpPr txBox="1"/>
      </xdr:nvSpPr>
      <xdr:spPr>
        <a:xfrm>
          <a:off x="6866332"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156" name="n_4aveValue【体育館・プール】&#10;一人当たり面積">
          <a:extLst>
            <a:ext uri="{FF2B5EF4-FFF2-40B4-BE49-F238E27FC236}">
              <a16:creationId xmlns:a16="http://schemas.microsoft.com/office/drawing/2014/main" id="{E90DE214-6FAC-4E29-931E-B9D1738BF2BA}"/>
            </a:ext>
          </a:extLst>
        </xdr:cNvPr>
        <xdr:cNvSpPr txBox="1"/>
      </xdr:nvSpPr>
      <xdr:spPr>
        <a:xfrm>
          <a:off x="6068772" y="104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33608</xdr:rowOff>
    </xdr:from>
    <xdr:ext cx="469744" cy="259045"/>
    <xdr:sp macro="" textlink="">
      <xdr:nvSpPr>
        <xdr:cNvPr id="157" name="n_1mainValue【体育館・プール】&#10;一人当たり面積">
          <a:extLst>
            <a:ext uri="{FF2B5EF4-FFF2-40B4-BE49-F238E27FC236}">
              <a16:creationId xmlns:a16="http://schemas.microsoft.com/office/drawing/2014/main" id="{49EB8F31-9F0E-433D-954F-717EC07A0CE2}"/>
            </a:ext>
          </a:extLst>
        </xdr:cNvPr>
        <xdr:cNvSpPr txBox="1"/>
      </xdr:nvSpPr>
      <xdr:spPr>
        <a:xfrm>
          <a:off x="8454467" y="963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100474</xdr:rowOff>
    </xdr:from>
    <xdr:ext cx="469744" cy="259045"/>
    <xdr:sp macro="" textlink="">
      <xdr:nvSpPr>
        <xdr:cNvPr id="158" name="n_2mainValue【体育館・プール】&#10;一人当たり面積">
          <a:extLst>
            <a:ext uri="{FF2B5EF4-FFF2-40B4-BE49-F238E27FC236}">
              <a16:creationId xmlns:a16="http://schemas.microsoft.com/office/drawing/2014/main" id="{80F290BA-4647-4396-B53A-7A7CE20F8185}"/>
            </a:ext>
          </a:extLst>
        </xdr:cNvPr>
        <xdr:cNvSpPr txBox="1"/>
      </xdr:nvSpPr>
      <xdr:spPr>
        <a:xfrm>
          <a:off x="7673417" y="952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124477</xdr:rowOff>
    </xdr:from>
    <xdr:ext cx="469744" cy="259045"/>
    <xdr:sp macro="" textlink="">
      <xdr:nvSpPr>
        <xdr:cNvPr id="159" name="n_3mainValue【体育館・プール】&#10;一人当たり面積">
          <a:extLst>
            <a:ext uri="{FF2B5EF4-FFF2-40B4-BE49-F238E27FC236}">
              <a16:creationId xmlns:a16="http://schemas.microsoft.com/office/drawing/2014/main" id="{3F6BE259-F808-499F-A6E8-286ECF6BA455}"/>
            </a:ext>
          </a:extLst>
        </xdr:cNvPr>
        <xdr:cNvSpPr txBox="1"/>
      </xdr:nvSpPr>
      <xdr:spPr>
        <a:xfrm>
          <a:off x="6866332" y="95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149051</xdr:rowOff>
    </xdr:from>
    <xdr:ext cx="469744" cy="259045"/>
    <xdr:sp macro="" textlink="">
      <xdr:nvSpPr>
        <xdr:cNvPr id="160" name="n_4mainValue【体育館・プール】&#10;一人当たり面積">
          <a:extLst>
            <a:ext uri="{FF2B5EF4-FFF2-40B4-BE49-F238E27FC236}">
              <a16:creationId xmlns:a16="http://schemas.microsoft.com/office/drawing/2014/main" id="{C3F0E0AA-C966-4C90-A617-C3F5DD73DC6E}"/>
            </a:ext>
          </a:extLst>
        </xdr:cNvPr>
        <xdr:cNvSpPr txBox="1"/>
      </xdr:nvSpPr>
      <xdr:spPr>
        <a:xfrm>
          <a:off x="6068772" y="95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F72BF957-98C9-48CF-8A99-447DD9E2BA1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FCEF72FC-6B6D-47E2-9126-A225AC233EC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DFC70178-A349-445C-807F-167B32B04FD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84EF0837-CB83-4CA2-96A0-5D0E8D20911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9CAA9CF6-5FFA-4DA7-8900-BF7988F62CE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6F1F0DF6-7C13-427B-A30F-3AD7E4DFD9B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D5CD6C19-76C8-422C-9A5B-57524897ECE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E094FF24-732E-47FD-8811-1CF9A5F66D2E}"/>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C2EE15A7-C722-48F6-8D12-1B1F2EC676D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146A3A5B-804A-4FF5-8EA4-F7D66736AAF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E74CC951-6225-47C0-A1A3-F368EC5DE2E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1A88C074-CDD8-431E-8BFE-65FFDB93E20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8D5547DC-BA8C-42D4-BD87-4B5E3767A25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58F6F51A-B169-4EBB-B11C-33D979545E5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545C3712-A6B6-4DB5-AB90-C3CA1D060C7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D8B72F3D-31AD-4F91-B98E-7B18C3CA6016}"/>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3350F32B-8802-4A4C-BD15-5371612365B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516161F1-F57D-45F6-AF73-43574D83CBF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E14383F7-4639-4CFF-9BCC-5776DF434B4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AF14C642-9D7A-4FB6-AB11-0C26CE4C6F7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85983913-B08B-498C-A0BB-CB56301F33C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B1AF3EF4-6EFF-4D6C-AAFD-8076A86CFBF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EBA9FA18-AD79-4B39-A311-7779BC028BB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CA5E73CD-E9C1-458A-9D9B-39A26D68F6C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7656DD3A-695F-48AD-856A-75230C800FD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12D0D414-05FB-4B76-80FF-5ADC19ECF33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F2B3C8B7-8B75-4DFC-B153-0303A523696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7C5AB56E-B26F-48A8-8DBA-DD26394B035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A78BE6AF-E7A5-462B-B208-61EF91CD1B3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2B201C9F-F538-4101-8FBD-9C678C69C51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6B3F5229-5007-4486-B7C5-ED1C015106B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8614AE41-1C78-44DC-9662-70280569B9C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CA524633-E04F-4857-B7B3-D5E70533F64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320E25EC-BA18-4BAA-9E85-B6E81CD4065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B81C56C3-AB93-4052-BF37-1841E0BC86B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2E066C6A-7045-4799-B9B2-AC1F647AF7F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6401C523-99F4-4F56-86E2-28E0CDCB08D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D18DB575-44B8-432F-80BC-0B48A3103F3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834C02ED-F64E-4CC6-824D-6D9C43D3062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87188481-63A6-42DF-9930-4D6EEC1374F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a:extLst>
            <a:ext uri="{FF2B5EF4-FFF2-40B4-BE49-F238E27FC236}">
              <a16:creationId xmlns:a16="http://schemas.microsoft.com/office/drawing/2014/main" id="{B654DCE0-C603-4660-9A11-81FABE41541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a:extLst>
            <a:ext uri="{FF2B5EF4-FFF2-40B4-BE49-F238E27FC236}">
              <a16:creationId xmlns:a16="http://schemas.microsoft.com/office/drawing/2014/main" id="{851DB9FA-AA81-41A2-8225-D70D349821A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a:extLst>
            <a:ext uri="{FF2B5EF4-FFF2-40B4-BE49-F238E27FC236}">
              <a16:creationId xmlns:a16="http://schemas.microsoft.com/office/drawing/2014/main" id="{272B70C4-107E-4F2E-829F-F5AED95BE65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4" name="直線コネクタ 203">
          <a:extLst>
            <a:ext uri="{FF2B5EF4-FFF2-40B4-BE49-F238E27FC236}">
              <a16:creationId xmlns:a16="http://schemas.microsoft.com/office/drawing/2014/main" id="{63E33209-1E41-43B5-9D53-AB658B5C666B}"/>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5" name="テキスト ボックス 204">
          <a:extLst>
            <a:ext uri="{FF2B5EF4-FFF2-40B4-BE49-F238E27FC236}">
              <a16:creationId xmlns:a16="http://schemas.microsoft.com/office/drawing/2014/main" id="{7A9E8FD8-6446-43DB-9EC1-817D126A04DF}"/>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6" name="直線コネクタ 205">
          <a:extLst>
            <a:ext uri="{FF2B5EF4-FFF2-40B4-BE49-F238E27FC236}">
              <a16:creationId xmlns:a16="http://schemas.microsoft.com/office/drawing/2014/main" id="{D095A896-5B8D-4DCF-8FB8-25ACD0056B27}"/>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7" name="テキスト ボックス 206">
          <a:extLst>
            <a:ext uri="{FF2B5EF4-FFF2-40B4-BE49-F238E27FC236}">
              <a16:creationId xmlns:a16="http://schemas.microsoft.com/office/drawing/2014/main" id="{0140A196-D9FF-4DD8-9836-BE15B5EA6977}"/>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8" name="直線コネクタ 207">
          <a:extLst>
            <a:ext uri="{FF2B5EF4-FFF2-40B4-BE49-F238E27FC236}">
              <a16:creationId xmlns:a16="http://schemas.microsoft.com/office/drawing/2014/main" id="{49BE3366-0BC6-40A3-B841-87C70C68D75B}"/>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9" name="テキスト ボックス 208">
          <a:extLst>
            <a:ext uri="{FF2B5EF4-FFF2-40B4-BE49-F238E27FC236}">
              <a16:creationId xmlns:a16="http://schemas.microsoft.com/office/drawing/2014/main" id="{817B22DD-755B-4386-B4C0-2F81D53C2934}"/>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0" name="直線コネクタ 209">
          <a:extLst>
            <a:ext uri="{FF2B5EF4-FFF2-40B4-BE49-F238E27FC236}">
              <a16:creationId xmlns:a16="http://schemas.microsoft.com/office/drawing/2014/main" id="{BE9B5579-4F38-435D-A5A5-689432485695}"/>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1" name="テキスト ボックス 210">
          <a:extLst>
            <a:ext uri="{FF2B5EF4-FFF2-40B4-BE49-F238E27FC236}">
              <a16:creationId xmlns:a16="http://schemas.microsoft.com/office/drawing/2014/main" id="{3E9374DA-9934-4BCA-AADA-0DC3AADFABB1}"/>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2" name="直線コネクタ 211">
          <a:extLst>
            <a:ext uri="{FF2B5EF4-FFF2-40B4-BE49-F238E27FC236}">
              <a16:creationId xmlns:a16="http://schemas.microsoft.com/office/drawing/2014/main" id="{F3115B95-2AFA-4B44-B219-F1FF8B90CC48}"/>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3" name="テキスト ボックス 212">
          <a:extLst>
            <a:ext uri="{FF2B5EF4-FFF2-40B4-BE49-F238E27FC236}">
              <a16:creationId xmlns:a16="http://schemas.microsoft.com/office/drawing/2014/main" id="{FEB02529-55DC-4D05-99C9-E7473BDB69B4}"/>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4" name="直線コネクタ 213">
          <a:extLst>
            <a:ext uri="{FF2B5EF4-FFF2-40B4-BE49-F238E27FC236}">
              <a16:creationId xmlns:a16="http://schemas.microsoft.com/office/drawing/2014/main" id="{128C5623-7F31-4409-B540-53302ED7E93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5" name="テキスト ボックス 214">
          <a:extLst>
            <a:ext uri="{FF2B5EF4-FFF2-40B4-BE49-F238E27FC236}">
              <a16:creationId xmlns:a16="http://schemas.microsoft.com/office/drawing/2014/main" id="{DFE9C427-D475-4238-A317-8B140B2D846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a:extLst>
            <a:ext uri="{FF2B5EF4-FFF2-40B4-BE49-F238E27FC236}">
              <a16:creationId xmlns:a16="http://schemas.microsoft.com/office/drawing/2014/main" id="{7AA16D66-13FE-4B24-93C5-A5B1CE4D226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217" name="直線コネクタ 216">
          <a:extLst>
            <a:ext uri="{FF2B5EF4-FFF2-40B4-BE49-F238E27FC236}">
              <a16:creationId xmlns:a16="http://schemas.microsoft.com/office/drawing/2014/main" id="{8439CA63-F5BC-45CD-BC47-C80041042BCF}"/>
            </a:ext>
          </a:extLst>
        </xdr:cNvPr>
        <xdr:cNvCxnSpPr/>
      </xdr:nvCxnSpPr>
      <xdr:spPr>
        <a:xfrm flipV="1">
          <a:off x="14703424" y="564070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218" name="【一般廃棄物処理施設】&#10;有形固定資産減価償却率最小値テキスト">
          <a:extLst>
            <a:ext uri="{FF2B5EF4-FFF2-40B4-BE49-F238E27FC236}">
              <a16:creationId xmlns:a16="http://schemas.microsoft.com/office/drawing/2014/main" id="{E7EA9727-D103-4884-B3CE-E55B42D4AA30}"/>
            </a:ext>
          </a:extLst>
        </xdr:cNvPr>
        <xdr:cNvSpPr txBox="1"/>
      </xdr:nvSpPr>
      <xdr:spPr>
        <a:xfrm>
          <a:off x="1474216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219" name="直線コネクタ 218">
          <a:extLst>
            <a:ext uri="{FF2B5EF4-FFF2-40B4-BE49-F238E27FC236}">
              <a16:creationId xmlns:a16="http://schemas.microsoft.com/office/drawing/2014/main" id="{7C354E80-80F0-41AE-BF1D-9F94F4F0D49A}"/>
            </a:ext>
          </a:extLst>
        </xdr:cNvPr>
        <xdr:cNvCxnSpPr/>
      </xdr:nvCxnSpPr>
      <xdr:spPr>
        <a:xfrm>
          <a:off x="1461135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220" name="【一般廃棄物処理施設】&#10;有形固定資産減価償却率最大値テキスト">
          <a:extLst>
            <a:ext uri="{FF2B5EF4-FFF2-40B4-BE49-F238E27FC236}">
              <a16:creationId xmlns:a16="http://schemas.microsoft.com/office/drawing/2014/main" id="{0CA6437B-5867-4022-829C-1556786203C5}"/>
            </a:ext>
          </a:extLst>
        </xdr:cNvPr>
        <xdr:cNvSpPr txBox="1"/>
      </xdr:nvSpPr>
      <xdr:spPr>
        <a:xfrm>
          <a:off x="1474216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221" name="直線コネクタ 220">
          <a:extLst>
            <a:ext uri="{FF2B5EF4-FFF2-40B4-BE49-F238E27FC236}">
              <a16:creationId xmlns:a16="http://schemas.microsoft.com/office/drawing/2014/main" id="{920F502F-C05B-476B-9E8E-14DC6B462064}"/>
            </a:ext>
          </a:extLst>
        </xdr:cNvPr>
        <xdr:cNvCxnSpPr/>
      </xdr:nvCxnSpPr>
      <xdr:spPr>
        <a:xfrm>
          <a:off x="14611350" y="564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222" name="【一般廃棄物処理施設】&#10;有形固定資産減価償却率平均値テキスト">
          <a:extLst>
            <a:ext uri="{FF2B5EF4-FFF2-40B4-BE49-F238E27FC236}">
              <a16:creationId xmlns:a16="http://schemas.microsoft.com/office/drawing/2014/main" id="{E13074A0-CDF6-4E7F-904F-8DE97A419317}"/>
            </a:ext>
          </a:extLst>
        </xdr:cNvPr>
        <xdr:cNvSpPr txBox="1"/>
      </xdr:nvSpPr>
      <xdr:spPr>
        <a:xfrm>
          <a:off x="147421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223" name="フローチャート: 判断 222">
          <a:extLst>
            <a:ext uri="{FF2B5EF4-FFF2-40B4-BE49-F238E27FC236}">
              <a16:creationId xmlns:a16="http://schemas.microsoft.com/office/drawing/2014/main" id="{274E7DF8-26BE-4B72-9104-CDAA5808B794}"/>
            </a:ext>
          </a:extLst>
        </xdr:cNvPr>
        <xdr:cNvSpPr/>
      </xdr:nvSpPr>
      <xdr:spPr>
        <a:xfrm>
          <a:off x="14649450" y="63900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24" name="フローチャート: 判断 223">
          <a:extLst>
            <a:ext uri="{FF2B5EF4-FFF2-40B4-BE49-F238E27FC236}">
              <a16:creationId xmlns:a16="http://schemas.microsoft.com/office/drawing/2014/main" id="{7D868EA1-2F5C-4F75-A571-C492527D4229}"/>
            </a:ext>
          </a:extLst>
        </xdr:cNvPr>
        <xdr:cNvSpPr/>
      </xdr:nvSpPr>
      <xdr:spPr>
        <a:xfrm>
          <a:off x="13887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225" name="フローチャート: 判断 224">
          <a:extLst>
            <a:ext uri="{FF2B5EF4-FFF2-40B4-BE49-F238E27FC236}">
              <a16:creationId xmlns:a16="http://schemas.microsoft.com/office/drawing/2014/main" id="{0BAD2D6D-6763-4143-809A-5E6516959046}"/>
            </a:ext>
          </a:extLst>
        </xdr:cNvPr>
        <xdr:cNvSpPr/>
      </xdr:nvSpPr>
      <xdr:spPr>
        <a:xfrm>
          <a:off x="13089890" y="644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26" name="フローチャート: 判断 225">
          <a:extLst>
            <a:ext uri="{FF2B5EF4-FFF2-40B4-BE49-F238E27FC236}">
              <a16:creationId xmlns:a16="http://schemas.microsoft.com/office/drawing/2014/main" id="{DC494F3C-AA04-4D85-82C5-D029C2C50B8A}"/>
            </a:ext>
          </a:extLst>
        </xdr:cNvPr>
        <xdr:cNvSpPr/>
      </xdr:nvSpPr>
      <xdr:spPr>
        <a:xfrm>
          <a:off x="12303760" y="6369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227" name="フローチャート: 判断 226">
          <a:extLst>
            <a:ext uri="{FF2B5EF4-FFF2-40B4-BE49-F238E27FC236}">
              <a16:creationId xmlns:a16="http://schemas.microsoft.com/office/drawing/2014/main" id="{87A9CCF4-4AF8-4F36-92FD-90903DA32AA3}"/>
            </a:ext>
          </a:extLst>
        </xdr:cNvPr>
        <xdr:cNvSpPr/>
      </xdr:nvSpPr>
      <xdr:spPr>
        <a:xfrm>
          <a:off x="11487150" y="6330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5D034F4F-A8E5-41EA-BE47-1DC5FF8C3F3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863BF958-ABF5-4ADB-9237-DEDF27E551A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246EA3B2-4DD2-4E19-871A-B8ACA838AF4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262FF6EF-87BF-45D4-A6A0-5435C06788F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F20308B8-1649-4F38-88A5-CD5CD3DBC69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33" name="楕円 232">
          <a:extLst>
            <a:ext uri="{FF2B5EF4-FFF2-40B4-BE49-F238E27FC236}">
              <a16:creationId xmlns:a16="http://schemas.microsoft.com/office/drawing/2014/main" id="{6FADFCBE-4B2F-4A8F-9995-F7A30104B9A6}"/>
            </a:ext>
          </a:extLst>
        </xdr:cNvPr>
        <xdr:cNvSpPr/>
      </xdr:nvSpPr>
      <xdr:spPr>
        <a:xfrm>
          <a:off x="14649450" y="6609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234" name="【一般廃棄物処理施設】&#10;有形固定資産減価償却率該当値テキスト">
          <a:extLst>
            <a:ext uri="{FF2B5EF4-FFF2-40B4-BE49-F238E27FC236}">
              <a16:creationId xmlns:a16="http://schemas.microsoft.com/office/drawing/2014/main" id="{3A38AC23-A444-45A6-83ED-2E4286EED8EF}"/>
            </a:ext>
          </a:extLst>
        </xdr:cNvPr>
        <xdr:cNvSpPr txBox="1"/>
      </xdr:nvSpPr>
      <xdr:spPr>
        <a:xfrm>
          <a:off x="1474216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235" name="楕円 234">
          <a:extLst>
            <a:ext uri="{FF2B5EF4-FFF2-40B4-BE49-F238E27FC236}">
              <a16:creationId xmlns:a16="http://schemas.microsoft.com/office/drawing/2014/main" id="{877DFA06-784B-4A22-BC72-B98528F7B13F}"/>
            </a:ext>
          </a:extLst>
        </xdr:cNvPr>
        <xdr:cNvSpPr/>
      </xdr:nvSpPr>
      <xdr:spPr>
        <a:xfrm>
          <a:off x="13887450" y="653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140970</xdr:rowOff>
    </xdr:to>
    <xdr:cxnSp macro="">
      <xdr:nvCxnSpPr>
        <xdr:cNvPr id="236" name="直線コネクタ 235">
          <a:extLst>
            <a:ext uri="{FF2B5EF4-FFF2-40B4-BE49-F238E27FC236}">
              <a16:creationId xmlns:a16="http://schemas.microsoft.com/office/drawing/2014/main" id="{BEEB5D98-978F-4EE9-BEAA-D3A8850FD96B}"/>
            </a:ext>
          </a:extLst>
        </xdr:cNvPr>
        <xdr:cNvCxnSpPr/>
      </xdr:nvCxnSpPr>
      <xdr:spPr>
        <a:xfrm>
          <a:off x="13942060" y="6581775"/>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237" name="楕円 236">
          <a:extLst>
            <a:ext uri="{FF2B5EF4-FFF2-40B4-BE49-F238E27FC236}">
              <a16:creationId xmlns:a16="http://schemas.microsoft.com/office/drawing/2014/main" id="{6AFEB9A1-27B2-43E1-A462-ADD3A42F6F84}"/>
            </a:ext>
          </a:extLst>
        </xdr:cNvPr>
        <xdr:cNvSpPr/>
      </xdr:nvSpPr>
      <xdr:spPr>
        <a:xfrm>
          <a:off x="13089890" y="6536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76200</xdr:rowOff>
    </xdr:to>
    <xdr:cxnSp macro="">
      <xdr:nvCxnSpPr>
        <xdr:cNvPr id="238" name="直線コネクタ 237">
          <a:extLst>
            <a:ext uri="{FF2B5EF4-FFF2-40B4-BE49-F238E27FC236}">
              <a16:creationId xmlns:a16="http://schemas.microsoft.com/office/drawing/2014/main" id="{BB385AB1-C9F8-4D21-A96D-F8BE8D89FDDF}"/>
            </a:ext>
          </a:extLst>
        </xdr:cNvPr>
        <xdr:cNvCxnSpPr/>
      </xdr:nvCxnSpPr>
      <xdr:spPr>
        <a:xfrm flipV="1">
          <a:off x="13144500" y="65817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239" name="楕円 238">
          <a:extLst>
            <a:ext uri="{FF2B5EF4-FFF2-40B4-BE49-F238E27FC236}">
              <a16:creationId xmlns:a16="http://schemas.microsoft.com/office/drawing/2014/main" id="{12E957A0-732A-4FB1-B0BF-56D8A42CBC5B}"/>
            </a:ext>
          </a:extLst>
        </xdr:cNvPr>
        <xdr:cNvSpPr/>
      </xdr:nvSpPr>
      <xdr:spPr>
        <a:xfrm>
          <a:off x="12303760" y="6498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76200</xdr:rowOff>
    </xdr:to>
    <xdr:cxnSp macro="">
      <xdr:nvCxnSpPr>
        <xdr:cNvPr id="240" name="直線コネクタ 239">
          <a:extLst>
            <a:ext uri="{FF2B5EF4-FFF2-40B4-BE49-F238E27FC236}">
              <a16:creationId xmlns:a16="http://schemas.microsoft.com/office/drawing/2014/main" id="{C6E3772C-C6FE-455E-94EE-6131ED265BC3}"/>
            </a:ext>
          </a:extLst>
        </xdr:cNvPr>
        <xdr:cNvCxnSpPr/>
      </xdr:nvCxnSpPr>
      <xdr:spPr>
        <a:xfrm>
          <a:off x="12346940" y="654939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92075</xdr:rowOff>
    </xdr:from>
    <xdr:to>
      <xdr:col>67</xdr:col>
      <xdr:colOff>101600</xdr:colOff>
      <xdr:row>38</xdr:row>
      <xdr:rowOff>22225</xdr:rowOff>
    </xdr:to>
    <xdr:sp macro="" textlink="">
      <xdr:nvSpPr>
        <xdr:cNvPr id="241" name="楕円 240">
          <a:extLst>
            <a:ext uri="{FF2B5EF4-FFF2-40B4-BE49-F238E27FC236}">
              <a16:creationId xmlns:a16="http://schemas.microsoft.com/office/drawing/2014/main" id="{C6D54366-CE69-4DE4-B984-11D44D272F30}"/>
            </a:ext>
          </a:extLst>
        </xdr:cNvPr>
        <xdr:cNvSpPr/>
      </xdr:nvSpPr>
      <xdr:spPr>
        <a:xfrm>
          <a:off x="11487150" y="64395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142875</xdr:rowOff>
    </xdr:from>
    <xdr:to>
      <xdr:col>71</xdr:col>
      <xdr:colOff>177800</xdr:colOff>
      <xdr:row>38</xdr:row>
      <xdr:rowOff>34290</xdr:rowOff>
    </xdr:to>
    <xdr:cxnSp macro="">
      <xdr:nvCxnSpPr>
        <xdr:cNvPr id="242" name="直線コネクタ 241">
          <a:extLst>
            <a:ext uri="{FF2B5EF4-FFF2-40B4-BE49-F238E27FC236}">
              <a16:creationId xmlns:a16="http://schemas.microsoft.com/office/drawing/2014/main" id="{D9258BE5-A00F-4630-9685-E220D7CDA3FE}"/>
            </a:ext>
          </a:extLst>
        </xdr:cNvPr>
        <xdr:cNvCxnSpPr/>
      </xdr:nvCxnSpPr>
      <xdr:spPr>
        <a:xfrm>
          <a:off x="11541760" y="6484620"/>
          <a:ext cx="80518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243" name="n_1aveValue【一般廃棄物処理施設】&#10;有形固定資産減価償却率">
          <a:extLst>
            <a:ext uri="{FF2B5EF4-FFF2-40B4-BE49-F238E27FC236}">
              <a16:creationId xmlns:a16="http://schemas.microsoft.com/office/drawing/2014/main" id="{B78A60F4-FB6B-4E47-B057-119B1BDAA5BA}"/>
            </a:ext>
          </a:extLst>
        </xdr:cNvPr>
        <xdr:cNvSpPr txBox="1"/>
      </xdr:nvSpPr>
      <xdr:spPr>
        <a:xfrm>
          <a:off x="1373823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244" name="n_2aveValue【一般廃棄物処理施設】&#10;有形固定資産減価償却率">
          <a:extLst>
            <a:ext uri="{FF2B5EF4-FFF2-40B4-BE49-F238E27FC236}">
              <a16:creationId xmlns:a16="http://schemas.microsoft.com/office/drawing/2014/main" id="{3E02C980-D766-4153-BB4C-DBCD1B8D5D4D}"/>
            </a:ext>
          </a:extLst>
        </xdr:cNvPr>
        <xdr:cNvSpPr txBox="1"/>
      </xdr:nvSpPr>
      <xdr:spPr>
        <a:xfrm>
          <a:off x="1295718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245" name="n_3aveValue【一般廃棄物処理施設】&#10;有形固定資産減価償却率">
          <a:extLst>
            <a:ext uri="{FF2B5EF4-FFF2-40B4-BE49-F238E27FC236}">
              <a16:creationId xmlns:a16="http://schemas.microsoft.com/office/drawing/2014/main" id="{C03FC0D2-AC2C-440E-B777-324E4BEABA0F}"/>
            </a:ext>
          </a:extLst>
        </xdr:cNvPr>
        <xdr:cNvSpPr txBox="1"/>
      </xdr:nvSpPr>
      <xdr:spPr>
        <a:xfrm>
          <a:off x="1217105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246" name="n_4aveValue【一般廃棄物処理施設】&#10;有形固定資産減価償却率">
          <a:extLst>
            <a:ext uri="{FF2B5EF4-FFF2-40B4-BE49-F238E27FC236}">
              <a16:creationId xmlns:a16="http://schemas.microsoft.com/office/drawing/2014/main" id="{94638F7F-C9D3-4890-AD26-0252BF129E0C}"/>
            </a:ext>
          </a:extLst>
        </xdr:cNvPr>
        <xdr:cNvSpPr txBox="1"/>
      </xdr:nvSpPr>
      <xdr:spPr>
        <a:xfrm>
          <a:off x="113544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247" name="n_1mainValue【一般廃棄物処理施設】&#10;有形固定資産減価償却率">
          <a:extLst>
            <a:ext uri="{FF2B5EF4-FFF2-40B4-BE49-F238E27FC236}">
              <a16:creationId xmlns:a16="http://schemas.microsoft.com/office/drawing/2014/main" id="{E82406D4-E0E7-4A57-82A2-3DA24E0EFD33}"/>
            </a:ext>
          </a:extLst>
        </xdr:cNvPr>
        <xdr:cNvSpPr txBox="1"/>
      </xdr:nvSpPr>
      <xdr:spPr>
        <a:xfrm>
          <a:off x="1373823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248" name="n_2mainValue【一般廃棄物処理施設】&#10;有形固定資産減価償却率">
          <a:extLst>
            <a:ext uri="{FF2B5EF4-FFF2-40B4-BE49-F238E27FC236}">
              <a16:creationId xmlns:a16="http://schemas.microsoft.com/office/drawing/2014/main" id="{2A6D766D-FDE2-4B49-980D-84B9FA4788D9}"/>
            </a:ext>
          </a:extLst>
        </xdr:cNvPr>
        <xdr:cNvSpPr txBox="1"/>
      </xdr:nvSpPr>
      <xdr:spPr>
        <a:xfrm>
          <a:off x="1295718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249" name="n_3mainValue【一般廃棄物処理施設】&#10;有形固定資産減価償却率">
          <a:extLst>
            <a:ext uri="{FF2B5EF4-FFF2-40B4-BE49-F238E27FC236}">
              <a16:creationId xmlns:a16="http://schemas.microsoft.com/office/drawing/2014/main" id="{BF4F2CE9-877E-4BB2-8D14-E778EC57B1A2}"/>
            </a:ext>
          </a:extLst>
        </xdr:cNvPr>
        <xdr:cNvSpPr txBox="1"/>
      </xdr:nvSpPr>
      <xdr:spPr>
        <a:xfrm>
          <a:off x="1217105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13352</xdr:rowOff>
    </xdr:from>
    <xdr:ext cx="405111" cy="259045"/>
    <xdr:sp macro="" textlink="">
      <xdr:nvSpPr>
        <xdr:cNvPr id="250" name="n_4mainValue【一般廃棄物処理施設】&#10;有形固定資産減価償却率">
          <a:extLst>
            <a:ext uri="{FF2B5EF4-FFF2-40B4-BE49-F238E27FC236}">
              <a16:creationId xmlns:a16="http://schemas.microsoft.com/office/drawing/2014/main" id="{F2E7972B-2403-424E-92A1-2BF947591702}"/>
            </a:ext>
          </a:extLst>
        </xdr:cNvPr>
        <xdr:cNvSpPr txBox="1"/>
      </xdr:nvSpPr>
      <xdr:spPr>
        <a:xfrm>
          <a:off x="113544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a:extLst>
            <a:ext uri="{FF2B5EF4-FFF2-40B4-BE49-F238E27FC236}">
              <a16:creationId xmlns:a16="http://schemas.microsoft.com/office/drawing/2014/main" id="{10F117A1-D815-4D1F-93D5-8BC7BA4C0A3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a:extLst>
            <a:ext uri="{FF2B5EF4-FFF2-40B4-BE49-F238E27FC236}">
              <a16:creationId xmlns:a16="http://schemas.microsoft.com/office/drawing/2014/main" id="{415A55FF-772D-45B7-8969-AE859AE3C07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a:extLst>
            <a:ext uri="{FF2B5EF4-FFF2-40B4-BE49-F238E27FC236}">
              <a16:creationId xmlns:a16="http://schemas.microsoft.com/office/drawing/2014/main" id="{5A8002B8-97A7-4299-8B94-D219AD6C260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a:extLst>
            <a:ext uri="{FF2B5EF4-FFF2-40B4-BE49-F238E27FC236}">
              <a16:creationId xmlns:a16="http://schemas.microsoft.com/office/drawing/2014/main" id="{08AC794E-8E43-4647-9DE3-2E186E45507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a:extLst>
            <a:ext uri="{FF2B5EF4-FFF2-40B4-BE49-F238E27FC236}">
              <a16:creationId xmlns:a16="http://schemas.microsoft.com/office/drawing/2014/main" id="{82A9AE50-EB7E-4117-B3A8-96D1D013F11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a:extLst>
            <a:ext uri="{FF2B5EF4-FFF2-40B4-BE49-F238E27FC236}">
              <a16:creationId xmlns:a16="http://schemas.microsoft.com/office/drawing/2014/main" id="{8A32F02B-2C4F-4FFB-A235-1C3A2906F65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a:extLst>
            <a:ext uri="{FF2B5EF4-FFF2-40B4-BE49-F238E27FC236}">
              <a16:creationId xmlns:a16="http://schemas.microsoft.com/office/drawing/2014/main" id="{DAB39209-4FEC-434C-98E4-5F5DBCC880C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a:extLst>
            <a:ext uri="{FF2B5EF4-FFF2-40B4-BE49-F238E27FC236}">
              <a16:creationId xmlns:a16="http://schemas.microsoft.com/office/drawing/2014/main" id="{942AD53B-E86F-4BA7-A33D-A1E5C5CD41B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a:extLst>
            <a:ext uri="{FF2B5EF4-FFF2-40B4-BE49-F238E27FC236}">
              <a16:creationId xmlns:a16="http://schemas.microsoft.com/office/drawing/2014/main" id="{3438C889-474A-45B6-9057-0FE1436E461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a:extLst>
            <a:ext uri="{FF2B5EF4-FFF2-40B4-BE49-F238E27FC236}">
              <a16:creationId xmlns:a16="http://schemas.microsoft.com/office/drawing/2014/main" id="{BFDC74AE-98B1-49E5-A772-2DE2FFAC683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1" name="直線コネクタ 260">
          <a:extLst>
            <a:ext uri="{FF2B5EF4-FFF2-40B4-BE49-F238E27FC236}">
              <a16:creationId xmlns:a16="http://schemas.microsoft.com/office/drawing/2014/main" id="{1E504752-9A12-4D5C-A7F9-D88C009CF6D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2" name="テキスト ボックス 261">
          <a:extLst>
            <a:ext uri="{FF2B5EF4-FFF2-40B4-BE49-F238E27FC236}">
              <a16:creationId xmlns:a16="http://schemas.microsoft.com/office/drawing/2014/main" id="{CB472B24-FAD2-4681-967F-5A3C01C654F0}"/>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3" name="直線コネクタ 262">
          <a:extLst>
            <a:ext uri="{FF2B5EF4-FFF2-40B4-BE49-F238E27FC236}">
              <a16:creationId xmlns:a16="http://schemas.microsoft.com/office/drawing/2014/main" id="{9CA8BD6A-BBFD-4C57-BE71-BF89E75C026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4" name="テキスト ボックス 263">
          <a:extLst>
            <a:ext uri="{FF2B5EF4-FFF2-40B4-BE49-F238E27FC236}">
              <a16:creationId xmlns:a16="http://schemas.microsoft.com/office/drawing/2014/main" id="{3E6D0A7F-E39E-4067-A0CC-CCC46FB98605}"/>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5" name="直線コネクタ 264">
          <a:extLst>
            <a:ext uri="{FF2B5EF4-FFF2-40B4-BE49-F238E27FC236}">
              <a16:creationId xmlns:a16="http://schemas.microsoft.com/office/drawing/2014/main" id="{5578275D-E688-4DEE-ADC2-FE67F35CC25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6" name="テキスト ボックス 265">
          <a:extLst>
            <a:ext uri="{FF2B5EF4-FFF2-40B4-BE49-F238E27FC236}">
              <a16:creationId xmlns:a16="http://schemas.microsoft.com/office/drawing/2014/main" id="{05E5F871-D24B-4E53-AE9D-9E7EFE30F7DF}"/>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7" name="直線コネクタ 266">
          <a:extLst>
            <a:ext uri="{FF2B5EF4-FFF2-40B4-BE49-F238E27FC236}">
              <a16:creationId xmlns:a16="http://schemas.microsoft.com/office/drawing/2014/main" id="{F3D58339-66C4-4514-A0DF-F2E4F2784D72}"/>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8" name="テキスト ボックス 267">
          <a:extLst>
            <a:ext uri="{FF2B5EF4-FFF2-40B4-BE49-F238E27FC236}">
              <a16:creationId xmlns:a16="http://schemas.microsoft.com/office/drawing/2014/main" id="{7CC3C6A3-6714-4378-A7DC-1B9D045109C0}"/>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9" name="直線コネクタ 268">
          <a:extLst>
            <a:ext uri="{FF2B5EF4-FFF2-40B4-BE49-F238E27FC236}">
              <a16:creationId xmlns:a16="http://schemas.microsoft.com/office/drawing/2014/main" id="{D0F9E6F5-1701-4CAC-A5C6-CE10603DAC2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0" name="テキスト ボックス 269">
          <a:extLst>
            <a:ext uri="{FF2B5EF4-FFF2-40B4-BE49-F238E27FC236}">
              <a16:creationId xmlns:a16="http://schemas.microsoft.com/office/drawing/2014/main" id="{6F67A775-10E6-4D63-B9C6-00A6E684B32A}"/>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F7911AA4-B3E8-470F-B911-6FB4B1370F2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a:extLst>
            <a:ext uri="{FF2B5EF4-FFF2-40B4-BE49-F238E27FC236}">
              <a16:creationId xmlns:a16="http://schemas.microsoft.com/office/drawing/2014/main" id="{6319F5F7-522F-4FEB-B85A-0D27435E21A3}"/>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76E48B30-80B5-4ED2-BE40-40E90C77D1A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274" name="直線コネクタ 273">
          <a:extLst>
            <a:ext uri="{FF2B5EF4-FFF2-40B4-BE49-F238E27FC236}">
              <a16:creationId xmlns:a16="http://schemas.microsoft.com/office/drawing/2014/main" id="{B5E04213-F87D-4186-9EC7-EDC1C7435118}"/>
            </a:ext>
          </a:extLst>
        </xdr:cNvPr>
        <xdr:cNvCxnSpPr/>
      </xdr:nvCxnSpPr>
      <xdr:spPr>
        <a:xfrm flipV="1">
          <a:off x="19947254" y="5727095"/>
          <a:ext cx="0" cy="150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275" name="【一般廃棄物処理施設】&#10;一人当たり有形固定資産（償却資産）額最小値テキスト">
          <a:extLst>
            <a:ext uri="{FF2B5EF4-FFF2-40B4-BE49-F238E27FC236}">
              <a16:creationId xmlns:a16="http://schemas.microsoft.com/office/drawing/2014/main" id="{DAD90F76-5D2D-4E6B-BB1D-5E360E8E59BC}"/>
            </a:ext>
          </a:extLst>
        </xdr:cNvPr>
        <xdr:cNvSpPr txBox="1"/>
      </xdr:nvSpPr>
      <xdr:spPr>
        <a:xfrm>
          <a:off x="1998599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276" name="直線コネクタ 275">
          <a:extLst>
            <a:ext uri="{FF2B5EF4-FFF2-40B4-BE49-F238E27FC236}">
              <a16:creationId xmlns:a16="http://schemas.microsoft.com/office/drawing/2014/main" id="{DB71F297-D2D6-4681-B7D0-F13CB37BE28C}"/>
            </a:ext>
          </a:extLst>
        </xdr:cNvPr>
        <xdr:cNvCxnSpPr/>
      </xdr:nvCxnSpPr>
      <xdr:spPr>
        <a:xfrm>
          <a:off x="19885660" y="7235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277" name="【一般廃棄物処理施設】&#10;一人当たり有形固定資産（償却資産）額最大値テキスト">
          <a:extLst>
            <a:ext uri="{FF2B5EF4-FFF2-40B4-BE49-F238E27FC236}">
              <a16:creationId xmlns:a16="http://schemas.microsoft.com/office/drawing/2014/main" id="{779321D7-A53F-4009-8C5C-0A342C8746F7}"/>
            </a:ext>
          </a:extLst>
        </xdr:cNvPr>
        <xdr:cNvSpPr txBox="1"/>
      </xdr:nvSpPr>
      <xdr:spPr>
        <a:xfrm>
          <a:off x="19985990" y="55080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278" name="直線コネクタ 277">
          <a:extLst>
            <a:ext uri="{FF2B5EF4-FFF2-40B4-BE49-F238E27FC236}">
              <a16:creationId xmlns:a16="http://schemas.microsoft.com/office/drawing/2014/main" id="{240F6D9B-421B-4622-919E-40D714894F53}"/>
            </a:ext>
          </a:extLst>
        </xdr:cNvPr>
        <xdr:cNvCxnSpPr/>
      </xdr:nvCxnSpPr>
      <xdr:spPr>
        <a:xfrm>
          <a:off x="19885660" y="572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C85BD6BA-A354-4157-83F2-803AA63FBC00}"/>
            </a:ext>
          </a:extLst>
        </xdr:cNvPr>
        <xdr:cNvSpPr txBox="1"/>
      </xdr:nvSpPr>
      <xdr:spPr>
        <a:xfrm>
          <a:off x="19985990" y="6743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280" name="フローチャート: 判断 279">
          <a:extLst>
            <a:ext uri="{FF2B5EF4-FFF2-40B4-BE49-F238E27FC236}">
              <a16:creationId xmlns:a16="http://schemas.microsoft.com/office/drawing/2014/main" id="{74C51BE0-1F8F-41F8-A9E4-9ABE056A136C}"/>
            </a:ext>
          </a:extLst>
        </xdr:cNvPr>
        <xdr:cNvSpPr/>
      </xdr:nvSpPr>
      <xdr:spPr>
        <a:xfrm>
          <a:off x="19904710" y="68963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281" name="フローチャート: 判断 280">
          <a:extLst>
            <a:ext uri="{FF2B5EF4-FFF2-40B4-BE49-F238E27FC236}">
              <a16:creationId xmlns:a16="http://schemas.microsoft.com/office/drawing/2014/main" id="{1F6F9A06-98A2-4CBA-88CD-4B97D9E2F4EA}"/>
            </a:ext>
          </a:extLst>
        </xdr:cNvPr>
        <xdr:cNvSpPr/>
      </xdr:nvSpPr>
      <xdr:spPr>
        <a:xfrm>
          <a:off x="19161760" y="69326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282" name="フローチャート: 判断 281">
          <a:extLst>
            <a:ext uri="{FF2B5EF4-FFF2-40B4-BE49-F238E27FC236}">
              <a16:creationId xmlns:a16="http://schemas.microsoft.com/office/drawing/2014/main" id="{92FA5CD2-A2B4-4665-9392-4DA346B3A9F4}"/>
            </a:ext>
          </a:extLst>
        </xdr:cNvPr>
        <xdr:cNvSpPr/>
      </xdr:nvSpPr>
      <xdr:spPr>
        <a:xfrm>
          <a:off x="18345150" y="69528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283" name="フローチャート: 判断 282">
          <a:extLst>
            <a:ext uri="{FF2B5EF4-FFF2-40B4-BE49-F238E27FC236}">
              <a16:creationId xmlns:a16="http://schemas.microsoft.com/office/drawing/2014/main" id="{988AAD6E-FB95-414F-8CAD-7906DE5D53B2}"/>
            </a:ext>
          </a:extLst>
        </xdr:cNvPr>
        <xdr:cNvSpPr/>
      </xdr:nvSpPr>
      <xdr:spPr>
        <a:xfrm>
          <a:off x="17547590" y="697888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284" name="フローチャート: 判断 283">
          <a:extLst>
            <a:ext uri="{FF2B5EF4-FFF2-40B4-BE49-F238E27FC236}">
              <a16:creationId xmlns:a16="http://schemas.microsoft.com/office/drawing/2014/main" id="{F6795A88-56FF-4173-AE79-667C9A5A990C}"/>
            </a:ext>
          </a:extLst>
        </xdr:cNvPr>
        <xdr:cNvSpPr/>
      </xdr:nvSpPr>
      <xdr:spPr>
        <a:xfrm>
          <a:off x="16761460" y="6978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8485F432-EC7A-4387-8FCB-883AF35D48A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59B6A555-BC83-491F-961B-AE688B95D3E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F3C27633-14B4-46C1-9A88-59F6B9399DC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505A5026-57F0-4814-B3E1-E7BC2A56D39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EEECE4C3-AC1F-4585-9017-EC48E6EDDC1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31838</xdr:rowOff>
    </xdr:from>
    <xdr:to>
      <xdr:col>116</xdr:col>
      <xdr:colOff>114300</xdr:colOff>
      <xdr:row>41</xdr:row>
      <xdr:rowOff>133438</xdr:rowOff>
    </xdr:to>
    <xdr:sp macro="" textlink="">
      <xdr:nvSpPr>
        <xdr:cNvPr id="290" name="楕円 289">
          <a:extLst>
            <a:ext uri="{FF2B5EF4-FFF2-40B4-BE49-F238E27FC236}">
              <a16:creationId xmlns:a16="http://schemas.microsoft.com/office/drawing/2014/main" id="{E0C54C3C-AA71-46BA-AAA0-F86A3A0A6D06}"/>
            </a:ext>
          </a:extLst>
        </xdr:cNvPr>
        <xdr:cNvSpPr/>
      </xdr:nvSpPr>
      <xdr:spPr>
        <a:xfrm>
          <a:off x="19904710" y="705938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118215</xdr:rowOff>
    </xdr:from>
    <xdr:ext cx="534377" cy="259045"/>
    <xdr:sp macro="" textlink="">
      <xdr:nvSpPr>
        <xdr:cNvPr id="291" name="【一般廃棄物処理施設】&#10;一人当たり有形固定資産（償却資産）額該当値テキスト">
          <a:extLst>
            <a:ext uri="{FF2B5EF4-FFF2-40B4-BE49-F238E27FC236}">
              <a16:creationId xmlns:a16="http://schemas.microsoft.com/office/drawing/2014/main" id="{FCBAA74D-E921-4525-A997-855328FB710B}"/>
            </a:ext>
          </a:extLst>
        </xdr:cNvPr>
        <xdr:cNvSpPr txBox="1"/>
      </xdr:nvSpPr>
      <xdr:spPr>
        <a:xfrm>
          <a:off x="19985990" y="69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35810</xdr:rowOff>
    </xdr:from>
    <xdr:to>
      <xdr:col>112</xdr:col>
      <xdr:colOff>38100</xdr:colOff>
      <xdr:row>41</xdr:row>
      <xdr:rowOff>137410</xdr:rowOff>
    </xdr:to>
    <xdr:sp macro="" textlink="">
      <xdr:nvSpPr>
        <xdr:cNvPr id="292" name="楕円 291">
          <a:extLst>
            <a:ext uri="{FF2B5EF4-FFF2-40B4-BE49-F238E27FC236}">
              <a16:creationId xmlns:a16="http://schemas.microsoft.com/office/drawing/2014/main" id="{89220AC6-F450-4853-B352-2830BB678413}"/>
            </a:ext>
          </a:extLst>
        </xdr:cNvPr>
        <xdr:cNvSpPr/>
      </xdr:nvSpPr>
      <xdr:spPr>
        <a:xfrm>
          <a:off x="19161760" y="706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82638</xdr:rowOff>
    </xdr:from>
    <xdr:to>
      <xdr:col>116</xdr:col>
      <xdr:colOff>63500</xdr:colOff>
      <xdr:row>41</xdr:row>
      <xdr:rowOff>86610</xdr:rowOff>
    </xdr:to>
    <xdr:cxnSp macro="">
      <xdr:nvCxnSpPr>
        <xdr:cNvPr id="293" name="直線コネクタ 292">
          <a:extLst>
            <a:ext uri="{FF2B5EF4-FFF2-40B4-BE49-F238E27FC236}">
              <a16:creationId xmlns:a16="http://schemas.microsoft.com/office/drawing/2014/main" id="{5A54D246-CF8F-49D7-9F6C-0A1A22592F51}"/>
            </a:ext>
          </a:extLst>
        </xdr:cNvPr>
        <xdr:cNvCxnSpPr/>
      </xdr:nvCxnSpPr>
      <xdr:spPr>
        <a:xfrm flipV="1">
          <a:off x="19204940" y="7113993"/>
          <a:ext cx="74295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25229</xdr:rowOff>
    </xdr:from>
    <xdr:to>
      <xdr:col>107</xdr:col>
      <xdr:colOff>101600</xdr:colOff>
      <xdr:row>41</xdr:row>
      <xdr:rowOff>126829</xdr:rowOff>
    </xdr:to>
    <xdr:sp macro="" textlink="">
      <xdr:nvSpPr>
        <xdr:cNvPr id="294" name="楕円 293">
          <a:extLst>
            <a:ext uri="{FF2B5EF4-FFF2-40B4-BE49-F238E27FC236}">
              <a16:creationId xmlns:a16="http://schemas.microsoft.com/office/drawing/2014/main" id="{011D8837-9FAB-4B25-9D6E-57EA6A4270B9}"/>
            </a:ext>
          </a:extLst>
        </xdr:cNvPr>
        <xdr:cNvSpPr/>
      </xdr:nvSpPr>
      <xdr:spPr>
        <a:xfrm>
          <a:off x="18345150" y="7050869"/>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76029</xdr:rowOff>
    </xdr:from>
    <xdr:to>
      <xdr:col>111</xdr:col>
      <xdr:colOff>177800</xdr:colOff>
      <xdr:row>41</xdr:row>
      <xdr:rowOff>86610</xdr:rowOff>
    </xdr:to>
    <xdr:cxnSp macro="">
      <xdr:nvCxnSpPr>
        <xdr:cNvPr id="295" name="直線コネクタ 294">
          <a:extLst>
            <a:ext uri="{FF2B5EF4-FFF2-40B4-BE49-F238E27FC236}">
              <a16:creationId xmlns:a16="http://schemas.microsoft.com/office/drawing/2014/main" id="{B1F14A63-67F8-474C-B64B-F2F141D209D2}"/>
            </a:ext>
          </a:extLst>
        </xdr:cNvPr>
        <xdr:cNvCxnSpPr/>
      </xdr:nvCxnSpPr>
      <xdr:spPr>
        <a:xfrm>
          <a:off x="18399760" y="7105479"/>
          <a:ext cx="80518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28973</xdr:rowOff>
    </xdr:from>
    <xdr:to>
      <xdr:col>102</xdr:col>
      <xdr:colOff>165100</xdr:colOff>
      <xdr:row>41</xdr:row>
      <xdr:rowOff>130573</xdr:rowOff>
    </xdr:to>
    <xdr:sp macro="" textlink="">
      <xdr:nvSpPr>
        <xdr:cNvPr id="296" name="楕円 295">
          <a:extLst>
            <a:ext uri="{FF2B5EF4-FFF2-40B4-BE49-F238E27FC236}">
              <a16:creationId xmlns:a16="http://schemas.microsoft.com/office/drawing/2014/main" id="{03C730A4-F0FA-4D55-A6A2-D0C9E0BA3313}"/>
            </a:ext>
          </a:extLst>
        </xdr:cNvPr>
        <xdr:cNvSpPr/>
      </xdr:nvSpPr>
      <xdr:spPr>
        <a:xfrm>
          <a:off x="17547590" y="70565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76029</xdr:rowOff>
    </xdr:from>
    <xdr:to>
      <xdr:col>107</xdr:col>
      <xdr:colOff>50800</xdr:colOff>
      <xdr:row>41</xdr:row>
      <xdr:rowOff>79773</xdr:rowOff>
    </xdr:to>
    <xdr:cxnSp macro="">
      <xdr:nvCxnSpPr>
        <xdr:cNvPr id="297" name="直線コネクタ 296">
          <a:extLst>
            <a:ext uri="{FF2B5EF4-FFF2-40B4-BE49-F238E27FC236}">
              <a16:creationId xmlns:a16="http://schemas.microsoft.com/office/drawing/2014/main" id="{49EFB370-9350-427C-87C9-554AE51B4249}"/>
            </a:ext>
          </a:extLst>
        </xdr:cNvPr>
        <xdr:cNvCxnSpPr/>
      </xdr:nvCxnSpPr>
      <xdr:spPr>
        <a:xfrm flipV="1">
          <a:off x="17602200" y="7105479"/>
          <a:ext cx="79756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34196</xdr:rowOff>
    </xdr:from>
    <xdr:to>
      <xdr:col>98</xdr:col>
      <xdr:colOff>38100</xdr:colOff>
      <xdr:row>41</xdr:row>
      <xdr:rowOff>135796</xdr:rowOff>
    </xdr:to>
    <xdr:sp macro="" textlink="">
      <xdr:nvSpPr>
        <xdr:cNvPr id="298" name="楕円 297">
          <a:extLst>
            <a:ext uri="{FF2B5EF4-FFF2-40B4-BE49-F238E27FC236}">
              <a16:creationId xmlns:a16="http://schemas.microsoft.com/office/drawing/2014/main" id="{EF1B75DB-09A8-4C21-A145-C7B724899C5A}"/>
            </a:ext>
          </a:extLst>
        </xdr:cNvPr>
        <xdr:cNvSpPr/>
      </xdr:nvSpPr>
      <xdr:spPr>
        <a:xfrm>
          <a:off x="16761460" y="706174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79773</xdr:rowOff>
    </xdr:from>
    <xdr:to>
      <xdr:col>102</xdr:col>
      <xdr:colOff>114300</xdr:colOff>
      <xdr:row>41</xdr:row>
      <xdr:rowOff>84996</xdr:rowOff>
    </xdr:to>
    <xdr:cxnSp macro="">
      <xdr:nvCxnSpPr>
        <xdr:cNvPr id="299" name="直線コネクタ 298">
          <a:extLst>
            <a:ext uri="{FF2B5EF4-FFF2-40B4-BE49-F238E27FC236}">
              <a16:creationId xmlns:a16="http://schemas.microsoft.com/office/drawing/2014/main" id="{CD4E19DB-F01D-4009-8CF0-08F8A7A36409}"/>
            </a:ext>
          </a:extLst>
        </xdr:cNvPr>
        <xdr:cNvCxnSpPr/>
      </xdr:nvCxnSpPr>
      <xdr:spPr>
        <a:xfrm flipV="1">
          <a:off x="16804640" y="7109223"/>
          <a:ext cx="79756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300" name="n_1aveValue【一般廃棄物処理施設】&#10;一人当たり有形固定資産（償却資産）額">
          <a:extLst>
            <a:ext uri="{FF2B5EF4-FFF2-40B4-BE49-F238E27FC236}">
              <a16:creationId xmlns:a16="http://schemas.microsoft.com/office/drawing/2014/main" id="{19580F06-4BFA-4244-A5E3-3F52DACC5194}"/>
            </a:ext>
          </a:extLst>
        </xdr:cNvPr>
        <xdr:cNvSpPr txBox="1"/>
      </xdr:nvSpPr>
      <xdr:spPr>
        <a:xfrm>
          <a:off x="18919405" y="670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301" name="n_2aveValue【一般廃棄物処理施設】&#10;一人当たり有形固定資産（償却資産）額">
          <a:extLst>
            <a:ext uri="{FF2B5EF4-FFF2-40B4-BE49-F238E27FC236}">
              <a16:creationId xmlns:a16="http://schemas.microsoft.com/office/drawing/2014/main" id="{9E1B9749-3D9D-425E-B1D8-0A01A728CB02}"/>
            </a:ext>
          </a:extLst>
        </xdr:cNvPr>
        <xdr:cNvSpPr txBox="1"/>
      </xdr:nvSpPr>
      <xdr:spPr>
        <a:xfrm>
          <a:off x="18138355" y="673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302" name="n_3aveValue【一般廃棄物処理施設】&#10;一人当たり有形固定資産（償却資産）額">
          <a:extLst>
            <a:ext uri="{FF2B5EF4-FFF2-40B4-BE49-F238E27FC236}">
              <a16:creationId xmlns:a16="http://schemas.microsoft.com/office/drawing/2014/main" id="{BCF7D824-D18A-4EC5-ACE6-5B4A9FC28D5B}"/>
            </a:ext>
          </a:extLst>
        </xdr:cNvPr>
        <xdr:cNvSpPr txBox="1"/>
      </xdr:nvSpPr>
      <xdr:spPr>
        <a:xfrm>
          <a:off x="17323650" y="675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303" name="n_4aveValue【一般廃棄物処理施設】&#10;一人当たり有形固定資産（償却資産）額">
          <a:extLst>
            <a:ext uri="{FF2B5EF4-FFF2-40B4-BE49-F238E27FC236}">
              <a16:creationId xmlns:a16="http://schemas.microsoft.com/office/drawing/2014/main" id="{8345F48E-7BFC-46A6-BB32-D5EEFB09E11B}"/>
            </a:ext>
          </a:extLst>
        </xdr:cNvPr>
        <xdr:cNvSpPr txBox="1"/>
      </xdr:nvSpPr>
      <xdr:spPr>
        <a:xfrm>
          <a:off x="16526090" y="674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128537</xdr:rowOff>
    </xdr:from>
    <xdr:ext cx="534377" cy="259045"/>
    <xdr:sp macro="" textlink="">
      <xdr:nvSpPr>
        <xdr:cNvPr id="304" name="n_1mainValue【一般廃棄物処理施設】&#10;一人当たり有形固定資産（償却資産）額">
          <a:extLst>
            <a:ext uri="{FF2B5EF4-FFF2-40B4-BE49-F238E27FC236}">
              <a16:creationId xmlns:a16="http://schemas.microsoft.com/office/drawing/2014/main" id="{11A9F7BF-B2D7-4F2F-8B03-5F086C27B642}"/>
            </a:ext>
          </a:extLst>
        </xdr:cNvPr>
        <xdr:cNvSpPr txBox="1"/>
      </xdr:nvSpPr>
      <xdr:spPr>
        <a:xfrm>
          <a:off x="18951721" y="71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117956</xdr:rowOff>
    </xdr:from>
    <xdr:ext cx="599010" cy="259045"/>
    <xdr:sp macro="" textlink="">
      <xdr:nvSpPr>
        <xdr:cNvPr id="305" name="n_2mainValue【一般廃棄物処理施設】&#10;一人当たり有形固定資産（償却資産）額">
          <a:extLst>
            <a:ext uri="{FF2B5EF4-FFF2-40B4-BE49-F238E27FC236}">
              <a16:creationId xmlns:a16="http://schemas.microsoft.com/office/drawing/2014/main" id="{C401F515-F870-4D2C-A445-CAEECF68FADA}"/>
            </a:ext>
          </a:extLst>
        </xdr:cNvPr>
        <xdr:cNvSpPr txBox="1"/>
      </xdr:nvSpPr>
      <xdr:spPr>
        <a:xfrm>
          <a:off x="18138355" y="714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121700</xdr:rowOff>
    </xdr:from>
    <xdr:ext cx="599010" cy="259045"/>
    <xdr:sp macro="" textlink="">
      <xdr:nvSpPr>
        <xdr:cNvPr id="306" name="n_3mainValue【一般廃棄物処理施設】&#10;一人当たり有形固定資産（償却資産）額">
          <a:extLst>
            <a:ext uri="{FF2B5EF4-FFF2-40B4-BE49-F238E27FC236}">
              <a16:creationId xmlns:a16="http://schemas.microsoft.com/office/drawing/2014/main" id="{02147CA2-2615-432E-ADB3-681E3203B231}"/>
            </a:ext>
          </a:extLst>
        </xdr:cNvPr>
        <xdr:cNvSpPr txBox="1"/>
      </xdr:nvSpPr>
      <xdr:spPr>
        <a:xfrm>
          <a:off x="17323650" y="715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126923</xdr:rowOff>
    </xdr:from>
    <xdr:ext cx="534377" cy="259045"/>
    <xdr:sp macro="" textlink="">
      <xdr:nvSpPr>
        <xdr:cNvPr id="307" name="n_4mainValue【一般廃棄物処理施設】&#10;一人当たり有形固定資産（償却資産）額">
          <a:extLst>
            <a:ext uri="{FF2B5EF4-FFF2-40B4-BE49-F238E27FC236}">
              <a16:creationId xmlns:a16="http://schemas.microsoft.com/office/drawing/2014/main" id="{9D8099DA-9A7D-45B0-938D-5F7DFB09835B}"/>
            </a:ext>
          </a:extLst>
        </xdr:cNvPr>
        <xdr:cNvSpPr txBox="1"/>
      </xdr:nvSpPr>
      <xdr:spPr>
        <a:xfrm>
          <a:off x="16556501" y="71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2D6586E3-1750-4FB8-B5D1-3C76D5E04D5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F8260786-DA46-4C0E-AAA2-126CC077795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268E3755-88D6-4E76-82A8-346AC10EE57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6C1EA4F8-93ED-4671-9752-2509878B7FD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C9699845-E596-4A20-BFA5-EABED1E4EDE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7EEC8052-1591-4415-B771-B3395144F9F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46E345BF-0383-4B88-8588-3342ECFFDA8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CA6942CF-D698-461B-A08E-1BC1ACF216F8}"/>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6" name="正方形/長方形 315">
          <a:extLst>
            <a:ext uri="{FF2B5EF4-FFF2-40B4-BE49-F238E27FC236}">
              <a16:creationId xmlns:a16="http://schemas.microsoft.com/office/drawing/2014/main" id="{2500C5F9-D4D0-420A-9467-59CCA4829BA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7" name="正方形/長方形 316">
          <a:extLst>
            <a:ext uri="{FF2B5EF4-FFF2-40B4-BE49-F238E27FC236}">
              <a16:creationId xmlns:a16="http://schemas.microsoft.com/office/drawing/2014/main" id="{D9FDD2BB-B026-44F1-9777-1F2BC95F475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8" name="正方形/長方形 317">
          <a:extLst>
            <a:ext uri="{FF2B5EF4-FFF2-40B4-BE49-F238E27FC236}">
              <a16:creationId xmlns:a16="http://schemas.microsoft.com/office/drawing/2014/main" id="{504AE3C4-FAE7-4EB1-85BB-9CA9A88714F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9" name="正方形/長方形 318">
          <a:extLst>
            <a:ext uri="{FF2B5EF4-FFF2-40B4-BE49-F238E27FC236}">
              <a16:creationId xmlns:a16="http://schemas.microsoft.com/office/drawing/2014/main" id="{A9B2A28B-30D6-4D5B-A390-ECF953E9AC5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0" name="正方形/長方形 319">
          <a:extLst>
            <a:ext uri="{FF2B5EF4-FFF2-40B4-BE49-F238E27FC236}">
              <a16:creationId xmlns:a16="http://schemas.microsoft.com/office/drawing/2014/main" id="{1B9FBC37-9DEA-4DD6-88B2-A6E60D8A360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1" name="正方形/長方形 320">
          <a:extLst>
            <a:ext uri="{FF2B5EF4-FFF2-40B4-BE49-F238E27FC236}">
              <a16:creationId xmlns:a16="http://schemas.microsoft.com/office/drawing/2014/main" id="{6D49A6C6-C700-4D2A-8772-22477A7FEAF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2" name="正方形/長方形 321">
          <a:extLst>
            <a:ext uri="{FF2B5EF4-FFF2-40B4-BE49-F238E27FC236}">
              <a16:creationId xmlns:a16="http://schemas.microsoft.com/office/drawing/2014/main" id="{1385B8FB-92CD-4626-AB8F-969292A0806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3" name="正方形/長方形 322">
          <a:extLst>
            <a:ext uri="{FF2B5EF4-FFF2-40B4-BE49-F238E27FC236}">
              <a16:creationId xmlns:a16="http://schemas.microsoft.com/office/drawing/2014/main" id="{4AE536B8-E354-49EC-A52C-A6F1D5DC8DDC}"/>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71355575-56DD-43A7-BE3C-8C67963452C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5264AD14-9F64-4A42-8CAE-99D5C4F35C5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77D89E6A-08C1-46C3-A87B-D0AB248CADF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C1A120D8-5F80-4A49-8F57-5EC2787D22B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1AE0B146-DE3C-46CD-835C-D49D2CBEEF8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C38F34AC-0381-4BAB-969F-5BAD40C2177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14FE6E11-D332-4707-A44F-DB06509F25B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65DC28BF-122C-4A1E-BC4D-768521CCDA2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D9437105-FBA2-4AD5-BB74-9620CE20782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952BD6E4-AA86-473D-8115-B9D1866ED17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C09A325F-2829-43E9-B5F7-77D52C81AA0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a:extLst>
            <a:ext uri="{FF2B5EF4-FFF2-40B4-BE49-F238E27FC236}">
              <a16:creationId xmlns:a16="http://schemas.microsoft.com/office/drawing/2014/main" id="{6B0397A7-AD70-4711-94F1-A36DE0557D3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6B96922C-BEF9-475E-AE8B-9AAFAEDB03F1}"/>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a:extLst>
            <a:ext uri="{FF2B5EF4-FFF2-40B4-BE49-F238E27FC236}">
              <a16:creationId xmlns:a16="http://schemas.microsoft.com/office/drawing/2014/main" id="{EAFE6082-2F88-4C32-B01D-73DC52DD63F2}"/>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a:extLst>
            <a:ext uri="{FF2B5EF4-FFF2-40B4-BE49-F238E27FC236}">
              <a16:creationId xmlns:a16="http://schemas.microsoft.com/office/drawing/2014/main" id="{DC623E98-E119-4D3E-AEDF-CADBDAECF582}"/>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a:extLst>
            <a:ext uri="{FF2B5EF4-FFF2-40B4-BE49-F238E27FC236}">
              <a16:creationId xmlns:a16="http://schemas.microsoft.com/office/drawing/2014/main" id="{0F20D605-F19B-4A66-BC02-68A24D19670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a:extLst>
            <a:ext uri="{FF2B5EF4-FFF2-40B4-BE49-F238E27FC236}">
              <a16:creationId xmlns:a16="http://schemas.microsoft.com/office/drawing/2014/main" id="{6FD5E6D0-AE14-4DF7-A377-D0BD9C5F7562}"/>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a:extLst>
            <a:ext uri="{FF2B5EF4-FFF2-40B4-BE49-F238E27FC236}">
              <a16:creationId xmlns:a16="http://schemas.microsoft.com/office/drawing/2014/main" id="{B429366A-9DBE-4E49-80E4-DB42F9DAA113}"/>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a:extLst>
            <a:ext uri="{FF2B5EF4-FFF2-40B4-BE49-F238E27FC236}">
              <a16:creationId xmlns:a16="http://schemas.microsoft.com/office/drawing/2014/main" id="{7D93657D-00ED-408F-BC3D-2D7238206DC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a:extLst>
            <a:ext uri="{FF2B5EF4-FFF2-40B4-BE49-F238E27FC236}">
              <a16:creationId xmlns:a16="http://schemas.microsoft.com/office/drawing/2014/main" id="{73C11756-5E8F-40CC-B6D4-53264BC7C0C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a:extLst>
            <a:ext uri="{FF2B5EF4-FFF2-40B4-BE49-F238E27FC236}">
              <a16:creationId xmlns:a16="http://schemas.microsoft.com/office/drawing/2014/main" id="{4DBF287C-67BB-4149-9DA4-8FFE06714AF7}"/>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a:extLst>
            <a:ext uri="{FF2B5EF4-FFF2-40B4-BE49-F238E27FC236}">
              <a16:creationId xmlns:a16="http://schemas.microsoft.com/office/drawing/2014/main" id="{FF27EBED-3C0F-46F8-B0E7-61B68BC7BE73}"/>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6" name="テキスト ボックス 345">
          <a:extLst>
            <a:ext uri="{FF2B5EF4-FFF2-40B4-BE49-F238E27FC236}">
              <a16:creationId xmlns:a16="http://schemas.microsoft.com/office/drawing/2014/main" id="{C39BEF57-80C3-4FCD-AFE8-4DB85C8D7AC5}"/>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6E1FD9C5-C321-4C08-B896-F3971B6125E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835A80E3-D3D2-4D0A-B68C-D2A597B0EED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349" name="直線コネクタ 348">
          <a:extLst>
            <a:ext uri="{FF2B5EF4-FFF2-40B4-BE49-F238E27FC236}">
              <a16:creationId xmlns:a16="http://schemas.microsoft.com/office/drawing/2014/main" id="{63F58790-DE45-435B-A07F-3E677BD08FA5}"/>
            </a:ext>
          </a:extLst>
        </xdr:cNvPr>
        <xdr:cNvCxnSpPr/>
      </xdr:nvCxnSpPr>
      <xdr:spPr>
        <a:xfrm flipV="1">
          <a:off x="14703424" y="13464540"/>
          <a:ext cx="0" cy="145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0" name="【消防施設】&#10;有形固定資産減価償却率最小値テキスト">
          <a:extLst>
            <a:ext uri="{FF2B5EF4-FFF2-40B4-BE49-F238E27FC236}">
              <a16:creationId xmlns:a16="http://schemas.microsoft.com/office/drawing/2014/main" id="{EA68202B-7F73-4E14-8650-D270907B0C5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1" name="直線コネクタ 350">
          <a:extLst>
            <a:ext uri="{FF2B5EF4-FFF2-40B4-BE49-F238E27FC236}">
              <a16:creationId xmlns:a16="http://schemas.microsoft.com/office/drawing/2014/main" id="{96F6F786-3A80-48F3-973D-953F8C8CD34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352" name="【消防施設】&#10;有形固定資産減価償却率最大値テキスト">
          <a:extLst>
            <a:ext uri="{FF2B5EF4-FFF2-40B4-BE49-F238E27FC236}">
              <a16:creationId xmlns:a16="http://schemas.microsoft.com/office/drawing/2014/main" id="{615D0472-1766-4763-80FA-72C372FFE40C}"/>
            </a:ext>
          </a:extLst>
        </xdr:cNvPr>
        <xdr:cNvSpPr txBox="1"/>
      </xdr:nvSpPr>
      <xdr:spPr>
        <a:xfrm>
          <a:off x="1474216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353" name="直線コネクタ 352">
          <a:extLst>
            <a:ext uri="{FF2B5EF4-FFF2-40B4-BE49-F238E27FC236}">
              <a16:creationId xmlns:a16="http://schemas.microsoft.com/office/drawing/2014/main" id="{25F1870F-64E8-45E3-9D92-F4001D44F7B9}"/>
            </a:ext>
          </a:extLst>
        </xdr:cNvPr>
        <xdr:cNvCxnSpPr/>
      </xdr:nvCxnSpPr>
      <xdr:spPr>
        <a:xfrm>
          <a:off x="14611350" y="1346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9BCD4824-1CD5-48A5-940F-16BE963E57AE}"/>
            </a:ext>
          </a:extLst>
        </xdr:cNvPr>
        <xdr:cNvSpPr txBox="1"/>
      </xdr:nvSpPr>
      <xdr:spPr>
        <a:xfrm>
          <a:off x="14742160" y="14022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355" name="フローチャート: 判断 354">
          <a:extLst>
            <a:ext uri="{FF2B5EF4-FFF2-40B4-BE49-F238E27FC236}">
              <a16:creationId xmlns:a16="http://schemas.microsoft.com/office/drawing/2014/main" id="{F7774F64-2889-4CAA-8037-E19A44F8A08F}"/>
            </a:ext>
          </a:extLst>
        </xdr:cNvPr>
        <xdr:cNvSpPr/>
      </xdr:nvSpPr>
      <xdr:spPr>
        <a:xfrm>
          <a:off x="14649450" y="141651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56" name="フローチャート: 判断 355">
          <a:extLst>
            <a:ext uri="{FF2B5EF4-FFF2-40B4-BE49-F238E27FC236}">
              <a16:creationId xmlns:a16="http://schemas.microsoft.com/office/drawing/2014/main" id="{4410F9D4-9F83-4FAE-A555-F9E74EE91BA3}"/>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357" name="フローチャート: 判断 356">
          <a:extLst>
            <a:ext uri="{FF2B5EF4-FFF2-40B4-BE49-F238E27FC236}">
              <a16:creationId xmlns:a16="http://schemas.microsoft.com/office/drawing/2014/main" id="{21ACEAA1-110A-458C-A08D-7FD60D287D65}"/>
            </a:ext>
          </a:extLst>
        </xdr:cNvPr>
        <xdr:cNvSpPr/>
      </xdr:nvSpPr>
      <xdr:spPr>
        <a:xfrm>
          <a:off x="13089890" y="1419043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358" name="フローチャート: 判断 357">
          <a:extLst>
            <a:ext uri="{FF2B5EF4-FFF2-40B4-BE49-F238E27FC236}">
              <a16:creationId xmlns:a16="http://schemas.microsoft.com/office/drawing/2014/main" id="{E4AD9A6F-3F5C-483E-85AF-95C279B6FDAA}"/>
            </a:ext>
          </a:extLst>
        </xdr:cNvPr>
        <xdr:cNvSpPr/>
      </xdr:nvSpPr>
      <xdr:spPr>
        <a:xfrm>
          <a:off x="12303760" y="14275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359" name="フローチャート: 判断 358">
          <a:extLst>
            <a:ext uri="{FF2B5EF4-FFF2-40B4-BE49-F238E27FC236}">
              <a16:creationId xmlns:a16="http://schemas.microsoft.com/office/drawing/2014/main" id="{D0AF053B-2BAC-4690-A0EB-3A3D305B340D}"/>
            </a:ext>
          </a:extLst>
        </xdr:cNvPr>
        <xdr:cNvSpPr/>
      </xdr:nvSpPr>
      <xdr:spPr>
        <a:xfrm>
          <a:off x="11487150" y="142699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BF3A06F-B95F-4C9C-A21B-B5AEE72836F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D9DB332-CC6A-4A36-8233-73AAF3368F2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8D1EDBA-7465-4530-B114-784E293DDC8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D9F166F-B613-4A1E-AF53-A5D5E0CF723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CC7F5C0-6BBD-4C45-BCB3-C8125889CB6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365" name="楕円 364">
          <a:extLst>
            <a:ext uri="{FF2B5EF4-FFF2-40B4-BE49-F238E27FC236}">
              <a16:creationId xmlns:a16="http://schemas.microsoft.com/office/drawing/2014/main" id="{129F6299-2312-48A7-900E-F4CBA2A484BF}"/>
            </a:ext>
          </a:extLst>
        </xdr:cNvPr>
        <xdr:cNvSpPr/>
      </xdr:nvSpPr>
      <xdr:spPr>
        <a:xfrm>
          <a:off x="14649450" y="144212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2BF501A6-1A30-4435-A9F2-52C2E688F220}"/>
            </a:ext>
          </a:extLst>
        </xdr:cNvPr>
        <xdr:cNvSpPr txBox="1"/>
      </xdr:nvSpPr>
      <xdr:spPr>
        <a:xfrm>
          <a:off x="1474216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367" name="楕円 366">
          <a:extLst>
            <a:ext uri="{FF2B5EF4-FFF2-40B4-BE49-F238E27FC236}">
              <a16:creationId xmlns:a16="http://schemas.microsoft.com/office/drawing/2014/main" id="{D492E055-35BE-4716-8FCC-F16B1C423972}"/>
            </a:ext>
          </a:extLst>
        </xdr:cNvPr>
        <xdr:cNvSpPr/>
      </xdr:nvSpPr>
      <xdr:spPr>
        <a:xfrm>
          <a:off x="13887450" y="143842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33201</xdr:rowOff>
    </xdr:from>
    <xdr:to>
      <xdr:col>85</xdr:col>
      <xdr:colOff>127000</xdr:colOff>
      <xdr:row>84</xdr:row>
      <xdr:rowOff>74023</xdr:rowOff>
    </xdr:to>
    <xdr:cxnSp macro="">
      <xdr:nvCxnSpPr>
        <xdr:cNvPr id="368" name="直線コネクタ 367">
          <a:extLst>
            <a:ext uri="{FF2B5EF4-FFF2-40B4-BE49-F238E27FC236}">
              <a16:creationId xmlns:a16="http://schemas.microsoft.com/office/drawing/2014/main" id="{FA95183F-1F70-4FC1-B5CF-E8860FAA5D32}"/>
            </a:ext>
          </a:extLst>
        </xdr:cNvPr>
        <xdr:cNvCxnSpPr/>
      </xdr:nvCxnSpPr>
      <xdr:spPr>
        <a:xfrm>
          <a:off x="13942060" y="14433096"/>
          <a:ext cx="762000" cy="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111398</xdr:rowOff>
    </xdr:from>
    <xdr:to>
      <xdr:col>76</xdr:col>
      <xdr:colOff>165100</xdr:colOff>
      <xdr:row>84</xdr:row>
      <xdr:rowOff>41548</xdr:rowOff>
    </xdr:to>
    <xdr:sp macro="" textlink="">
      <xdr:nvSpPr>
        <xdr:cNvPr id="369" name="楕円 368">
          <a:extLst>
            <a:ext uri="{FF2B5EF4-FFF2-40B4-BE49-F238E27FC236}">
              <a16:creationId xmlns:a16="http://schemas.microsoft.com/office/drawing/2014/main" id="{B0696A4B-E043-46E3-8C56-9FC1DE980DF4}"/>
            </a:ext>
          </a:extLst>
        </xdr:cNvPr>
        <xdr:cNvSpPr/>
      </xdr:nvSpPr>
      <xdr:spPr>
        <a:xfrm>
          <a:off x="13089890" y="1434174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162198</xdr:rowOff>
    </xdr:from>
    <xdr:to>
      <xdr:col>81</xdr:col>
      <xdr:colOff>50800</xdr:colOff>
      <xdr:row>84</xdr:row>
      <xdr:rowOff>33201</xdr:rowOff>
    </xdr:to>
    <xdr:cxnSp macro="">
      <xdr:nvCxnSpPr>
        <xdr:cNvPr id="370" name="直線コネクタ 369">
          <a:extLst>
            <a:ext uri="{FF2B5EF4-FFF2-40B4-BE49-F238E27FC236}">
              <a16:creationId xmlns:a16="http://schemas.microsoft.com/office/drawing/2014/main" id="{654D4B68-313D-463F-BC0C-4EB49C61EF45}"/>
            </a:ext>
          </a:extLst>
        </xdr:cNvPr>
        <xdr:cNvCxnSpPr/>
      </xdr:nvCxnSpPr>
      <xdr:spPr>
        <a:xfrm>
          <a:off x="13144500" y="14394453"/>
          <a:ext cx="7975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371" name="楕円 370">
          <a:extLst>
            <a:ext uri="{FF2B5EF4-FFF2-40B4-BE49-F238E27FC236}">
              <a16:creationId xmlns:a16="http://schemas.microsoft.com/office/drawing/2014/main" id="{1E48B320-AA36-4074-889C-FF82358DF52E}"/>
            </a:ext>
          </a:extLst>
        </xdr:cNvPr>
        <xdr:cNvSpPr/>
      </xdr:nvSpPr>
      <xdr:spPr>
        <a:xfrm>
          <a:off x="12303760" y="143090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162198</xdr:rowOff>
    </xdr:to>
    <xdr:cxnSp macro="">
      <xdr:nvCxnSpPr>
        <xdr:cNvPr id="372" name="直線コネクタ 371">
          <a:extLst>
            <a:ext uri="{FF2B5EF4-FFF2-40B4-BE49-F238E27FC236}">
              <a16:creationId xmlns:a16="http://schemas.microsoft.com/office/drawing/2014/main" id="{13010F6C-2745-45A4-B96C-40B686E4F6FD}"/>
            </a:ext>
          </a:extLst>
        </xdr:cNvPr>
        <xdr:cNvCxnSpPr/>
      </xdr:nvCxnSpPr>
      <xdr:spPr>
        <a:xfrm>
          <a:off x="12346940" y="14363699"/>
          <a:ext cx="79756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109764</xdr:rowOff>
    </xdr:from>
    <xdr:to>
      <xdr:col>67</xdr:col>
      <xdr:colOff>101600</xdr:colOff>
      <xdr:row>85</xdr:row>
      <xdr:rowOff>39914</xdr:rowOff>
    </xdr:to>
    <xdr:sp macro="" textlink="">
      <xdr:nvSpPr>
        <xdr:cNvPr id="373" name="楕円 372">
          <a:extLst>
            <a:ext uri="{FF2B5EF4-FFF2-40B4-BE49-F238E27FC236}">
              <a16:creationId xmlns:a16="http://schemas.microsoft.com/office/drawing/2014/main" id="{781F7C99-07BF-4109-87CC-2501F660D3C7}"/>
            </a:ext>
          </a:extLst>
        </xdr:cNvPr>
        <xdr:cNvSpPr/>
      </xdr:nvSpPr>
      <xdr:spPr>
        <a:xfrm>
          <a:off x="11487150" y="145096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84</xdr:row>
      <xdr:rowOff>160564</xdr:rowOff>
    </xdr:to>
    <xdr:cxnSp macro="">
      <xdr:nvCxnSpPr>
        <xdr:cNvPr id="374" name="直線コネクタ 373">
          <a:extLst>
            <a:ext uri="{FF2B5EF4-FFF2-40B4-BE49-F238E27FC236}">
              <a16:creationId xmlns:a16="http://schemas.microsoft.com/office/drawing/2014/main" id="{5B0C64C6-445D-4F82-A7FF-693351D67AD9}"/>
            </a:ext>
          </a:extLst>
        </xdr:cNvPr>
        <xdr:cNvCxnSpPr/>
      </xdr:nvCxnSpPr>
      <xdr:spPr>
        <a:xfrm flipV="1">
          <a:off x="11541760" y="14363699"/>
          <a:ext cx="805180" cy="20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375" name="n_1aveValue【消防施設】&#10;有形固定資産減価償却率">
          <a:extLst>
            <a:ext uri="{FF2B5EF4-FFF2-40B4-BE49-F238E27FC236}">
              <a16:creationId xmlns:a16="http://schemas.microsoft.com/office/drawing/2014/main" id="{6892E20F-1610-4D52-9571-337850E9888A}"/>
            </a:ext>
          </a:extLst>
        </xdr:cNvPr>
        <xdr:cNvSpPr txBox="1"/>
      </xdr:nvSpPr>
      <xdr:spPr>
        <a:xfrm>
          <a:off x="137382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376" name="n_2aveValue【消防施設】&#10;有形固定資産減価償却率">
          <a:extLst>
            <a:ext uri="{FF2B5EF4-FFF2-40B4-BE49-F238E27FC236}">
              <a16:creationId xmlns:a16="http://schemas.microsoft.com/office/drawing/2014/main" id="{CD868D02-D52B-4AF3-8FA1-6B2467D33BD5}"/>
            </a:ext>
          </a:extLst>
        </xdr:cNvPr>
        <xdr:cNvSpPr txBox="1"/>
      </xdr:nvSpPr>
      <xdr:spPr>
        <a:xfrm>
          <a:off x="1295718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377" name="n_3aveValue【消防施設】&#10;有形固定資産減価償却率">
          <a:extLst>
            <a:ext uri="{FF2B5EF4-FFF2-40B4-BE49-F238E27FC236}">
              <a16:creationId xmlns:a16="http://schemas.microsoft.com/office/drawing/2014/main" id="{037CF8E0-5BDA-4FC8-8D21-B055C29A48DD}"/>
            </a:ext>
          </a:extLst>
        </xdr:cNvPr>
        <xdr:cNvSpPr txBox="1"/>
      </xdr:nvSpPr>
      <xdr:spPr>
        <a:xfrm>
          <a:off x="12171054" y="14050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378" name="n_4aveValue【消防施設】&#10;有形固定資産減価償却率">
          <a:extLst>
            <a:ext uri="{FF2B5EF4-FFF2-40B4-BE49-F238E27FC236}">
              <a16:creationId xmlns:a16="http://schemas.microsoft.com/office/drawing/2014/main" id="{D4E99C25-36A4-4F40-A5AA-9A32CE8AC891}"/>
            </a:ext>
          </a:extLst>
        </xdr:cNvPr>
        <xdr:cNvSpPr txBox="1"/>
      </xdr:nvSpPr>
      <xdr:spPr>
        <a:xfrm>
          <a:off x="11354444" y="1404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379" name="n_1mainValue【消防施設】&#10;有形固定資産減価償却率">
          <a:extLst>
            <a:ext uri="{FF2B5EF4-FFF2-40B4-BE49-F238E27FC236}">
              <a16:creationId xmlns:a16="http://schemas.microsoft.com/office/drawing/2014/main" id="{98CB5A55-3A0B-4E30-8B53-7FABE4FECA10}"/>
            </a:ext>
          </a:extLst>
        </xdr:cNvPr>
        <xdr:cNvSpPr txBox="1"/>
      </xdr:nvSpPr>
      <xdr:spPr>
        <a:xfrm>
          <a:off x="1373823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32675</xdr:rowOff>
    </xdr:from>
    <xdr:ext cx="405111" cy="259045"/>
    <xdr:sp macro="" textlink="">
      <xdr:nvSpPr>
        <xdr:cNvPr id="380" name="n_2mainValue【消防施設】&#10;有形固定資産減価償却率">
          <a:extLst>
            <a:ext uri="{FF2B5EF4-FFF2-40B4-BE49-F238E27FC236}">
              <a16:creationId xmlns:a16="http://schemas.microsoft.com/office/drawing/2014/main" id="{E2F2CD01-C163-4A16-A943-F938032D58EC}"/>
            </a:ext>
          </a:extLst>
        </xdr:cNvPr>
        <xdr:cNvSpPr txBox="1"/>
      </xdr:nvSpPr>
      <xdr:spPr>
        <a:xfrm>
          <a:off x="12957184" y="1443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381" name="n_3mainValue【消防施設】&#10;有形固定資産減価償却率">
          <a:extLst>
            <a:ext uri="{FF2B5EF4-FFF2-40B4-BE49-F238E27FC236}">
              <a16:creationId xmlns:a16="http://schemas.microsoft.com/office/drawing/2014/main" id="{D94BF636-E206-481D-9361-C9D697C30C19}"/>
            </a:ext>
          </a:extLst>
        </xdr:cNvPr>
        <xdr:cNvSpPr txBox="1"/>
      </xdr:nvSpPr>
      <xdr:spPr>
        <a:xfrm>
          <a:off x="1217105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31041</xdr:rowOff>
    </xdr:from>
    <xdr:ext cx="405111" cy="259045"/>
    <xdr:sp macro="" textlink="">
      <xdr:nvSpPr>
        <xdr:cNvPr id="382" name="n_4mainValue【消防施設】&#10;有形固定資産減価償却率">
          <a:extLst>
            <a:ext uri="{FF2B5EF4-FFF2-40B4-BE49-F238E27FC236}">
              <a16:creationId xmlns:a16="http://schemas.microsoft.com/office/drawing/2014/main" id="{E451108F-1E8B-4069-A11B-85E650D85635}"/>
            </a:ext>
          </a:extLst>
        </xdr:cNvPr>
        <xdr:cNvSpPr txBox="1"/>
      </xdr:nvSpPr>
      <xdr:spPr>
        <a:xfrm>
          <a:off x="11354444" y="1460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A327D57E-CC37-4248-BF41-C09899C3686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05F28364-BFD7-4229-994C-17436ED8415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D65F813A-735D-4362-9272-34C68EACC45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55F210CC-FD43-47BC-B427-C1F7F8615EC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D5FB940C-8348-4BEA-BC2D-37D30A3782E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8A27FC85-021D-4703-A05C-3138252317C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9209D859-4DCB-4836-998F-86EF5DBB35C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81D5ECD6-4D44-496C-9066-8F1477BBA4F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049E0879-4CAE-4833-949B-13D8978D85E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4CB3046B-5A11-4A34-8BB4-BB2543DFBD9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3" name="直線コネクタ 392">
          <a:extLst>
            <a:ext uri="{FF2B5EF4-FFF2-40B4-BE49-F238E27FC236}">
              <a16:creationId xmlns:a16="http://schemas.microsoft.com/office/drawing/2014/main" id="{C6C370FE-3EDD-468A-8FCB-B8EE5709ECAB}"/>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4" name="テキスト ボックス 393">
          <a:extLst>
            <a:ext uri="{FF2B5EF4-FFF2-40B4-BE49-F238E27FC236}">
              <a16:creationId xmlns:a16="http://schemas.microsoft.com/office/drawing/2014/main" id="{0E6C11BC-34EB-4637-B065-9A7EADB687C8}"/>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5" name="直線コネクタ 394">
          <a:extLst>
            <a:ext uri="{FF2B5EF4-FFF2-40B4-BE49-F238E27FC236}">
              <a16:creationId xmlns:a16="http://schemas.microsoft.com/office/drawing/2014/main" id="{38F892AD-2902-4CF7-9D0C-DDCFEB2AD503}"/>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6" name="テキスト ボックス 395">
          <a:extLst>
            <a:ext uri="{FF2B5EF4-FFF2-40B4-BE49-F238E27FC236}">
              <a16:creationId xmlns:a16="http://schemas.microsoft.com/office/drawing/2014/main" id="{AD108DCC-81F6-4DEB-B204-F6496103FD14}"/>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7" name="直線コネクタ 396">
          <a:extLst>
            <a:ext uri="{FF2B5EF4-FFF2-40B4-BE49-F238E27FC236}">
              <a16:creationId xmlns:a16="http://schemas.microsoft.com/office/drawing/2014/main" id="{674E28FE-CB25-4909-89A3-597AA0DB3C70}"/>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8" name="テキスト ボックス 397">
          <a:extLst>
            <a:ext uri="{FF2B5EF4-FFF2-40B4-BE49-F238E27FC236}">
              <a16:creationId xmlns:a16="http://schemas.microsoft.com/office/drawing/2014/main" id="{528D21C7-7C34-4DCE-A16D-0569ACD18AD5}"/>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9" name="直線コネクタ 398">
          <a:extLst>
            <a:ext uri="{FF2B5EF4-FFF2-40B4-BE49-F238E27FC236}">
              <a16:creationId xmlns:a16="http://schemas.microsoft.com/office/drawing/2014/main" id="{5797FF7B-D270-424A-A7C3-BE0F954B0A08}"/>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0" name="テキスト ボックス 399">
          <a:extLst>
            <a:ext uri="{FF2B5EF4-FFF2-40B4-BE49-F238E27FC236}">
              <a16:creationId xmlns:a16="http://schemas.microsoft.com/office/drawing/2014/main" id="{1153F755-55EB-45D0-B3B7-8F038102D1F5}"/>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1" name="直線コネクタ 400">
          <a:extLst>
            <a:ext uri="{FF2B5EF4-FFF2-40B4-BE49-F238E27FC236}">
              <a16:creationId xmlns:a16="http://schemas.microsoft.com/office/drawing/2014/main" id="{7A22F5A5-016F-4915-95A4-D5C78CB7652D}"/>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2" name="テキスト ボックス 401">
          <a:extLst>
            <a:ext uri="{FF2B5EF4-FFF2-40B4-BE49-F238E27FC236}">
              <a16:creationId xmlns:a16="http://schemas.microsoft.com/office/drawing/2014/main" id="{024F4545-D34E-416C-A44F-7063985E95CD}"/>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3" name="直線コネクタ 402">
          <a:extLst>
            <a:ext uri="{FF2B5EF4-FFF2-40B4-BE49-F238E27FC236}">
              <a16:creationId xmlns:a16="http://schemas.microsoft.com/office/drawing/2014/main" id="{72485A6E-BEA6-4B40-A522-5ABE3222E711}"/>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4" name="テキスト ボックス 403">
          <a:extLst>
            <a:ext uri="{FF2B5EF4-FFF2-40B4-BE49-F238E27FC236}">
              <a16:creationId xmlns:a16="http://schemas.microsoft.com/office/drawing/2014/main" id="{7CDF5B94-3EB3-4D9A-9E47-41264D5FC5CB}"/>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44685D1A-A478-42A1-B555-4AFDEEE133B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0705B358-BF5D-440A-B5CC-AA431C04B0C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126A47AA-CD1A-4267-B65C-6627A60DDBB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408" name="直線コネクタ 407">
          <a:extLst>
            <a:ext uri="{FF2B5EF4-FFF2-40B4-BE49-F238E27FC236}">
              <a16:creationId xmlns:a16="http://schemas.microsoft.com/office/drawing/2014/main" id="{7C562EAC-9A81-4433-9F30-29AB08181F72}"/>
            </a:ext>
          </a:extLst>
        </xdr:cNvPr>
        <xdr:cNvCxnSpPr/>
      </xdr:nvCxnSpPr>
      <xdr:spPr>
        <a:xfrm flipV="1">
          <a:off x="1994725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409" name="【消防施設】&#10;一人当たり面積最小値テキスト">
          <a:extLst>
            <a:ext uri="{FF2B5EF4-FFF2-40B4-BE49-F238E27FC236}">
              <a16:creationId xmlns:a16="http://schemas.microsoft.com/office/drawing/2014/main" id="{3CBD635C-B5BF-4623-8382-2A23A04A9C07}"/>
            </a:ext>
          </a:extLst>
        </xdr:cNvPr>
        <xdr:cNvSpPr txBox="1"/>
      </xdr:nvSpPr>
      <xdr:spPr>
        <a:xfrm>
          <a:off x="1998599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410" name="直線コネクタ 409">
          <a:extLst>
            <a:ext uri="{FF2B5EF4-FFF2-40B4-BE49-F238E27FC236}">
              <a16:creationId xmlns:a16="http://schemas.microsoft.com/office/drawing/2014/main" id="{3041E424-6EDF-4439-A035-D95F3177973C}"/>
            </a:ext>
          </a:extLst>
        </xdr:cNvPr>
        <xdr:cNvCxnSpPr/>
      </xdr:nvCxnSpPr>
      <xdr:spPr>
        <a:xfrm>
          <a:off x="19885660" y="148949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411" name="【消防施設】&#10;一人当たり面積最大値テキスト">
          <a:extLst>
            <a:ext uri="{FF2B5EF4-FFF2-40B4-BE49-F238E27FC236}">
              <a16:creationId xmlns:a16="http://schemas.microsoft.com/office/drawing/2014/main" id="{1A322512-FDB0-4E93-BEAD-B94E18F6D4CF}"/>
            </a:ext>
          </a:extLst>
        </xdr:cNvPr>
        <xdr:cNvSpPr txBox="1"/>
      </xdr:nvSpPr>
      <xdr:spPr>
        <a:xfrm>
          <a:off x="19985990" y="132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412" name="直線コネクタ 411">
          <a:extLst>
            <a:ext uri="{FF2B5EF4-FFF2-40B4-BE49-F238E27FC236}">
              <a16:creationId xmlns:a16="http://schemas.microsoft.com/office/drawing/2014/main" id="{1889DA76-45B7-47AD-9BED-BEEDE23C9414}"/>
            </a:ext>
          </a:extLst>
        </xdr:cNvPr>
        <xdr:cNvCxnSpPr/>
      </xdr:nvCxnSpPr>
      <xdr:spPr>
        <a:xfrm>
          <a:off x="19885660" y="13447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413" name="【消防施設】&#10;一人当たり面積平均値テキスト">
          <a:extLst>
            <a:ext uri="{FF2B5EF4-FFF2-40B4-BE49-F238E27FC236}">
              <a16:creationId xmlns:a16="http://schemas.microsoft.com/office/drawing/2014/main" id="{2F42B14A-DCAD-4FCB-912F-BBFD86281B35}"/>
            </a:ext>
          </a:extLst>
        </xdr:cNvPr>
        <xdr:cNvSpPr txBox="1"/>
      </xdr:nvSpPr>
      <xdr:spPr>
        <a:xfrm>
          <a:off x="1998599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414" name="フローチャート: 判断 413">
          <a:extLst>
            <a:ext uri="{FF2B5EF4-FFF2-40B4-BE49-F238E27FC236}">
              <a16:creationId xmlns:a16="http://schemas.microsoft.com/office/drawing/2014/main" id="{87BCF4EE-D341-4D58-8ED5-368CB80475FF}"/>
            </a:ext>
          </a:extLst>
        </xdr:cNvPr>
        <xdr:cNvSpPr/>
      </xdr:nvSpPr>
      <xdr:spPr>
        <a:xfrm>
          <a:off x="19904710" y="145534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15" name="フローチャート: 判断 414">
          <a:extLst>
            <a:ext uri="{FF2B5EF4-FFF2-40B4-BE49-F238E27FC236}">
              <a16:creationId xmlns:a16="http://schemas.microsoft.com/office/drawing/2014/main" id="{AB8D5CD7-72E7-4F4E-8D73-0EC4C6CC0F25}"/>
            </a:ext>
          </a:extLst>
        </xdr:cNvPr>
        <xdr:cNvSpPr/>
      </xdr:nvSpPr>
      <xdr:spPr>
        <a:xfrm>
          <a:off x="19161760" y="145673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416" name="フローチャート: 判断 415">
          <a:extLst>
            <a:ext uri="{FF2B5EF4-FFF2-40B4-BE49-F238E27FC236}">
              <a16:creationId xmlns:a16="http://schemas.microsoft.com/office/drawing/2014/main" id="{FB58D659-67DA-49FC-BB68-F99A8F326F9A}"/>
            </a:ext>
          </a:extLst>
        </xdr:cNvPr>
        <xdr:cNvSpPr/>
      </xdr:nvSpPr>
      <xdr:spPr>
        <a:xfrm>
          <a:off x="18345150" y="14620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417" name="フローチャート: 判断 416">
          <a:extLst>
            <a:ext uri="{FF2B5EF4-FFF2-40B4-BE49-F238E27FC236}">
              <a16:creationId xmlns:a16="http://schemas.microsoft.com/office/drawing/2014/main" id="{DD7DDFD1-A473-4D8B-81D8-76F5EF8EDA1A}"/>
            </a:ext>
          </a:extLst>
        </xdr:cNvPr>
        <xdr:cNvSpPr/>
      </xdr:nvSpPr>
      <xdr:spPr>
        <a:xfrm>
          <a:off x="17547590" y="146280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418" name="フローチャート: 判断 417">
          <a:extLst>
            <a:ext uri="{FF2B5EF4-FFF2-40B4-BE49-F238E27FC236}">
              <a16:creationId xmlns:a16="http://schemas.microsoft.com/office/drawing/2014/main" id="{95A6E9CB-1A88-4443-85FA-4B462DF4B8DE}"/>
            </a:ext>
          </a:extLst>
        </xdr:cNvPr>
        <xdr:cNvSpPr/>
      </xdr:nvSpPr>
      <xdr:spPr>
        <a:xfrm>
          <a:off x="16761460" y="146269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D6720CB1-6AE0-4357-AE56-B458CC09F06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CA65D10-0018-4DE4-86EF-35CF45B154D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F1EB8E9A-AC9E-43AA-8790-EE832CEED58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FB5A9BB2-0212-4F12-BFB4-933629042B3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71C190AA-5C56-4417-A55D-7E5460999F0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424" name="楕円 423">
          <a:extLst>
            <a:ext uri="{FF2B5EF4-FFF2-40B4-BE49-F238E27FC236}">
              <a16:creationId xmlns:a16="http://schemas.microsoft.com/office/drawing/2014/main" id="{6AEADAE2-D528-4DFB-A338-B2B4D55FC7F2}"/>
            </a:ext>
          </a:extLst>
        </xdr:cNvPr>
        <xdr:cNvSpPr/>
      </xdr:nvSpPr>
      <xdr:spPr>
        <a:xfrm>
          <a:off x="19904710" y="14714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121938</xdr:rowOff>
    </xdr:from>
    <xdr:ext cx="469744" cy="259045"/>
    <xdr:sp macro="" textlink="">
      <xdr:nvSpPr>
        <xdr:cNvPr id="425" name="【消防施設】&#10;一人当たり面積該当値テキスト">
          <a:extLst>
            <a:ext uri="{FF2B5EF4-FFF2-40B4-BE49-F238E27FC236}">
              <a16:creationId xmlns:a16="http://schemas.microsoft.com/office/drawing/2014/main" id="{5B1F57AF-F3A5-4EF1-985C-39E50FDCE2FB}"/>
            </a:ext>
          </a:extLst>
        </xdr:cNvPr>
        <xdr:cNvSpPr txBox="1"/>
      </xdr:nvSpPr>
      <xdr:spPr>
        <a:xfrm>
          <a:off x="19985990" y="146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146776</xdr:rowOff>
    </xdr:from>
    <xdr:to>
      <xdr:col>112</xdr:col>
      <xdr:colOff>38100</xdr:colOff>
      <xdr:row>86</xdr:row>
      <xdr:rowOff>76926</xdr:rowOff>
    </xdr:to>
    <xdr:sp macro="" textlink="">
      <xdr:nvSpPr>
        <xdr:cNvPr id="426" name="楕円 425">
          <a:extLst>
            <a:ext uri="{FF2B5EF4-FFF2-40B4-BE49-F238E27FC236}">
              <a16:creationId xmlns:a16="http://schemas.microsoft.com/office/drawing/2014/main" id="{59B4A547-3B83-4254-8472-21BF707F1C93}"/>
            </a:ext>
          </a:extLst>
        </xdr:cNvPr>
        <xdr:cNvSpPr/>
      </xdr:nvSpPr>
      <xdr:spPr>
        <a:xfrm>
          <a:off x="19161760" y="147181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26126</xdr:rowOff>
    </xdr:to>
    <xdr:cxnSp macro="">
      <xdr:nvCxnSpPr>
        <xdr:cNvPr id="427" name="直線コネクタ 426">
          <a:extLst>
            <a:ext uri="{FF2B5EF4-FFF2-40B4-BE49-F238E27FC236}">
              <a16:creationId xmlns:a16="http://schemas.microsoft.com/office/drawing/2014/main" id="{C039E8BE-C6BB-41DB-A69C-69A4EBAD9E6C}"/>
            </a:ext>
          </a:extLst>
        </xdr:cNvPr>
        <xdr:cNvCxnSpPr/>
      </xdr:nvCxnSpPr>
      <xdr:spPr>
        <a:xfrm flipV="1">
          <a:off x="19204940" y="14763751"/>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428" name="楕円 427">
          <a:extLst>
            <a:ext uri="{FF2B5EF4-FFF2-40B4-BE49-F238E27FC236}">
              <a16:creationId xmlns:a16="http://schemas.microsoft.com/office/drawing/2014/main" id="{C2535F0D-63FA-4337-8E1B-63EBCA5AB2ED}"/>
            </a:ext>
          </a:extLst>
        </xdr:cNvPr>
        <xdr:cNvSpPr/>
      </xdr:nvSpPr>
      <xdr:spPr>
        <a:xfrm>
          <a:off x="18345150" y="14724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26126</xdr:rowOff>
    </xdr:from>
    <xdr:to>
      <xdr:col>111</xdr:col>
      <xdr:colOff>177800</xdr:colOff>
      <xdr:row>86</xdr:row>
      <xdr:rowOff>30480</xdr:rowOff>
    </xdr:to>
    <xdr:cxnSp macro="">
      <xdr:nvCxnSpPr>
        <xdr:cNvPr id="429" name="直線コネクタ 428">
          <a:extLst>
            <a:ext uri="{FF2B5EF4-FFF2-40B4-BE49-F238E27FC236}">
              <a16:creationId xmlns:a16="http://schemas.microsoft.com/office/drawing/2014/main" id="{BA789A59-EFFE-493B-A459-9ADF7170CF6B}"/>
            </a:ext>
          </a:extLst>
        </xdr:cNvPr>
        <xdr:cNvCxnSpPr/>
      </xdr:nvCxnSpPr>
      <xdr:spPr>
        <a:xfrm flipV="1">
          <a:off x="18399760" y="14767016"/>
          <a:ext cx="80518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154395</xdr:rowOff>
    </xdr:from>
    <xdr:to>
      <xdr:col>102</xdr:col>
      <xdr:colOff>165100</xdr:colOff>
      <xdr:row>86</xdr:row>
      <xdr:rowOff>84545</xdr:rowOff>
    </xdr:to>
    <xdr:sp macro="" textlink="">
      <xdr:nvSpPr>
        <xdr:cNvPr id="430" name="楕円 429">
          <a:extLst>
            <a:ext uri="{FF2B5EF4-FFF2-40B4-BE49-F238E27FC236}">
              <a16:creationId xmlns:a16="http://schemas.microsoft.com/office/drawing/2014/main" id="{55BEADFC-52D9-4435-98E6-198625A0D268}"/>
            </a:ext>
          </a:extLst>
        </xdr:cNvPr>
        <xdr:cNvSpPr/>
      </xdr:nvSpPr>
      <xdr:spPr>
        <a:xfrm>
          <a:off x="17547590" y="147276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33745</xdr:rowOff>
    </xdr:to>
    <xdr:cxnSp macro="">
      <xdr:nvCxnSpPr>
        <xdr:cNvPr id="431" name="直線コネクタ 430">
          <a:extLst>
            <a:ext uri="{FF2B5EF4-FFF2-40B4-BE49-F238E27FC236}">
              <a16:creationId xmlns:a16="http://schemas.microsoft.com/office/drawing/2014/main" id="{9F41E2FB-AB1B-4D39-B3FA-D04E9E92B3CE}"/>
            </a:ext>
          </a:extLst>
        </xdr:cNvPr>
        <xdr:cNvCxnSpPr/>
      </xdr:nvCxnSpPr>
      <xdr:spPr>
        <a:xfrm flipV="1">
          <a:off x="17602200" y="14773275"/>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157662</xdr:rowOff>
    </xdr:from>
    <xdr:to>
      <xdr:col>98</xdr:col>
      <xdr:colOff>38100</xdr:colOff>
      <xdr:row>86</xdr:row>
      <xdr:rowOff>87812</xdr:rowOff>
    </xdr:to>
    <xdr:sp macro="" textlink="">
      <xdr:nvSpPr>
        <xdr:cNvPr id="432" name="楕円 431">
          <a:extLst>
            <a:ext uri="{FF2B5EF4-FFF2-40B4-BE49-F238E27FC236}">
              <a16:creationId xmlns:a16="http://schemas.microsoft.com/office/drawing/2014/main" id="{6913564E-DDFA-470F-8947-B285A31D48EC}"/>
            </a:ext>
          </a:extLst>
        </xdr:cNvPr>
        <xdr:cNvSpPr/>
      </xdr:nvSpPr>
      <xdr:spPr>
        <a:xfrm>
          <a:off x="16761460" y="147328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33745</xdr:rowOff>
    </xdr:from>
    <xdr:to>
      <xdr:col>102</xdr:col>
      <xdr:colOff>114300</xdr:colOff>
      <xdr:row>86</xdr:row>
      <xdr:rowOff>37012</xdr:rowOff>
    </xdr:to>
    <xdr:cxnSp macro="">
      <xdr:nvCxnSpPr>
        <xdr:cNvPr id="433" name="直線コネクタ 432">
          <a:extLst>
            <a:ext uri="{FF2B5EF4-FFF2-40B4-BE49-F238E27FC236}">
              <a16:creationId xmlns:a16="http://schemas.microsoft.com/office/drawing/2014/main" id="{D168F466-951D-44C5-B858-7D98A6BE597F}"/>
            </a:ext>
          </a:extLst>
        </xdr:cNvPr>
        <xdr:cNvCxnSpPr/>
      </xdr:nvCxnSpPr>
      <xdr:spPr>
        <a:xfrm flipV="1">
          <a:off x="16804640" y="14776540"/>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434" name="n_1aveValue【消防施設】&#10;一人当たり面積">
          <a:extLst>
            <a:ext uri="{FF2B5EF4-FFF2-40B4-BE49-F238E27FC236}">
              <a16:creationId xmlns:a16="http://schemas.microsoft.com/office/drawing/2014/main" id="{779B9516-F831-47E1-983E-9A9A724C547A}"/>
            </a:ext>
          </a:extLst>
        </xdr:cNvPr>
        <xdr:cNvSpPr txBox="1"/>
      </xdr:nvSpPr>
      <xdr:spPr>
        <a:xfrm>
          <a:off x="18982132" y="143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435" name="n_2aveValue【消防施設】&#10;一人当たり面積">
          <a:extLst>
            <a:ext uri="{FF2B5EF4-FFF2-40B4-BE49-F238E27FC236}">
              <a16:creationId xmlns:a16="http://schemas.microsoft.com/office/drawing/2014/main" id="{A0571369-3D37-4BFD-906A-9B3C37529645}"/>
            </a:ext>
          </a:extLst>
        </xdr:cNvPr>
        <xdr:cNvSpPr txBox="1"/>
      </xdr:nvSpPr>
      <xdr:spPr>
        <a:xfrm>
          <a:off x="18182032" y="14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436" name="n_3aveValue【消防施設】&#10;一人当たり面積">
          <a:extLst>
            <a:ext uri="{FF2B5EF4-FFF2-40B4-BE49-F238E27FC236}">
              <a16:creationId xmlns:a16="http://schemas.microsoft.com/office/drawing/2014/main" id="{C5FD5635-F8D6-4B97-8E64-46A3AD1D3C97}"/>
            </a:ext>
          </a:extLst>
        </xdr:cNvPr>
        <xdr:cNvSpPr txBox="1"/>
      </xdr:nvSpPr>
      <xdr:spPr>
        <a:xfrm>
          <a:off x="17384472" y="1440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437" name="n_4aveValue【消防施設】&#10;一人当たり面積">
          <a:extLst>
            <a:ext uri="{FF2B5EF4-FFF2-40B4-BE49-F238E27FC236}">
              <a16:creationId xmlns:a16="http://schemas.microsoft.com/office/drawing/2014/main" id="{8E3799FC-00B8-4D2D-95C8-B560D3239753}"/>
            </a:ext>
          </a:extLst>
        </xdr:cNvPr>
        <xdr:cNvSpPr txBox="1"/>
      </xdr:nvSpPr>
      <xdr:spPr>
        <a:xfrm>
          <a:off x="16588817" y="1440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68053</xdr:rowOff>
    </xdr:from>
    <xdr:ext cx="469744" cy="259045"/>
    <xdr:sp macro="" textlink="">
      <xdr:nvSpPr>
        <xdr:cNvPr id="438" name="n_1mainValue【消防施設】&#10;一人当たり面積">
          <a:extLst>
            <a:ext uri="{FF2B5EF4-FFF2-40B4-BE49-F238E27FC236}">
              <a16:creationId xmlns:a16="http://schemas.microsoft.com/office/drawing/2014/main" id="{53D8AE5F-31EB-443F-BA39-D9B5472CB6BB}"/>
            </a:ext>
          </a:extLst>
        </xdr:cNvPr>
        <xdr:cNvSpPr txBox="1"/>
      </xdr:nvSpPr>
      <xdr:spPr>
        <a:xfrm>
          <a:off x="18982132" y="1481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439" name="n_2mainValue【消防施設】&#10;一人当たり面積">
          <a:extLst>
            <a:ext uri="{FF2B5EF4-FFF2-40B4-BE49-F238E27FC236}">
              <a16:creationId xmlns:a16="http://schemas.microsoft.com/office/drawing/2014/main" id="{EC3383E5-ADCD-4FB7-AACD-E6679A83E6D2}"/>
            </a:ext>
          </a:extLst>
        </xdr:cNvPr>
        <xdr:cNvSpPr txBox="1"/>
      </xdr:nvSpPr>
      <xdr:spPr>
        <a:xfrm>
          <a:off x="18182032"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75672</xdr:rowOff>
    </xdr:from>
    <xdr:ext cx="469744" cy="259045"/>
    <xdr:sp macro="" textlink="">
      <xdr:nvSpPr>
        <xdr:cNvPr id="440" name="n_3mainValue【消防施設】&#10;一人当たり面積">
          <a:extLst>
            <a:ext uri="{FF2B5EF4-FFF2-40B4-BE49-F238E27FC236}">
              <a16:creationId xmlns:a16="http://schemas.microsoft.com/office/drawing/2014/main" id="{3C92CA66-A69C-407F-BB2F-093BEF9ABE4C}"/>
            </a:ext>
          </a:extLst>
        </xdr:cNvPr>
        <xdr:cNvSpPr txBox="1"/>
      </xdr:nvSpPr>
      <xdr:spPr>
        <a:xfrm>
          <a:off x="17384472" y="1482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78939</xdr:rowOff>
    </xdr:from>
    <xdr:ext cx="469744" cy="259045"/>
    <xdr:sp macro="" textlink="">
      <xdr:nvSpPr>
        <xdr:cNvPr id="441" name="n_4mainValue【消防施設】&#10;一人当たり面積">
          <a:extLst>
            <a:ext uri="{FF2B5EF4-FFF2-40B4-BE49-F238E27FC236}">
              <a16:creationId xmlns:a16="http://schemas.microsoft.com/office/drawing/2014/main" id="{D3AA50F8-E832-4C8F-AE5E-A85330DAB2F0}"/>
            </a:ext>
          </a:extLst>
        </xdr:cNvPr>
        <xdr:cNvSpPr txBox="1"/>
      </xdr:nvSpPr>
      <xdr:spPr>
        <a:xfrm>
          <a:off x="1658881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0D2D1347-3D3B-4D23-A0AD-6CBFEB2DFA5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E1C2218E-B085-4907-AB29-6C3305EF4FB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28B1F60E-ED21-4384-97C4-37410752C64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F3444332-74F5-466D-B512-1DB7B41EB66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011B66FB-9134-4E80-869B-823ADE137C8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A39A9081-E894-4089-8A6C-72CDB9DE9AC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0F3A80C9-2494-42C3-8858-A4AFC91A48C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A039CA87-A039-4D79-91BC-8EB0E06ADE7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89C9A2C0-5E84-4E06-B1C5-38ABAF87F69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17628CF6-8647-4133-AB53-AABF13BD168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E31F2C80-CA76-496B-9865-1CCB40D4BD0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F7144CE2-44AF-48A7-A285-2826A374D6A0}"/>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BC66C449-329F-4DEB-84B2-936E4F54584F}"/>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52F5A445-EE97-49FA-BE1D-B2EDDD44664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63B87EB9-3E2C-454C-BA89-E086E76A6E1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B16BA4FC-8318-4B6F-ABD8-6B2F6D6BCED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7DDD5280-DD4C-4124-B8F8-437B34111BC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669B42AB-81AE-4A1F-901B-970DC74F1C59}"/>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A961C2A6-BA1A-4164-AC9E-884F256F694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32C0978A-1667-43A6-8DDE-63912FA31CF8}"/>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9AE9D95D-C673-486B-A23C-1E54271C134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8856C7E1-BC21-48AF-8804-B46DACCA11C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DD85B83A-8AF5-459A-B4DF-9398E7E40DE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A5C31A47-515C-42A4-8A0C-79FA258CAE5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CFF4C693-F869-45AD-BA56-3CEEC29FCB9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7" name="直線コネクタ 466">
          <a:extLst>
            <a:ext uri="{FF2B5EF4-FFF2-40B4-BE49-F238E27FC236}">
              <a16:creationId xmlns:a16="http://schemas.microsoft.com/office/drawing/2014/main" id="{CFFFDCBC-E364-4B8C-85E1-56622D0ADFC2}"/>
            </a:ext>
          </a:extLst>
        </xdr:cNvPr>
        <xdr:cNvCxnSpPr/>
      </xdr:nvCxnSpPr>
      <xdr:spPr>
        <a:xfrm flipV="1">
          <a:off x="14703424" y="1715779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庁舎】&#10;有形固定資産減価償却率最小値テキスト">
          <a:extLst>
            <a:ext uri="{FF2B5EF4-FFF2-40B4-BE49-F238E27FC236}">
              <a16:creationId xmlns:a16="http://schemas.microsoft.com/office/drawing/2014/main" id="{5822C3B7-7CAF-4EFE-8B4F-FBF15FF7A389}"/>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a:extLst>
            <a:ext uri="{FF2B5EF4-FFF2-40B4-BE49-F238E27FC236}">
              <a16:creationId xmlns:a16="http://schemas.microsoft.com/office/drawing/2014/main" id="{C2B10AA2-FEBC-44AA-BE98-6F179114D259}"/>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70" name="【庁舎】&#10;有形固定資産減価償却率最大値テキスト">
          <a:extLst>
            <a:ext uri="{FF2B5EF4-FFF2-40B4-BE49-F238E27FC236}">
              <a16:creationId xmlns:a16="http://schemas.microsoft.com/office/drawing/2014/main" id="{C5FC395E-72F0-4F68-9EBD-2303BEAE80BE}"/>
            </a:ext>
          </a:extLst>
        </xdr:cNvPr>
        <xdr:cNvSpPr txBox="1"/>
      </xdr:nvSpPr>
      <xdr:spPr>
        <a:xfrm>
          <a:off x="1474216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71" name="直線コネクタ 470">
          <a:extLst>
            <a:ext uri="{FF2B5EF4-FFF2-40B4-BE49-F238E27FC236}">
              <a16:creationId xmlns:a16="http://schemas.microsoft.com/office/drawing/2014/main" id="{5A9AC477-87E6-459B-9C00-A46203739915}"/>
            </a:ext>
          </a:extLst>
        </xdr:cNvPr>
        <xdr:cNvCxnSpPr/>
      </xdr:nvCxnSpPr>
      <xdr:spPr>
        <a:xfrm>
          <a:off x="1461135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72" name="【庁舎】&#10;有形固定資産減価償却率平均値テキスト">
          <a:extLst>
            <a:ext uri="{FF2B5EF4-FFF2-40B4-BE49-F238E27FC236}">
              <a16:creationId xmlns:a16="http://schemas.microsoft.com/office/drawing/2014/main" id="{C67E9752-3C08-4272-9A6C-A953E3C1BCD0}"/>
            </a:ext>
          </a:extLst>
        </xdr:cNvPr>
        <xdr:cNvSpPr txBox="1"/>
      </xdr:nvSpPr>
      <xdr:spPr>
        <a:xfrm>
          <a:off x="14742160" y="1767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73" name="フローチャート: 判断 472">
          <a:extLst>
            <a:ext uri="{FF2B5EF4-FFF2-40B4-BE49-F238E27FC236}">
              <a16:creationId xmlns:a16="http://schemas.microsoft.com/office/drawing/2014/main" id="{E42C92A9-7801-46EF-88C3-61C0CB50AA26}"/>
            </a:ext>
          </a:extLst>
        </xdr:cNvPr>
        <xdr:cNvSpPr/>
      </xdr:nvSpPr>
      <xdr:spPr>
        <a:xfrm>
          <a:off x="14649450" y="17827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474" name="フローチャート: 判断 473">
          <a:extLst>
            <a:ext uri="{FF2B5EF4-FFF2-40B4-BE49-F238E27FC236}">
              <a16:creationId xmlns:a16="http://schemas.microsoft.com/office/drawing/2014/main" id="{EC01BF87-7E72-488A-84DF-A1AB3C2F2687}"/>
            </a:ext>
          </a:extLst>
        </xdr:cNvPr>
        <xdr:cNvSpPr/>
      </xdr:nvSpPr>
      <xdr:spPr>
        <a:xfrm>
          <a:off x="138874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75" name="フローチャート: 判断 474">
          <a:extLst>
            <a:ext uri="{FF2B5EF4-FFF2-40B4-BE49-F238E27FC236}">
              <a16:creationId xmlns:a16="http://schemas.microsoft.com/office/drawing/2014/main" id="{D0700B4D-9ADD-4A88-9721-81001F91C844}"/>
            </a:ext>
          </a:extLst>
        </xdr:cNvPr>
        <xdr:cNvSpPr/>
      </xdr:nvSpPr>
      <xdr:spPr>
        <a:xfrm>
          <a:off x="13089890" y="1792532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476" name="フローチャート: 判断 475">
          <a:extLst>
            <a:ext uri="{FF2B5EF4-FFF2-40B4-BE49-F238E27FC236}">
              <a16:creationId xmlns:a16="http://schemas.microsoft.com/office/drawing/2014/main" id="{B6EE86AE-7038-4728-BC5D-F2E4A59F74C1}"/>
            </a:ext>
          </a:extLst>
        </xdr:cNvPr>
        <xdr:cNvSpPr/>
      </xdr:nvSpPr>
      <xdr:spPr>
        <a:xfrm>
          <a:off x="12303760" y="1800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477" name="フローチャート: 判断 476">
          <a:extLst>
            <a:ext uri="{FF2B5EF4-FFF2-40B4-BE49-F238E27FC236}">
              <a16:creationId xmlns:a16="http://schemas.microsoft.com/office/drawing/2014/main" id="{920D55B7-33F4-4C41-802E-CBDD7891809D}"/>
            </a:ext>
          </a:extLst>
        </xdr:cNvPr>
        <xdr:cNvSpPr/>
      </xdr:nvSpPr>
      <xdr:spPr>
        <a:xfrm>
          <a:off x="11487150" y="1797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FB6ADFA-DC8E-4213-8AD7-E046A9084B1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5E158B9-BCDB-43C7-8433-505DD8C9B87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FA52471-4C96-4C20-882D-7C8AA4146FA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23F0AED6-5E6C-48B4-B3F8-01FB65C80FA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E2DF71E5-70AF-40D2-86D7-AD4B01FD0DC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113574</xdr:rowOff>
    </xdr:from>
    <xdr:to>
      <xdr:col>85</xdr:col>
      <xdr:colOff>177800</xdr:colOff>
      <xdr:row>109</xdr:row>
      <xdr:rowOff>43724</xdr:rowOff>
    </xdr:to>
    <xdr:sp macro="" textlink="">
      <xdr:nvSpPr>
        <xdr:cNvPr id="483" name="楕円 482">
          <a:extLst>
            <a:ext uri="{FF2B5EF4-FFF2-40B4-BE49-F238E27FC236}">
              <a16:creationId xmlns:a16="http://schemas.microsoft.com/office/drawing/2014/main" id="{A9E72F1B-12DF-4B87-B3BD-124CE87502D8}"/>
            </a:ext>
          </a:extLst>
        </xdr:cNvPr>
        <xdr:cNvSpPr/>
      </xdr:nvSpPr>
      <xdr:spPr>
        <a:xfrm>
          <a:off x="14649450" y="186301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28501</xdr:rowOff>
    </xdr:from>
    <xdr:ext cx="405111" cy="259045"/>
    <xdr:sp macro="" textlink="">
      <xdr:nvSpPr>
        <xdr:cNvPr id="484" name="【庁舎】&#10;有形固定資産減価償却率該当値テキスト">
          <a:extLst>
            <a:ext uri="{FF2B5EF4-FFF2-40B4-BE49-F238E27FC236}">
              <a16:creationId xmlns:a16="http://schemas.microsoft.com/office/drawing/2014/main" id="{27ED463E-E93F-4300-A84A-FAE986B53A9A}"/>
            </a:ext>
          </a:extLst>
        </xdr:cNvPr>
        <xdr:cNvSpPr txBox="1"/>
      </xdr:nvSpPr>
      <xdr:spPr>
        <a:xfrm>
          <a:off x="14742160" y="18543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111942</xdr:rowOff>
    </xdr:from>
    <xdr:to>
      <xdr:col>81</xdr:col>
      <xdr:colOff>101600</xdr:colOff>
      <xdr:row>109</xdr:row>
      <xdr:rowOff>42092</xdr:rowOff>
    </xdr:to>
    <xdr:sp macro="" textlink="">
      <xdr:nvSpPr>
        <xdr:cNvPr id="485" name="楕円 484">
          <a:extLst>
            <a:ext uri="{FF2B5EF4-FFF2-40B4-BE49-F238E27FC236}">
              <a16:creationId xmlns:a16="http://schemas.microsoft.com/office/drawing/2014/main" id="{57DC5039-FBF7-42C7-B5AD-F31F8BA72D8E}"/>
            </a:ext>
          </a:extLst>
        </xdr:cNvPr>
        <xdr:cNvSpPr/>
      </xdr:nvSpPr>
      <xdr:spPr>
        <a:xfrm>
          <a:off x="13887450" y="186285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164374</xdr:rowOff>
    </xdr:to>
    <xdr:cxnSp macro="">
      <xdr:nvCxnSpPr>
        <xdr:cNvPr id="486" name="直線コネクタ 485">
          <a:extLst>
            <a:ext uri="{FF2B5EF4-FFF2-40B4-BE49-F238E27FC236}">
              <a16:creationId xmlns:a16="http://schemas.microsoft.com/office/drawing/2014/main" id="{A73E076F-852F-4CFF-8EA3-BD45621C547D}"/>
            </a:ext>
          </a:extLst>
        </xdr:cNvPr>
        <xdr:cNvCxnSpPr/>
      </xdr:nvCxnSpPr>
      <xdr:spPr>
        <a:xfrm>
          <a:off x="13942060" y="18681247"/>
          <a:ext cx="762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118473</xdr:rowOff>
    </xdr:from>
    <xdr:to>
      <xdr:col>76</xdr:col>
      <xdr:colOff>165100</xdr:colOff>
      <xdr:row>109</xdr:row>
      <xdr:rowOff>48623</xdr:rowOff>
    </xdr:to>
    <xdr:sp macro="" textlink="">
      <xdr:nvSpPr>
        <xdr:cNvPr id="487" name="楕円 486">
          <a:extLst>
            <a:ext uri="{FF2B5EF4-FFF2-40B4-BE49-F238E27FC236}">
              <a16:creationId xmlns:a16="http://schemas.microsoft.com/office/drawing/2014/main" id="{DD3D113E-9ACD-4477-8CF0-8845498DDDE8}"/>
            </a:ext>
          </a:extLst>
        </xdr:cNvPr>
        <xdr:cNvSpPr/>
      </xdr:nvSpPr>
      <xdr:spPr>
        <a:xfrm>
          <a:off x="13089890" y="186369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162742</xdr:rowOff>
    </xdr:from>
    <xdr:to>
      <xdr:col>81</xdr:col>
      <xdr:colOff>50800</xdr:colOff>
      <xdr:row>108</xdr:row>
      <xdr:rowOff>169273</xdr:rowOff>
    </xdr:to>
    <xdr:cxnSp macro="">
      <xdr:nvCxnSpPr>
        <xdr:cNvPr id="488" name="直線コネクタ 487">
          <a:extLst>
            <a:ext uri="{FF2B5EF4-FFF2-40B4-BE49-F238E27FC236}">
              <a16:creationId xmlns:a16="http://schemas.microsoft.com/office/drawing/2014/main" id="{98C5E8E3-E74D-47E9-BE1C-B4D7049C2602}"/>
            </a:ext>
          </a:extLst>
        </xdr:cNvPr>
        <xdr:cNvCxnSpPr/>
      </xdr:nvCxnSpPr>
      <xdr:spPr>
        <a:xfrm flipV="1">
          <a:off x="13144500" y="18681247"/>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74386</xdr:rowOff>
    </xdr:from>
    <xdr:to>
      <xdr:col>72</xdr:col>
      <xdr:colOff>38100</xdr:colOff>
      <xdr:row>109</xdr:row>
      <xdr:rowOff>4536</xdr:rowOff>
    </xdr:to>
    <xdr:sp macro="" textlink="">
      <xdr:nvSpPr>
        <xdr:cNvPr id="489" name="楕円 488">
          <a:extLst>
            <a:ext uri="{FF2B5EF4-FFF2-40B4-BE49-F238E27FC236}">
              <a16:creationId xmlns:a16="http://schemas.microsoft.com/office/drawing/2014/main" id="{1AD417AA-2F1A-44A7-A2DE-D27ACEFB5E6C}"/>
            </a:ext>
          </a:extLst>
        </xdr:cNvPr>
        <xdr:cNvSpPr/>
      </xdr:nvSpPr>
      <xdr:spPr>
        <a:xfrm>
          <a:off x="12303760" y="185909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125186</xdr:rowOff>
    </xdr:from>
    <xdr:to>
      <xdr:col>76</xdr:col>
      <xdr:colOff>114300</xdr:colOff>
      <xdr:row>108</xdr:row>
      <xdr:rowOff>169273</xdr:rowOff>
    </xdr:to>
    <xdr:cxnSp macro="">
      <xdr:nvCxnSpPr>
        <xdr:cNvPr id="490" name="直線コネクタ 489">
          <a:extLst>
            <a:ext uri="{FF2B5EF4-FFF2-40B4-BE49-F238E27FC236}">
              <a16:creationId xmlns:a16="http://schemas.microsoft.com/office/drawing/2014/main" id="{1ADD370A-82F3-4603-9B33-2D36F1CB8BF0}"/>
            </a:ext>
          </a:extLst>
        </xdr:cNvPr>
        <xdr:cNvCxnSpPr/>
      </xdr:nvCxnSpPr>
      <xdr:spPr>
        <a:xfrm>
          <a:off x="12346940" y="18643691"/>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491" name="楕円 490">
          <a:extLst>
            <a:ext uri="{FF2B5EF4-FFF2-40B4-BE49-F238E27FC236}">
              <a16:creationId xmlns:a16="http://schemas.microsoft.com/office/drawing/2014/main" id="{84307473-14BA-4E32-8572-97FDE5FF1845}"/>
            </a:ext>
          </a:extLst>
        </xdr:cNvPr>
        <xdr:cNvSpPr/>
      </xdr:nvSpPr>
      <xdr:spPr>
        <a:xfrm>
          <a:off x="11487150" y="185332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125186</xdr:rowOff>
    </xdr:to>
    <xdr:cxnSp macro="">
      <xdr:nvCxnSpPr>
        <xdr:cNvPr id="492" name="直線コネクタ 491">
          <a:extLst>
            <a:ext uri="{FF2B5EF4-FFF2-40B4-BE49-F238E27FC236}">
              <a16:creationId xmlns:a16="http://schemas.microsoft.com/office/drawing/2014/main" id="{1C1CE5DC-35F6-4CAE-B2D3-F1B73B0D3E9E}"/>
            </a:ext>
          </a:extLst>
        </xdr:cNvPr>
        <xdr:cNvCxnSpPr/>
      </xdr:nvCxnSpPr>
      <xdr:spPr>
        <a:xfrm>
          <a:off x="11541760" y="18585996"/>
          <a:ext cx="80518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493" name="n_1aveValue【庁舎】&#10;有形固定資産減価償却率">
          <a:extLst>
            <a:ext uri="{FF2B5EF4-FFF2-40B4-BE49-F238E27FC236}">
              <a16:creationId xmlns:a16="http://schemas.microsoft.com/office/drawing/2014/main" id="{3DE040A5-2CD4-4F4E-8743-F06E5804926C}"/>
            </a:ext>
          </a:extLst>
        </xdr:cNvPr>
        <xdr:cNvSpPr txBox="1"/>
      </xdr:nvSpPr>
      <xdr:spPr>
        <a:xfrm>
          <a:off x="1373823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494" name="n_2aveValue【庁舎】&#10;有形固定資産減価償却率">
          <a:extLst>
            <a:ext uri="{FF2B5EF4-FFF2-40B4-BE49-F238E27FC236}">
              <a16:creationId xmlns:a16="http://schemas.microsoft.com/office/drawing/2014/main" id="{3E9D91DF-5CC7-4715-8BF3-208086F4B671}"/>
            </a:ext>
          </a:extLst>
        </xdr:cNvPr>
        <xdr:cNvSpPr txBox="1"/>
      </xdr:nvSpPr>
      <xdr:spPr>
        <a:xfrm>
          <a:off x="1295718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495" name="n_3aveValue【庁舎】&#10;有形固定資産減価償却率">
          <a:extLst>
            <a:ext uri="{FF2B5EF4-FFF2-40B4-BE49-F238E27FC236}">
              <a16:creationId xmlns:a16="http://schemas.microsoft.com/office/drawing/2014/main" id="{156F9F23-9059-4201-9BF5-B66A0847563E}"/>
            </a:ext>
          </a:extLst>
        </xdr:cNvPr>
        <xdr:cNvSpPr txBox="1"/>
      </xdr:nvSpPr>
      <xdr:spPr>
        <a:xfrm>
          <a:off x="1217105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496" name="n_4aveValue【庁舎】&#10;有形固定資産減価償却率">
          <a:extLst>
            <a:ext uri="{FF2B5EF4-FFF2-40B4-BE49-F238E27FC236}">
              <a16:creationId xmlns:a16="http://schemas.microsoft.com/office/drawing/2014/main" id="{24CE67B0-223E-4557-A5F6-5142A5CC5E3B}"/>
            </a:ext>
          </a:extLst>
        </xdr:cNvPr>
        <xdr:cNvSpPr txBox="1"/>
      </xdr:nvSpPr>
      <xdr:spPr>
        <a:xfrm>
          <a:off x="11354444" y="177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33219</xdr:rowOff>
    </xdr:from>
    <xdr:ext cx="405111" cy="259045"/>
    <xdr:sp macro="" textlink="">
      <xdr:nvSpPr>
        <xdr:cNvPr id="497" name="n_1mainValue【庁舎】&#10;有形固定資産減価償却率">
          <a:extLst>
            <a:ext uri="{FF2B5EF4-FFF2-40B4-BE49-F238E27FC236}">
              <a16:creationId xmlns:a16="http://schemas.microsoft.com/office/drawing/2014/main" id="{D43966DC-483B-4C98-A96A-2E621666048A}"/>
            </a:ext>
          </a:extLst>
        </xdr:cNvPr>
        <xdr:cNvSpPr txBox="1"/>
      </xdr:nvSpPr>
      <xdr:spPr>
        <a:xfrm>
          <a:off x="13738234" y="187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39750</xdr:rowOff>
    </xdr:from>
    <xdr:ext cx="405111" cy="259045"/>
    <xdr:sp macro="" textlink="">
      <xdr:nvSpPr>
        <xdr:cNvPr id="498" name="n_2mainValue【庁舎】&#10;有形固定資産減価償却率">
          <a:extLst>
            <a:ext uri="{FF2B5EF4-FFF2-40B4-BE49-F238E27FC236}">
              <a16:creationId xmlns:a16="http://schemas.microsoft.com/office/drawing/2014/main" id="{A159E09A-4A45-4D32-9AEF-8DCA6B3536C9}"/>
            </a:ext>
          </a:extLst>
        </xdr:cNvPr>
        <xdr:cNvSpPr txBox="1"/>
      </xdr:nvSpPr>
      <xdr:spPr>
        <a:xfrm>
          <a:off x="1295718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167113</xdr:rowOff>
    </xdr:from>
    <xdr:ext cx="405111" cy="259045"/>
    <xdr:sp macro="" textlink="">
      <xdr:nvSpPr>
        <xdr:cNvPr id="499" name="n_3mainValue【庁舎】&#10;有形固定資産減価償却率">
          <a:extLst>
            <a:ext uri="{FF2B5EF4-FFF2-40B4-BE49-F238E27FC236}">
              <a16:creationId xmlns:a16="http://schemas.microsoft.com/office/drawing/2014/main" id="{24EA68F5-7493-4722-BC30-F25072032C8A}"/>
            </a:ext>
          </a:extLst>
        </xdr:cNvPr>
        <xdr:cNvSpPr txBox="1"/>
      </xdr:nvSpPr>
      <xdr:spPr>
        <a:xfrm>
          <a:off x="12171054" y="186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500" name="n_4mainValue【庁舎】&#10;有形固定資産減価償却率">
          <a:extLst>
            <a:ext uri="{FF2B5EF4-FFF2-40B4-BE49-F238E27FC236}">
              <a16:creationId xmlns:a16="http://schemas.microsoft.com/office/drawing/2014/main" id="{4A300546-83B4-4327-8305-BD2CED1610BD}"/>
            </a:ext>
          </a:extLst>
        </xdr:cNvPr>
        <xdr:cNvSpPr txBox="1"/>
      </xdr:nvSpPr>
      <xdr:spPr>
        <a:xfrm>
          <a:off x="113544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644D579A-1E97-40B7-AA5B-B619DF8520E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C7F0A225-9186-4D5E-B902-7310BE1AA8C5}"/>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69549C0-29A9-4DCF-967A-164B6ECD543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FBC1A2BB-DD4B-4D11-9EEB-6572A5B32F2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C71A441F-534E-42AB-8AB8-4F198FB8BC2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A09C218F-3D6E-4D2F-AD27-4DE454CEFEA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FC2ECC11-6910-49D1-9445-D9D4A3F4E1B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185C8868-8BBD-4FAB-AF1A-96F201BDBB8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97EC286C-A55D-4866-B373-F72603EDC20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ACF05923-F8F8-42EC-BFC1-A902CC9F527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a:extLst>
            <a:ext uri="{FF2B5EF4-FFF2-40B4-BE49-F238E27FC236}">
              <a16:creationId xmlns:a16="http://schemas.microsoft.com/office/drawing/2014/main" id="{DCD4E94D-A385-4DCE-A282-9AF1F9E1EC39}"/>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a:extLst>
            <a:ext uri="{FF2B5EF4-FFF2-40B4-BE49-F238E27FC236}">
              <a16:creationId xmlns:a16="http://schemas.microsoft.com/office/drawing/2014/main" id="{CD3FB9FA-4036-472B-9BD6-FD416DA6885D}"/>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a:extLst>
            <a:ext uri="{FF2B5EF4-FFF2-40B4-BE49-F238E27FC236}">
              <a16:creationId xmlns:a16="http://schemas.microsoft.com/office/drawing/2014/main" id="{7174527D-218A-49B1-BC27-EB19B5A9C3EE}"/>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a:extLst>
            <a:ext uri="{FF2B5EF4-FFF2-40B4-BE49-F238E27FC236}">
              <a16:creationId xmlns:a16="http://schemas.microsoft.com/office/drawing/2014/main" id="{AA7AD52B-A2D1-4412-87FF-19AD732B824A}"/>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a:extLst>
            <a:ext uri="{FF2B5EF4-FFF2-40B4-BE49-F238E27FC236}">
              <a16:creationId xmlns:a16="http://schemas.microsoft.com/office/drawing/2014/main" id="{90C3D89A-EC95-4603-B755-7ED479636387}"/>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a:extLst>
            <a:ext uri="{FF2B5EF4-FFF2-40B4-BE49-F238E27FC236}">
              <a16:creationId xmlns:a16="http://schemas.microsoft.com/office/drawing/2014/main" id="{45FA0AD7-5C78-47DC-866E-320BC813A818}"/>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a:extLst>
            <a:ext uri="{FF2B5EF4-FFF2-40B4-BE49-F238E27FC236}">
              <a16:creationId xmlns:a16="http://schemas.microsoft.com/office/drawing/2014/main" id="{46E0F920-FCEA-493F-A287-0CF882A2B2D6}"/>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a:extLst>
            <a:ext uri="{FF2B5EF4-FFF2-40B4-BE49-F238E27FC236}">
              <a16:creationId xmlns:a16="http://schemas.microsoft.com/office/drawing/2014/main" id="{AA11E60E-5BB7-453A-962A-1C59D9BEAC6A}"/>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E81E37AF-3DAA-41C9-B4A2-4C75E7CBF12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3D5B2A89-520F-4D72-9F2D-B5AD31D6B4D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02E5C480-5128-4010-AA9F-3CA9F37C711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22" name="直線コネクタ 521">
          <a:extLst>
            <a:ext uri="{FF2B5EF4-FFF2-40B4-BE49-F238E27FC236}">
              <a16:creationId xmlns:a16="http://schemas.microsoft.com/office/drawing/2014/main" id="{85627014-06BE-4089-B386-F775D5974A9D}"/>
            </a:ext>
          </a:extLst>
        </xdr:cNvPr>
        <xdr:cNvCxnSpPr/>
      </xdr:nvCxnSpPr>
      <xdr:spPr>
        <a:xfrm flipV="1">
          <a:off x="19947254" y="17364837"/>
          <a:ext cx="0" cy="11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23" name="【庁舎】&#10;一人当たり面積最小値テキスト">
          <a:extLst>
            <a:ext uri="{FF2B5EF4-FFF2-40B4-BE49-F238E27FC236}">
              <a16:creationId xmlns:a16="http://schemas.microsoft.com/office/drawing/2014/main" id="{A1AD7953-6689-4371-B3C4-E57092AED50A}"/>
            </a:ext>
          </a:extLst>
        </xdr:cNvPr>
        <xdr:cNvSpPr txBox="1"/>
      </xdr:nvSpPr>
      <xdr:spPr>
        <a:xfrm>
          <a:off x="19985990" y="184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24" name="直線コネクタ 523">
          <a:extLst>
            <a:ext uri="{FF2B5EF4-FFF2-40B4-BE49-F238E27FC236}">
              <a16:creationId xmlns:a16="http://schemas.microsoft.com/office/drawing/2014/main" id="{56361578-AE13-4B09-B13F-4C3F10B0C9B6}"/>
            </a:ext>
          </a:extLst>
        </xdr:cNvPr>
        <xdr:cNvCxnSpPr/>
      </xdr:nvCxnSpPr>
      <xdr:spPr>
        <a:xfrm>
          <a:off x="19885660" y="18476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25" name="【庁舎】&#10;一人当たり面積最大値テキスト">
          <a:extLst>
            <a:ext uri="{FF2B5EF4-FFF2-40B4-BE49-F238E27FC236}">
              <a16:creationId xmlns:a16="http://schemas.microsoft.com/office/drawing/2014/main" id="{C9F808E2-9F67-45C5-B7BD-A25E406BF049}"/>
            </a:ext>
          </a:extLst>
        </xdr:cNvPr>
        <xdr:cNvSpPr txBox="1"/>
      </xdr:nvSpPr>
      <xdr:spPr>
        <a:xfrm>
          <a:off x="19985990" y="1714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26" name="直線コネクタ 525">
          <a:extLst>
            <a:ext uri="{FF2B5EF4-FFF2-40B4-BE49-F238E27FC236}">
              <a16:creationId xmlns:a16="http://schemas.microsoft.com/office/drawing/2014/main" id="{78F9BA26-BE92-4A85-A329-B4ACF117E7FA}"/>
            </a:ext>
          </a:extLst>
        </xdr:cNvPr>
        <xdr:cNvCxnSpPr/>
      </xdr:nvCxnSpPr>
      <xdr:spPr>
        <a:xfrm>
          <a:off x="19885660" y="17364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527" name="【庁舎】&#10;一人当たり面積平均値テキスト">
          <a:extLst>
            <a:ext uri="{FF2B5EF4-FFF2-40B4-BE49-F238E27FC236}">
              <a16:creationId xmlns:a16="http://schemas.microsoft.com/office/drawing/2014/main" id="{9D2902C0-426B-4DAE-91C9-D0A8E804544E}"/>
            </a:ext>
          </a:extLst>
        </xdr:cNvPr>
        <xdr:cNvSpPr txBox="1"/>
      </xdr:nvSpPr>
      <xdr:spPr>
        <a:xfrm>
          <a:off x="19985990" y="18062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528" name="フローチャート: 判断 527">
          <a:extLst>
            <a:ext uri="{FF2B5EF4-FFF2-40B4-BE49-F238E27FC236}">
              <a16:creationId xmlns:a16="http://schemas.microsoft.com/office/drawing/2014/main" id="{593D1116-1FDA-4684-97A1-B9AB6496327A}"/>
            </a:ext>
          </a:extLst>
        </xdr:cNvPr>
        <xdr:cNvSpPr/>
      </xdr:nvSpPr>
      <xdr:spPr>
        <a:xfrm>
          <a:off x="19904710" y="182146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529" name="フローチャート: 判断 528">
          <a:extLst>
            <a:ext uri="{FF2B5EF4-FFF2-40B4-BE49-F238E27FC236}">
              <a16:creationId xmlns:a16="http://schemas.microsoft.com/office/drawing/2014/main" id="{7C9C0858-C5FF-4625-BA62-CF27B68227C9}"/>
            </a:ext>
          </a:extLst>
        </xdr:cNvPr>
        <xdr:cNvSpPr/>
      </xdr:nvSpPr>
      <xdr:spPr>
        <a:xfrm>
          <a:off x="19161760" y="1823400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530" name="フローチャート: 判断 529">
          <a:extLst>
            <a:ext uri="{FF2B5EF4-FFF2-40B4-BE49-F238E27FC236}">
              <a16:creationId xmlns:a16="http://schemas.microsoft.com/office/drawing/2014/main" id="{A9C9CE49-AF48-4657-88D2-E29A13F87725}"/>
            </a:ext>
          </a:extLst>
        </xdr:cNvPr>
        <xdr:cNvSpPr/>
      </xdr:nvSpPr>
      <xdr:spPr>
        <a:xfrm>
          <a:off x="18345150" y="182383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531" name="フローチャート: 判断 530">
          <a:extLst>
            <a:ext uri="{FF2B5EF4-FFF2-40B4-BE49-F238E27FC236}">
              <a16:creationId xmlns:a16="http://schemas.microsoft.com/office/drawing/2014/main" id="{AB944DCC-310D-49CD-8B1A-13E0D9BBD031}"/>
            </a:ext>
          </a:extLst>
        </xdr:cNvPr>
        <xdr:cNvSpPr/>
      </xdr:nvSpPr>
      <xdr:spPr>
        <a:xfrm>
          <a:off x="17547590" y="1822432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532" name="フローチャート: 判断 531">
          <a:extLst>
            <a:ext uri="{FF2B5EF4-FFF2-40B4-BE49-F238E27FC236}">
              <a16:creationId xmlns:a16="http://schemas.microsoft.com/office/drawing/2014/main" id="{492E1302-8169-41AF-8CCA-8E4351B30E52}"/>
            </a:ext>
          </a:extLst>
        </xdr:cNvPr>
        <xdr:cNvSpPr/>
      </xdr:nvSpPr>
      <xdr:spPr>
        <a:xfrm>
          <a:off x="16761460" y="18220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4D1C135E-A2D2-4582-B360-BF9756D4329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98ABD21-3DB4-4228-8DC0-FF2DB29D9AD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C4EDB607-6E80-48A5-BB32-0516F66421F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EC8B941-1AE9-4190-BA7F-CD43BBCADAB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1D93FDFE-A42E-4315-A349-3C1AE8789B4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41859</xdr:rowOff>
    </xdr:from>
    <xdr:to>
      <xdr:col>116</xdr:col>
      <xdr:colOff>114300</xdr:colOff>
      <xdr:row>107</xdr:row>
      <xdr:rowOff>143459</xdr:rowOff>
    </xdr:to>
    <xdr:sp macro="" textlink="">
      <xdr:nvSpPr>
        <xdr:cNvPr id="538" name="楕円 537">
          <a:extLst>
            <a:ext uri="{FF2B5EF4-FFF2-40B4-BE49-F238E27FC236}">
              <a16:creationId xmlns:a16="http://schemas.microsoft.com/office/drawing/2014/main" id="{FCAB2354-5421-41C1-95A6-FDCA74C03989}"/>
            </a:ext>
          </a:extLst>
        </xdr:cNvPr>
        <xdr:cNvSpPr/>
      </xdr:nvSpPr>
      <xdr:spPr>
        <a:xfrm>
          <a:off x="19904710" y="183870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128236</xdr:rowOff>
    </xdr:from>
    <xdr:ext cx="469744" cy="259045"/>
    <xdr:sp macro="" textlink="">
      <xdr:nvSpPr>
        <xdr:cNvPr id="539" name="【庁舎】&#10;一人当たり面積該当値テキスト">
          <a:extLst>
            <a:ext uri="{FF2B5EF4-FFF2-40B4-BE49-F238E27FC236}">
              <a16:creationId xmlns:a16="http://schemas.microsoft.com/office/drawing/2014/main" id="{CD6DC977-55E8-4828-8BE6-F2CCF53B2FED}"/>
            </a:ext>
          </a:extLst>
        </xdr:cNvPr>
        <xdr:cNvSpPr txBox="1"/>
      </xdr:nvSpPr>
      <xdr:spPr>
        <a:xfrm>
          <a:off x="19985990" y="183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46431</xdr:rowOff>
    </xdr:from>
    <xdr:to>
      <xdr:col>112</xdr:col>
      <xdr:colOff>38100</xdr:colOff>
      <xdr:row>107</xdr:row>
      <xdr:rowOff>148031</xdr:rowOff>
    </xdr:to>
    <xdr:sp macro="" textlink="">
      <xdr:nvSpPr>
        <xdr:cNvPr id="540" name="楕円 539">
          <a:extLst>
            <a:ext uri="{FF2B5EF4-FFF2-40B4-BE49-F238E27FC236}">
              <a16:creationId xmlns:a16="http://schemas.microsoft.com/office/drawing/2014/main" id="{B24A5300-DDD5-4777-AB44-8FD6391D4BF2}"/>
            </a:ext>
          </a:extLst>
        </xdr:cNvPr>
        <xdr:cNvSpPr/>
      </xdr:nvSpPr>
      <xdr:spPr>
        <a:xfrm>
          <a:off x="19161760" y="18393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92659</xdr:rowOff>
    </xdr:from>
    <xdr:to>
      <xdr:col>116</xdr:col>
      <xdr:colOff>63500</xdr:colOff>
      <xdr:row>107</xdr:row>
      <xdr:rowOff>97231</xdr:rowOff>
    </xdr:to>
    <xdr:cxnSp macro="">
      <xdr:nvCxnSpPr>
        <xdr:cNvPr id="541" name="直線コネクタ 540">
          <a:extLst>
            <a:ext uri="{FF2B5EF4-FFF2-40B4-BE49-F238E27FC236}">
              <a16:creationId xmlns:a16="http://schemas.microsoft.com/office/drawing/2014/main" id="{0F86A808-972D-402D-ABA2-428659DCFAA7}"/>
            </a:ext>
          </a:extLst>
        </xdr:cNvPr>
        <xdr:cNvCxnSpPr/>
      </xdr:nvCxnSpPr>
      <xdr:spPr>
        <a:xfrm flipV="1">
          <a:off x="19204940" y="1844161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50088</xdr:rowOff>
    </xdr:from>
    <xdr:to>
      <xdr:col>107</xdr:col>
      <xdr:colOff>101600</xdr:colOff>
      <xdr:row>107</xdr:row>
      <xdr:rowOff>151688</xdr:rowOff>
    </xdr:to>
    <xdr:sp macro="" textlink="">
      <xdr:nvSpPr>
        <xdr:cNvPr id="542" name="楕円 541">
          <a:extLst>
            <a:ext uri="{FF2B5EF4-FFF2-40B4-BE49-F238E27FC236}">
              <a16:creationId xmlns:a16="http://schemas.microsoft.com/office/drawing/2014/main" id="{A6FE779E-7460-464D-92E1-FE330F73C137}"/>
            </a:ext>
          </a:extLst>
        </xdr:cNvPr>
        <xdr:cNvSpPr/>
      </xdr:nvSpPr>
      <xdr:spPr>
        <a:xfrm>
          <a:off x="18345150" y="183990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97231</xdr:rowOff>
    </xdr:from>
    <xdr:to>
      <xdr:col>111</xdr:col>
      <xdr:colOff>177800</xdr:colOff>
      <xdr:row>107</xdr:row>
      <xdr:rowOff>100888</xdr:rowOff>
    </xdr:to>
    <xdr:cxnSp macro="">
      <xdr:nvCxnSpPr>
        <xdr:cNvPr id="543" name="直線コネクタ 542">
          <a:extLst>
            <a:ext uri="{FF2B5EF4-FFF2-40B4-BE49-F238E27FC236}">
              <a16:creationId xmlns:a16="http://schemas.microsoft.com/office/drawing/2014/main" id="{16B83E41-782A-4D53-A097-F225A63BDE2B}"/>
            </a:ext>
          </a:extLst>
        </xdr:cNvPr>
        <xdr:cNvCxnSpPr/>
      </xdr:nvCxnSpPr>
      <xdr:spPr>
        <a:xfrm flipV="1">
          <a:off x="18399760" y="18438571"/>
          <a:ext cx="80518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53747</xdr:rowOff>
    </xdr:from>
    <xdr:to>
      <xdr:col>102</xdr:col>
      <xdr:colOff>165100</xdr:colOff>
      <xdr:row>107</xdr:row>
      <xdr:rowOff>155347</xdr:rowOff>
    </xdr:to>
    <xdr:sp macro="" textlink="">
      <xdr:nvSpPr>
        <xdr:cNvPr id="544" name="楕円 543">
          <a:extLst>
            <a:ext uri="{FF2B5EF4-FFF2-40B4-BE49-F238E27FC236}">
              <a16:creationId xmlns:a16="http://schemas.microsoft.com/office/drawing/2014/main" id="{CA4CD5DE-6D72-4DEE-B241-C33279CD313A}"/>
            </a:ext>
          </a:extLst>
        </xdr:cNvPr>
        <xdr:cNvSpPr/>
      </xdr:nvSpPr>
      <xdr:spPr>
        <a:xfrm>
          <a:off x="17547590" y="1840270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100888</xdr:rowOff>
    </xdr:from>
    <xdr:to>
      <xdr:col>107</xdr:col>
      <xdr:colOff>50800</xdr:colOff>
      <xdr:row>107</xdr:row>
      <xdr:rowOff>104547</xdr:rowOff>
    </xdr:to>
    <xdr:cxnSp macro="">
      <xdr:nvCxnSpPr>
        <xdr:cNvPr id="545" name="直線コネクタ 544">
          <a:extLst>
            <a:ext uri="{FF2B5EF4-FFF2-40B4-BE49-F238E27FC236}">
              <a16:creationId xmlns:a16="http://schemas.microsoft.com/office/drawing/2014/main" id="{F79F2A34-1722-4230-96D7-197F2F999D75}"/>
            </a:ext>
          </a:extLst>
        </xdr:cNvPr>
        <xdr:cNvCxnSpPr/>
      </xdr:nvCxnSpPr>
      <xdr:spPr>
        <a:xfrm flipV="1">
          <a:off x="17602200" y="18442228"/>
          <a:ext cx="79756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56947</xdr:rowOff>
    </xdr:from>
    <xdr:to>
      <xdr:col>98</xdr:col>
      <xdr:colOff>38100</xdr:colOff>
      <xdr:row>107</xdr:row>
      <xdr:rowOff>158547</xdr:rowOff>
    </xdr:to>
    <xdr:sp macro="" textlink="">
      <xdr:nvSpPr>
        <xdr:cNvPr id="546" name="楕円 545">
          <a:extLst>
            <a:ext uri="{FF2B5EF4-FFF2-40B4-BE49-F238E27FC236}">
              <a16:creationId xmlns:a16="http://schemas.microsoft.com/office/drawing/2014/main" id="{689FCCD2-A9FE-4361-8769-309BD5FB47D3}"/>
            </a:ext>
          </a:extLst>
        </xdr:cNvPr>
        <xdr:cNvSpPr/>
      </xdr:nvSpPr>
      <xdr:spPr>
        <a:xfrm>
          <a:off x="16761460" y="1840590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104547</xdr:rowOff>
    </xdr:from>
    <xdr:to>
      <xdr:col>102</xdr:col>
      <xdr:colOff>114300</xdr:colOff>
      <xdr:row>107</xdr:row>
      <xdr:rowOff>107747</xdr:rowOff>
    </xdr:to>
    <xdr:cxnSp macro="">
      <xdr:nvCxnSpPr>
        <xdr:cNvPr id="547" name="直線コネクタ 546">
          <a:extLst>
            <a:ext uri="{FF2B5EF4-FFF2-40B4-BE49-F238E27FC236}">
              <a16:creationId xmlns:a16="http://schemas.microsoft.com/office/drawing/2014/main" id="{CFDFA665-1C45-4F92-8092-10A10BF2BF02}"/>
            </a:ext>
          </a:extLst>
        </xdr:cNvPr>
        <xdr:cNvCxnSpPr/>
      </xdr:nvCxnSpPr>
      <xdr:spPr>
        <a:xfrm flipV="1">
          <a:off x="16804640" y="18447792"/>
          <a:ext cx="79756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548" name="n_1aveValue【庁舎】&#10;一人当たり面積">
          <a:extLst>
            <a:ext uri="{FF2B5EF4-FFF2-40B4-BE49-F238E27FC236}">
              <a16:creationId xmlns:a16="http://schemas.microsoft.com/office/drawing/2014/main" id="{09578B14-773F-4A5D-A2C4-4AC9EAB01B6A}"/>
            </a:ext>
          </a:extLst>
        </xdr:cNvPr>
        <xdr:cNvSpPr txBox="1"/>
      </xdr:nvSpPr>
      <xdr:spPr>
        <a:xfrm>
          <a:off x="18982132"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549" name="n_2aveValue【庁舎】&#10;一人当たり面積">
          <a:extLst>
            <a:ext uri="{FF2B5EF4-FFF2-40B4-BE49-F238E27FC236}">
              <a16:creationId xmlns:a16="http://schemas.microsoft.com/office/drawing/2014/main" id="{1EA61377-2D76-44BA-8C36-D4B548FF2DD1}"/>
            </a:ext>
          </a:extLst>
        </xdr:cNvPr>
        <xdr:cNvSpPr txBox="1"/>
      </xdr:nvSpPr>
      <xdr:spPr>
        <a:xfrm>
          <a:off x="18182032"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550" name="n_3aveValue【庁舎】&#10;一人当たり面積">
          <a:extLst>
            <a:ext uri="{FF2B5EF4-FFF2-40B4-BE49-F238E27FC236}">
              <a16:creationId xmlns:a16="http://schemas.microsoft.com/office/drawing/2014/main" id="{AAF69CF6-699A-493F-B7D8-AB4D596C334C}"/>
            </a:ext>
          </a:extLst>
        </xdr:cNvPr>
        <xdr:cNvSpPr txBox="1"/>
      </xdr:nvSpPr>
      <xdr:spPr>
        <a:xfrm>
          <a:off x="17384472" y="1800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551" name="n_4aveValue【庁舎】&#10;一人当たり面積">
          <a:extLst>
            <a:ext uri="{FF2B5EF4-FFF2-40B4-BE49-F238E27FC236}">
              <a16:creationId xmlns:a16="http://schemas.microsoft.com/office/drawing/2014/main" id="{5EA95C45-C6C6-4CB0-BC4F-F44D64C5F459}"/>
            </a:ext>
          </a:extLst>
        </xdr:cNvPr>
        <xdr:cNvSpPr txBox="1"/>
      </xdr:nvSpPr>
      <xdr:spPr>
        <a:xfrm>
          <a:off x="16588817" y="179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139158</xdr:rowOff>
    </xdr:from>
    <xdr:ext cx="469744" cy="259045"/>
    <xdr:sp macro="" textlink="">
      <xdr:nvSpPr>
        <xdr:cNvPr id="552" name="n_1mainValue【庁舎】&#10;一人当たり面積">
          <a:extLst>
            <a:ext uri="{FF2B5EF4-FFF2-40B4-BE49-F238E27FC236}">
              <a16:creationId xmlns:a16="http://schemas.microsoft.com/office/drawing/2014/main" id="{CB35EF58-0357-4E0D-9E19-5604D5C7E199}"/>
            </a:ext>
          </a:extLst>
        </xdr:cNvPr>
        <xdr:cNvSpPr txBox="1"/>
      </xdr:nvSpPr>
      <xdr:spPr>
        <a:xfrm>
          <a:off x="18982132" y="184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142815</xdr:rowOff>
    </xdr:from>
    <xdr:ext cx="469744" cy="259045"/>
    <xdr:sp macro="" textlink="">
      <xdr:nvSpPr>
        <xdr:cNvPr id="553" name="n_2mainValue【庁舎】&#10;一人当たり面積">
          <a:extLst>
            <a:ext uri="{FF2B5EF4-FFF2-40B4-BE49-F238E27FC236}">
              <a16:creationId xmlns:a16="http://schemas.microsoft.com/office/drawing/2014/main" id="{D71A34D2-33EE-459E-B90F-B10D38187B1D}"/>
            </a:ext>
          </a:extLst>
        </xdr:cNvPr>
        <xdr:cNvSpPr txBox="1"/>
      </xdr:nvSpPr>
      <xdr:spPr>
        <a:xfrm>
          <a:off x="18182032" y="184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146474</xdr:rowOff>
    </xdr:from>
    <xdr:ext cx="469744" cy="259045"/>
    <xdr:sp macro="" textlink="">
      <xdr:nvSpPr>
        <xdr:cNvPr id="554" name="n_3mainValue【庁舎】&#10;一人当たり面積">
          <a:extLst>
            <a:ext uri="{FF2B5EF4-FFF2-40B4-BE49-F238E27FC236}">
              <a16:creationId xmlns:a16="http://schemas.microsoft.com/office/drawing/2014/main" id="{7AF0C2FD-A488-439D-8C3D-1AD5AF710AFA}"/>
            </a:ext>
          </a:extLst>
        </xdr:cNvPr>
        <xdr:cNvSpPr txBox="1"/>
      </xdr:nvSpPr>
      <xdr:spPr>
        <a:xfrm>
          <a:off x="17384472" y="184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149674</xdr:rowOff>
    </xdr:from>
    <xdr:ext cx="469744" cy="259045"/>
    <xdr:sp macro="" textlink="">
      <xdr:nvSpPr>
        <xdr:cNvPr id="555" name="n_4mainValue【庁舎】&#10;一人当たり面積">
          <a:extLst>
            <a:ext uri="{FF2B5EF4-FFF2-40B4-BE49-F238E27FC236}">
              <a16:creationId xmlns:a16="http://schemas.microsoft.com/office/drawing/2014/main" id="{AF97F3DA-E9B4-4347-A84D-4FB15AACD2D9}"/>
            </a:ext>
          </a:extLst>
        </xdr:cNvPr>
        <xdr:cNvSpPr txBox="1"/>
      </xdr:nvSpPr>
      <xdr:spPr>
        <a:xfrm>
          <a:off x="1658881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E34C584D-C697-4E33-ACEC-904CFFAB9AA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48106E76-CD88-45AD-9F39-64C9415C85F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B7F2C33F-29B0-4E05-BC8F-E4A04AFF288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全ての類型において、有形固定資産減価償却率は類似団体平均を上回っている。特に高くなっている施設は、プール、消防施設、庁舎である。</a:t>
          </a:r>
          <a:endParaRPr lang="ja-JP" altLang="ja-JP" sz="1400">
            <a:effectLst/>
          </a:endParaRPr>
        </a:p>
        <a:p>
          <a:r>
            <a:rPr kumimoji="1" lang="ja-JP" altLang="ja-JP" sz="1100">
              <a:solidFill>
                <a:schemeClr val="dk1"/>
              </a:solidFill>
              <a:effectLst/>
              <a:latin typeface="+mn-lt"/>
              <a:ea typeface="+mn-ea"/>
              <a:cs typeface="+mn-cs"/>
            </a:rPr>
            <a:t>　プール施設については、耐用年数を経過しており、施設自体の利用を休止している状態であることから、今後の施設利用や解体等について検討が必要となる。</a:t>
          </a:r>
          <a:endParaRPr lang="ja-JP" altLang="ja-JP" sz="1400">
            <a:effectLst/>
          </a:endParaRPr>
        </a:p>
        <a:p>
          <a:r>
            <a:rPr kumimoji="1" lang="ja-JP" altLang="ja-JP" sz="1100">
              <a:solidFill>
                <a:schemeClr val="dk1"/>
              </a:solidFill>
              <a:effectLst/>
              <a:latin typeface="+mn-lt"/>
              <a:ea typeface="+mn-ea"/>
              <a:cs typeface="+mn-cs"/>
            </a:rPr>
            <a:t>　消防施設については、消防団屯所の老朽化に加え、消火栓、防火水槽等において耐用年数を経過している施設が多数存在していることから、更新費用等の平準化及び抑制を図っていく。</a:t>
          </a:r>
          <a:endParaRPr lang="ja-JP" altLang="ja-JP" sz="1400">
            <a:effectLst/>
          </a:endParaRPr>
        </a:p>
        <a:p>
          <a:r>
            <a:rPr kumimoji="1" lang="ja-JP" altLang="ja-JP" sz="1100">
              <a:solidFill>
                <a:schemeClr val="dk1"/>
              </a:solidFill>
              <a:effectLst/>
              <a:latin typeface="+mn-lt"/>
              <a:ea typeface="+mn-ea"/>
              <a:cs typeface="+mn-cs"/>
            </a:rPr>
            <a:t>　庁舎については、大規模改修を行っているものの、当初の建設からは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年以上を経過しており、毎年修繕費用が発生している。今後庁舎建替</a:t>
          </a:r>
          <a:r>
            <a:rPr kumimoji="1" lang="ja-JP" altLang="en-US" sz="1100">
              <a:solidFill>
                <a:schemeClr val="dk1"/>
              </a:solidFill>
              <a:effectLst/>
              <a:latin typeface="+mn-lt"/>
              <a:ea typeface="+mn-ea"/>
              <a:cs typeface="+mn-cs"/>
            </a:rPr>
            <a:t>時期等</a:t>
          </a:r>
          <a:r>
            <a:rPr kumimoji="1" lang="ja-JP" altLang="ja-JP" sz="1100">
              <a:solidFill>
                <a:schemeClr val="dk1"/>
              </a:solidFill>
              <a:effectLst/>
              <a:latin typeface="+mn-lt"/>
              <a:ea typeface="+mn-ea"/>
              <a:cs typeface="+mn-cs"/>
            </a:rPr>
            <a:t>について検討していくこととしている。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wani-nas1\&#36001;&#25919;&#35506;\&#36001;&#25919;&#20418;\36&#24180;&#24230;&#36001;&#25919;&#38306;&#20418;\R6_&#24066;&#30010;&#26449;&#35506;\&#9733;03_&#36001;&#25919;&#29366;&#27841;&#36039;&#26009;&#38598;\03_&#20316;&#26989;\&#12304;&#36001;&#25919;&#29366;&#27841;&#36039;&#26009;&#38598;&#12305;_023621_&#22823;&#39952;&#30010;_2022(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45068</v>
          </cell>
          <cell r="F3">
            <v>167497</v>
          </cell>
        </row>
        <row r="5">
          <cell r="A5" t="str">
            <v xml:space="preserve"> R01</v>
          </cell>
          <cell r="D5">
            <v>81291</v>
          </cell>
          <cell r="F5">
            <v>190274</v>
          </cell>
        </row>
        <row r="7">
          <cell r="A7" t="str">
            <v xml:space="preserve"> R02</v>
          </cell>
          <cell r="D7">
            <v>56012</v>
          </cell>
          <cell r="F7">
            <v>200194</v>
          </cell>
        </row>
        <row r="9">
          <cell r="A9" t="str">
            <v xml:space="preserve"> R03</v>
          </cell>
          <cell r="D9">
            <v>102715</v>
          </cell>
          <cell r="F9">
            <v>196914</v>
          </cell>
        </row>
        <row r="11">
          <cell r="A11" t="str">
            <v xml:space="preserve"> R04</v>
          </cell>
          <cell r="D11">
            <v>120560</v>
          </cell>
          <cell r="F11">
            <v>204757</v>
          </cell>
        </row>
        <row r="18">
          <cell r="B18" t="str">
            <v>H30</v>
          </cell>
          <cell r="C18" t="str">
            <v>R01</v>
          </cell>
          <cell r="D18" t="str">
            <v>R02</v>
          </cell>
          <cell r="E18" t="str">
            <v>R03</v>
          </cell>
          <cell r="F18" t="str">
            <v>R04</v>
          </cell>
        </row>
        <row r="19">
          <cell r="A19" t="str">
            <v>実質収支額</v>
          </cell>
          <cell r="B19">
            <v>7.23</v>
          </cell>
          <cell r="C19">
            <v>8.0399999999999991</v>
          </cell>
          <cell r="D19">
            <v>6.94</v>
          </cell>
          <cell r="E19">
            <v>8.7100000000000009</v>
          </cell>
          <cell r="F19">
            <v>5.72</v>
          </cell>
        </row>
        <row r="20">
          <cell r="A20" t="str">
            <v>財政調整基金残高</v>
          </cell>
          <cell r="B20">
            <v>28.6</v>
          </cell>
          <cell r="C20">
            <v>28.71</v>
          </cell>
          <cell r="D20">
            <v>27.73</v>
          </cell>
          <cell r="E20">
            <v>26.06</v>
          </cell>
          <cell r="F20">
            <v>26.87</v>
          </cell>
        </row>
        <row r="21">
          <cell r="A21" t="str">
            <v>実質単年度収支</v>
          </cell>
          <cell r="B21">
            <v>3.67</v>
          </cell>
          <cell r="C21">
            <v>14.95</v>
          </cell>
          <cell r="D21">
            <v>-0.82</v>
          </cell>
          <cell r="E21">
            <v>2.19</v>
          </cell>
          <cell r="F21">
            <v>18.75</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公共下水道事業特別会計</v>
          </cell>
          <cell r="B29" t="e">
            <v>#N/A</v>
          </cell>
          <cell r="C29">
            <v>0.01</v>
          </cell>
          <cell r="D29" t="e">
            <v>#N/A</v>
          </cell>
          <cell r="E29">
            <v>0.02</v>
          </cell>
          <cell r="F29" t="e">
            <v>#N/A</v>
          </cell>
          <cell r="G29">
            <v>0</v>
          </cell>
          <cell r="H29" t="e">
            <v>#N/A</v>
          </cell>
          <cell r="I29">
            <v>0.02</v>
          </cell>
          <cell r="J29" t="e">
            <v>#N/A</v>
          </cell>
          <cell r="K29">
            <v>0.02</v>
          </cell>
        </row>
        <row r="30">
          <cell r="A30" t="str">
            <v>簡易水道事業特別会計</v>
          </cell>
          <cell r="B30" t="e">
            <v>#N/A</v>
          </cell>
          <cell r="C30">
            <v>0.03</v>
          </cell>
          <cell r="D30" t="e">
            <v>#N/A</v>
          </cell>
          <cell r="E30">
            <v>0.01</v>
          </cell>
          <cell r="F30" t="e">
            <v>#N/A</v>
          </cell>
          <cell r="G30">
            <v>0.01</v>
          </cell>
          <cell r="H30" t="e">
            <v>#N/A</v>
          </cell>
          <cell r="I30">
            <v>0.02</v>
          </cell>
          <cell r="J30" t="e">
            <v>#N/A</v>
          </cell>
          <cell r="K30">
            <v>0.02</v>
          </cell>
        </row>
        <row r="31">
          <cell r="A31" t="str">
            <v>温泉事業特別会計</v>
          </cell>
          <cell r="B31" t="e">
            <v>#N/A</v>
          </cell>
          <cell r="C31">
            <v>7.0000000000000007E-2</v>
          </cell>
          <cell r="D31" t="e">
            <v>#N/A</v>
          </cell>
          <cell r="E31">
            <v>0.03</v>
          </cell>
          <cell r="F31" t="e">
            <v>#N/A</v>
          </cell>
          <cell r="G31">
            <v>0.02</v>
          </cell>
          <cell r="H31" t="e">
            <v>#N/A</v>
          </cell>
          <cell r="I31">
            <v>0.02</v>
          </cell>
          <cell r="J31" t="e">
            <v>#N/A</v>
          </cell>
          <cell r="K31">
            <v>0.04</v>
          </cell>
        </row>
        <row r="32">
          <cell r="A32" t="str">
            <v>後期高齢者医療特別会計</v>
          </cell>
          <cell r="B32" t="e">
            <v>#N/A</v>
          </cell>
          <cell r="C32">
            <v>0.05</v>
          </cell>
          <cell r="D32" t="e">
            <v>#N/A</v>
          </cell>
          <cell r="E32">
            <v>0.02</v>
          </cell>
          <cell r="F32" t="e">
            <v>#N/A</v>
          </cell>
          <cell r="G32">
            <v>0.05</v>
          </cell>
          <cell r="H32" t="e">
            <v>#N/A</v>
          </cell>
          <cell r="I32">
            <v>0.08</v>
          </cell>
          <cell r="J32" t="e">
            <v>#N/A</v>
          </cell>
          <cell r="K32">
            <v>0.09</v>
          </cell>
        </row>
        <row r="33">
          <cell r="A33" t="str">
            <v>国民健康保険特別会計</v>
          </cell>
          <cell r="B33" t="e">
            <v>#N/A</v>
          </cell>
          <cell r="C33">
            <v>2.72</v>
          </cell>
          <cell r="D33" t="e">
            <v>#N/A</v>
          </cell>
          <cell r="E33">
            <v>0.69</v>
          </cell>
          <cell r="F33" t="e">
            <v>#N/A</v>
          </cell>
          <cell r="G33">
            <v>0.12</v>
          </cell>
          <cell r="H33" t="e">
            <v>#N/A</v>
          </cell>
          <cell r="I33">
            <v>1.28</v>
          </cell>
          <cell r="J33" t="e">
            <v>#N/A</v>
          </cell>
          <cell r="K33">
            <v>1.04</v>
          </cell>
        </row>
        <row r="34">
          <cell r="A34" t="str">
            <v>介護保険特別会計</v>
          </cell>
          <cell r="B34" t="e">
            <v>#N/A</v>
          </cell>
          <cell r="C34">
            <v>0.32</v>
          </cell>
          <cell r="D34" t="e">
            <v>#N/A</v>
          </cell>
          <cell r="E34">
            <v>0.98</v>
          </cell>
          <cell r="F34" t="e">
            <v>#N/A</v>
          </cell>
          <cell r="G34">
            <v>0.18</v>
          </cell>
          <cell r="H34" t="e">
            <v>#N/A</v>
          </cell>
          <cell r="I34">
            <v>0.71</v>
          </cell>
          <cell r="J34" t="e">
            <v>#N/A</v>
          </cell>
          <cell r="K34">
            <v>1.43</v>
          </cell>
        </row>
        <row r="35">
          <cell r="A35" t="str">
            <v>病院事業会計</v>
          </cell>
          <cell r="B35">
            <v>0.34</v>
          </cell>
          <cell r="C35" t="e">
            <v>#N/A</v>
          </cell>
          <cell r="D35">
            <v>0.01</v>
          </cell>
          <cell r="E35" t="e">
            <v>#N/A</v>
          </cell>
          <cell r="F35" t="e">
            <v>#N/A</v>
          </cell>
          <cell r="G35">
            <v>0.1</v>
          </cell>
          <cell r="H35" t="e">
            <v>#N/A</v>
          </cell>
          <cell r="I35">
            <v>1.28</v>
          </cell>
          <cell r="J35" t="e">
            <v>#N/A</v>
          </cell>
          <cell r="K35">
            <v>1.67</v>
          </cell>
        </row>
        <row r="36">
          <cell r="A36" t="str">
            <v>一般会計</v>
          </cell>
          <cell r="B36" t="e">
            <v>#N/A</v>
          </cell>
          <cell r="C36">
            <v>7.22</v>
          </cell>
          <cell r="D36" t="e">
            <v>#N/A</v>
          </cell>
          <cell r="E36">
            <v>8.0299999999999994</v>
          </cell>
          <cell r="F36" t="e">
            <v>#N/A</v>
          </cell>
          <cell r="G36">
            <v>6.93</v>
          </cell>
          <cell r="H36" t="e">
            <v>#N/A</v>
          </cell>
          <cell r="I36">
            <v>8.6999999999999993</v>
          </cell>
          <cell r="J36" t="e">
            <v>#N/A</v>
          </cell>
          <cell r="K36">
            <v>5.71</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437</v>
          </cell>
          <cell r="G42">
            <v>442</v>
          </cell>
          <cell r="J42">
            <v>431</v>
          </cell>
          <cell r="M42">
            <v>416</v>
          </cell>
          <cell r="P42">
            <v>426</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t="str">
            <v>-</v>
          </cell>
        </row>
        <row r="45">
          <cell r="A45" t="str">
            <v>組合等が起こした地方債の元利償還金に対する負担金等</v>
          </cell>
          <cell r="B45">
            <v>116</v>
          </cell>
          <cell r="E45">
            <v>104</v>
          </cell>
          <cell r="H45">
            <v>98</v>
          </cell>
          <cell r="K45">
            <v>91</v>
          </cell>
          <cell r="N45">
            <v>75</v>
          </cell>
        </row>
        <row r="46">
          <cell r="A46" t="str">
            <v>公営企業債の元利償還金に対する繰入金</v>
          </cell>
          <cell r="B46">
            <v>202</v>
          </cell>
          <cell r="E46">
            <v>198</v>
          </cell>
          <cell r="H46">
            <v>196</v>
          </cell>
          <cell r="K46">
            <v>180</v>
          </cell>
          <cell r="N46">
            <v>187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636</v>
          </cell>
          <cell r="E49">
            <v>613</v>
          </cell>
          <cell r="H49">
            <v>583</v>
          </cell>
          <cell r="K49">
            <v>573</v>
          </cell>
          <cell r="N49">
            <v>614</v>
          </cell>
        </row>
        <row r="50">
          <cell r="A50" t="str">
            <v>実質公債費比率の分子</v>
          </cell>
          <cell r="B50" t="e">
            <v>#N/A</v>
          </cell>
          <cell r="C50">
            <v>517</v>
          </cell>
          <cell r="D50" t="e">
            <v>#N/A</v>
          </cell>
          <cell r="E50" t="e">
            <v>#N/A</v>
          </cell>
          <cell r="F50">
            <v>473</v>
          </cell>
          <cell r="G50" t="e">
            <v>#N/A</v>
          </cell>
          <cell r="H50" t="e">
            <v>#N/A</v>
          </cell>
          <cell r="I50">
            <v>446</v>
          </cell>
          <cell r="J50" t="e">
            <v>#N/A</v>
          </cell>
          <cell r="K50" t="e">
            <v>#N/A</v>
          </cell>
          <cell r="L50">
            <v>428</v>
          </cell>
          <cell r="M50" t="e">
            <v>#N/A</v>
          </cell>
          <cell r="N50" t="e">
            <v>#N/A</v>
          </cell>
          <cell r="O50">
            <v>450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5166</v>
          </cell>
          <cell r="G56">
            <v>5232</v>
          </cell>
          <cell r="J56">
            <v>5140</v>
          </cell>
          <cell r="M56">
            <v>4895</v>
          </cell>
          <cell r="P56">
            <v>5603</v>
          </cell>
        </row>
        <row r="57">
          <cell r="A57" t="str">
            <v>充当可能特定歳入</v>
          </cell>
          <cell r="D57">
            <v>197</v>
          </cell>
          <cell r="G57">
            <v>189</v>
          </cell>
          <cell r="J57">
            <v>179</v>
          </cell>
          <cell r="M57">
            <v>66</v>
          </cell>
          <cell r="P57">
            <v>55</v>
          </cell>
        </row>
        <row r="58">
          <cell r="A58" t="str">
            <v>充当可能基金</v>
          </cell>
          <cell r="D58">
            <v>1952</v>
          </cell>
          <cell r="G58">
            <v>1818</v>
          </cell>
          <cell r="J58">
            <v>2093</v>
          </cell>
          <cell r="M58">
            <v>2685</v>
          </cell>
          <cell r="P58">
            <v>2333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22</v>
          </cell>
          <cell r="E61">
            <v>2</v>
          </cell>
          <cell r="H61" t="str">
            <v>-</v>
          </cell>
          <cell r="K61" t="str">
            <v>-</v>
          </cell>
          <cell r="N61" t="str">
            <v>-</v>
          </cell>
        </row>
        <row r="62">
          <cell r="A62" t="str">
            <v>退職手当負担見込額</v>
          </cell>
          <cell r="B62">
            <v>517</v>
          </cell>
          <cell r="E62">
            <v>448</v>
          </cell>
          <cell r="H62">
            <v>401</v>
          </cell>
          <cell r="K62">
            <v>379</v>
          </cell>
          <cell r="N62">
            <v>362</v>
          </cell>
        </row>
        <row r="63">
          <cell r="A63" t="str">
            <v>組合等負担等見込額</v>
          </cell>
          <cell r="B63">
            <v>941</v>
          </cell>
          <cell r="E63">
            <v>845</v>
          </cell>
          <cell r="H63">
            <v>786</v>
          </cell>
          <cell r="K63">
            <v>723</v>
          </cell>
          <cell r="N63">
            <v>650</v>
          </cell>
        </row>
        <row r="64">
          <cell r="A64" t="str">
            <v>公営企業債等繰入見込額</v>
          </cell>
          <cell r="B64">
            <v>2646</v>
          </cell>
          <cell r="E64">
            <v>2552</v>
          </cell>
          <cell r="H64">
            <v>2449</v>
          </cell>
          <cell r="K64">
            <v>2332</v>
          </cell>
          <cell r="N64">
            <v>2224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8160</v>
          </cell>
          <cell r="E66">
            <v>7765</v>
          </cell>
          <cell r="H66">
            <v>7596</v>
          </cell>
          <cell r="K66">
            <v>7850</v>
          </cell>
          <cell r="N66">
            <v>7306</v>
          </cell>
        </row>
        <row r="67">
          <cell r="A67" t="str">
            <v>将来負担比率の分子</v>
          </cell>
          <cell r="B67" t="e">
            <v>#N/A</v>
          </cell>
          <cell r="C67">
            <v>4972</v>
          </cell>
          <cell r="D67" t="e">
            <v>#N/A</v>
          </cell>
          <cell r="E67" t="e">
            <v>#N/A</v>
          </cell>
          <cell r="F67">
            <v>4372</v>
          </cell>
          <cell r="G67" t="e">
            <v>#N/A</v>
          </cell>
          <cell r="H67" t="e">
            <v>#N/A</v>
          </cell>
          <cell r="I67">
            <v>3820</v>
          </cell>
          <cell r="J67" t="e">
            <v>#N/A</v>
          </cell>
          <cell r="K67" t="e">
            <v>#N/A</v>
          </cell>
          <cell r="L67">
            <v>3639</v>
          </cell>
          <cell r="M67" t="e">
            <v>#N/A</v>
          </cell>
          <cell r="N67" t="e">
            <v>#N/A</v>
          </cell>
          <cell r="O67">
            <v>2552</v>
          </cell>
          <cell r="P67" t="e">
            <v>#N/A</v>
          </cell>
        </row>
        <row r="71">
          <cell r="B71" t="str">
            <v>R02</v>
          </cell>
          <cell r="C71" t="str">
            <v>R03</v>
          </cell>
          <cell r="D71" t="str">
            <v>R04</v>
          </cell>
        </row>
        <row r="72">
          <cell r="A72" t="str">
            <v>財政調整基金</v>
          </cell>
          <cell r="B72">
            <v>1013</v>
          </cell>
          <cell r="C72">
            <v>1013</v>
          </cell>
          <cell r="D72">
            <v>1013</v>
          </cell>
        </row>
        <row r="73">
          <cell r="A73" t="str">
            <v>減債基金</v>
          </cell>
          <cell r="B73">
            <v>274</v>
          </cell>
          <cell r="C73">
            <v>512</v>
          </cell>
          <cell r="D73">
            <v>6</v>
          </cell>
        </row>
        <row r="74">
          <cell r="A74" t="str">
            <v>その他特定目的基金</v>
          </cell>
          <cell r="B74">
            <v>588</v>
          </cell>
          <cell r="C74">
            <v>935</v>
          </cell>
          <cell r="D74">
            <v>1027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20C4-E527-4154-B6D8-D9430CD1FE77}">
  <sheetPr>
    <pageSetUpPr fitToPage="1"/>
  </sheetPr>
  <dimension ref="A1:DO56"/>
  <sheetViews>
    <sheetView showGridLines="0" tabSelected="1" workbookViewId="0"/>
  </sheetViews>
  <sheetFormatPr defaultColWidth="0" defaultRowHeight="11.25" zeroHeight="1" x14ac:dyDescent="0.15"/>
  <cols>
    <col min="1" max="11" width="2.125" style="264" customWidth="1"/>
    <col min="12" max="12" width="2.25" style="264" customWidth="1"/>
    <col min="13" max="17" width="2.375" style="264" customWidth="1"/>
    <col min="18" max="119" width="2.125" style="264" customWidth="1"/>
    <col min="120" max="16384" width="0" style="264" hidden="1"/>
  </cols>
  <sheetData>
    <row r="1" spans="1:119" ht="33" customHeight="1" x14ac:dyDescent="0.15">
      <c r="B1" s="608" t="s">
        <v>80</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10"/>
      <c r="DK1" s="110"/>
      <c r="DL1" s="110"/>
      <c r="DM1" s="110"/>
      <c r="DN1" s="110"/>
      <c r="DO1" s="110"/>
    </row>
    <row r="2" spans="1:119" ht="24.75" thickBot="1" x14ac:dyDescent="0.2">
      <c r="B2" s="111" t="s">
        <v>81</v>
      </c>
      <c r="C2" s="111"/>
      <c r="D2" s="112"/>
    </row>
    <row r="3" spans="1:119" ht="18.75" customHeight="1" thickBot="1" x14ac:dyDescent="0.2">
      <c r="A3" s="110"/>
      <c r="B3" s="609" t="s">
        <v>82</v>
      </c>
      <c r="C3" s="610"/>
      <c r="D3" s="610"/>
      <c r="E3" s="611"/>
      <c r="F3" s="611"/>
      <c r="G3" s="611"/>
      <c r="H3" s="611"/>
      <c r="I3" s="611"/>
      <c r="J3" s="611"/>
      <c r="K3" s="611"/>
      <c r="L3" s="611" t="s">
        <v>83</v>
      </c>
      <c r="M3" s="611"/>
      <c r="N3" s="611"/>
      <c r="O3" s="611"/>
      <c r="P3" s="611"/>
      <c r="Q3" s="611"/>
      <c r="R3" s="614"/>
      <c r="S3" s="614"/>
      <c r="T3" s="614"/>
      <c r="U3" s="614"/>
      <c r="V3" s="615"/>
      <c r="W3" s="500" t="s">
        <v>84</v>
      </c>
      <c r="X3" s="501"/>
      <c r="Y3" s="501"/>
      <c r="Z3" s="501"/>
      <c r="AA3" s="501"/>
      <c r="AB3" s="610"/>
      <c r="AC3" s="614" t="s">
        <v>85</v>
      </c>
      <c r="AD3" s="501"/>
      <c r="AE3" s="501"/>
      <c r="AF3" s="501"/>
      <c r="AG3" s="501"/>
      <c r="AH3" s="501"/>
      <c r="AI3" s="501"/>
      <c r="AJ3" s="501"/>
      <c r="AK3" s="501"/>
      <c r="AL3" s="576"/>
      <c r="AM3" s="500" t="s">
        <v>86</v>
      </c>
      <c r="AN3" s="501"/>
      <c r="AO3" s="501"/>
      <c r="AP3" s="501"/>
      <c r="AQ3" s="501"/>
      <c r="AR3" s="501"/>
      <c r="AS3" s="501"/>
      <c r="AT3" s="501"/>
      <c r="AU3" s="501"/>
      <c r="AV3" s="501"/>
      <c r="AW3" s="501"/>
      <c r="AX3" s="576"/>
      <c r="AY3" s="568" t="s">
        <v>1</v>
      </c>
      <c r="AZ3" s="569"/>
      <c r="BA3" s="569"/>
      <c r="BB3" s="569"/>
      <c r="BC3" s="569"/>
      <c r="BD3" s="569"/>
      <c r="BE3" s="569"/>
      <c r="BF3" s="569"/>
      <c r="BG3" s="569"/>
      <c r="BH3" s="569"/>
      <c r="BI3" s="569"/>
      <c r="BJ3" s="569"/>
      <c r="BK3" s="569"/>
      <c r="BL3" s="569"/>
      <c r="BM3" s="618"/>
      <c r="BN3" s="500" t="s">
        <v>87</v>
      </c>
      <c r="BO3" s="501"/>
      <c r="BP3" s="501"/>
      <c r="BQ3" s="501"/>
      <c r="BR3" s="501"/>
      <c r="BS3" s="501"/>
      <c r="BT3" s="501"/>
      <c r="BU3" s="576"/>
      <c r="BV3" s="500" t="s">
        <v>88</v>
      </c>
      <c r="BW3" s="501"/>
      <c r="BX3" s="501"/>
      <c r="BY3" s="501"/>
      <c r="BZ3" s="501"/>
      <c r="CA3" s="501"/>
      <c r="CB3" s="501"/>
      <c r="CC3" s="576"/>
      <c r="CD3" s="568" t="s">
        <v>1</v>
      </c>
      <c r="CE3" s="569"/>
      <c r="CF3" s="569"/>
      <c r="CG3" s="569"/>
      <c r="CH3" s="569"/>
      <c r="CI3" s="569"/>
      <c r="CJ3" s="569"/>
      <c r="CK3" s="569"/>
      <c r="CL3" s="569"/>
      <c r="CM3" s="569"/>
      <c r="CN3" s="569"/>
      <c r="CO3" s="569"/>
      <c r="CP3" s="569"/>
      <c r="CQ3" s="569"/>
      <c r="CR3" s="569"/>
      <c r="CS3" s="618"/>
      <c r="CT3" s="500" t="s">
        <v>89</v>
      </c>
      <c r="CU3" s="501"/>
      <c r="CV3" s="501"/>
      <c r="CW3" s="501"/>
      <c r="CX3" s="501"/>
      <c r="CY3" s="501"/>
      <c r="CZ3" s="501"/>
      <c r="DA3" s="576"/>
      <c r="DB3" s="500" t="s">
        <v>90</v>
      </c>
      <c r="DC3" s="501"/>
      <c r="DD3" s="501"/>
      <c r="DE3" s="501"/>
      <c r="DF3" s="501"/>
      <c r="DG3" s="501"/>
      <c r="DH3" s="501"/>
      <c r="DI3" s="576"/>
    </row>
    <row r="4" spans="1:119" ht="18.75" customHeight="1" x14ac:dyDescent="0.15">
      <c r="A4" s="110"/>
      <c r="B4" s="584"/>
      <c r="C4" s="585"/>
      <c r="D4" s="585"/>
      <c r="E4" s="586"/>
      <c r="F4" s="586"/>
      <c r="G4" s="586"/>
      <c r="H4" s="586"/>
      <c r="I4" s="586"/>
      <c r="J4" s="586"/>
      <c r="K4" s="586"/>
      <c r="L4" s="586"/>
      <c r="M4" s="586"/>
      <c r="N4" s="586"/>
      <c r="O4" s="586"/>
      <c r="P4" s="586"/>
      <c r="Q4" s="586"/>
      <c r="R4" s="590"/>
      <c r="S4" s="590"/>
      <c r="T4" s="590"/>
      <c r="U4" s="590"/>
      <c r="V4" s="591"/>
      <c r="W4" s="577"/>
      <c r="X4" s="387"/>
      <c r="Y4" s="387"/>
      <c r="Z4" s="387"/>
      <c r="AA4" s="387"/>
      <c r="AB4" s="585"/>
      <c r="AC4" s="590"/>
      <c r="AD4" s="387"/>
      <c r="AE4" s="387"/>
      <c r="AF4" s="387"/>
      <c r="AG4" s="387"/>
      <c r="AH4" s="387"/>
      <c r="AI4" s="387"/>
      <c r="AJ4" s="387"/>
      <c r="AK4" s="387"/>
      <c r="AL4" s="578"/>
      <c r="AM4" s="535"/>
      <c r="AN4" s="453"/>
      <c r="AO4" s="453"/>
      <c r="AP4" s="453"/>
      <c r="AQ4" s="453"/>
      <c r="AR4" s="453"/>
      <c r="AS4" s="453"/>
      <c r="AT4" s="453"/>
      <c r="AU4" s="453"/>
      <c r="AV4" s="453"/>
      <c r="AW4" s="453"/>
      <c r="AX4" s="617"/>
      <c r="AY4" s="428" t="s">
        <v>91</v>
      </c>
      <c r="AZ4" s="429"/>
      <c r="BA4" s="429"/>
      <c r="BB4" s="429"/>
      <c r="BC4" s="429"/>
      <c r="BD4" s="429"/>
      <c r="BE4" s="429"/>
      <c r="BF4" s="429"/>
      <c r="BG4" s="429"/>
      <c r="BH4" s="429"/>
      <c r="BI4" s="429"/>
      <c r="BJ4" s="429"/>
      <c r="BK4" s="429"/>
      <c r="BL4" s="429"/>
      <c r="BM4" s="430"/>
      <c r="BN4" s="431">
        <v>7468413</v>
      </c>
      <c r="BO4" s="432"/>
      <c r="BP4" s="432"/>
      <c r="BQ4" s="432"/>
      <c r="BR4" s="432"/>
      <c r="BS4" s="432"/>
      <c r="BT4" s="432"/>
      <c r="BU4" s="433"/>
      <c r="BV4" s="431">
        <v>6634727</v>
      </c>
      <c r="BW4" s="432"/>
      <c r="BX4" s="432"/>
      <c r="BY4" s="432"/>
      <c r="BZ4" s="432"/>
      <c r="CA4" s="432"/>
      <c r="CB4" s="432"/>
      <c r="CC4" s="433"/>
      <c r="CD4" s="602" t="s">
        <v>92</v>
      </c>
      <c r="CE4" s="603"/>
      <c r="CF4" s="603"/>
      <c r="CG4" s="603"/>
      <c r="CH4" s="603"/>
      <c r="CI4" s="603"/>
      <c r="CJ4" s="603"/>
      <c r="CK4" s="603"/>
      <c r="CL4" s="603"/>
      <c r="CM4" s="603"/>
      <c r="CN4" s="603"/>
      <c r="CO4" s="603"/>
      <c r="CP4" s="603"/>
      <c r="CQ4" s="603"/>
      <c r="CR4" s="603"/>
      <c r="CS4" s="604"/>
      <c r="CT4" s="605">
        <v>5.7</v>
      </c>
      <c r="CU4" s="606"/>
      <c r="CV4" s="606"/>
      <c r="CW4" s="606"/>
      <c r="CX4" s="606"/>
      <c r="CY4" s="606"/>
      <c r="CZ4" s="606"/>
      <c r="DA4" s="607"/>
      <c r="DB4" s="605">
        <v>8.6999999999999993</v>
      </c>
      <c r="DC4" s="606"/>
      <c r="DD4" s="606"/>
      <c r="DE4" s="606"/>
      <c r="DF4" s="606"/>
      <c r="DG4" s="606"/>
      <c r="DH4" s="606"/>
      <c r="DI4" s="607"/>
    </row>
    <row r="5" spans="1:119" ht="18.75" customHeight="1" x14ac:dyDescent="0.15">
      <c r="A5" s="110"/>
      <c r="B5" s="612"/>
      <c r="C5" s="454"/>
      <c r="D5" s="454"/>
      <c r="E5" s="613"/>
      <c r="F5" s="613"/>
      <c r="G5" s="613"/>
      <c r="H5" s="613"/>
      <c r="I5" s="613"/>
      <c r="J5" s="613"/>
      <c r="K5" s="613"/>
      <c r="L5" s="613"/>
      <c r="M5" s="613"/>
      <c r="N5" s="613"/>
      <c r="O5" s="613"/>
      <c r="P5" s="613"/>
      <c r="Q5" s="613"/>
      <c r="R5" s="452"/>
      <c r="S5" s="452"/>
      <c r="T5" s="452"/>
      <c r="U5" s="452"/>
      <c r="V5" s="616"/>
      <c r="W5" s="535"/>
      <c r="X5" s="453"/>
      <c r="Y5" s="453"/>
      <c r="Z5" s="453"/>
      <c r="AA5" s="453"/>
      <c r="AB5" s="454"/>
      <c r="AC5" s="452"/>
      <c r="AD5" s="453"/>
      <c r="AE5" s="453"/>
      <c r="AF5" s="453"/>
      <c r="AG5" s="453"/>
      <c r="AH5" s="453"/>
      <c r="AI5" s="453"/>
      <c r="AJ5" s="453"/>
      <c r="AK5" s="453"/>
      <c r="AL5" s="617"/>
      <c r="AM5" s="506" t="s">
        <v>93</v>
      </c>
      <c r="AN5" s="410"/>
      <c r="AO5" s="410"/>
      <c r="AP5" s="410"/>
      <c r="AQ5" s="410"/>
      <c r="AR5" s="410"/>
      <c r="AS5" s="410"/>
      <c r="AT5" s="411"/>
      <c r="AU5" s="486" t="s">
        <v>94</v>
      </c>
      <c r="AV5" s="487"/>
      <c r="AW5" s="487"/>
      <c r="AX5" s="487"/>
      <c r="AY5" s="416" t="s">
        <v>95</v>
      </c>
      <c r="AZ5" s="417"/>
      <c r="BA5" s="417"/>
      <c r="BB5" s="417"/>
      <c r="BC5" s="417"/>
      <c r="BD5" s="417"/>
      <c r="BE5" s="417"/>
      <c r="BF5" s="417"/>
      <c r="BG5" s="417"/>
      <c r="BH5" s="417"/>
      <c r="BI5" s="417"/>
      <c r="BJ5" s="417"/>
      <c r="BK5" s="417"/>
      <c r="BL5" s="417"/>
      <c r="BM5" s="418"/>
      <c r="BN5" s="436">
        <v>7164382</v>
      </c>
      <c r="BO5" s="437"/>
      <c r="BP5" s="437"/>
      <c r="BQ5" s="437"/>
      <c r="BR5" s="437"/>
      <c r="BS5" s="437"/>
      <c r="BT5" s="437"/>
      <c r="BU5" s="438"/>
      <c r="BV5" s="436">
        <v>6295466</v>
      </c>
      <c r="BW5" s="437"/>
      <c r="BX5" s="437"/>
      <c r="BY5" s="437"/>
      <c r="BZ5" s="437"/>
      <c r="CA5" s="437"/>
      <c r="CB5" s="437"/>
      <c r="CC5" s="438"/>
      <c r="CD5" s="445" t="s">
        <v>96</v>
      </c>
      <c r="CE5" s="390"/>
      <c r="CF5" s="390"/>
      <c r="CG5" s="390"/>
      <c r="CH5" s="390"/>
      <c r="CI5" s="390"/>
      <c r="CJ5" s="390"/>
      <c r="CK5" s="390"/>
      <c r="CL5" s="390"/>
      <c r="CM5" s="390"/>
      <c r="CN5" s="390"/>
      <c r="CO5" s="390"/>
      <c r="CP5" s="390"/>
      <c r="CQ5" s="390"/>
      <c r="CR5" s="390"/>
      <c r="CS5" s="446"/>
      <c r="CT5" s="406">
        <v>92.9</v>
      </c>
      <c r="CU5" s="407"/>
      <c r="CV5" s="407"/>
      <c r="CW5" s="407"/>
      <c r="CX5" s="407"/>
      <c r="CY5" s="407"/>
      <c r="CZ5" s="407"/>
      <c r="DA5" s="408"/>
      <c r="DB5" s="406">
        <v>86.8</v>
      </c>
      <c r="DC5" s="407"/>
      <c r="DD5" s="407"/>
      <c r="DE5" s="407"/>
      <c r="DF5" s="407"/>
      <c r="DG5" s="407"/>
      <c r="DH5" s="407"/>
      <c r="DI5" s="408"/>
    </row>
    <row r="6" spans="1:119" ht="18.75" customHeight="1" x14ac:dyDescent="0.15">
      <c r="A6" s="110"/>
      <c r="B6" s="582" t="s">
        <v>97</v>
      </c>
      <c r="C6" s="451"/>
      <c r="D6" s="451"/>
      <c r="E6" s="583"/>
      <c r="F6" s="583"/>
      <c r="G6" s="583"/>
      <c r="H6" s="583"/>
      <c r="I6" s="583"/>
      <c r="J6" s="583"/>
      <c r="K6" s="583"/>
      <c r="L6" s="583" t="s">
        <v>98</v>
      </c>
      <c r="M6" s="583"/>
      <c r="N6" s="583"/>
      <c r="O6" s="583"/>
      <c r="P6" s="583"/>
      <c r="Q6" s="583"/>
      <c r="R6" s="478"/>
      <c r="S6" s="478"/>
      <c r="T6" s="478"/>
      <c r="U6" s="478"/>
      <c r="V6" s="589"/>
      <c r="W6" s="517" t="s">
        <v>99</v>
      </c>
      <c r="X6" s="450"/>
      <c r="Y6" s="450"/>
      <c r="Z6" s="450"/>
      <c r="AA6" s="450"/>
      <c r="AB6" s="451"/>
      <c r="AC6" s="594" t="s">
        <v>100</v>
      </c>
      <c r="AD6" s="595"/>
      <c r="AE6" s="595"/>
      <c r="AF6" s="595"/>
      <c r="AG6" s="595"/>
      <c r="AH6" s="595"/>
      <c r="AI6" s="595"/>
      <c r="AJ6" s="595"/>
      <c r="AK6" s="595"/>
      <c r="AL6" s="596"/>
      <c r="AM6" s="506" t="s">
        <v>101</v>
      </c>
      <c r="AN6" s="410"/>
      <c r="AO6" s="410"/>
      <c r="AP6" s="410"/>
      <c r="AQ6" s="410"/>
      <c r="AR6" s="410"/>
      <c r="AS6" s="410"/>
      <c r="AT6" s="411"/>
      <c r="AU6" s="486" t="s">
        <v>94</v>
      </c>
      <c r="AV6" s="487"/>
      <c r="AW6" s="487"/>
      <c r="AX6" s="487"/>
      <c r="AY6" s="416" t="s">
        <v>102</v>
      </c>
      <c r="AZ6" s="417"/>
      <c r="BA6" s="417"/>
      <c r="BB6" s="417"/>
      <c r="BC6" s="417"/>
      <c r="BD6" s="417"/>
      <c r="BE6" s="417"/>
      <c r="BF6" s="417"/>
      <c r="BG6" s="417"/>
      <c r="BH6" s="417"/>
      <c r="BI6" s="417"/>
      <c r="BJ6" s="417"/>
      <c r="BK6" s="417"/>
      <c r="BL6" s="417"/>
      <c r="BM6" s="418"/>
      <c r="BN6" s="436">
        <v>304031</v>
      </c>
      <c r="BO6" s="437"/>
      <c r="BP6" s="437"/>
      <c r="BQ6" s="437"/>
      <c r="BR6" s="437"/>
      <c r="BS6" s="437"/>
      <c r="BT6" s="437"/>
      <c r="BU6" s="438"/>
      <c r="BV6" s="436">
        <v>339261</v>
      </c>
      <c r="BW6" s="437"/>
      <c r="BX6" s="437"/>
      <c r="BY6" s="437"/>
      <c r="BZ6" s="437"/>
      <c r="CA6" s="437"/>
      <c r="CB6" s="437"/>
      <c r="CC6" s="438"/>
      <c r="CD6" s="445" t="s">
        <v>103</v>
      </c>
      <c r="CE6" s="390"/>
      <c r="CF6" s="390"/>
      <c r="CG6" s="390"/>
      <c r="CH6" s="390"/>
      <c r="CI6" s="390"/>
      <c r="CJ6" s="390"/>
      <c r="CK6" s="390"/>
      <c r="CL6" s="390"/>
      <c r="CM6" s="390"/>
      <c r="CN6" s="390"/>
      <c r="CO6" s="390"/>
      <c r="CP6" s="390"/>
      <c r="CQ6" s="390"/>
      <c r="CR6" s="390"/>
      <c r="CS6" s="446"/>
      <c r="CT6" s="579">
        <v>93.7</v>
      </c>
      <c r="CU6" s="580"/>
      <c r="CV6" s="580"/>
      <c r="CW6" s="580"/>
      <c r="CX6" s="580"/>
      <c r="CY6" s="580"/>
      <c r="CZ6" s="580"/>
      <c r="DA6" s="581"/>
      <c r="DB6" s="579">
        <v>89.8</v>
      </c>
      <c r="DC6" s="580"/>
      <c r="DD6" s="580"/>
      <c r="DE6" s="580"/>
      <c r="DF6" s="580"/>
      <c r="DG6" s="580"/>
      <c r="DH6" s="580"/>
      <c r="DI6" s="581"/>
    </row>
    <row r="7" spans="1:119" ht="18.75" customHeight="1" x14ac:dyDescent="0.15">
      <c r="A7" s="110"/>
      <c r="B7" s="584"/>
      <c r="C7" s="585"/>
      <c r="D7" s="585"/>
      <c r="E7" s="586"/>
      <c r="F7" s="586"/>
      <c r="G7" s="586"/>
      <c r="H7" s="586"/>
      <c r="I7" s="586"/>
      <c r="J7" s="586"/>
      <c r="K7" s="586"/>
      <c r="L7" s="586"/>
      <c r="M7" s="586"/>
      <c r="N7" s="586"/>
      <c r="O7" s="586"/>
      <c r="P7" s="586"/>
      <c r="Q7" s="586"/>
      <c r="R7" s="590"/>
      <c r="S7" s="590"/>
      <c r="T7" s="590"/>
      <c r="U7" s="590"/>
      <c r="V7" s="591"/>
      <c r="W7" s="577"/>
      <c r="X7" s="387"/>
      <c r="Y7" s="387"/>
      <c r="Z7" s="387"/>
      <c r="AA7" s="387"/>
      <c r="AB7" s="585"/>
      <c r="AC7" s="597"/>
      <c r="AD7" s="388"/>
      <c r="AE7" s="388"/>
      <c r="AF7" s="388"/>
      <c r="AG7" s="388"/>
      <c r="AH7" s="388"/>
      <c r="AI7" s="388"/>
      <c r="AJ7" s="388"/>
      <c r="AK7" s="388"/>
      <c r="AL7" s="598"/>
      <c r="AM7" s="506" t="s">
        <v>104</v>
      </c>
      <c r="AN7" s="410"/>
      <c r="AO7" s="410"/>
      <c r="AP7" s="410"/>
      <c r="AQ7" s="410"/>
      <c r="AR7" s="410"/>
      <c r="AS7" s="410"/>
      <c r="AT7" s="411"/>
      <c r="AU7" s="486" t="s">
        <v>94</v>
      </c>
      <c r="AV7" s="487"/>
      <c r="AW7" s="487"/>
      <c r="AX7" s="487"/>
      <c r="AY7" s="416" t="s">
        <v>105</v>
      </c>
      <c r="AZ7" s="417"/>
      <c r="BA7" s="417"/>
      <c r="BB7" s="417"/>
      <c r="BC7" s="417"/>
      <c r="BD7" s="417"/>
      <c r="BE7" s="417"/>
      <c r="BF7" s="417"/>
      <c r="BG7" s="417"/>
      <c r="BH7" s="417"/>
      <c r="BI7" s="417"/>
      <c r="BJ7" s="417"/>
      <c r="BK7" s="417"/>
      <c r="BL7" s="417"/>
      <c r="BM7" s="418"/>
      <c r="BN7" s="436">
        <v>88429</v>
      </c>
      <c r="BO7" s="437"/>
      <c r="BP7" s="437"/>
      <c r="BQ7" s="437"/>
      <c r="BR7" s="437"/>
      <c r="BS7" s="437"/>
      <c r="BT7" s="437"/>
      <c r="BU7" s="438"/>
      <c r="BV7" s="436">
        <v>630</v>
      </c>
      <c r="BW7" s="437"/>
      <c r="BX7" s="437"/>
      <c r="BY7" s="437"/>
      <c r="BZ7" s="437"/>
      <c r="CA7" s="437"/>
      <c r="CB7" s="437"/>
      <c r="CC7" s="438"/>
      <c r="CD7" s="445" t="s">
        <v>106</v>
      </c>
      <c r="CE7" s="390"/>
      <c r="CF7" s="390"/>
      <c r="CG7" s="390"/>
      <c r="CH7" s="390"/>
      <c r="CI7" s="390"/>
      <c r="CJ7" s="390"/>
      <c r="CK7" s="390"/>
      <c r="CL7" s="390"/>
      <c r="CM7" s="390"/>
      <c r="CN7" s="390"/>
      <c r="CO7" s="390"/>
      <c r="CP7" s="390"/>
      <c r="CQ7" s="390"/>
      <c r="CR7" s="390"/>
      <c r="CS7" s="446"/>
      <c r="CT7" s="436">
        <v>3771661</v>
      </c>
      <c r="CU7" s="437"/>
      <c r="CV7" s="437"/>
      <c r="CW7" s="437"/>
      <c r="CX7" s="437"/>
      <c r="CY7" s="437"/>
      <c r="CZ7" s="437"/>
      <c r="DA7" s="438"/>
      <c r="DB7" s="436">
        <v>3887949</v>
      </c>
      <c r="DC7" s="437"/>
      <c r="DD7" s="437"/>
      <c r="DE7" s="437"/>
      <c r="DF7" s="437"/>
      <c r="DG7" s="437"/>
      <c r="DH7" s="437"/>
      <c r="DI7" s="438"/>
    </row>
    <row r="8" spans="1:119" ht="18.75" customHeight="1" thickBot="1" x14ac:dyDescent="0.2">
      <c r="A8" s="110"/>
      <c r="B8" s="587"/>
      <c r="C8" s="518"/>
      <c r="D8" s="518"/>
      <c r="E8" s="588"/>
      <c r="F8" s="588"/>
      <c r="G8" s="588"/>
      <c r="H8" s="588"/>
      <c r="I8" s="588"/>
      <c r="J8" s="588"/>
      <c r="K8" s="588"/>
      <c r="L8" s="588"/>
      <c r="M8" s="588"/>
      <c r="N8" s="588"/>
      <c r="O8" s="588"/>
      <c r="P8" s="588"/>
      <c r="Q8" s="588"/>
      <c r="R8" s="592"/>
      <c r="S8" s="592"/>
      <c r="T8" s="592"/>
      <c r="U8" s="592"/>
      <c r="V8" s="593"/>
      <c r="W8" s="502"/>
      <c r="X8" s="503"/>
      <c r="Y8" s="503"/>
      <c r="Z8" s="503"/>
      <c r="AA8" s="503"/>
      <c r="AB8" s="518"/>
      <c r="AC8" s="599"/>
      <c r="AD8" s="600"/>
      <c r="AE8" s="600"/>
      <c r="AF8" s="600"/>
      <c r="AG8" s="600"/>
      <c r="AH8" s="600"/>
      <c r="AI8" s="600"/>
      <c r="AJ8" s="600"/>
      <c r="AK8" s="600"/>
      <c r="AL8" s="601"/>
      <c r="AM8" s="506" t="s">
        <v>107</v>
      </c>
      <c r="AN8" s="410"/>
      <c r="AO8" s="410"/>
      <c r="AP8" s="410"/>
      <c r="AQ8" s="410"/>
      <c r="AR8" s="410"/>
      <c r="AS8" s="410"/>
      <c r="AT8" s="411"/>
      <c r="AU8" s="486" t="s">
        <v>94</v>
      </c>
      <c r="AV8" s="487"/>
      <c r="AW8" s="487"/>
      <c r="AX8" s="487"/>
      <c r="AY8" s="416" t="s">
        <v>108</v>
      </c>
      <c r="AZ8" s="417"/>
      <c r="BA8" s="417"/>
      <c r="BB8" s="417"/>
      <c r="BC8" s="417"/>
      <c r="BD8" s="417"/>
      <c r="BE8" s="417"/>
      <c r="BF8" s="417"/>
      <c r="BG8" s="417"/>
      <c r="BH8" s="417"/>
      <c r="BI8" s="417"/>
      <c r="BJ8" s="417"/>
      <c r="BK8" s="417"/>
      <c r="BL8" s="417"/>
      <c r="BM8" s="418"/>
      <c r="BN8" s="436">
        <v>215602</v>
      </c>
      <c r="BO8" s="437"/>
      <c r="BP8" s="437"/>
      <c r="BQ8" s="437"/>
      <c r="BR8" s="437"/>
      <c r="BS8" s="437"/>
      <c r="BT8" s="437"/>
      <c r="BU8" s="438"/>
      <c r="BV8" s="436">
        <v>338631</v>
      </c>
      <c r="BW8" s="437"/>
      <c r="BX8" s="437"/>
      <c r="BY8" s="437"/>
      <c r="BZ8" s="437"/>
      <c r="CA8" s="437"/>
      <c r="CB8" s="437"/>
      <c r="CC8" s="438"/>
      <c r="CD8" s="445" t="s">
        <v>109</v>
      </c>
      <c r="CE8" s="390"/>
      <c r="CF8" s="390"/>
      <c r="CG8" s="390"/>
      <c r="CH8" s="390"/>
      <c r="CI8" s="390"/>
      <c r="CJ8" s="390"/>
      <c r="CK8" s="390"/>
      <c r="CL8" s="390"/>
      <c r="CM8" s="390"/>
      <c r="CN8" s="390"/>
      <c r="CO8" s="390"/>
      <c r="CP8" s="390"/>
      <c r="CQ8" s="390"/>
      <c r="CR8" s="390"/>
      <c r="CS8" s="446"/>
      <c r="CT8" s="541">
        <v>0.22</v>
      </c>
      <c r="CU8" s="542"/>
      <c r="CV8" s="542"/>
      <c r="CW8" s="542"/>
      <c r="CX8" s="542"/>
      <c r="CY8" s="542"/>
      <c r="CZ8" s="542"/>
      <c r="DA8" s="543"/>
      <c r="DB8" s="541">
        <v>0.22</v>
      </c>
      <c r="DC8" s="542"/>
      <c r="DD8" s="542"/>
      <c r="DE8" s="542"/>
      <c r="DF8" s="542"/>
      <c r="DG8" s="542"/>
      <c r="DH8" s="542"/>
      <c r="DI8" s="543"/>
    </row>
    <row r="9" spans="1:119" ht="18.75" customHeight="1" thickBot="1" x14ac:dyDescent="0.2">
      <c r="A9" s="110"/>
      <c r="B9" s="568" t="s">
        <v>110</v>
      </c>
      <c r="C9" s="569"/>
      <c r="D9" s="569"/>
      <c r="E9" s="569"/>
      <c r="F9" s="569"/>
      <c r="G9" s="569"/>
      <c r="H9" s="569"/>
      <c r="I9" s="569"/>
      <c r="J9" s="569"/>
      <c r="K9" s="489"/>
      <c r="L9" s="570" t="s">
        <v>111</v>
      </c>
      <c r="M9" s="571"/>
      <c r="N9" s="571"/>
      <c r="O9" s="571"/>
      <c r="P9" s="571"/>
      <c r="Q9" s="572"/>
      <c r="R9" s="573">
        <v>8665</v>
      </c>
      <c r="S9" s="574"/>
      <c r="T9" s="574"/>
      <c r="U9" s="574"/>
      <c r="V9" s="575"/>
      <c r="W9" s="500" t="s">
        <v>112</v>
      </c>
      <c r="X9" s="501"/>
      <c r="Y9" s="501"/>
      <c r="Z9" s="501"/>
      <c r="AA9" s="501"/>
      <c r="AB9" s="501"/>
      <c r="AC9" s="501"/>
      <c r="AD9" s="501"/>
      <c r="AE9" s="501"/>
      <c r="AF9" s="501"/>
      <c r="AG9" s="501"/>
      <c r="AH9" s="501"/>
      <c r="AI9" s="501"/>
      <c r="AJ9" s="501"/>
      <c r="AK9" s="501"/>
      <c r="AL9" s="576"/>
      <c r="AM9" s="506" t="s">
        <v>113</v>
      </c>
      <c r="AN9" s="410"/>
      <c r="AO9" s="410"/>
      <c r="AP9" s="410"/>
      <c r="AQ9" s="410"/>
      <c r="AR9" s="410"/>
      <c r="AS9" s="410"/>
      <c r="AT9" s="411"/>
      <c r="AU9" s="486" t="s">
        <v>94</v>
      </c>
      <c r="AV9" s="487"/>
      <c r="AW9" s="487"/>
      <c r="AX9" s="487"/>
      <c r="AY9" s="416" t="s">
        <v>114</v>
      </c>
      <c r="AZ9" s="417"/>
      <c r="BA9" s="417"/>
      <c r="BB9" s="417"/>
      <c r="BC9" s="417"/>
      <c r="BD9" s="417"/>
      <c r="BE9" s="417"/>
      <c r="BF9" s="417"/>
      <c r="BG9" s="417"/>
      <c r="BH9" s="417"/>
      <c r="BI9" s="417"/>
      <c r="BJ9" s="417"/>
      <c r="BK9" s="417"/>
      <c r="BL9" s="417"/>
      <c r="BM9" s="418"/>
      <c r="BN9" s="436">
        <v>-123029</v>
      </c>
      <c r="BO9" s="437"/>
      <c r="BP9" s="437"/>
      <c r="BQ9" s="437"/>
      <c r="BR9" s="437"/>
      <c r="BS9" s="437"/>
      <c r="BT9" s="437"/>
      <c r="BU9" s="438"/>
      <c r="BV9" s="436">
        <v>85085</v>
      </c>
      <c r="BW9" s="437"/>
      <c r="BX9" s="437"/>
      <c r="BY9" s="437"/>
      <c r="BZ9" s="437"/>
      <c r="CA9" s="437"/>
      <c r="CB9" s="437"/>
      <c r="CC9" s="438"/>
      <c r="CD9" s="445" t="s">
        <v>115</v>
      </c>
      <c r="CE9" s="390"/>
      <c r="CF9" s="390"/>
      <c r="CG9" s="390"/>
      <c r="CH9" s="390"/>
      <c r="CI9" s="390"/>
      <c r="CJ9" s="390"/>
      <c r="CK9" s="390"/>
      <c r="CL9" s="390"/>
      <c r="CM9" s="390"/>
      <c r="CN9" s="390"/>
      <c r="CO9" s="390"/>
      <c r="CP9" s="390"/>
      <c r="CQ9" s="390"/>
      <c r="CR9" s="390"/>
      <c r="CS9" s="446"/>
      <c r="CT9" s="406">
        <v>26.7</v>
      </c>
      <c r="CU9" s="407"/>
      <c r="CV9" s="407"/>
      <c r="CW9" s="407"/>
      <c r="CX9" s="407"/>
      <c r="CY9" s="407"/>
      <c r="CZ9" s="407"/>
      <c r="DA9" s="408"/>
      <c r="DB9" s="406">
        <v>12.4</v>
      </c>
      <c r="DC9" s="407"/>
      <c r="DD9" s="407"/>
      <c r="DE9" s="407"/>
      <c r="DF9" s="407"/>
      <c r="DG9" s="407"/>
      <c r="DH9" s="407"/>
      <c r="DI9" s="408"/>
    </row>
    <row r="10" spans="1:119" ht="18.75" customHeight="1" thickBot="1" x14ac:dyDescent="0.2">
      <c r="A10" s="110"/>
      <c r="B10" s="568"/>
      <c r="C10" s="569"/>
      <c r="D10" s="569"/>
      <c r="E10" s="569"/>
      <c r="F10" s="569"/>
      <c r="G10" s="569"/>
      <c r="H10" s="569"/>
      <c r="I10" s="569"/>
      <c r="J10" s="569"/>
      <c r="K10" s="489"/>
      <c r="L10" s="409" t="s">
        <v>116</v>
      </c>
      <c r="M10" s="410"/>
      <c r="N10" s="410"/>
      <c r="O10" s="410"/>
      <c r="P10" s="410"/>
      <c r="Q10" s="411"/>
      <c r="R10" s="412">
        <v>9676</v>
      </c>
      <c r="S10" s="413"/>
      <c r="T10" s="413"/>
      <c r="U10" s="413"/>
      <c r="V10" s="415"/>
      <c r="W10" s="577"/>
      <c r="X10" s="387"/>
      <c r="Y10" s="387"/>
      <c r="Z10" s="387"/>
      <c r="AA10" s="387"/>
      <c r="AB10" s="387"/>
      <c r="AC10" s="387"/>
      <c r="AD10" s="387"/>
      <c r="AE10" s="387"/>
      <c r="AF10" s="387"/>
      <c r="AG10" s="387"/>
      <c r="AH10" s="387"/>
      <c r="AI10" s="387"/>
      <c r="AJ10" s="387"/>
      <c r="AK10" s="387"/>
      <c r="AL10" s="578"/>
      <c r="AM10" s="506" t="s">
        <v>117</v>
      </c>
      <c r="AN10" s="410"/>
      <c r="AO10" s="410"/>
      <c r="AP10" s="410"/>
      <c r="AQ10" s="410"/>
      <c r="AR10" s="410"/>
      <c r="AS10" s="410"/>
      <c r="AT10" s="411"/>
      <c r="AU10" s="486" t="s">
        <v>118</v>
      </c>
      <c r="AV10" s="487"/>
      <c r="AW10" s="487"/>
      <c r="AX10" s="487"/>
      <c r="AY10" s="416" t="s">
        <v>119</v>
      </c>
      <c r="AZ10" s="417"/>
      <c r="BA10" s="417"/>
      <c r="BB10" s="417"/>
      <c r="BC10" s="417"/>
      <c r="BD10" s="417"/>
      <c r="BE10" s="417"/>
      <c r="BF10" s="417"/>
      <c r="BG10" s="417"/>
      <c r="BH10" s="417"/>
      <c r="BI10" s="417"/>
      <c r="BJ10" s="417"/>
      <c r="BK10" s="417"/>
      <c r="BL10" s="417"/>
      <c r="BM10" s="418"/>
      <c r="BN10" s="436">
        <v>28</v>
      </c>
      <c r="BO10" s="437"/>
      <c r="BP10" s="437"/>
      <c r="BQ10" s="437"/>
      <c r="BR10" s="437"/>
      <c r="BS10" s="437"/>
      <c r="BT10" s="437"/>
      <c r="BU10" s="438"/>
      <c r="BV10" s="436">
        <v>24</v>
      </c>
      <c r="BW10" s="437"/>
      <c r="BX10" s="437"/>
      <c r="BY10" s="437"/>
      <c r="BZ10" s="437"/>
      <c r="CA10" s="437"/>
      <c r="CB10" s="437"/>
      <c r="CC10" s="438"/>
      <c r="CD10" s="255" t="s">
        <v>120</v>
      </c>
      <c r="CE10" s="256"/>
      <c r="CF10" s="256"/>
      <c r="CG10" s="256"/>
      <c r="CH10" s="256"/>
      <c r="CI10" s="256"/>
      <c r="CJ10" s="256"/>
      <c r="CK10" s="256"/>
      <c r="CL10" s="256"/>
      <c r="CM10" s="256"/>
      <c r="CN10" s="256"/>
      <c r="CO10" s="256"/>
      <c r="CP10" s="256"/>
      <c r="CQ10" s="256"/>
      <c r="CR10" s="256"/>
      <c r="CS10" s="257"/>
      <c r="CT10" s="113"/>
      <c r="CU10" s="114"/>
      <c r="CV10" s="114"/>
      <c r="CW10" s="114"/>
      <c r="CX10" s="114"/>
      <c r="CY10" s="114"/>
      <c r="CZ10" s="114"/>
      <c r="DA10" s="115"/>
      <c r="DB10" s="113"/>
      <c r="DC10" s="114"/>
      <c r="DD10" s="114"/>
      <c r="DE10" s="114"/>
      <c r="DF10" s="114"/>
      <c r="DG10" s="114"/>
      <c r="DH10" s="114"/>
      <c r="DI10" s="115"/>
    </row>
    <row r="11" spans="1:119" ht="18.75" customHeight="1" thickBot="1" x14ac:dyDescent="0.2">
      <c r="A11" s="110"/>
      <c r="B11" s="568"/>
      <c r="C11" s="569"/>
      <c r="D11" s="569"/>
      <c r="E11" s="569"/>
      <c r="F11" s="569"/>
      <c r="G11" s="569"/>
      <c r="H11" s="569"/>
      <c r="I11" s="569"/>
      <c r="J11" s="569"/>
      <c r="K11" s="489"/>
      <c r="L11" s="391" t="s">
        <v>121</v>
      </c>
      <c r="M11" s="392"/>
      <c r="N11" s="392"/>
      <c r="O11" s="392"/>
      <c r="P11" s="392"/>
      <c r="Q11" s="393"/>
      <c r="R11" s="565" t="s">
        <v>122</v>
      </c>
      <c r="S11" s="566"/>
      <c r="T11" s="566"/>
      <c r="U11" s="566"/>
      <c r="V11" s="567"/>
      <c r="W11" s="577"/>
      <c r="X11" s="387"/>
      <c r="Y11" s="387"/>
      <c r="Z11" s="387"/>
      <c r="AA11" s="387"/>
      <c r="AB11" s="387"/>
      <c r="AC11" s="387"/>
      <c r="AD11" s="387"/>
      <c r="AE11" s="387"/>
      <c r="AF11" s="387"/>
      <c r="AG11" s="387"/>
      <c r="AH11" s="387"/>
      <c r="AI11" s="387"/>
      <c r="AJ11" s="387"/>
      <c r="AK11" s="387"/>
      <c r="AL11" s="578"/>
      <c r="AM11" s="506" t="s">
        <v>123</v>
      </c>
      <c r="AN11" s="410"/>
      <c r="AO11" s="410"/>
      <c r="AP11" s="410"/>
      <c r="AQ11" s="410"/>
      <c r="AR11" s="410"/>
      <c r="AS11" s="410"/>
      <c r="AT11" s="411"/>
      <c r="AU11" s="486" t="s">
        <v>118</v>
      </c>
      <c r="AV11" s="487"/>
      <c r="AW11" s="487"/>
      <c r="AX11" s="487"/>
      <c r="AY11" s="416" t="s">
        <v>124</v>
      </c>
      <c r="AZ11" s="417"/>
      <c r="BA11" s="417"/>
      <c r="BB11" s="417"/>
      <c r="BC11" s="417"/>
      <c r="BD11" s="417"/>
      <c r="BE11" s="417"/>
      <c r="BF11" s="417"/>
      <c r="BG11" s="417"/>
      <c r="BH11" s="417"/>
      <c r="BI11" s="417"/>
      <c r="BJ11" s="417"/>
      <c r="BK11" s="417"/>
      <c r="BL11" s="417"/>
      <c r="BM11" s="418"/>
      <c r="BN11" s="436">
        <v>830000</v>
      </c>
      <c r="BO11" s="437"/>
      <c r="BP11" s="437"/>
      <c r="BQ11" s="437"/>
      <c r="BR11" s="437"/>
      <c r="BS11" s="437"/>
      <c r="BT11" s="437"/>
      <c r="BU11" s="438"/>
      <c r="BV11" s="436">
        <v>0</v>
      </c>
      <c r="BW11" s="437"/>
      <c r="BX11" s="437"/>
      <c r="BY11" s="437"/>
      <c r="BZ11" s="437"/>
      <c r="CA11" s="437"/>
      <c r="CB11" s="437"/>
      <c r="CC11" s="438"/>
      <c r="CD11" s="445" t="s">
        <v>125</v>
      </c>
      <c r="CE11" s="390"/>
      <c r="CF11" s="390"/>
      <c r="CG11" s="390"/>
      <c r="CH11" s="390"/>
      <c r="CI11" s="390"/>
      <c r="CJ11" s="390"/>
      <c r="CK11" s="390"/>
      <c r="CL11" s="390"/>
      <c r="CM11" s="390"/>
      <c r="CN11" s="390"/>
      <c r="CO11" s="390"/>
      <c r="CP11" s="390"/>
      <c r="CQ11" s="390"/>
      <c r="CR11" s="390"/>
      <c r="CS11" s="446"/>
      <c r="CT11" s="541" t="s">
        <v>126</v>
      </c>
      <c r="CU11" s="542"/>
      <c r="CV11" s="542"/>
      <c r="CW11" s="542"/>
      <c r="CX11" s="542"/>
      <c r="CY11" s="542"/>
      <c r="CZ11" s="542"/>
      <c r="DA11" s="543"/>
      <c r="DB11" s="541" t="s">
        <v>126</v>
      </c>
      <c r="DC11" s="542"/>
      <c r="DD11" s="542"/>
      <c r="DE11" s="542"/>
      <c r="DF11" s="542"/>
      <c r="DG11" s="542"/>
      <c r="DH11" s="542"/>
      <c r="DI11" s="543"/>
    </row>
    <row r="12" spans="1:119" ht="18.75" customHeight="1" x14ac:dyDescent="0.15">
      <c r="A12" s="110"/>
      <c r="B12" s="544" t="s">
        <v>127</v>
      </c>
      <c r="C12" s="545"/>
      <c r="D12" s="545"/>
      <c r="E12" s="545"/>
      <c r="F12" s="545"/>
      <c r="G12" s="545"/>
      <c r="H12" s="545"/>
      <c r="I12" s="545"/>
      <c r="J12" s="545"/>
      <c r="K12" s="546"/>
      <c r="L12" s="553" t="s">
        <v>128</v>
      </c>
      <c r="M12" s="554"/>
      <c r="N12" s="554"/>
      <c r="O12" s="554"/>
      <c r="P12" s="554"/>
      <c r="Q12" s="555"/>
      <c r="R12" s="556">
        <v>8688</v>
      </c>
      <c r="S12" s="557"/>
      <c r="T12" s="557"/>
      <c r="U12" s="557"/>
      <c r="V12" s="558"/>
      <c r="W12" s="559" t="s">
        <v>1</v>
      </c>
      <c r="X12" s="487"/>
      <c r="Y12" s="487"/>
      <c r="Z12" s="487"/>
      <c r="AA12" s="487"/>
      <c r="AB12" s="560"/>
      <c r="AC12" s="561" t="s">
        <v>129</v>
      </c>
      <c r="AD12" s="562"/>
      <c r="AE12" s="562"/>
      <c r="AF12" s="562"/>
      <c r="AG12" s="563"/>
      <c r="AH12" s="561" t="s">
        <v>130</v>
      </c>
      <c r="AI12" s="562"/>
      <c r="AJ12" s="562"/>
      <c r="AK12" s="562"/>
      <c r="AL12" s="564"/>
      <c r="AM12" s="506" t="s">
        <v>131</v>
      </c>
      <c r="AN12" s="410"/>
      <c r="AO12" s="410"/>
      <c r="AP12" s="410"/>
      <c r="AQ12" s="410"/>
      <c r="AR12" s="410"/>
      <c r="AS12" s="410"/>
      <c r="AT12" s="411"/>
      <c r="AU12" s="486" t="s">
        <v>94</v>
      </c>
      <c r="AV12" s="487"/>
      <c r="AW12" s="487"/>
      <c r="AX12" s="487"/>
      <c r="AY12" s="416" t="s">
        <v>132</v>
      </c>
      <c r="AZ12" s="417"/>
      <c r="BA12" s="417"/>
      <c r="BB12" s="417"/>
      <c r="BC12" s="417"/>
      <c r="BD12" s="417"/>
      <c r="BE12" s="417"/>
      <c r="BF12" s="417"/>
      <c r="BG12" s="417"/>
      <c r="BH12" s="417"/>
      <c r="BI12" s="417"/>
      <c r="BJ12" s="417"/>
      <c r="BK12" s="417"/>
      <c r="BL12" s="417"/>
      <c r="BM12" s="418"/>
      <c r="BN12" s="436">
        <v>0</v>
      </c>
      <c r="BO12" s="437"/>
      <c r="BP12" s="437"/>
      <c r="BQ12" s="437"/>
      <c r="BR12" s="437"/>
      <c r="BS12" s="437"/>
      <c r="BT12" s="437"/>
      <c r="BU12" s="438"/>
      <c r="BV12" s="436">
        <v>0</v>
      </c>
      <c r="BW12" s="437"/>
      <c r="BX12" s="437"/>
      <c r="BY12" s="437"/>
      <c r="BZ12" s="437"/>
      <c r="CA12" s="437"/>
      <c r="CB12" s="437"/>
      <c r="CC12" s="438"/>
      <c r="CD12" s="445" t="s">
        <v>133</v>
      </c>
      <c r="CE12" s="390"/>
      <c r="CF12" s="390"/>
      <c r="CG12" s="390"/>
      <c r="CH12" s="390"/>
      <c r="CI12" s="390"/>
      <c r="CJ12" s="390"/>
      <c r="CK12" s="390"/>
      <c r="CL12" s="390"/>
      <c r="CM12" s="390"/>
      <c r="CN12" s="390"/>
      <c r="CO12" s="390"/>
      <c r="CP12" s="390"/>
      <c r="CQ12" s="390"/>
      <c r="CR12" s="390"/>
      <c r="CS12" s="446"/>
      <c r="CT12" s="541" t="s">
        <v>126</v>
      </c>
      <c r="CU12" s="542"/>
      <c r="CV12" s="542"/>
      <c r="CW12" s="542"/>
      <c r="CX12" s="542"/>
      <c r="CY12" s="542"/>
      <c r="CZ12" s="542"/>
      <c r="DA12" s="543"/>
      <c r="DB12" s="541" t="s">
        <v>126</v>
      </c>
      <c r="DC12" s="542"/>
      <c r="DD12" s="542"/>
      <c r="DE12" s="542"/>
      <c r="DF12" s="542"/>
      <c r="DG12" s="542"/>
      <c r="DH12" s="542"/>
      <c r="DI12" s="543"/>
    </row>
    <row r="13" spans="1:119" ht="18.75" customHeight="1" x14ac:dyDescent="0.15">
      <c r="A13" s="110"/>
      <c r="B13" s="547"/>
      <c r="C13" s="548"/>
      <c r="D13" s="548"/>
      <c r="E13" s="548"/>
      <c r="F13" s="548"/>
      <c r="G13" s="548"/>
      <c r="H13" s="548"/>
      <c r="I13" s="548"/>
      <c r="J13" s="548"/>
      <c r="K13" s="549"/>
      <c r="L13" s="116"/>
      <c r="M13" s="529" t="s">
        <v>134</v>
      </c>
      <c r="N13" s="530"/>
      <c r="O13" s="530"/>
      <c r="P13" s="530"/>
      <c r="Q13" s="531"/>
      <c r="R13" s="532">
        <v>8685</v>
      </c>
      <c r="S13" s="533"/>
      <c r="T13" s="533"/>
      <c r="U13" s="533"/>
      <c r="V13" s="534"/>
      <c r="W13" s="517" t="s">
        <v>135</v>
      </c>
      <c r="X13" s="450"/>
      <c r="Y13" s="450"/>
      <c r="Z13" s="450"/>
      <c r="AA13" s="450"/>
      <c r="AB13" s="451"/>
      <c r="AC13" s="412">
        <v>919</v>
      </c>
      <c r="AD13" s="413"/>
      <c r="AE13" s="413"/>
      <c r="AF13" s="413"/>
      <c r="AG13" s="414"/>
      <c r="AH13" s="412">
        <v>1056</v>
      </c>
      <c r="AI13" s="413"/>
      <c r="AJ13" s="413"/>
      <c r="AK13" s="413"/>
      <c r="AL13" s="415"/>
      <c r="AM13" s="506" t="s">
        <v>136</v>
      </c>
      <c r="AN13" s="410"/>
      <c r="AO13" s="410"/>
      <c r="AP13" s="410"/>
      <c r="AQ13" s="410"/>
      <c r="AR13" s="410"/>
      <c r="AS13" s="410"/>
      <c r="AT13" s="411"/>
      <c r="AU13" s="486" t="s">
        <v>118</v>
      </c>
      <c r="AV13" s="487"/>
      <c r="AW13" s="487"/>
      <c r="AX13" s="487"/>
      <c r="AY13" s="416" t="s">
        <v>137</v>
      </c>
      <c r="AZ13" s="417"/>
      <c r="BA13" s="417"/>
      <c r="BB13" s="417"/>
      <c r="BC13" s="417"/>
      <c r="BD13" s="417"/>
      <c r="BE13" s="417"/>
      <c r="BF13" s="417"/>
      <c r="BG13" s="417"/>
      <c r="BH13" s="417"/>
      <c r="BI13" s="417"/>
      <c r="BJ13" s="417"/>
      <c r="BK13" s="417"/>
      <c r="BL13" s="417"/>
      <c r="BM13" s="418"/>
      <c r="BN13" s="436">
        <v>706999</v>
      </c>
      <c r="BO13" s="437"/>
      <c r="BP13" s="437"/>
      <c r="BQ13" s="437"/>
      <c r="BR13" s="437"/>
      <c r="BS13" s="437"/>
      <c r="BT13" s="437"/>
      <c r="BU13" s="438"/>
      <c r="BV13" s="436">
        <v>85109</v>
      </c>
      <c r="BW13" s="437"/>
      <c r="BX13" s="437"/>
      <c r="BY13" s="437"/>
      <c r="BZ13" s="437"/>
      <c r="CA13" s="437"/>
      <c r="CB13" s="437"/>
      <c r="CC13" s="438"/>
      <c r="CD13" s="445" t="s">
        <v>138</v>
      </c>
      <c r="CE13" s="390"/>
      <c r="CF13" s="390"/>
      <c r="CG13" s="390"/>
      <c r="CH13" s="390"/>
      <c r="CI13" s="390"/>
      <c r="CJ13" s="390"/>
      <c r="CK13" s="390"/>
      <c r="CL13" s="390"/>
      <c r="CM13" s="390"/>
      <c r="CN13" s="390"/>
      <c r="CO13" s="390"/>
      <c r="CP13" s="390"/>
      <c r="CQ13" s="390"/>
      <c r="CR13" s="390"/>
      <c r="CS13" s="446"/>
      <c r="CT13" s="406">
        <v>13.1</v>
      </c>
      <c r="CU13" s="407"/>
      <c r="CV13" s="407"/>
      <c r="CW13" s="407"/>
      <c r="CX13" s="407"/>
      <c r="CY13" s="407"/>
      <c r="CZ13" s="407"/>
      <c r="DA13" s="408"/>
      <c r="DB13" s="406">
        <v>13.7</v>
      </c>
      <c r="DC13" s="407"/>
      <c r="DD13" s="407"/>
      <c r="DE13" s="407"/>
      <c r="DF13" s="407"/>
      <c r="DG13" s="407"/>
      <c r="DH13" s="407"/>
      <c r="DI13" s="408"/>
    </row>
    <row r="14" spans="1:119" ht="18.75" customHeight="1" thickBot="1" x14ac:dyDescent="0.2">
      <c r="A14" s="110"/>
      <c r="B14" s="547"/>
      <c r="C14" s="548"/>
      <c r="D14" s="548"/>
      <c r="E14" s="548"/>
      <c r="F14" s="548"/>
      <c r="G14" s="548"/>
      <c r="H14" s="548"/>
      <c r="I14" s="548"/>
      <c r="J14" s="548"/>
      <c r="K14" s="549"/>
      <c r="L14" s="522" t="s">
        <v>139</v>
      </c>
      <c r="M14" s="539"/>
      <c r="N14" s="539"/>
      <c r="O14" s="539"/>
      <c r="P14" s="539"/>
      <c r="Q14" s="540"/>
      <c r="R14" s="532">
        <v>8947</v>
      </c>
      <c r="S14" s="533"/>
      <c r="T14" s="533"/>
      <c r="U14" s="533"/>
      <c r="V14" s="534"/>
      <c r="W14" s="535"/>
      <c r="X14" s="453"/>
      <c r="Y14" s="453"/>
      <c r="Z14" s="453"/>
      <c r="AA14" s="453"/>
      <c r="AB14" s="454"/>
      <c r="AC14" s="525">
        <v>21.9</v>
      </c>
      <c r="AD14" s="526"/>
      <c r="AE14" s="526"/>
      <c r="AF14" s="526"/>
      <c r="AG14" s="527"/>
      <c r="AH14" s="525">
        <v>22.2</v>
      </c>
      <c r="AI14" s="526"/>
      <c r="AJ14" s="526"/>
      <c r="AK14" s="526"/>
      <c r="AL14" s="528"/>
      <c r="AM14" s="506"/>
      <c r="AN14" s="410"/>
      <c r="AO14" s="410"/>
      <c r="AP14" s="410"/>
      <c r="AQ14" s="410"/>
      <c r="AR14" s="410"/>
      <c r="AS14" s="410"/>
      <c r="AT14" s="411"/>
      <c r="AU14" s="486"/>
      <c r="AV14" s="487"/>
      <c r="AW14" s="487"/>
      <c r="AX14" s="487"/>
      <c r="AY14" s="416"/>
      <c r="AZ14" s="417"/>
      <c r="BA14" s="417"/>
      <c r="BB14" s="417"/>
      <c r="BC14" s="417"/>
      <c r="BD14" s="417"/>
      <c r="BE14" s="417"/>
      <c r="BF14" s="417"/>
      <c r="BG14" s="417"/>
      <c r="BH14" s="417"/>
      <c r="BI14" s="417"/>
      <c r="BJ14" s="417"/>
      <c r="BK14" s="417"/>
      <c r="BL14" s="417"/>
      <c r="BM14" s="418"/>
      <c r="BN14" s="436"/>
      <c r="BO14" s="437"/>
      <c r="BP14" s="437"/>
      <c r="BQ14" s="437"/>
      <c r="BR14" s="437"/>
      <c r="BS14" s="437"/>
      <c r="BT14" s="437"/>
      <c r="BU14" s="438"/>
      <c r="BV14" s="436"/>
      <c r="BW14" s="437"/>
      <c r="BX14" s="437"/>
      <c r="BY14" s="437"/>
      <c r="BZ14" s="437"/>
      <c r="CA14" s="437"/>
      <c r="CB14" s="437"/>
      <c r="CC14" s="438"/>
      <c r="CD14" s="442" t="s">
        <v>140</v>
      </c>
      <c r="CE14" s="443"/>
      <c r="CF14" s="443"/>
      <c r="CG14" s="443"/>
      <c r="CH14" s="443"/>
      <c r="CI14" s="443"/>
      <c r="CJ14" s="443"/>
      <c r="CK14" s="443"/>
      <c r="CL14" s="443"/>
      <c r="CM14" s="443"/>
      <c r="CN14" s="443"/>
      <c r="CO14" s="443"/>
      <c r="CP14" s="443"/>
      <c r="CQ14" s="443"/>
      <c r="CR14" s="443"/>
      <c r="CS14" s="444"/>
      <c r="CT14" s="536">
        <v>76.2</v>
      </c>
      <c r="CU14" s="537"/>
      <c r="CV14" s="537"/>
      <c r="CW14" s="537"/>
      <c r="CX14" s="537"/>
      <c r="CY14" s="537"/>
      <c r="CZ14" s="537"/>
      <c r="DA14" s="538"/>
      <c r="DB14" s="536">
        <v>104.8</v>
      </c>
      <c r="DC14" s="537"/>
      <c r="DD14" s="537"/>
      <c r="DE14" s="537"/>
      <c r="DF14" s="537"/>
      <c r="DG14" s="537"/>
      <c r="DH14" s="537"/>
      <c r="DI14" s="538"/>
    </row>
    <row r="15" spans="1:119" ht="18.75" customHeight="1" x14ac:dyDescent="0.15">
      <c r="A15" s="110"/>
      <c r="B15" s="547"/>
      <c r="C15" s="548"/>
      <c r="D15" s="548"/>
      <c r="E15" s="548"/>
      <c r="F15" s="548"/>
      <c r="G15" s="548"/>
      <c r="H15" s="548"/>
      <c r="I15" s="548"/>
      <c r="J15" s="548"/>
      <c r="K15" s="549"/>
      <c r="L15" s="116"/>
      <c r="M15" s="529" t="s">
        <v>134</v>
      </c>
      <c r="N15" s="530"/>
      <c r="O15" s="530"/>
      <c r="P15" s="530"/>
      <c r="Q15" s="531"/>
      <c r="R15" s="532">
        <v>8944</v>
      </c>
      <c r="S15" s="533"/>
      <c r="T15" s="533"/>
      <c r="U15" s="533"/>
      <c r="V15" s="534"/>
      <c r="W15" s="517" t="s">
        <v>141</v>
      </c>
      <c r="X15" s="450"/>
      <c r="Y15" s="450"/>
      <c r="Z15" s="450"/>
      <c r="AA15" s="450"/>
      <c r="AB15" s="451"/>
      <c r="AC15" s="412">
        <v>811</v>
      </c>
      <c r="AD15" s="413"/>
      <c r="AE15" s="413"/>
      <c r="AF15" s="413"/>
      <c r="AG15" s="414"/>
      <c r="AH15" s="412">
        <v>958</v>
      </c>
      <c r="AI15" s="413"/>
      <c r="AJ15" s="413"/>
      <c r="AK15" s="413"/>
      <c r="AL15" s="415"/>
      <c r="AM15" s="506"/>
      <c r="AN15" s="410"/>
      <c r="AO15" s="410"/>
      <c r="AP15" s="410"/>
      <c r="AQ15" s="410"/>
      <c r="AR15" s="410"/>
      <c r="AS15" s="410"/>
      <c r="AT15" s="411"/>
      <c r="AU15" s="486"/>
      <c r="AV15" s="487"/>
      <c r="AW15" s="487"/>
      <c r="AX15" s="487"/>
      <c r="AY15" s="428" t="s">
        <v>142</v>
      </c>
      <c r="AZ15" s="429"/>
      <c r="BA15" s="429"/>
      <c r="BB15" s="429"/>
      <c r="BC15" s="429"/>
      <c r="BD15" s="429"/>
      <c r="BE15" s="429"/>
      <c r="BF15" s="429"/>
      <c r="BG15" s="429"/>
      <c r="BH15" s="429"/>
      <c r="BI15" s="429"/>
      <c r="BJ15" s="429"/>
      <c r="BK15" s="429"/>
      <c r="BL15" s="429"/>
      <c r="BM15" s="430"/>
      <c r="BN15" s="431">
        <v>768050</v>
      </c>
      <c r="BO15" s="432"/>
      <c r="BP15" s="432"/>
      <c r="BQ15" s="432"/>
      <c r="BR15" s="432"/>
      <c r="BS15" s="432"/>
      <c r="BT15" s="432"/>
      <c r="BU15" s="433"/>
      <c r="BV15" s="431">
        <v>749908</v>
      </c>
      <c r="BW15" s="432"/>
      <c r="BX15" s="432"/>
      <c r="BY15" s="432"/>
      <c r="BZ15" s="432"/>
      <c r="CA15" s="432"/>
      <c r="CB15" s="432"/>
      <c r="CC15" s="433"/>
      <c r="CD15" s="519" t="s">
        <v>143</v>
      </c>
      <c r="CE15" s="520"/>
      <c r="CF15" s="520"/>
      <c r="CG15" s="520"/>
      <c r="CH15" s="520"/>
      <c r="CI15" s="520"/>
      <c r="CJ15" s="520"/>
      <c r="CK15" s="520"/>
      <c r="CL15" s="520"/>
      <c r="CM15" s="520"/>
      <c r="CN15" s="520"/>
      <c r="CO15" s="520"/>
      <c r="CP15" s="520"/>
      <c r="CQ15" s="520"/>
      <c r="CR15" s="520"/>
      <c r="CS15" s="521"/>
      <c r="CT15" s="117"/>
      <c r="CU15" s="118"/>
      <c r="CV15" s="118"/>
      <c r="CW15" s="118"/>
      <c r="CX15" s="118"/>
      <c r="CY15" s="118"/>
      <c r="CZ15" s="118"/>
      <c r="DA15" s="119"/>
      <c r="DB15" s="117"/>
      <c r="DC15" s="118"/>
      <c r="DD15" s="118"/>
      <c r="DE15" s="118"/>
      <c r="DF15" s="118"/>
      <c r="DG15" s="118"/>
      <c r="DH15" s="118"/>
      <c r="DI15" s="119"/>
    </row>
    <row r="16" spans="1:119" ht="18.75" customHeight="1" x14ac:dyDescent="0.15">
      <c r="A16" s="110"/>
      <c r="B16" s="547"/>
      <c r="C16" s="548"/>
      <c r="D16" s="548"/>
      <c r="E16" s="548"/>
      <c r="F16" s="548"/>
      <c r="G16" s="548"/>
      <c r="H16" s="548"/>
      <c r="I16" s="548"/>
      <c r="J16" s="548"/>
      <c r="K16" s="549"/>
      <c r="L16" s="522" t="s">
        <v>144</v>
      </c>
      <c r="M16" s="523"/>
      <c r="N16" s="523"/>
      <c r="O16" s="523"/>
      <c r="P16" s="523"/>
      <c r="Q16" s="524"/>
      <c r="R16" s="514" t="s">
        <v>145</v>
      </c>
      <c r="S16" s="515"/>
      <c r="T16" s="515"/>
      <c r="U16" s="515"/>
      <c r="V16" s="516"/>
      <c r="W16" s="535"/>
      <c r="X16" s="453"/>
      <c r="Y16" s="453"/>
      <c r="Z16" s="453"/>
      <c r="AA16" s="453"/>
      <c r="AB16" s="454"/>
      <c r="AC16" s="525">
        <v>19.3</v>
      </c>
      <c r="AD16" s="526"/>
      <c r="AE16" s="526"/>
      <c r="AF16" s="526"/>
      <c r="AG16" s="527"/>
      <c r="AH16" s="525">
        <v>20.100000000000001</v>
      </c>
      <c r="AI16" s="526"/>
      <c r="AJ16" s="526"/>
      <c r="AK16" s="526"/>
      <c r="AL16" s="528"/>
      <c r="AM16" s="506"/>
      <c r="AN16" s="410"/>
      <c r="AO16" s="410"/>
      <c r="AP16" s="410"/>
      <c r="AQ16" s="410"/>
      <c r="AR16" s="410"/>
      <c r="AS16" s="410"/>
      <c r="AT16" s="411"/>
      <c r="AU16" s="486"/>
      <c r="AV16" s="487"/>
      <c r="AW16" s="487"/>
      <c r="AX16" s="487"/>
      <c r="AY16" s="416" t="s">
        <v>146</v>
      </c>
      <c r="AZ16" s="417"/>
      <c r="BA16" s="417"/>
      <c r="BB16" s="417"/>
      <c r="BC16" s="417"/>
      <c r="BD16" s="417"/>
      <c r="BE16" s="417"/>
      <c r="BF16" s="417"/>
      <c r="BG16" s="417"/>
      <c r="BH16" s="417"/>
      <c r="BI16" s="417"/>
      <c r="BJ16" s="417"/>
      <c r="BK16" s="417"/>
      <c r="BL16" s="417"/>
      <c r="BM16" s="418"/>
      <c r="BN16" s="436">
        <v>3564745</v>
      </c>
      <c r="BO16" s="437"/>
      <c r="BP16" s="437"/>
      <c r="BQ16" s="437"/>
      <c r="BR16" s="437"/>
      <c r="BS16" s="437"/>
      <c r="BT16" s="437"/>
      <c r="BU16" s="438"/>
      <c r="BV16" s="436">
        <v>3592387</v>
      </c>
      <c r="BW16" s="437"/>
      <c r="BX16" s="437"/>
      <c r="BY16" s="437"/>
      <c r="BZ16" s="437"/>
      <c r="CA16" s="437"/>
      <c r="CB16" s="437"/>
      <c r="CC16" s="438"/>
      <c r="CD16" s="261"/>
      <c r="CE16" s="434"/>
      <c r="CF16" s="434"/>
      <c r="CG16" s="434"/>
      <c r="CH16" s="434"/>
      <c r="CI16" s="434"/>
      <c r="CJ16" s="434"/>
      <c r="CK16" s="434"/>
      <c r="CL16" s="434"/>
      <c r="CM16" s="434"/>
      <c r="CN16" s="434"/>
      <c r="CO16" s="434"/>
      <c r="CP16" s="434"/>
      <c r="CQ16" s="434"/>
      <c r="CR16" s="434"/>
      <c r="CS16" s="435"/>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10"/>
      <c r="B17" s="550"/>
      <c r="C17" s="551"/>
      <c r="D17" s="551"/>
      <c r="E17" s="551"/>
      <c r="F17" s="551"/>
      <c r="G17" s="551"/>
      <c r="H17" s="551"/>
      <c r="I17" s="551"/>
      <c r="J17" s="551"/>
      <c r="K17" s="552"/>
      <c r="L17" s="120"/>
      <c r="M17" s="511" t="s">
        <v>147</v>
      </c>
      <c r="N17" s="512"/>
      <c r="O17" s="512"/>
      <c r="P17" s="512"/>
      <c r="Q17" s="513"/>
      <c r="R17" s="514" t="s">
        <v>145</v>
      </c>
      <c r="S17" s="515"/>
      <c r="T17" s="515"/>
      <c r="U17" s="515"/>
      <c r="V17" s="516"/>
      <c r="W17" s="517" t="s">
        <v>148</v>
      </c>
      <c r="X17" s="450"/>
      <c r="Y17" s="450"/>
      <c r="Z17" s="450"/>
      <c r="AA17" s="450"/>
      <c r="AB17" s="451"/>
      <c r="AC17" s="412">
        <v>2474</v>
      </c>
      <c r="AD17" s="413"/>
      <c r="AE17" s="413"/>
      <c r="AF17" s="413"/>
      <c r="AG17" s="414"/>
      <c r="AH17" s="412">
        <v>2752</v>
      </c>
      <c r="AI17" s="413"/>
      <c r="AJ17" s="413"/>
      <c r="AK17" s="413"/>
      <c r="AL17" s="415"/>
      <c r="AM17" s="506"/>
      <c r="AN17" s="410"/>
      <c r="AO17" s="410"/>
      <c r="AP17" s="410"/>
      <c r="AQ17" s="410"/>
      <c r="AR17" s="410"/>
      <c r="AS17" s="410"/>
      <c r="AT17" s="411"/>
      <c r="AU17" s="486"/>
      <c r="AV17" s="487"/>
      <c r="AW17" s="487"/>
      <c r="AX17" s="487"/>
      <c r="AY17" s="416" t="s">
        <v>149</v>
      </c>
      <c r="AZ17" s="417"/>
      <c r="BA17" s="417"/>
      <c r="BB17" s="417"/>
      <c r="BC17" s="417"/>
      <c r="BD17" s="417"/>
      <c r="BE17" s="417"/>
      <c r="BF17" s="417"/>
      <c r="BG17" s="417"/>
      <c r="BH17" s="417"/>
      <c r="BI17" s="417"/>
      <c r="BJ17" s="417"/>
      <c r="BK17" s="417"/>
      <c r="BL17" s="417"/>
      <c r="BM17" s="418"/>
      <c r="BN17" s="436">
        <v>941433</v>
      </c>
      <c r="BO17" s="437"/>
      <c r="BP17" s="437"/>
      <c r="BQ17" s="437"/>
      <c r="BR17" s="437"/>
      <c r="BS17" s="437"/>
      <c r="BT17" s="437"/>
      <c r="BU17" s="438"/>
      <c r="BV17" s="436">
        <v>914778</v>
      </c>
      <c r="BW17" s="437"/>
      <c r="BX17" s="437"/>
      <c r="BY17" s="437"/>
      <c r="BZ17" s="437"/>
      <c r="CA17" s="437"/>
      <c r="CB17" s="437"/>
      <c r="CC17" s="438"/>
      <c r="CD17" s="261"/>
      <c r="CE17" s="434"/>
      <c r="CF17" s="434"/>
      <c r="CG17" s="434"/>
      <c r="CH17" s="434"/>
      <c r="CI17" s="434"/>
      <c r="CJ17" s="434"/>
      <c r="CK17" s="434"/>
      <c r="CL17" s="434"/>
      <c r="CM17" s="434"/>
      <c r="CN17" s="434"/>
      <c r="CO17" s="434"/>
      <c r="CP17" s="434"/>
      <c r="CQ17" s="434"/>
      <c r="CR17" s="434"/>
      <c r="CS17" s="435"/>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10"/>
      <c r="B18" s="488" t="s">
        <v>150</v>
      </c>
      <c r="C18" s="489"/>
      <c r="D18" s="489"/>
      <c r="E18" s="490"/>
      <c r="F18" s="490"/>
      <c r="G18" s="490"/>
      <c r="H18" s="490"/>
      <c r="I18" s="490"/>
      <c r="J18" s="490"/>
      <c r="K18" s="490"/>
      <c r="L18" s="507">
        <v>163.43</v>
      </c>
      <c r="M18" s="507"/>
      <c r="N18" s="507"/>
      <c r="O18" s="507"/>
      <c r="P18" s="507"/>
      <c r="Q18" s="507"/>
      <c r="R18" s="508"/>
      <c r="S18" s="508"/>
      <c r="T18" s="508"/>
      <c r="U18" s="508"/>
      <c r="V18" s="509"/>
      <c r="W18" s="502"/>
      <c r="X18" s="503"/>
      <c r="Y18" s="503"/>
      <c r="Z18" s="503"/>
      <c r="AA18" s="503"/>
      <c r="AB18" s="518"/>
      <c r="AC18" s="400">
        <v>58.8</v>
      </c>
      <c r="AD18" s="401"/>
      <c r="AE18" s="401"/>
      <c r="AF18" s="401"/>
      <c r="AG18" s="510"/>
      <c r="AH18" s="400">
        <v>57.7</v>
      </c>
      <c r="AI18" s="401"/>
      <c r="AJ18" s="401"/>
      <c r="AK18" s="401"/>
      <c r="AL18" s="402"/>
      <c r="AM18" s="506"/>
      <c r="AN18" s="410"/>
      <c r="AO18" s="410"/>
      <c r="AP18" s="410"/>
      <c r="AQ18" s="410"/>
      <c r="AR18" s="410"/>
      <c r="AS18" s="410"/>
      <c r="AT18" s="411"/>
      <c r="AU18" s="486"/>
      <c r="AV18" s="487"/>
      <c r="AW18" s="487"/>
      <c r="AX18" s="487"/>
      <c r="AY18" s="416" t="s">
        <v>151</v>
      </c>
      <c r="AZ18" s="417"/>
      <c r="BA18" s="417"/>
      <c r="BB18" s="417"/>
      <c r="BC18" s="417"/>
      <c r="BD18" s="417"/>
      <c r="BE18" s="417"/>
      <c r="BF18" s="417"/>
      <c r="BG18" s="417"/>
      <c r="BH18" s="417"/>
      <c r="BI18" s="417"/>
      <c r="BJ18" s="417"/>
      <c r="BK18" s="417"/>
      <c r="BL18" s="417"/>
      <c r="BM18" s="418"/>
      <c r="BN18" s="436">
        <v>3508393</v>
      </c>
      <c r="BO18" s="437"/>
      <c r="BP18" s="437"/>
      <c r="BQ18" s="437"/>
      <c r="BR18" s="437"/>
      <c r="BS18" s="437"/>
      <c r="BT18" s="437"/>
      <c r="BU18" s="438"/>
      <c r="BV18" s="436">
        <v>3408382</v>
      </c>
      <c r="BW18" s="437"/>
      <c r="BX18" s="437"/>
      <c r="BY18" s="437"/>
      <c r="BZ18" s="437"/>
      <c r="CA18" s="437"/>
      <c r="CB18" s="437"/>
      <c r="CC18" s="438"/>
      <c r="CD18" s="261"/>
      <c r="CE18" s="434"/>
      <c r="CF18" s="434"/>
      <c r="CG18" s="434"/>
      <c r="CH18" s="434"/>
      <c r="CI18" s="434"/>
      <c r="CJ18" s="434"/>
      <c r="CK18" s="434"/>
      <c r="CL18" s="434"/>
      <c r="CM18" s="434"/>
      <c r="CN18" s="434"/>
      <c r="CO18" s="434"/>
      <c r="CP18" s="434"/>
      <c r="CQ18" s="434"/>
      <c r="CR18" s="434"/>
      <c r="CS18" s="435"/>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10"/>
      <c r="B19" s="488" t="s">
        <v>152</v>
      </c>
      <c r="C19" s="489"/>
      <c r="D19" s="489"/>
      <c r="E19" s="490"/>
      <c r="F19" s="490"/>
      <c r="G19" s="490"/>
      <c r="H19" s="490"/>
      <c r="I19" s="490"/>
      <c r="J19" s="490"/>
      <c r="K19" s="490"/>
      <c r="L19" s="491">
        <v>53</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506"/>
      <c r="AN19" s="410"/>
      <c r="AO19" s="410"/>
      <c r="AP19" s="410"/>
      <c r="AQ19" s="410"/>
      <c r="AR19" s="410"/>
      <c r="AS19" s="410"/>
      <c r="AT19" s="411"/>
      <c r="AU19" s="486"/>
      <c r="AV19" s="487"/>
      <c r="AW19" s="487"/>
      <c r="AX19" s="487"/>
      <c r="AY19" s="416" t="s">
        <v>153</v>
      </c>
      <c r="AZ19" s="417"/>
      <c r="BA19" s="417"/>
      <c r="BB19" s="417"/>
      <c r="BC19" s="417"/>
      <c r="BD19" s="417"/>
      <c r="BE19" s="417"/>
      <c r="BF19" s="417"/>
      <c r="BG19" s="417"/>
      <c r="BH19" s="417"/>
      <c r="BI19" s="417"/>
      <c r="BJ19" s="417"/>
      <c r="BK19" s="417"/>
      <c r="BL19" s="417"/>
      <c r="BM19" s="418"/>
      <c r="BN19" s="436">
        <v>5399856</v>
      </c>
      <c r="BO19" s="437"/>
      <c r="BP19" s="437"/>
      <c r="BQ19" s="437"/>
      <c r="BR19" s="437"/>
      <c r="BS19" s="437"/>
      <c r="BT19" s="437"/>
      <c r="BU19" s="438"/>
      <c r="BV19" s="436">
        <v>4633600</v>
      </c>
      <c r="BW19" s="437"/>
      <c r="BX19" s="437"/>
      <c r="BY19" s="437"/>
      <c r="BZ19" s="437"/>
      <c r="CA19" s="437"/>
      <c r="CB19" s="437"/>
      <c r="CC19" s="438"/>
      <c r="CD19" s="261"/>
      <c r="CE19" s="434"/>
      <c r="CF19" s="434"/>
      <c r="CG19" s="434"/>
      <c r="CH19" s="434"/>
      <c r="CI19" s="434"/>
      <c r="CJ19" s="434"/>
      <c r="CK19" s="434"/>
      <c r="CL19" s="434"/>
      <c r="CM19" s="434"/>
      <c r="CN19" s="434"/>
      <c r="CO19" s="434"/>
      <c r="CP19" s="434"/>
      <c r="CQ19" s="434"/>
      <c r="CR19" s="434"/>
      <c r="CS19" s="435"/>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10"/>
      <c r="B20" s="488" t="s">
        <v>154</v>
      </c>
      <c r="C20" s="489"/>
      <c r="D20" s="489"/>
      <c r="E20" s="490"/>
      <c r="F20" s="490"/>
      <c r="G20" s="490"/>
      <c r="H20" s="490"/>
      <c r="I20" s="490"/>
      <c r="J20" s="490"/>
      <c r="K20" s="490"/>
      <c r="L20" s="491">
        <v>3228</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392"/>
      <c r="AO20" s="392"/>
      <c r="AP20" s="392"/>
      <c r="AQ20" s="392"/>
      <c r="AR20" s="392"/>
      <c r="AS20" s="392"/>
      <c r="AT20" s="393"/>
      <c r="AU20" s="497"/>
      <c r="AV20" s="498"/>
      <c r="AW20" s="498"/>
      <c r="AX20" s="499"/>
      <c r="AY20" s="416"/>
      <c r="AZ20" s="417"/>
      <c r="BA20" s="417"/>
      <c r="BB20" s="417"/>
      <c r="BC20" s="417"/>
      <c r="BD20" s="417"/>
      <c r="BE20" s="417"/>
      <c r="BF20" s="417"/>
      <c r="BG20" s="417"/>
      <c r="BH20" s="417"/>
      <c r="BI20" s="417"/>
      <c r="BJ20" s="417"/>
      <c r="BK20" s="417"/>
      <c r="BL20" s="417"/>
      <c r="BM20" s="418"/>
      <c r="BN20" s="436"/>
      <c r="BO20" s="437"/>
      <c r="BP20" s="437"/>
      <c r="BQ20" s="437"/>
      <c r="BR20" s="437"/>
      <c r="BS20" s="437"/>
      <c r="BT20" s="437"/>
      <c r="BU20" s="438"/>
      <c r="BV20" s="436"/>
      <c r="BW20" s="437"/>
      <c r="BX20" s="437"/>
      <c r="BY20" s="437"/>
      <c r="BZ20" s="437"/>
      <c r="CA20" s="437"/>
      <c r="CB20" s="437"/>
      <c r="CC20" s="438"/>
      <c r="CD20" s="261"/>
      <c r="CE20" s="434"/>
      <c r="CF20" s="434"/>
      <c r="CG20" s="434"/>
      <c r="CH20" s="434"/>
      <c r="CI20" s="434"/>
      <c r="CJ20" s="434"/>
      <c r="CK20" s="434"/>
      <c r="CL20" s="434"/>
      <c r="CM20" s="434"/>
      <c r="CN20" s="434"/>
      <c r="CO20" s="434"/>
      <c r="CP20" s="434"/>
      <c r="CQ20" s="434"/>
      <c r="CR20" s="434"/>
      <c r="CS20" s="435"/>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10"/>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03"/>
      <c r="AZ21" s="404"/>
      <c r="BA21" s="404"/>
      <c r="BB21" s="404"/>
      <c r="BC21" s="404"/>
      <c r="BD21" s="404"/>
      <c r="BE21" s="404"/>
      <c r="BF21" s="404"/>
      <c r="BG21" s="404"/>
      <c r="BH21" s="404"/>
      <c r="BI21" s="404"/>
      <c r="BJ21" s="404"/>
      <c r="BK21" s="404"/>
      <c r="BL21" s="404"/>
      <c r="BM21" s="405"/>
      <c r="BN21" s="439"/>
      <c r="BO21" s="440"/>
      <c r="BP21" s="440"/>
      <c r="BQ21" s="440"/>
      <c r="BR21" s="440"/>
      <c r="BS21" s="440"/>
      <c r="BT21" s="440"/>
      <c r="BU21" s="441"/>
      <c r="BV21" s="439"/>
      <c r="BW21" s="440"/>
      <c r="BX21" s="440"/>
      <c r="BY21" s="440"/>
      <c r="BZ21" s="440"/>
      <c r="CA21" s="440"/>
      <c r="CB21" s="440"/>
      <c r="CC21" s="441"/>
      <c r="CD21" s="261"/>
      <c r="CE21" s="434"/>
      <c r="CF21" s="434"/>
      <c r="CG21" s="434"/>
      <c r="CH21" s="434"/>
      <c r="CI21" s="434"/>
      <c r="CJ21" s="434"/>
      <c r="CK21" s="434"/>
      <c r="CL21" s="434"/>
      <c r="CM21" s="434"/>
      <c r="CN21" s="434"/>
      <c r="CO21" s="434"/>
      <c r="CP21" s="434"/>
      <c r="CQ21" s="434"/>
      <c r="CR21" s="434"/>
      <c r="CS21" s="435"/>
      <c r="CT21" s="406"/>
      <c r="CU21" s="407"/>
      <c r="CV21" s="407"/>
      <c r="CW21" s="407"/>
      <c r="CX21" s="407"/>
      <c r="CY21" s="407"/>
      <c r="CZ21" s="407"/>
      <c r="DA21" s="408"/>
      <c r="DB21" s="406"/>
      <c r="DC21" s="407"/>
      <c r="DD21" s="407"/>
      <c r="DE21" s="407"/>
      <c r="DF21" s="407"/>
      <c r="DG21" s="407"/>
      <c r="DH21" s="407"/>
      <c r="DI21" s="408"/>
    </row>
    <row r="22" spans="1:113" ht="18.75" customHeight="1" x14ac:dyDescent="0.15">
      <c r="A22" s="110"/>
      <c r="B22" s="469" t="s">
        <v>156</v>
      </c>
      <c r="C22" s="470"/>
      <c r="D22" s="471"/>
      <c r="E22" s="478" t="s">
        <v>1</v>
      </c>
      <c r="F22" s="450"/>
      <c r="G22" s="450"/>
      <c r="H22" s="450"/>
      <c r="I22" s="450"/>
      <c r="J22" s="450"/>
      <c r="K22" s="451"/>
      <c r="L22" s="478" t="s">
        <v>157</v>
      </c>
      <c r="M22" s="450"/>
      <c r="N22" s="450"/>
      <c r="O22" s="450"/>
      <c r="P22" s="451"/>
      <c r="Q22" s="460" t="s">
        <v>158</v>
      </c>
      <c r="R22" s="461"/>
      <c r="S22" s="461"/>
      <c r="T22" s="461"/>
      <c r="U22" s="461"/>
      <c r="V22" s="479"/>
      <c r="W22" s="481" t="s">
        <v>159</v>
      </c>
      <c r="X22" s="470"/>
      <c r="Y22" s="471"/>
      <c r="Z22" s="478" t="s">
        <v>1</v>
      </c>
      <c r="AA22" s="450"/>
      <c r="AB22" s="450"/>
      <c r="AC22" s="450"/>
      <c r="AD22" s="450"/>
      <c r="AE22" s="450"/>
      <c r="AF22" s="450"/>
      <c r="AG22" s="451"/>
      <c r="AH22" s="449" t="s">
        <v>160</v>
      </c>
      <c r="AI22" s="450"/>
      <c r="AJ22" s="450"/>
      <c r="AK22" s="450"/>
      <c r="AL22" s="451"/>
      <c r="AM22" s="449" t="s">
        <v>161</v>
      </c>
      <c r="AN22" s="455"/>
      <c r="AO22" s="455"/>
      <c r="AP22" s="455"/>
      <c r="AQ22" s="455"/>
      <c r="AR22" s="456"/>
      <c r="AS22" s="460" t="s">
        <v>158</v>
      </c>
      <c r="AT22" s="461"/>
      <c r="AU22" s="461"/>
      <c r="AV22" s="461"/>
      <c r="AW22" s="461"/>
      <c r="AX22" s="462"/>
      <c r="AY22" s="428" t="s">
        <v>162</v>
      </c>
      <c r="AZ22" s="429"/>
      <c r="BA22" s="429"/>
      <c r="BB22" s="429"/>
      <c r="BC22" s="429"/>
      <c r="BD22" s="429"/>
      <c r="BE22" s="429"/>
      <c r="BF22" s="429"/>
      <c r="BG22" s="429"/>
      <c r="BH22" s="429"/>
      <c r="BI22" s="429"/>
      <c r="BJ22" s="429"/>
      <c r="BK22" s="429"/>
      <c r="BL22" s="429"/>
      <c r="BM22" s="430"/>
      <c r="BN22" s="431">
        <v>7306093</v>
      </c>
      <c r="BO22" s="432"/>
      <c r="BP22" s="432"/>
      <c r="BQ22" s="432"/>
      <c r="BR22" s="432"/>
      <c r="BS22" s="432"/>
      <c r="BT22" s="432"/>
      <c r="BU22" s="433"/>
      <c r="BV22" s="431">
        <v>7850367</v>
      </c>
      <c r="BW22" s="432"/>
      <c r="BX22" s="432"/>
      <c r="BY22" s="432"/>
      <c r="BZ22" s="432"/>
      <c r="CA22" s="432"/>
      <c r="CB22" s="432"/>
      <c r="CC22" s="433"/>
      <c r="CD22" s="261"/>
      <c r="CE22" s="434"/>
      <c r="CF22" s="434"/>
      <c r="CG22" s="434"/>
      <c r="CH22" s="434"/>
      <c r="CI22" s="434"/>
      <c r="CJ22" s="434"/>
      <c r="CK22" s="434"/>
      <c r="CL22" s="434"/>
      <c r="CM22" s="434"/>
      <c r="CN22" s="434"/>
      <c r="CO22" s="434"/>
      <c r="CP22" s="434"/>
      <c r="CQ22" s="434"/>
      <c r="CR22" s="434"/>
      <c r="CS22" s="435"/>
      <c r="CT22" s="406"/>
      <c r="CU22" s="407"/>
      <c r="CV22" s="407"/>
      <c r="CW22" s="407"/>
      <c r="CX22" s="407"/>
      <c r="CY22" s="407"/>
      <c r="CZ22" s="407"/>
      <c r="DA22" s="408"/>
      <c r="DB22" s="406"/>
      <c r="DC22" s="407"/>
      <c r="DD22" s="407"/>
      <c r="DE22" s="407"/>
      <c r="DF22" s="407"/>
      <c r="DG22" s="407"/>
      <c r="DH22" s="407"/>
      <c r="DI22" s="408"/>
    </row>
    <row r="23" spans="1:113" ht="18.75" customHeight="1" x14ac:dyDescent="0.15">
      <c r="A23" s="110"/>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16" t="s">
        <v>163</v>
      </c>
      <c r="AZ23" s="417"/>
      <c r="BA23" s="417"/>
      <c r="BB23" s="417"/>
      <c r="BC23" s="417"/>
      <c r="BD23" s="417"/>
      <c r="BE23" s="417"/>
      <c r="BF23" s="417"/>
      <c r="BG23" s="417"/>
      <c r="BH23" s="417"/>
      <c r="BI23" s="417"/>
      <c r="BJ23" s="417"/>
      <c r="BK23" s="417"/>
      <c r="BL23" s="417"/>
      <c r="BM23" s="418"/>
      <c r="BN23" s="436">
        <v>4759682</v>
      </c>
      <c r="BO23" s="437"/>
      <c r="BP23" s="437"/>
      <c r="BQ23" s="437"/>
      <c r="BR23" s="437"/>
      <c r="BS23" s="437"/>
      <c r="BT23" s="437"/>
      <c r="BU23" s="438"/>
      <c r="BV23" s="436">
        <v>4375036</v>
      </c>
      <c r="BW23" s="437"/>
      <c r="BX23" s="437"/>
      <c r="BY23" s="437"/>
      <c r="BZ23" s="437"/>
      <c r="CA23" s="437"/>
      <c r="CB23" s="437"/>
      <c r="CC23" s="438"/>
      <c r="CD23" s="261"/>
      <c r="CE23" s="434"/>
      <c r="CF23" s="434"/>
      <c r="CG23" s="434"/>
      <c r="CH23" s="434"/>
      <c r="CI23" s="434"/>
      <c r="CJ23" s="434"/>
      <c r="CK23" s="434"/>
      <c r="CL23" s="434"/>
      <c r="CM23" s="434"/>
      <c r="CN23" s="434"/>
      <c r="CO23" s="434"/>
      <c r="CP23" s="434"/>
      <c r="CQ23" s="434"/>
      <c r="CR23" s="434"/>
      <c r="CS23" s="435"/>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10"/>
      <c r="B24" s="472"/>
      <c r="C24" s="473"/>
      <c r="D24" s="474"/>
      <c r="E24" s="409" t="s">
        <v>164</v>
      </c>
      <c r="F24" s="410"/>
      <c r="G24" s="410"/>
      <c r="H24" s="410"/>
      <c r="I24" s="410"/>
      <c r="J24" s="410"/>
      <c r="K24" s="411"/>
      <c r="L24" s="412">
        <v>1</v>
      </c>
      <c r="M24" s="413"/>
      <c r="N24" s="413"/>
      <c r="O24" s="413"/>
      <c r="P24" s="414"/>
      <c r="Q24" s="412">
        <v>4080</v>
      </c>
      <c r="R24" s="413"/>
      <c r="S24" s="413"/>
      <c r="T24" s="413"/>
      <c r="U24" s="413"/>
      <c r="V24" s="414"/>
      <c r="W24" s="482"/>
      <c r="X24" s="473"/>
      <c r="Y24" s="474"/>
      <c r="Z24" s="409" t="s">
        <v>165</v>
      </c>
      <c r="AA24" s="410"/>
      <c r="AB24" s="410"/>
      <c r="AC24" s="410"/>
      <c r="AD24" s="410"/>
      <c r="AE24" s="410"/>
      <c r="AF24" s="410"/>
      <c r="AG24" s="411"/>
      <c r="AH24" s="412">
        <v>82</v>
      </c>
      <c r="AI24" s="413"/>
      <c r="AJ24" s="413"/>
      <c r="AK24" s="413"/>
      <c r="AL24" s="414"/>
      <c r="AM24" s="412">
        <v>214184</v>
      </c>
      <c r="AN24" s="413"/>
      <c r="AO24" s="413"/>
      <c r="AP24" s="413"/>
      <c r="AQ24" s="413"/>
      <c r="AR24" s="414"/>
      <c r="AS24" s="412">
        <v>2612</v>
      </c>
      <c r="AT24" s="413"/>
      <c r="AU24" s="413"/>
      <c r="AV24" s="413"/>
      <c r="AW24" s="413"/>
      <c r="AX24" s="415"/>
      <c r="AY24" s="403" t="s">
        <v>166</v>
      </c>
      <c r="AZ24" s="404"/>
      <c r="BA24" s="404"/>
      <c r="BB24" s="404"/>
      <c r="BC24" s="404"/>
      <c r="BD24" s="404"/>
      <c r="BE24" s="404"/>
      <c r="BF24" s="404"/>
      <c r="BG24" s="404"/>
      <c r="BH24" s="404"/>
      <c r="BI24" s="404"/>
      <c r="BJ24" s="404"/>
      <c r="BK24" s="404"/>
      <c r="BL24" s="404"/>
      <c r="BM24" s="405"/>
      <c r="BN24" s="436">
        <v>5398894</v>
      </c>
      <c r="BO24" s="437"/>
      <c r="BP24" s="437"/>
      <c r="BQ24" s="437"/>
      <c r="BR24" s="437"/>
      <c r="BS24" s="437"/>
      <c r="BT24" s="437"/>
      <c r="BU24" s="438"/>
      <c r="BV24" s="436">
        <v>5748707</v>
      </c>
      <c r="BW24" s="437"/>
      <c r="BX24" s="437"/>
      <c r="BY24" s="437"/>
      <c r="BZ24" s="437"/>
      <c r="CA24" s="437"/>
      <c r="CB24" s="437"/>
      <c r="CC24" s="438"/>
      <c r="CD24" s="261"/>
      <c r="CE24" s="434"/>
      <c r="CF24" s="434"/>
      <c r="CG24" s="434"/>
      <c r="CH24" s="434"/>
      <c r="CI24" s="434"/>
      <c r="CJ24" s="434"/>
      <c r="CK24" s="434"/>
      <c r="CL24" s="434"/>
      <c r="CM24" s="434"/>
      <c r="CN24" s="434"/>
      <c r="CO24" s="434"/>
      <c r="CP24" s="434"/>
      <c r="CQ24" s="434"/>
      <c r="CR24" s="434"/>
      <c r="CS24" s="435"/>
      <c r="CT24" s="406"/>
      <c r="CU24" s="407"/>
      <c r="CV24" s="407"/>
      <c r="CW24" s="407"/>
      <c r="CX24" s="407"/>
      <c r="CY24" s="407"/>
      <c r="CZ24" s="407"/>
      <c r="DA24" s="408"/>
      <c r="DB24" s="406"/>
      <c r="DC24" s="407"/>
      <c r="DD24" s="407"/>
      <c r="DE24" s="407"/>
      <c r="DF24" s="407"/>
      <c r="DG24" s="407"/>
      <c r="DH24" s="407"/>
      <c r="DI24" s="408"/>
    </row>
    <row r="25" spans="1:113" ht="18.75" customHeight="1" x14ac:dyDescent="0.15">
      <c r="A25" s="110"/>
      <c r="B25" s="472"/>
      <c r="C25" s="473"/>
      <c r="D25" s="474"/>
      <c r="E25" s="409" t="s">
        <v>167</v>
      </c>
      <c r="F25" s="410"/>
      <c r="G25" s="410"/>
      <c r="H25" s="410"/>
      <c r="I25" s="410"/>
      <c r="J25" s="410"/>
      <c r="K25" s="411"/>
      <c r="L25" s="412">
        <v>1</v>
      </c>
      <c r="M25" s="413"/>
      <c r="N25" s="413"/>
      <c r="O25" s="413"/>
      <c r="P25" s="414"/>
      <c r="Q25" s="412">
        <v>5440</v>
      </c>
      <c r="R25" s="413"/>
      <c r="S25" s="413"/>
      <c r="T25" s="413"/>
      <c r="U25" s="413"/>
      <c r="V25" s="414"/>
      <c r="W25" s="482"/>
      <c r="X25" s="473"/>
      <c r="Y25" s="474"/>
      <c r="Z25" s="409" t="s">
        <v>168</v>
      </c>
      <c r="AA25" s="410"/>
      <c r="AB25" s="410"/>
      <c r="AC25" s="410"/>
      <c r="AD25" s="410"/>
      <c r="AE25" s="410"/>
      <c r="AF25" s="410"/>
      <c r="AG25" s="411"/>
      <c r="AH25" s="412" t="s">
        <v>126</v>
      </c>
      <c r="AI25" s="413"/>
      <c r="AJ25" s="413"/>
      <c r="AK25" s="413"/>
      <c r="AL25" s="414"/>
      <c r="AM25" s="412" t="s">
        <v>126</v>
      </c>
      <c r="AN25" s="413"/>
      <c r="AO25" s="413"/>
      <c r="AP25" s="413"/>
      <c r="AQ25" s="413"/>
      <c r="AR25" s="414"/>
      <c r="AS25" s="412" t="s">
        <v>126</v>
      </c>
      <c r="AT25" s="413"/>
      <c r="AU25" s="413"/>
      <c r="AV25" s="413"/>
      <c r="AW25" s="413"/>
      <c r="AX25" s="415"/>
      <c r="AY25" s="428" t="s">
        <v>169</v>
      </c>
      <c r="AZ25" s="429"/>
      <c r="BA25" s="429"/>
      <c r="BB25" s="429"/>
      <c r="BC25" s="429"/>
      <c r="BD25" s="429"/>
      <c r="BE25" s="429"/>
      <c r="BF25" s="429"/>
      <c r="BG25" s="429"/>
      <c r="BH25" s="429"/>
      <c r="BI25" s="429"/>
      <c r="BJ25" s="429"/>
      <c r="BK25" s="429"/>
      <c r="BL25" s="429"/>
      <c r="BM25" s="430"/>
      <c r="BN25" s="431">
        <v>843170</v>
      </c>
      <c r="BO25" s="432"/>
      <c r="BP25" s="432"/>
      <c r="BQ25" s="432"/>
      <c r="BR25" s="432"/>
      <c r="BS25" s="432"/>
      <c r="BT25" s="432"/>
      <c r="BU25" s="433"/>
      <c r="BV25" s="431">
        <v>1074595</v>
      </c>
      <c r="BW25" s="432"/>
      <c r="BX25" s="432"/>
      <c r="BY25" s="432"/>
      <c r="BZ25" s="432"/>
      <c r="CA25" s="432"/>
      <c r="CB25" s="432"/>
      <c r="CC25" s="433"/>
      <c r="CD25" s="261"/>
      <c r="CE25" s="434"/>
      <c r="CF25" s="434"/>
      <c r="CG25" s="434"/>
      <c r="CH25" s="434"/>
      <c r="CI25" s="434"/>
      <c r="CJ25" s="434"/>
      <c r="CK25" s="434"/>
      <c r="CL25" s="434"/>
      <c r="CM25" s="434"/>
      <c r="CN25" s="434"/>
      <c r="CO25" s="434"/>
      <c r="CP25" s="434"/>
      <c r="CQ25" s="434"/>
      <c r="CR25" s="434"/>
      <c r="CS25" s="435"/>
      <c r="CT25" s="406"/>
      <c r="CU25" s="407"/>
      <c r="CV25" s="407"/>
      <c r="CW25" s="407"/>
      <c r="CX25" s="407"/>
      <c r="CY25" s="407"/>
      <c r="CZ25" s="407"/>
      <c r="DA25" s="408"/>
      <c r="DB25" s="406"/>
      <c r="DC25" s="407"/>
      <c r="DD25" s="407"/>
      <c r="DE25" s="407"/>
      <c r="DF25" s="407"/>
      <c r="DG25" s="407"/>
      <c r="DH25" s="407"/>
      <c r="DI25" s="408"/>
    </row>
    <row r="26" spans="1:113" ht="18.75" customHeight="1" x14ac:dyDescent="0.15">
      <c r="A26" s="110"/>
      <c r="B26" s="472"/>
      <c r="C26" s="473"/>
      <c r="D26" s="474"/>
      <c r="E26" s="409" t="s">
        <v>170</v>
      </c>
      <c r="F26" s="410"/>
      <c r="G26" s="410"/>
      <c r="H26" s="410"/>
      <c r="I26" s="410"/>
      <c r="J26" s="410"/>
      <c r="K26" s="411"/>
      <c r="L26" s="412">
        <v>1</v>
      </c>
      <c r="M26" s="413"/>
      <c r="N26" s="413"/>
      <c r="O26" s="413"/>
      <c r="P26" s="414"/>
      <c r="Q26" s="412">
        <v>5000</v>
      </c>
      <c r="R26" s="413"/>
      <c r="S26" s="413"/>
      <c r="T26" s="413"/>
      <c r="U26" s="413"/>
      <c r="V26" s="414"/>
      <c r="W26" s="482"/>
      <c r="X26" s="473"/>
      <c r="Y26" s="474"/>
      <c r="Z26" s="409" t="s">
        <v>171</v>
      </c>
      <c r="AA26" s="447"/>
      <c r="AB26" s="447"/>
      <c r="AC26" s="447"/>
      <c r="AD26" s="447"/>
      <c r="AE26" s="447"/>
      <c r="AF26" s="447"/>
      <c r="AG26" s="448"/>
      <c r="AH26" s="412" t="s">
        <v>126</v>
      </c>
      <c r="AI26" s="413"/>
      <c r="AJ26" s="413"/>
      <c r="AK26" s="413"/>
      <c r="AL26" s="414"/>
      <c r="AM26" s="412" t="s">
        <v>126</v>
      </c>
      <c r="AN26" s="413"/>
      <c r="AO26" s="413"/>
      <c r="AP26" s="413"/>
      <c r="AQ26" s="413"/>
      <c r="AR26" s="414"/>
      <c r="AS26" s="412" t="s">
        <v>126</v>
      </c>
      <c r="AT26" s="413"/>
      <c r="AU26" s="413"/>
      <c r="AV26" s="413"/>
      <c r="AW26" s="413"/>
      <c r="AX26" s="415"/>
      <c r="AY26" s="445" t="s">
        <v>172</v>
      </c>
      <c r="AZ26" s="390"/>
      <c r="BA26" s="390"/>
      <c r="BB26" s="390"/>
      <c r="BC26" s="390"/>
      <c r="BD26" s="390"/>
      <c r="BE26" s="390"/>
      <c r="BF26" s="390"/>
      <c r="BG26" s="390"/>
      <c r="BH26" s="390"/>
      <c r="BI26" s="390"/>
      <c r="BJ26" s="390"/>
      <c r="BK26" s="390"/>
      <c r="BL26" s="390"/>
      <c r="BM26" s="446"/>
      <c r="BN26" s="436" t="s">
        <v>126</v>
      </c>
      <c r="BO26" s="437"/>
      <c r="BP26" s="437"/>
      <c r="BQ26" s="437"/>
      <c r="BR26" s="437"/>
      <c r="BS26" s="437"/>
      <c r="BT26" s="437"/>
      <c r="BU26" s="438"/>
      <c r="BV26" s="436" t="s">
        <v>126</v>
      </c>
      <c r="BW26" s="437"/>
      <c r="BX26" s="437"/>
      <c r="BY26" s="437"/>
      <c r="BZ26" s="437"/>
      <c r="CA26" s="437"/>
      <c r="CB26" s="437"/>
      <c r="CC26" s="438"/>
      <c r="CD26" s="261"/>
      <c r="CE26" s="434"/>
      <c r="CF26" s="434"/>
      <c r="CG26" s="434"/>
      <c r="CH26" s="434"/>
      <c r="CI26" s="434"/>
      <c r="CJ26" s="434"/>
      <c r="CK26" s="434"/>
      <c r="CL26" s="434"/>
      <c r="CM26" s="434"/>
      <c r="CN26" s="434"/>
      <c r="CO26" s="434"/>
      <c r="CP26" s="434"/>
      <c r="CQ26" s="434"/>
      <c r="CR26" s="434"/>
      <c r="CS26" s="435"/>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10"/>
      <c r="B27" s="472"/>
      <c r="C27" s="473"/>
      <c r="D27" s="474"/>
      <c r="E27" s="409" t="s">
        <v>173</v>
      </c>
      <c r="F27" s="410"/>
      <c r="G27" s="410"/>
      <c r="H27" s="410"/>
      <c r="I27" s="410"/>
      <c r="J27" s="410"/>
      <c r="K27" s="411"/>
      <c r="L27" s="412">
        <v>1</v>
      </c>
      <c r="M27" s="413"/>
      <c r="N27" s="413"/>
      <c r="O27" s="413"/>
      <c r="P27" s="414"/>
      <c r="Q27" s="412">
        <v>2300</v>
      </c>
      <c r="R27" s="413"/>
      <c r="S27" s="413"/>
      <c r="T27" s="413"/>
      <c r="U27" s="413"/>
      <c r="V27" s="414"/>
      <c r="W27" s="482"/>
      <c r="X27" s="473"/>
      <c r="Y27" s="474"/>
      <c r="Z27" s="409" t="s">
        <v>174</v>
      </c>
      <c r="AA27" s="410"/>
      <c r="AB27" s="410"/>
      <c r="AC27" s="410"/>
      <c r="AD27" s="410"/>
      <c r="AE27" s="410"/>
      <c r="AF27" s="410"/>
      <c r="AG27" s="411"/>
      <c r="AH27" s="412" t="s">
        <v>126</v>
      </c>
      <c r="AI27" s="413"/>
      <c r="AJ27" s="413"/>
      <c r="AK27" s="413"/>
      <c r="AL27" s="414"/>
      <c r="AM27" s="412" t="s">
        <v>126</v>
      </c>
      <c r="AN27" s="413"/>
      <c r="AO27" s="413"/>
      <c r="AP27" s="413"/>
      <c r="AQ27" s="413"/>
      <c r="AR27" s="414"/>
      <c r="AS27" s="412" t="s">
        <v>126</v>
      </c>
      <c r="AT27" s="413"/>
      <c r="AU27" s="413"/>
      <c r="AV27" s="413"/>
      <c r="AW27" s="413"/>
      <c r="AX27" s="415"/>
      <c r="AY27" s="442" t="s">
        <v>175</v>
      </c>
      <c r="AZ27" s="443"/>
      <c r="BA27" s="443"/>
      <c r="BB27" s="443"/>
      <c r="BC27" s="443"/>
      <c r="BD27" s="443"/>
      <c r="BE27" s="443"/>
      <c r="BF27" s="443"/>
      <c r="BG27" s="443"/>
      <c r="BH27" s="443"/>
      <c r="BI27" s="443"/>
      <c r="BJ27" s="443"/>
      <c r="BK27" s="443"/>
      <c r="BL27" s="443"/>
      <c r="BM27" s="444"/>
      <c r="BN27" s="439">
        <v>126830</v>
      </c>
      <c r="BO27" s="440"/>
      <c r="BP27" s="440"/>
      <c r="BQ27" s="440"/>
      <c r="BR27" s="440"/>
      <c r="BS27" s="440"/>
      <c r="BT27" s="440"/>
      <c r="BU27" s="441"/>
      <c r="BV27" s="439">
        <v>126830</v>
      </c>
      <c r="BW27" s="440"/>
      <c r="BX27" s="440"/>
      <c r="BY27" s="440"/>
      <c r="BZ27" s="440"/>
      <c r="CA27" s="440"/>
      <c r="CB27" s="440"/>
      <c r="CC27" s="441"/>
      <c r="CD27" s="258"/>
      <c r="CE27" s="434"/>
      <c r="CF27" s="434"/>
      <c r="CG27" s="434"/>
      <c r="CH27" s="434"/>
      <c r="CI27" s="434"/>
      <c r="CJ27" s="434"/>
      <c r="CK27" s="434"/>
      <c r="CL27" s="434"/>
      <c r="CM27" s="434"/>
      <c r="CN27" s="434"/>
      <c r="CO27" s="434"/>
      <c r="CP27" s="434"/>
      <c r="CQ27" s="434"/>
      <c r="CR27" s="434"/>
      <c r="CS27" s="435"/>
      <c r="CT27" s="406"/>
      <c r="CU27" s="407"/>
      <c r="CV27" s="407"/>
      <c r="CW27" s="407"/>
      <c r="CX27" s="407"/>
      <c r="CY27" s="407"/>
      <c r="CZ27" s="407"/>
      <c r="DA27" s="408"/>
      <c r="DB27" s="406"/>
      <c r="DC27" s="407"/>
      <c r="DD27" s="407"/>
      <c r="DE27" s="407"/>
      <c r="DF27" s="407"/>
      <c r="DG27" s="407"/>
      <c r="DH27" s="407"/>
      <c r="DI27" s="408"/>
    </row>
    <row r="28" spans="1:113" ht="18.75" customHeight="1" x14ac:dyDescent="0.15">
      <c r="A28" s="110"/>
      <c r="B28" s="472"/>
      <c r="C28" s="473"/>
      <c r="D28" s="474"/>
      <c r="E28" s="409" t="s">
        <v>176</v>
      </c>
      <c r="F28" s="410"/>
      <c r="G28" s="410"/>
      <c r="H28" s="410"/>
      <c r="I28" s="410"/>
      <c r="J28" s="410"/>
      <c r="K28" s="411"/>
      <c r="L28" s="412">
        <v>1</v>
      </c>
      <c r="M28" s="413"/>
      <c r="N28" s="413"/>
      <c r="O28" s="413"/>
      <c r="P28" s="414"/>
      <c r="Q28" s="412">
        <v>2060</v>
      </c>
      <c r="R28" s="413"/>
      <c r="S28" s="413"/>
      <c r="T28" s="413"/>
      <c r="U28" s="413"/>
      <c r="V28" s="414"/>
      <c r="W28" s="482"/>
      <c r="X28" s="473"/>
      <c r="Y28" s="474"/>
      <c r="Z28" s="409" t="s">
        <v>177</v>
      </c>
      <c r="AA28" s="410"/>
      <c r="AB28" s="410"/>
      <c r="AC28" s="410"/>
      <c r="AD28" s="410"/>
      <c r="AE28" s="410"/>
      <c r="AF28" s="410"/>
      <c r="AG28" s="411"/>
      <c r="AH28" s="412" t="s">
        <v>126</v>
      </c>
      <c r="AI28" s="413"/>
      <c r="AJ28" s="413"/>
      <c r="AK28" s="413"/>
      <c r="AL28" s="414"/>
      <c r="AM28" s="412" t="s">
        <v>126</v>
      </c>
      <c r="AN28" s="413"/>
      <c r="AO28" s="413"/>
      <c r="AP28" s="413"/>
      <c r="AQ28" s="413"/>
      <c r="AR28" s="414"/>
      <c r="AS28" s="412" t="s">
        <v>126</v>
      </c>
      <c r="AT28" s="413"/>
      <c r="AU28" s="413"/>
      <c r="AV28" s="413"/>
      <c r="AW28" s="413"/>
      <c r="AX28" s="415"/>
      <c r="AY28" s="419" t="s">
        <v>178</v>
      </c>
      <c r="AZ28" s="420"/>
      <c r="BA28" s="420"/>
      <c r="BB28" s="421"/>
      <c r="BC28" s="428" t="s">
        <v>48</v>
      </c>
      <c r="BD28" s="429"/>
      <c r="BE28" s="429"/>
      <c r="BF28" s="429"/>
      <c r="BG28" s="429"/>
      <c r="BH28" s="429"/>
      <c r="BI28" s="429"/>
      <c r="BJ28" s="429"/>
      <c r="BK28" s="429"/>
      <c r="BL28" s="429"/>
      <c r="BM28" s="430"/>
      <c r="BN28" s="431">
        <v>1013287</v>
      </c>
      <c r="BO28" s="432"/>
      <c r="BP28" s="432"/>
      <c r="BQ28" s="432"/>
      <c r="BR28" s="432"/>
      <c r="BS28" s="432"/>
      <c r="BT28" s="432"/>
      <c r="BU28" s="433"/>
      <c r="BV28" s="431">
        <v>1013254</v>
      </c>
      <c r="BW28" s="432"/>
      <c r="BX28" s="432"/>
      <c r="BY28" s="432"/>
      <c r="BZ28" s="432"/>
      <c r="CA28" s="432"/>
      <c r="CB28" s="432"/>
      <c r="CC28" s="433"/>
      <c r="CD28" s="261"/>
      <c r="CE28" s="434"/>
      <c r="CF28" s="434"/>
      <c r="CG28" s="434"/>
      <c r="CH28" s="434"/>
      <c r="CI28" s="434"/>
      <c r="CJ28" s="434"/>
      <c r="CK28" s="434"/>
      <c r="CL28" s="434"/>
      <c r="CM28" s="434"/>
      <c r="CN28" s="434"/>
      <c r="CO28" s="434"/>
      <c r="CP28" s="434"/>
      <c r="CQ28" s="434"/>
      <c r="CR28" s="434"/>
      <c r="CS28" s="435"/>
      <c r="CT28" s="406"/>
      <c r="CU28" s="407"/>
      <c r="CV28" s="407"/>
      <c r="CW28" s="407"/>
      <c r="CX28" s="407"/>
      <c r="CY28" s="407"/>
      <c r="CZ28" s="407"/>
      <c r="DA28" s="408"/>
      <c r="DB28" s="406"/>
      <c r="DC28" s="407"/>
      <c r="DD28" s="407"/>
      <c r="DE28" s="407"/>
      <c r="DF28" s="407"/>
      <c r="DG28" s="407"/>
      <c r="DH28" s="407"/>
      <c r="DI28" s="408"/>
    </row>
    <row r="29" spans="1:113" ht="18.75" customHeight="1" x14ac:dyDescent="0.15">
      <c r="A29" s="110"/>
      <c r="B29" s="472"/>
      <c r="C29" s="473"/>
      <c r="D29" s="474"/>
      <c r="E29" s="409" t="s">
        <v>179</v>
      </c>
      <c r="F29" s="410"/>
      <c r="G29" s="410"/>
      <c r="H29" s="410"/>
      <c r="I29" s="410"/>
      <c r="J29" s="410"/>
      <c r="K29" s="411"/>
      <c r="L29" s="412">
        <v>8</v>
      </c>
      <c r="M29" s="413"/>
      <c r="N29" s="413"/>
      <c r="O29" s="413"/>
      <c r="P29" s="414"/>
      <c r="Q29" s="412">
        <v>2000</v>
      </c>
      <c r="R29" s="413"/>
      <c r="S29" s="413"/>
      <c r="T29" s="413"/>
      <c r="U29" s="413"/>
      <c r="V29" s="414"/>
      <c r="W29" s="483"/>
      <c r="X29" s="484"/>
      <c r="Y29" s="485"/>
      <c r="Z29" s="409" t="s">
        <v>180</v>
      </c>
      <c r="AA29" s="410"/>
      <c r="AB29" s="410"/>
      <c r="AC29" s="410"/>
      <c r="AD29" s="410"/>
      <c r="AE29" s="410"/>
      <c r="AF29" s="410"/>
      <c r="AG29" s="411"/>
      <c r="AH29" s="412">
        <v>82</v>
      </c>
      <c r="AI29" s="413"/>
      <c r="AJ29" s="413"/>
      <c r="AK29" s="413"/>
      <c r="AL29" s="414"/>
      <c r="AM29" s="412">
        <v>214184</v>
      </c>
      <c r="AN29" s="413"/>
      <c r="AO29" s="413"/>
      <c r="AP29" s="413"/>
      <c r="AQ29" s="413"/>
      <c r="AR29" s="414"/>
      <c r="AS29" s="412">
        <v>2612</v>
      </c>
      <c r="AT29" s="413"/>
      <c r="AU29" s="413"/>
      <c r="AV29" s="413"/>
      <c r="AW29" s="413"/>
      <c r="AX29" s="415"/>
      <c r="AY29" s="422"/>
      <c r="AZ29" s="423"/>
      <c r="BA29" s="423"/>
      <c r="BB29" s="424"/>
      <c r="BC29" s="416" t="s">
        <v>181</v>
      </c>
      <c r="BD29" s="417"/>
      <c r="BE29" s="417"/>
      <c r="BF29" s="417"/>
      <c r="BG29" s="417"/>
      <c r="BH29" s="417"/>
      <c r="BI29" s="417"/>
      <c r="BJ29" s="417"/>
      <c r="BK29" s="417"/>
      <c r="BL29" s="417"/>
      <c r="BM29" s="418"/>
      <c r="BN29" s="436">
        <v>5811</v>
      </c>
      <c r="BO29" s="437"/>
      <c r="BP29" s="437"/>
      <c r="BQ29" s="437"/>
      <c r="BR29" s="437"/>
      <c r="BS29" s="437"/>
      <c r="BT29" s="437"/>
      <c r="BU29" s="438"/>
      <c r="BV29" s="436">
        <v>512173</v>
      </c>
      <c r="BW29" s="437"/>
      <c r="BX29" s="437"/>
      <c r="BY29" s="437"/>
      <c r="BZ29" s="437"/>
      <c r="CA29" s="437"/>
      <c r="CB29" s="437"/>
      <c r="CC29" s="438"/>
      <c r="CD29" s="258"/>
      <c r="CE29" s="434"/>
      <c r="CF29" s="434"/>
      <c r="CG29" s="434"/>
      <c r="CH29" s="434"/>
      <c r="CI29" s="434"/>
      <c r="CJ29" s="434"/>
      <c r="CK29" s="434"/>
      <c r="CL29" s="434"/>
      <c r="CM29" s="434"/>
      <c r="CN29" s="434"/>
      <c r="CO29" s="434"/>
      <c r="CP29" s="434"/>
      <c r="CQ29" s="434"/>
      <c r="CR29" s="434"/>
      <c r="CS29" s="435"/>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10"/>
      <c r="B30" s="475"/>
      <c r="C30" s="476"/>
      <c r="D30" s="477"/>
      <c r="E30" s="391"/>
      <c r="F30" s="392"/>
      <c r="G30" s="392"/>
      <c r="H30" s="392"/>
      <c r="I30" s="392"/>
      <c r="J30" s="392"/>
      <c r="K30" s="393"/>
      <c r="L30" s="394"/>
      <c r="M30" s="395"/>
      <c r="N30" s="395"/>
      <c r="O30" s="395"/>
      <c r="P30" s="396"/>
      <c r="Q30" s="394"/>
      <c r="R30" s="395"/>
      <c r="S30" s="395"/>
      <c r="T30" s="395"/>
      <c r="U30" s="395"/>
      <c r="V30" s="396"/>
      <c r="W30" s="397" t="s">
        <v>182</v>
      </c>
      <c r="X30" s="398"/>
      <c r="Y30" s="398"/>
      <c r="Z30" s="398"/>
      <c r="AA30" s="398"/>
      <c r="AB30" s="398"/>
      <c r="AC30" s="398"/>
      <c r="AD30" s="398"/>
      <c r="AE30" s="398"/>
      <c r="AF30" s="398"/>
      <c r="AG30" s="399"/>
      <c r="AH30" s="400">
        <v>90.2</v>
      </c>
      <c r="AI30" s="401"/>
      <c r="AJ30" s="401"/>
      <c r="AK30" s="401"/>
      <c r="AL30" s="401"/>
      <c r="AM30" s="401"/>
      <c r="AN30" s="401"/>
      <c r="AO30" s="401"/>
      <c r="AP30" s="401"/>
      <c r="AQ30" s="401"/>
      <c r="AR30" s="401"/>
      <c r="AS30" s="401"/>
      <c r="AT30" s="401"/>
      <c r="AU30" s="401"/>
      <c r="AV30" s="401"/>
      <c r="AW30" s="401"/>
      <c r="AX30" s="402"/>
      <c r="AY30" s="425"/>
      <c r="AZ30" s="426"/>
      <c r="BA30" s="426"/>
      <c r="BB30" s="427"/>
      <c r="BC30" s="403" t="s">
        <v>50</v>
      </c>
      <c r="BD30" s="404"/>
      <c r="BE30" s="404"/>
      <c r="BF30" s="404"/>
      <c r="BG30" s="404"/>
      <c r="BH30" s="404"/>
      <c r="BI30" s="404"/>
      <c r="BJ30" s="404"/>
      <c r="BK30" s="404"/>
      <c r="BL30" s="404"/>
      <c r="BM30" s="405"/>
      <c r="BN30" s="439">
        <v>1026776</v>
      </c>
      <c r="BO30" s="440"/>
      <c r="BP30" s="440"/>
      <c r="BQ30" s="440"/>
      <c r="BR30" s="440"/>
      <c r="BS30" s="440"/>
      <c r="BT30" s="440"/>
      <c r="BU30" s="441"/>
      <c r="BV30" s="439">
        <v>934674</v>
      </c>
      <c r="BW30" s="440"/>
      <c r="BX30" s="440"/>
      <c r="BY30" s="440"/>
      <c r="BZ30" s="440"/>
      <c r="CA30" s="440"/>
      <c r="CB30" s="440"/>
      <c r="CC30" s="441"/>
      <c r="CD30" s="262"/>
      <c r="CE30" s="121"/>
      <c r="CF30" s="121"/>
      <c r="CG30" s="121"/>
      <c r="CH30" s="121"/>
      <c r="CI30" s="121"/>
      <c r="CJ30" s="121"/>
      <c r="CK30" s="121"/>
      <c r="CL30" s="121"/>
      <c r="CM30" s="121"/>
      <c r="CN30" s="121"/>
      <c r="CO30" s="121"/>
      <c r="CP30" s="121"/>
      <c r="CQ30" s="121"/>
      <c r="CR30" s="121"/>
      <c r="CS30" s="122"/>
      <c r="CT30" s="123"/>
      <c r="CU30" s="124"/>
      <c r="CV30" s="124"/>
      <c r="CW30" s="124"/>
      <c r="CX30" s="124"/>
      <c r="CY30" s="124"/>
      <c r="CZ30" s="124"/>
      <c r="DA30" s="125"/>
      <c r="DB30" s="123"/>
      <c r="DC30" s="124"/>
      <c r="DD30" s="124"/>
      <c r="DE30" s="124"/>
      <c r="DF30" s="124"/>
      <c r="DG30" s="124"/>
      <c r="DH30" s="124"/>
      <c r="DI30" s="125"/>
    </row>
    <row r="31" spans="1:113" ht="13.5" customHeight="1" x14ac:dyDescent="0.15">
      <c r="A31" s="110"/>
      <c r="B31" s="126"/>
      <c r="DI31" s="127"/>
    </row>
    <row r="32" spans="1:113" ht="13.5" customHeight="1" x14ac:dyDescent="0.15">
      <c r="A32" s="110"/>
      <c r="B32" s="128"/>
      <c r="C32" s="389" t="s">
        <v>183</v>
      </c>
      <c r="D32" s="389"/>
      <c r="E32" s="389"/>
      <c r="F32" s="389"/>
      <c r="G32" s="389"/>
      <c r="H32" s="389"/>
      <c r="I32" s="389"/>
      <c r="J32" s="389"/>
      <c r="K32" s="389"/>
      <c r="L32" s="389"/>
      <c r="M32" s="389"/>
      <c r="N32" s="389"/>
      <c r="O32" s="389"/>
      <c r="P32" s="389"/>
      <c r="Q32" s="389"/>
      <c r="R32" s="389"/>
      <c r="S32" s="389"/>
      <c r="U32" s="390" t="s">
        <v>184</v>
      </c>
      <c r="V32" s="390"/>
      <c r="W32" s="390"/>
      <c r="X32" s="390"/>
      <c r="Y32" s="390"/>
      <c r="Z32" s="390"/>
      <c r="AA32" s="390"/>
      <c r="AB32" s="390"/>
      <c r="AC32" s="390"/>
      <c r="AD32" s="390"/>
      <c r="AE32" s="390"/>
      <c r="AF32" s="390"/>
      <c r="AG32" s="390"/>
      <c r="AH32" s="390"/>
      <c r="AI32" s="390"/>
      <c r="AJ32" s="390"/>
      <c r="AK32" s="390"/>
      <c r="AM32" s="390" t="s">
        <v>185</v>
      </c>
      <c r="AN32" s="390"/>
      <c r="AO32" s="390"/>
      <c r="AP32" s="390"/>
      <c r="AQ32" s="390"/>
      <c r="AR32" s="390"/>
      <c r="AS32" s="390"/>
      <c r="AT32" s="390"/>
      <c r="AU32" s="390"/>
      <c r="AV32" s="390"/>
      <c r="AW32" s="390"/>
      <c r="AX32" s="390"/>
      <c r="AY32" s="390"/>
      <c r="AZ32" s="390"/>
      <c r="BA32" s="390"/>
      <c r="BB32" s="390"/>
      <c r="BC32" s="390"/>
      <c r="BE32" s="390" t="s">
        <v>186</v>
      </c>
      <c r="BF32" s="390"/>
      <c r="BG32" s="390"/>
      <c r="BH32" s="390"/>
      <c r="BI32" s="390"/>
      <c r="BJ32" s="390"/>
      <c r="BK32" s="390"/>
      <c r="BL32" s="390"/>
      <c r="BM32" s="390"/>
      <c r="BN32" s="390"/>
      <c r="BO32" s="390"/>
      <c r="BP32" s="390"/>
      <c r="BQ32" s="390"/>
      <c r="BR32" s="390"/>
      <c r="BS32" s="390"/>
      <c r="BT32" s="390"/>
      <c r="BU32" s="390"/>
      <c r="BW32" s="390" t="s">
        <v>187</v>
      </c>
      <c r="BX32" s="390"/>
      <c r="BY32" s="390"/>
      <c r="BZ32" s="390"/>
      <c r="CA32" s="390"/>
      <c r="CB32" s="390"/>
      <c r="CC32" s="390"/>
      <c r="CD32" s="390"/>
      <c r="CE32" s="390"/>
      <c r="CF32" s="390"/>
      <c r="CG32" s="390"/>
      <c r="CH32" s="390"/>
      <c r="CI32" s="390"/>
      <c r="CJ32" s="390"/>
      <c r="CK32" s="390"/>
      <c r="CL32" s="390"/>
      <c r="CM32" s="390"/>
      <c r="CO32" s="390" t="s">
        <v>188</v>
      </c>
      <c r="CP32" s="390"/>
      <c r="CQ32" s="390"/>
      <c r="CR32" s="390"/>
      <c r="CS32" s="390"/>
      <c r="CT32" s="390"/>
      <c r="CU32" s="390"/>
      <c r="CV32" s="390"/>
      <c r="CW32" s="390"/>
      <c r="CX32" s="390"/>
      <c r="CY32" s="390"/>
      <c r="CZ32" s="390"/>
      <c r="DA32" s="390"/>
      <c r="DB32" s="390"/>
      <c r="DC32" s="390"/>
      <c r="DD32" s="390"/>
      <c r="DE32" s="390"/>
      <c r="DI32" s="127"/>
    </row>
    <row r="33" spans="1:113" ht="13.5" customHeight="1" x14ac:dyDescent="0.15">
      <c r="A33" s="110"/>
      <c r="B33" s="128"/>
      <c r="C33" s="388" t="s">
        <v>189</v>
      </c>
      <c r="D33" s="388"/>
      <c r="E33" s="387" t="s">
        <v>190</v>
      </c>
      <c r="F33" s="387"/>
      <c r="G33" s="387"/>
      <c r="H33" s="387"/>
      <c r="I33" s="387"/>
      <c r="J33" s="387"/>
      <c r="K33" s="387"/>
      <c r="L33" s="387"/>
      <c r="M33" s="387"/>
      <c r="N33" s="387"/>
      <c r="O33" s="387"/>
      <c r="P33" s="387"/>
      <c r="Q33" s="387"/>
      <c r="R33" s="387"/>
      <c r="S33" s="387"/>
      <c r="T33" s="259"/>
      <c r="U33" s="388" t="s">
        <v>189</v>
      </c>
      <c r="V33" s="388"/>
      <c r="W33" s="387" t="s">
        <v>190</v>
      </c>
      <c r="X33" s="387"/>
      <c r="Y33" s="387"/>
      <c r="Z33" s="387"/>
      <c r="AA33" s="387"/>
      <c r="AB33" s="387"/>
      <c r="AC33" s="387"/>
      <c r="AD33" s="387"/>
      <c r="AE33" s="387"/>
      <c r="AF33" s="387"/>
      <c r="AG33" s="387"/>
      <c r="AH33" s="387"/>
      <c r="AI33" s="387"/>
      <c r="AJ33" s="387"/>
      <c r="AK33" s="387"/>
      <c r="AL33" s="259"/>
      <c r="AM33" s="388" t="s">
        <v>189</v>
      </c>
      <c r="AN33" s="388"/>
      <c r="AO33" s="387" t="s">
        <v>190</v>
      </c>
      <c r="AP33" s="387"/>
      <c r="AQ33" s="387"/>
      <c r="AR33" s="387"/>
      <c r="AS33" s="387"/>
      <c r="AT33" s="387"/>
      <c r="AU33" s="387"/>
      <c r="AV33" s="387"/>
      <c r="AW33" s="387"/>
      <c r="AX33" s="387"/>
      <c r="AY33" s="387"/>
      <c r="AZ33" s="387"/>
      <c r="BA33" s="387"/>
      <c r="BB33" s="387"/>
      <c r="BC33" s="387"/>
      <c r="BD33" s="263"/>
      <c r="BE33" s="387" t="s">
        <v>191</v>
      </c>
      <c r="BF33" s="387"/>
      <c r="BG33" s="387" t="s">
        <v>192</v>
      </c>
      <c r="BH33" s="387"/>
      <c r="BI33" s="387"/>
      <c r="BJ33" s="387"/>
      <c r="BK33" s="387"/>
      <c r="BL33" s="387"/>
      <c r="BM33" s="387"/>
      <c r="BN33" s="387"/>
      <c r="BO33" s="387"/>
      <c r="BP33" s="387"/>
      <c r="BQ33" s="387"/>
      <c r="BR33" s="387"/>
      <c r="BS33" s="387"/>
      <c r="BT33" s="387"/>
      <c r="BU33" s="387"/>
      <c r="BV33" s="263"/>
      <c r="BW33" s="388" t="s">
        <v>191</v>
      </c>
      <c r="BX33" s="388"/>
      <c r="BY33" s="387" t="s">
        <v>193</v>
      </c>
      <c r="BZ33" s="387"/>
      <c r="CA33" s="387"/>
      <c r="CB33" s="387"/>
      <c r="CC33" s="387"/>
      <c r="CD33" s="387"/>
      <c r="CE33" s="387"/>
      <c r="CF33" s="387"/>
      <c r="CG33" s="387"/>
      <c r="CH33" s="387"/>
      <c r="CI33" s="387"/>
      <c r="CJ33" s="387"/>
      <c r="CK33" s="387"/>
      <c r="CL33" s="387"/>
      <c r="CM33" s="387"/>
      <c r="CN33" s="259"/>
      <c r="CO33" s="388" t="s">
        <v>189</v>
      </c>
      <c r="CP33" s="388"/>
      <c r="CQ33" s="387" t="s">
        <v>194</v>
      </c>
      <c r="CR33" s="387"/>
      <c r="CS33" s="387"/>
      <c r="CT33" s="387"/>
      <c r="CU33" s="387"/>
      <c r="CV33" s="387"/>
      <c r="CW33" s="387"/>
      <c r="CX33" s="387"/>
      <c r="CY33" s="387"/>
      <c r="CZ33" s="387"/>
      <c r="DA33" s="387"/>
      <c r="DB33" s="387"/>
      <c r="DC33" s="387"/>
      <c r="DD33" s="387"/>
      <c r="DE33" s="387"/>
      <c r="DF33" s="259"/>
      <c r="DG33" s="386" t="s">
        <v>195</v>
      </c>
      <c r="DH33" s="386"/>
      <c r="DI33" s="260"/>
    </row>
    <row r="34" spans="1:113" ht="32.25" customHeight="1" x14ac:dyDescent="0.15">
      <c r="A34" s="110"/>
      <c r="B34" s="128"/>
      <c r="C34" s="384">
        <f>IF(E34="","",1)</f>
        <v>1</v>
      </c>
      <c r="D34" s="384"/>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110"/>
      <c r="U34" s="384">
        <f>IF(W34="","",MAX(C34:D43)+1)</f>
        <v>2</v>
      </c>
      <c r="V34" s="384"/>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110"/>
      <c r="AM34" s="384">
        <f>IF(AO34="","",MAX(C34:D43,U34:V43)+1)</f>
        <v>5</v>
      </c>
      <c r="AN34" s="384"/>
      <c r="AO34" s="385" t="str">
        <f>IF('各会計、関係団体の財政状況及び健全化判断比率'!B31="","",'各会計、関係団体の財政状況及び健全化判断比率'!B31)</f>
        <v>病院事業会計</v>
      </c>
      <c r="AP34" s="385"/>
      <c r="AQ34" s="385"/>
      <c r="AR34" s="385"/>
      <c r="AS34" s="385"/>
      <c r="AT34" s="385"/>
      <c r="AU34" s="385"/>
      <c r="AV34" s="385"/>
      <c r="AW34" s="385"/>
      <c r="AX34" s="385"/>
      <c r="AY34" s="385"/>
      <c r="AZ34" s="385"/>
      <c r="BA34" s="385"/>
      <c r="BB34" s="385"/>
      <c r="BC34" s="385"/>
      <c r="BD34" s="110"/>
      <c r="BE34" s="384">
        <f>IF(BG34="","",MAX(C34:D43,U34:V43,AM34:AN43)+1)</f>
        <v>6</v>
      </c>
      <c r="BF34" s="384"/>
      <c r="BG34" s="385" t="str">
        <f>IF('各会計、関係団体の財政状況及び健全化判断比率'!B32="","",'各会計、関係団体の財政状況及び健全化判断比率'!B32)</f>
        <v>温泉事業特別会計</v>
      </c>
      <c r="BH34" s="385"/>
      <c r="BI34" s="385"/>
      <c r="BJ34" s="385"/>
      <c r="BK34" s="385"/>
      <c r="BL34" s="385"/>
      <c r="BM34" s="385"/>
      <c r="BN34" s="385"/>
      <c r="BO34" s="385"/>
      <c r="BP34" s="385"/>
      <c r="BQ34" s="385"/>
      <c r="BR34" s="385"/>
      <c r="BS34" s="385"/>
      <c r="BT34" s="385"/>
      <c r="BU34" s="385"/>
      <c r="BV34" s="110"/>
      <c r="BW34" s="384">
        <f>IF(BY34="","",MAX(C34:D43,U34:V43,AM34:AN43,BE34:BF43)+1)</f>
        <v>9</v>
      </c>
      <c r="BX34" s="384"/>
      <c r="BY34" s="385" t="str">
        <f>IF('各会計、関係団体の財政状況及び健全化判断比率'!B68="","",'各会計、関係団体の財政状況及び健全化判断比率'!B68)</f>
        <v>久吉ダム水道企業団水道事業会計</v>
      </c>
      <c r="BZ34" s="385"/>
      <c r="CA34" s="385"/>
      <c r="CB34" s="385"/>
      <c r="CC34" s="385"/>
      <c r="CD34" s="385"/>
      <c r="CE34" s="385"/>
      <c r="CF34" s="385"/>
      <c r="CG34" s="385"/>
      <c r="CH34" s="385"/>
      <c r="CI34" s="385"/>
      <c r="CJ34" s="385"/>
      <c r="CK34" s="385"/>
      <c r="CL34" s="385"/>
      <c r="CM34" s="385"/>
      <c r="CN34" s="110"/>
      <c r="CO34" s="384">
        <f>IF(CQ34="","",MAX(C34:D43,U34:V43,AM34:AN43,BE34:BF43,BW34:BX43)+1)</f>
        <v>18</v>
      </c>
      <c r="CP34" s="384"/>
      <c r="CQ34" s="385" t="str">
        <f>IF('各会計、関係団体の財政状況及び健全化判断比率'!BS7="","",'各会計、関係団体の財政状況及び健全化判断比率'!BS7)</f>
        <v>大鰐町土地開発公社</v>
      </c>
      <c r="CR34" s="385"/>
      <c r="CS34" s="385"/>
      <c r="CT34" s="385"/>
      <c r="CU34" s="385"/>
      <c r="CV34" s="385"/>
      <c r="CW34" s="385"/>
      <c r="CX34" s="385"/>
      <c r="CY34" s="385"/>
      <c r="CZ34" s="385"/>
      <c r="DA34" s="385"/>
      <c r="DB34" s="385"/>
      <c r="DC34" s="385"/>
      <c r="DD34" s="385"/>
      <c r="DE34" s="385"/>
      <c r="DG34" s="382" t="str">
        <f>IF('各会計、関係団体の財政状況及び健全化判断比率'!BR7="","",'各会計、関係団体の財政状況及び健全化判断比率'!BR7)</f>
        <v>○</v>
      </c>
      <c r="DH34" s="382"/>
      <c r="DI34" s="260"/>
    </row>
    <row r="35" spans="1:113" ht="32.25" customHeight="1" x14ac:dyDescent="0.15">
      <c r="A35" s="110"/>
      <c r="B35" s="128"/>
      <c r="C35" s="384" t="str">
        <f>IF(E35="","",C34+1)</f>
        <v/>
      </c>
      <c r="D35" s="384"/>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110"/>
      <c r="U35" s="384">
        <f>IF(W35="","",U34+1)</f>
        <v>3</v>
      </c>
      <c r="V35" s="384"/>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110"/>
      <c r="AM35" s="384" t="str">
        <f t="shared" ref="AM35:AM43" si="0">IF(AO35="","",AM34+1)</f>
        <v/>
      </c>
      <c r="AN35" s="384"/>
      <c r="AO35" s="385"/>
      <c r="AP35" s="385"/>
      <c r="AQ35" s="385"/>
      <c r="AR35" s="385"/>
      <c r="AS35" s="385"/>
      <c r="AT35" s="385"/>
      <c r="AU35" s="385"/>
      <c r="AV35" s="385"/>
      <c r="AW35" s="385"/>
      <c r="AX35" s="385"/>
      <c r="AY35" s="385"/>
      <c r="AZ35" s="385"/>
      <c r="BA35" s="385"/>
      <c r="BB35" s="385"/>
      <c r="BC35" s="385"/>
      <c r="BD35" s="110"/>
      <c r="BE35" s="384">
        <f t="shared" ref="BE35:BE43" si="1">IF(BG35="","",BE34+1)</f>
        <v>7</v>
      </c>
      <c r="BF35" s="384"/>
      <c r="BG35" s="385" t="str">
        <f>IF('各会計、関係団体の財政状況及び健全化判断比率'!B33="","",'各会計、関係団体の財政状況及び健全化判断比率'!B33)</f>
        <v>簡易水道事業特別会計</v>
      </c>
      <c r="BH35" s="385"/>
      <c r="BI35" s="385"/>
      <c r="BJ35" s="385"/>
      <c r="BK35" s="385"/>
      <c r="BL35" s="385"/>
      <c r="BM35" s="385"/>
      <c r="BN35" s="385"/>
      <c r="BO35" s="385"/>
      <c r="BP35" s="385"/>
      <c r="BQ35" s="385"/>
      <c r="BR35" s="385"/>
      <c r="BS35" s="385"/>
      <c r="BT35" s="385"/>
      <c r="BU35" s="385"/>
      <c r="BV35" s="110"/>
      <c r="BW35" s="384">
        <f t="shared" ref="BW35:BW43" si="2">IF(BY35="","",BW34+1)</f>
        <v>10</v>
      </c>
      <c r="BX35" s="384"/>
      <c r="BY35" s="385" t="str">
        <f>IF('各会計、関係団体の財政状況及び健全化判断比率'!B69="","",'各会計、関係団体の財政状況及び健全化判断比率'!B69)</f>
        <v>青森県市町村総合事務組合一般会計</v>
      </c>
      <c r="BZ35" s="385"/>
      <c r="CA35" s="385"/>
      <c r="CB35" s="385"/>
      <c r="CC35" s="385"/>
      <c r="CD35" s="385"/>
      <c r="CE35" s="385"/>
      <c r="CF35" s="385"/>
      <c r="CG35" s="385"/>
      <c r="CH35" s="385"/>
      <c r="CI35" s="385"/>
      <c r="CJ35" s="385"/>
      <c r="CK35" s="385"/>
      <c r="CL35" s="385"/>
      <c r="CM35" s="385"/>
      <c r="CN35" s="110"/>
      <c r="CO35" s="384" t="str">
        <f t="shared" ref="CO35:CO43" si="3">IF(CQ35="","",CO34+1)</f>
        <v/>
      </c>
      <c r="CP35" s="384"/>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G35" s="382" t="str">
        <f>IF('各会計、関係団体の財政状況及び健全化判断比率'!BR8="","",'各会計、関係団体の財政状況及び健全化判断比率'!BR8)</f>
        <v/>
      </c>
      <c r="DH35" s="382"/>
      <c r="DI35" s="260"/>
    </row>
    <row r="36" spans="1:113" ht="32.25" customHeight="1" x14ac:dyDescent="0.15">
      <c r="A36" s="110"/>
      <c r="B36" s="128"/>
      <c r="C36" s="384" t="str">
        <f>IF(E36="","",C35+1)</f>
        <v/>
      </c>
      <c r="D36" s="384"/>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110"/>
      <c r="U36" s="384">
        <f t="shared" ref="U36:U43" si="4">IF(W36="","",U35+1)</f>
        <v>4</v>
      </c>
      <c r="V36" s="384"/>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110"/>
      <c r="AM36" s="384" t="str">
        <f t="shared" si="0"/>
        <v/>
      </c>
      <c r="AN36" s="384"/>
      <c r="AO36" s="385"/>
      <c r="AP36" s="385"/>
      <c r="AQ36" s="385"/>
      <c r="AR36" s="385"/>
      <c r="AS36" s="385"/>
      <c r="AT36" s="385"/>
      <c r="AU36" s="385"/>
      <c r="AV36" s="385"/>
      <c r="AW36" s="385"/>
      <c r="AX36" s="385"/>
      <c r="AY36" s="385"/>
      <c r="AZ36" s="385"/>
      <c r="BA36" s="385"/>
      <c r="BB36" s="385"/>
      <c r="BC36" s="385"/>
      <c r="BD36" s="110"/>
      <c r="BE36" s="384">
        <f t="shared" si="1"/>
        <v>8</v>
      </c>
      <c r="BF36" s="384"/>
      <c r="BG36" s="385" t="str">
        <f>IF('各会計、関係団体の財政状況及び健全化判断比率'!B34="","",'各会計、関係団体の財政状況及び健全化判断比率'!B34)</f>
        <v>公共下水道事業特別会計</v>
      </c>
      <c r="BH36" s="385"/>
      <c r="BI36" s="385"/>
      <c r="BJ36" s="385"/>
      <c r="BK36" s="385"/>
      <c r="BL36" s="385"/>
      <c r="BM36" s="385"/>
      <c r="BN36" s="385"/>
      <c r="BO36" s="385"/>
      <c r="BP36" s="385"/>
      <c r="BQ36" s="385"/>
      <c r="BR36" s="385"/>
      <c r="BS36" s="385"/>
      <c r="BT36" s="385"/>
      <c r="BU36" s="385"/>
      <c r="BV36" s="110"/>
      <c r="BW36" s="384">
        <f t="shared" si="2"/>
        <v>11</v>
      </c>
      <c r="BX36" s="384"/>
      <c r="BY36" s="385" t="str">
        <f>IF('各会計、関係団体の財政状況及び健全化判断比率'!B70="","",'各会計、関係団体の財政状況及び健全化判断比率'!B70)</f>
        <v>青森県市町村職員退職手当組合一般会計</v>
      </c>
      <c r="BZ36" s="385"/>
      <c r="CA36" s="385"/>
      <c r="CB36" s="385"/>
      <c r="CC36" s="385"/>
      <c r="CD36" s="385"/>
      <c r="CE36" s="385"/>
      <c r="CF36" s="385"/>
      <c r="CG36" s="385"/>
      <c r="CH36" s="385"/>
      <c r="CI36" s="385"/>
      <c r="CJ36" s="385"/>
      <c r="CK36" s="385"/>
      <c r="CL36" s="385"/>
      <c r="CM36" s="385"/>
      <c r="CN36" s="110"/>
      <c r="CO36" s="384" t="str">
        <f t="shared" si="3"/>
        <v/>
      </c>
      <c r="CP36" s="384"/>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G36" s="382" t="str">
        <f>IF('各会計、関係団体の財政状況及び健全化判断比率'!BR9="","",'各会計、関係団体の財政状況及び健全化判断比率'!BR9)</f>
        <v/>
      </c>
      <c r="DH36" s="382"/>
      <c r="DI36" s="260"/>
    </row>
    <row r="37" spans="1:113" ht="32.25" customHeight="1" x14ac:dyDescent="0.15">
      <c r="A37" s="110"/>
      <c r="B37" s="128"/>
      <c r="C37" s="384" t="str">
        <f>IF(E37="","",C36+1)</f>
        <v/>
      </c>
      <c r="D37" s="384"/>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110"/>
      <c r="U37" s="384" t="str">
        <f t="shared" si="4"/>
        <v/>
      </c>
      <c r="V37" s="384"/>
      <c r="W37" s="385"/>
      <c r="X37" s="385"/>
      <c r="Y37" s="385"/>
      <c r="Z37" s="385"/>
      <c r="AA37" s="385"/>
      <c r="AB37" s="385"/>
      <c r="AC37" s="385"/>
      <c r="AD37" s="385"/>
      <c r="AE37" s="385"/>
      <c r="AF37" s="385"/>
      <c r="AG37" s="385"/>
      <c r="AH37" s="385"/>
      <c r="AI37" s="385"/>
      <c r="AJ37" s="385"/>
      <c r="AK37" s="385"/>
      <c r="AL37" s="110"/>
      <c r="AM37" s="384" t="str">
        <f t="shared" si="0"/>
        <v/>
      </c>
      <c r="AN37" s="384"/>
      <c r="AO37" s="385"/>
      <c r="AP37" s="385"/>
      <c r="AQ37" s="385"/>
      <c r="AR37" s="385"/>
      <c r="AS37" s="385"/>
      <c r="AT37" s="385"/>
      <c r="AU37" s="385"/>
      <c r="AV37" s="385"/>
      <c r="AW37" s="385"/>
      <c r="AX37" s="385"/>
      <c r="AY37" s="385"/>
      <c r="AZ37" s="385"/>
      <c r="BA37" s="385"/>
      <c r="BB37" s="385"/>
      <c r="BC37" s="385"/>
      <c r="BD37" s="110"/>
      <c r="BE37" s="384" t="str">
        <f t="shared" si="1"/>
        <v/>
      </c>
      <c r="BF37" s="384"/>
      <c r="BG37" s="385"/>
      <c r="BH37" s="385"/>
      <c r="BI37" s="385"/>
      <c r="BJ37" s="385"/>
      <c r="BK37" s="385"/>
      <c r="BL37" s="385"/>
      <c r="BM37" s="385"/>
      <c r="BN37" s="385"/>
      <c r="BO37" s="385"/>
      <c r="BP37" s="385"/>
      <c r="BQ37" s="385"/>
      <c r="BR37" s="385"/>
      <c r="BS37" s="385"/>
      <c r="BT37" s="385"/>
      <c r="BU37" s="385"/>
      <c r="BV37" s="110"/>
      <c r="BW37" s="384">
        <f t="shared" si="2"/>
        <v>12</v>
      </c>
      <c r="BX37" s="384"/>
      <c r="BY37" s="385" t="str">
        <f>IF('各会計、関係団体の財政状況及び健全化判断比率'!B71="","",'各会計、関係団体の財政状況及び健全化判断比率'!B71)</f>
        <v>弘前地区環境整備事務組合一般会計</v>
      </c>
      <c r="BZ37" s="385"/>
      <c r="CA37" s="385"/>
      <c r="CB37" s="385"/>
      <c r="CC37" s="385"/>
      <c r="CD37" s="385"/>
      <c r="CE37" s="385"/>
      <c r="CF37" s="385"/>
      <c r="CG37" s="385"/>
      <c r="CH37" s="385"/>
      <c r="CI37" s="385"/>
      <c r="CJ37" s="385"/>
      <c r="CK37" s="385"/>
      <c r="CL37" s="385"/>
      <c r="CM37" s="385"/>
      <c r="CN37" s="110"/>
      <c r="CO37" s="384" t="str">
        <f t="shared" si="3"/>
        <v/>
      </c>
      <c r="CP37" s="384"/>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G37" s="382" t="str">
        <f>IF('各会計、関係団体の財政状況及び健全化判断比率'!BR10="","",'各会計、関係団体の財政状況及び健全化判断比率'!BR10)</f>
        <v/>
      </c>
      <c r="DH37" s="382"/>
      <c r="DI37" s="260"/>
    </row>
    <row r="38" spans="1:113" ht="32.25" customHeight="1" x14ac:dyDescent="0.15">
      <c r="A38" s="110"/>
      <c r="B38" s="128"/>
      <c r="C38" s="384" t="str">
        <f t="shared" ref="C38:C43" si="5">IF(E38="","",C37+1)</f>
        <v/>
      </c>
      <c r="D38" s="384"/>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110"/>
      <c r="U38" s="384" t="str">
        <f t="shared" si="4"/>
        <v/>
      </c>
      <c r="V38" s="384"/>
      <c r="W38" s="385"/>
      <c r="X38" s="385"/>
      <c r="Y38" s="385"/>
      <c r="Z38" s="385"/>
      <c r="AA38" s="385"/>
      <c r="AB38" s="385"/>
      <c r="AC38" s="385"/>
      <c r="AD38" s="385"/>
      <c r="AE38" s="385"/>
      <c r="AF38" s="385"/>
      <c r="AG38" s="385"/>
      <c r="AH38" s="385"/>
      <c r="AI38" s="385"/>
      <c r="AJ38" s="385"/>
      <c r="AK38" s="385"/>
      <c r="AL38" s="110"/>
      <c r="AM38" s="384" t="str">
        <f t="shared" si="0"/>
        <v/>
      </c>
      <c r="AN38" s="384"/>
      <c r="AO38" s="385"/>
      <c r="AP38" s="385"/>
      <c r="AQ38" s="385"/>
      <c r="AR38" s="385"/>
      <c r="AS38" s="385"/>
      <c r="AT38" s="385"/>
      <c r="AU38" s="385"/>
      <c r="AV38" s="385"/>
      <c r="AW38" s="385"/>
      <c r="AX38" s="385"/>
      <c r="AY38" s="385"/>
      <c r="AZ38" s="385"/>
      <c r="BA38" s="385"/>
      <c r="BB38" s="385"/>
      <c r="BC38" s="385"/>
      <c r="BD38" s="110"/>
      <c r="BE38" s="384" t="str">
        <f t="shared" si="1"/>
        <v/>
      </c>
      <c r="BF38" s="384"/>
      <c r="BG38" s="385"/>
      <c r="BH38" s="385"/>
      <c r="BI38" s="385"/>
      <c r="BJ38" s="385"/>
      <c r="BK38" s="385"/>
      <c r="BL38" s="385"/>
      <c r="BM38" s="385"/>
      <c r="BN38" s="385"/>
      <c r="BO38" s="385"/>
      <c r="BP38" s="385"/>
      <c r="BQ38" s="385"/>
      <c r="BR38" s="385"/>
      <c r="BS38" s="385"/>
      <c r="BT38" s="385"/>
      <c r="BU38" s="385"/>
      <c r="BV38" s="110"/>
      <c r="BW38" s="384">
        <f t="shared" si="2"/>
        <v>13</v>
      </c>
      <c r="BX38" s="384"/>
      <c r="BY38" s="385" t="str">
        <f>IF('各会計、関係団体の財政状況及び健全化判断比率'!B72="","",'各会計、関係団体の財政状況及び健全化判断比率'!B72)</f>
        <v>弘前地区消防事務組合一般会計</v>
      </c>
      <c r="BZ38" s="385"/>
      <c r="CA38" s="385"/>
      <c r="CB38" s="385"/>
      <c r="CC38" s="385"/>
      <c r="CD38" s="385"/>
      <c r="CE38" s="385"/>
      <c r="CF38" s="385"/>
      <c r="CG38" s="385"/>
      <c r="CH38" s="385"/>
      <c r="CI38" s="385"/>
      <c r="CJ38" s="385"/>
      <c r="CK38" s="385"/>
      <c r="CL38" s="385"/>
      <c r="CM38" s="385"/>
      <c r="CN38" s="110"/>
      <c r="CO38" s="384" t="str">
        <f t="shared" si="3"/>
        <v/>
      </c>
      <c r="CP38" s="384"/>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G38" s="382" t="str">
        <f>IF('各会計、関係団体の財政状況及び健全化判断比率'!BR11="","",'各会計、関係団体の財政状況及び健全化判断比率'!BR11)</f>
        <v/>
      </c>
      <c r="DH38" s="382"/>
      <c r="DI38" s="260"/>
    </row>
    <row r="39" spans="1:113" ht="32.25" customHeight="1" x14ac:dyDescent="0.15">
      <c r="A39" s="110"/>
      <c r="B39" s="128"/>
      <c r="C39" s="384" t="str">
        <f t="shared" si="5"/>
        <v/>
      </c>
      <c r="D39" s="384"/>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110"/>
      <c r="U39" s="384" t="str">
        <f t="shared" si="4"/>
        <v/>
      </c>
      <c r="V39" s="384"/>
      <c r="W39" s="385"/>
      <c r="X39" s="385"/>
      <c r="Y39" s="385"/>
      <c r="Z39" s="385"/>
      <c r="AA39" s="385"/>
      <c r="AB39" s="385"/>
      <c r="AC39" s="385"/>
      <c r="AD39" s="385"/>
      <c r="AE39" s="385"/>
      <c r="AF39" s="385"/>
      <c r="AG39" s="385"/>
      <c r="AH39" s="385"/>
      <c r="AI39" s="385"/>
      <c r="AJ39" s="385"/>
      <c r="AK39" s="385"/>
      <c r="AL39" s="110"/>
      <c r="AM39" s="384" t="str">
        <f t="shared" si="0"/>
        <v/>
      </c>
      <c r="AN39" s="384"/>
      <c r="AO39" s="385"/>
      <c r="AP39" s="385"/>
      <c r="AQ39" s="385"/>
      <c r="AR39" s="385"/>
      <c r="AS39" s="385"/>
      <c r="AT39" s="385"/>
      <c r="AU39" s="385"/>
      <c r="AV39" s="385"/>
      <c r="AW39" s="385"/>
      <c r="AX39" s="385"/>
      <c r="AY39" s="385"/>
      <c r="AZ39" s="385"/>
      <c r="BA39" s="385"/>
      <c r="BB39" s="385"/>
      <c r="BC39" s="385"/>
      <c r="BD39" s="110"/>
      <c r="BE39" s="384" t="str">
        <f t="shared" si="1"/>
        <v/>
      </c>
      <c r="BF39" s="384"/>
      <c r="BG39" s="385"/>
      <c r="BH39" s="385"/>
      <c r="BI39" s="385"/>
      <c r="BJ39" s="385"/>
      <c r="BK39" s="385"/>
      <c r="BL39" s="385"/>
      <c r="BM39" s="385"/>
      <c r="BN39" s="385"/>
      <c r="BO39" s="385"/>
      <c r="BP39" s="385"/>
      <c r="BQ39" s="385"/>
      <c r="BR39" s="385"/>
      <c r="BS39" s="385"/>
      <c r="BT39" s="385"/>
      <c r="BU39" s="385"/>
      <c r="BV39" s="110"/>
      <c r="BW39" s="384">
        <f t="shared" si="2"/>
        <v>14</v>
      </c>
      <c r="BX39" s="384"/>
      <c r="BY39" s="385" t="str">
        <f>IF('各会計、関係団体の財政状況及び健全化判断比率'!B73="","",'各会計、関係団体の財政状況及び健全化判断比率'!B73)</f>
        <v>青森県交通災害共済組合交通災害共済事業会計</v>
      </c>
      <c r="BZ39" s="385"/>
      <c r="CA39" s="385"/>
      <c r="CB39" s="385"/>
      <c r="CC39" s="385"/>
      <c r="CD39" s="385"/>
      <c r="CE39" s="385"/>
      <c r="CF39" s="385"/>
      <c r="CG39" s="385"/>
      <c r="CH39" s="385"/>
      <c r="CI39" s="385"/>
      <c r="CJ39" s="385"/>
      <c r="CK39" s="385"/>
      <c r="CL39" s="385"/>
      <c r="CM39" s="385"/>
      <c r="CN39" s="110"/>
      <c r="CO39" s="384" t="str">
        <f t="shared" si="3"/>
        <v/>
      </c>
      <c r="CP39" s="384"/>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G39" s="382" t="str">
        <f>IF('各会計、関係団体の財政状況及び健全化判断比率'!BR12="","",'各会計、関係団体の財政状況及び健全化判断比率'!BR12)</f>
        <v/>
      </c>
      <c r="DH39" s="382"/>
      <c r="DI39" s="260"/>
    </row>
    <row r="40" spans="1:113" ht="32.25" customHeight="1" x14ac:dyDescent="0.15">
      <c r="A40" s="110"/>
      <c r="B40" s="128"/>
      <c r="C40" s="384" t="str">
        <f t="shared" si="5"/>
        <v/>
      </c>
      <c r="D40" s="384"/>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110"/>
      <c r="U40" s="384" t="str">
        <f t="shared" si="4"/>
        <v/>
      </c>
      <c r="V40" s="384"/>
      <c r="W40" s="385"/>
      <c r="X40" s="385"/>
      <c r="Y40" s="385"/>
      <c r="Z40" s="385"/>
      <c r="AA40" s="385"/>
      <c r="AB40" s="385"/>
      <c r="AC40" s="385"/>
      <c r="AD40" s="385"/>
      <c r="AE40" s="385"/>
      <c r="AF40" s="385"/>
      <c r="AG40" s="385"/>
      <c r="AH40" s="385"/>
      <c r="AI40" s="385"/>
      <c r="AJ40" s="385"/>
      <c r="AK40" s="385"/>
      <c r="AL40" s="110"/>
      <c r="AM40" s="384" t="str">
        <f t="shared" si="0"/>
        <v/>
      </c>
      <c r="AN40" s="384"/>
      <c r="AO40" s="385"/>
      <c r="AP40" s="385"/>
      <c r="AQ40" s="385"/>
      <c r="AR40" s="385"/>
      <c r="AS40" s="385"/>
      <c r="AT40" s="385"/>
      <c r="AU40" s="385"/>
      <c r="AV40" s="385"/>
      <c r="AW40" s="385"/>
      <c r="AX40" s="385"/>
      <c r="AY40" s="385"/>
      <c r="AZ40" s="385"/>
      <c r="BA40" s="385"/>
      <c r="BB40" s="385"/>
      <c r="BC40" s="385"/>
      <c r="BD40" s="110"/>
      <c r="BE40" s="384" t="str">
        <f t="shared" si="1"/>
        <v/>
      </c>
      <c r="BF40" s="384"/>
      <c r="BG40" s="385"/>
      <c r="BH40" s="385"/>
      <c r="BI40" s="385"/>
      <c r="BJ40" s="385"/>
      <c r="BK40" s="385"/>
      <c r="BL40" s="385"/>
      <c r="BM40" s="385"/>
      <c r="BN40" s="385"/>
      <c r="BO40" s="385"/>
      <c r="BP40" s="385"/>
      <c r="BQ40" s="385"/>
      <c r="BR40" s="385"/>
      <c r="BS40" s="385"/>
      <c r="BT40" s="385"/>
      <c r="BU40" s="385"/>
      <c r="BV40" s="110"/>
      <c r="BW40" s="384">
        <f t="shared" si="2"/>
        <v>15</v>
      </c>
      <c r="BX40" s="384"/>
      <c r="BY40" s="385" t="str">
        <f>IF('各会計、関係団体の財政状況及び健全化判断比率'!B74="","",'各会計、関係団体の財政状況及び健全化判断比率'!B74)</f>
        <v>津軽広域連合一般会計</v>
      </c>
      <c r="BZ40" s="385"/>
      <c r="CA40" s="385"/>
      <c r="CB40" s="385"/>
      <c r="CC40" s="385"/>
      <c r="CD40" s="385"/>
      <c r="CE40" s="385"/>
      <c r="CF40" s="385"/>
      <c r="CG40" s="385"/>
      <c r="CH40" s="385"/>
      <c r="CI40" s="385"/>
      <c r="CJ40" s="385"/>
      <c r="CK40" s="385"/>
      <c r="CL40" s="385"/>
      <c r="CM40" s="385"/>
      <c r="CN40" s="110"/>
      <c r="CO40" s="384" t="str">
        <f t="shared" si="3"/>
        <v/>
      </c>
      <c r="CP40" s="384"/>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G40" s="382" t="str">
        <f>IF('各会計、関係団体の財政状況及び健全化判断比率'!BR13="","",'各会計、関係団体の財政状況及び健全化判断比率'!BR13)</f>
        <v/>
      </c>
      <c r="DH40" s="382"/>
      <c r="DI40" s="260"/>
    </row>
    <row r="41" spans="1:113" ht="32.25" customHeight="1" x14ac:dyDescent="0.15">
      <c r="A41" s="110"/>
      <c r="B41" s="128"/>
      <c r="C41" s="384" t="str">
        <f t="shared" si="5"/>
        <v/>
      </c>
      <c r="D41" s="384"/>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110"/>
      <c r="U41" s="384" t="str">
        <f t="shared" si="4"/>
        <v/>
      </c>
      <c r="V41" s="384"/>
      <c r="W41" s="385"/>
      <c r="X41" s="385"/>
      <c r="Y41" s="385"/>
      <c r="Z41" s="385"/>
      <c r="AA41" s="385"/>
      <c r="AB41" s="385"/>
      <c r="AC41" s="385"/>
      <c r="AD41" s="385"/>
      <c r="AE41" s="385"/>
      <c r="AF41" s="385"/>
      <c r="AG41" s="385"/>
      <c r="AH41" s="385"/>
      <c r="AI41" s="385"/>
      <c r="AJ41" s="385"/>
      <c r="AK41" s="385"/>
      <c r="AL41" s="110"/>
      <c r="AM41" s="384" t="str">
        <f t="shared" si="0"/>
        <v/>
      </c>
      <c r="AN41" s="384"/>
      <c r="AO41" s="385"/>
      <c r="AP41" s="385"/>
      <c r="AQ41" s="385"/>
      <c r="AR41" s="385"/>
      <c r="AS41" s="385"/>
      <c r="AT41" s="385"/>
      <c r="AU41" s="385"/>
      <c r="AV41" s="385"/>
      <c r="AW41" s="385"/>
      <c r="AX41" s="385"/>
      <c r="AY41" s="385"/>
      <c r="AZ41" s="385"/>
      <c r="BA41" s="385"/>
      <c r="BB41" s="385"/>
      <c r="BC41" s="385"/>
      <c r="BD41" s="110"/>
      <c r="BE41" s="384" t="str">
        <f t="shared" si="1"/>
        <v/>
      </c>
      <c r="BF41" s="384"/>
      <c r="BG41" s="385"/>
      <c r="BH41" s="385"/>
      <c r="BI41" s="385"/>
      <c r="BJ41" s="385"/>
      <c r="BK41" s="385"/>
      <c r="BL41" s="385"/>
      <c r="BM41" s="385"/>
      <c r="BN41" s="385"/>
      <c r="BO41" s="385"/>
      <c r="BP41" s="385"/>
      <c r="BQ41" s="385"/>
      <c r="BR41" s="385"/>
      <c r="BS41" s="385"/>
      <c r="BT41" s="385"/>
      <c r="BU41" s="385"/>
      <c r="BV41" s="110"/>
      <c r="BW41" s="384">
        <f t="shared" si="2"/>
        <v>16</v>
      </c>
      <c r="BX41" s="384"/>
      <c r="BY41" s="385" t="str">
        <f>IF('各会計、関係団体の財政状況及び健全化判断比率'!B75="","",'各会計、関係団体の財政状況及び健全化判断比率'!B75)</f>
        <v>青森県後期高齢者医療広域連合一般会計</v>
      </c>
      <c r="BZ41" s="385"/>
      <c r="CA41" s="385"/>
      <c r="CB41" s="385"/>
      <c r="CC41" s="385"/>
      <c r="CD41" s="385"/>
      <c r="CE41" s="385"/>
      <c r="CF41" s="385"/>
      <c r="CG41" s="385"/>
      <c r="CH41" s="385"/>
      <c r="CI41" s="385"/>
      <c r="CJ41" s="385"/>
      <c r="CK41" s="385"/>
      <c r="CL41" s="385"/>
      <c r="CM41" s="385"/>
      <c r="CN41" s="110"/>
      <c r="CO41" s="384" t="str">
        <f t="shared" si="3"/>
        <v/>
      </c>
      <c r="CP41" s="384"/>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G41" s="382" t="str">
        <f>IF('各会計、関係団体の財政状況及び健全化判断比率'!BR14="","",'各会計、関係団体の財政状況及び健全化判断比率'!BR14)</f>
        <v/>
      </c>
      <c r="DH41" s="382"/>
      <c r="DI41" s="260"/>
    </row>
    <row r="42" spans="1:113" ht="32.25" customHeight="1" x14ac:dyDescent="0.15">
      <c r="B42" s="128"/>
      <c r="C42" s="384" t="str">
        <f t="shared" si="5"/>
        <v/>
      </c>
      <c r="D42" s="384"/>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110"/>
      <c r="U42" s="384" t="str">
        <f t="shared" si="4"/>
        <v/>
      </c>
      <c r="V42" s="384"/>
      <c r="W42" s="385"/>
      <c r="X42" s="385"/>
      <c r="Y42" s="385"/>
      <c r="Z42" s="385"/>
      <c r="AA42" s="385"/>
      <c r="AB42" s="385"/>
      <c r="AC42" s="385"/>
      <c r="AD42" s="385"/>
      <c r="AE42" s="385"/>
      <c r="AF42" s="385"/>
      <c r="AG42" s="385"/>
      <c r="AH42" s="385"/>
      <c r="AI42" s="385"/>
      <c r="AJ42" s="385"/>
      <c r="AK42" s="385"/>
      <c r="AL42" s="110"/>
      <c r="AM42" s="384" t="str">
        <f t="shared" si="0"/>
        <v/>
      </c>
      <c r="AN42" s="384"/>
      <c r="AO42" s="385"/>
      <c r="AP42" s="385"/>
      <c r="AQ42" s="385"/>
      <c r="AR42" s="385"/>
      <c r="AS42" s="385"/>
      <c r="AT42" s="385"/>
      <c r="AU42" s="385"/>
      <c r="AV42" s="385"/>
      <c r="AW42" s="385"/>
      <c r="AX42" s="385"/>
      <c r="AY42" s="385"/>
      <c r="AZ42" s="385"/>
      <c r="BA42" s="385"/>
      <c r="BB42" s="385"/>
      <c r="BC42" s="385"/>
      <c r="BD42" s="110"/>
      <c r="BE42" s="384" t="str">
        <f t="shared" si="1"/>
        <v/>
      </c>
      <c r="BF42" s="384"/>
      <c r="BG42" s="385"/>
      <c r="BH42" s="385"/>
      <c r="BI42" s="385"/>
      <c r="BJ42" s="385"/>
      <c r="BK42" s="385"/>
      <c r="BL42" s="385"/>
      <c r="BM42" s="385"/>
      <c r="BN42" s="385"/>
      <c r="BO42" s="385"/>
      <c r="BP42" s="385"/>
      <c r="BQ42" s="385"/>
      <c r="BR42" s="385"/>
      <c r="BS42" s="385"/>
      <c r="BT42" s="385"/>
      <c r="BU42" s="385"/>
      <c r="BV42" s="110"/>
      <c r="BW42" s="384">
        <f t="shared" si="2"/>
        <v>17</v>
      </c>
      <c r="BX42" s="384"/>
      <c r="BY42" s="385" t="str">
        <f>IF('各会計、関係団体の財政状況及び健全化判断比率'!B76="","",'各会計、関係団体の財政状況及び健全化判断比率'!B76)</f>
        <v>青森県後期高齢者医療広域連合後期高齢者医療特別会計</v>
      </c>
      <c r="BZ42" s="385"/>
      <c r="CA42" s="385"/>
      <c r="CB42" s="385"/>
      <c r="CC42" s="385"/>
      <c r="CD42" s="385"/>
      <c r="CE42" s="385"/>
      <c r="CF42" s="385"/>
      <c r="CG42" s="385"/>
      <c r="CH42" s="385"/>
      <c r="CI42" s="385"/>
      <c r="CJ42" s="385"/>
      <c r="CK42" s="385"/>
      <c r="CL42" s="385"/>
      <c r="CM42" s="385"/>
      <c r="CN42" s="110"/>
      <c r="CO42" s="384" t="str">
        <f t="shared" si="3"/>
        <v/>
      </c>
      <c r="CP42" s="384"/>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G42" s="382" t="str">
        <f>IF('各会計、関係団体の財政状況及び健全化判断比率'!BR15="","",'各会計、関係団体の財政状況及び健全化判断比率'!BR15)</f>
        <v/>
      </c>
      <c r="DH42" s="382"/>
      <c r="DI42" s="260"/>
    </row>
    <row r="43" spans="1:113" ht="32.25" customHeight="1" x14ac:dyDescent="0.15">
      <c r="B43" s="128"/>
      <c r="C43" s="384" t="str">
        <f t="shared" si="5"/>
        <v/>
      </c>
      <c r="D43" s="384"/>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110"/>
      <c r="U43" s="384" t="str">
        <f t="shared" si="4"/>
        <v/>
      </c>
      <c r="V43" s="384"/>
      <c r="W43" s="385"/>
      <c r="X43" s="385"/>
      <c r="Y43" s="385"/>
      <c r="Z43" s="385"/>
      <c r="AA43" s="385"/>
      <c r="AB43" s="385"/>
      <c r="AC43" s="385"/>
      <c r="AD43" s="385"/>
      <c r="AE43" s="385"/>
      <c r="AF43" s="385"/>
      <c r="AG43" s="385"/>
      <c r="AH43" s="385"/>
      <c r="AI43" s="385"/>
      <c r="AJ43" s="385"/>
      <c r="AK43" s="385"/>
      <c r="AL43" s="110"/>
      <c r="AM43" s="384" t="str">
        <f t="shared" si="0"/>
        <v/>
      </c>
      <c r="AN43" s="384"/>
      <c r="AO43" s="385"/>
      <c r="AP43" s="385"/>
      <c r="AQ43" s="385"/>
      <c r="AR43" s="385"/>
      <c r="AS43" s="385"/>
      <c r="AT43" s="385"/>
      <c r="AU43" s="385"/>
      <c r="AV43" s="385"/>
      <c r="AW43" s="385"/>
      <c r="AX43" s="385"/>
      <c r="AY43" s="385"/>
      <c r="AZ43" s="385"/>
      <c r="BA43" s="385"/>
      <c r="BB43" s="385"/>
      <c r="BC43" s="385"/>
      <c r="BD43" s="110"/>
      <c r="BE43" s="384" t="str">
        <f t="shared" si="1"/>
        <v/>
      </c>
      <c r="BF43" s="384"/>
      <c r="BG43" s="385"/>
      <c r="BH43" s="385"/>
      <c r="BI43" s="385"/>
      <c r="BJ43" s="385"/>
      <c r="BK43" s="385"/>
      <c r="BL43" s="385"/>
      <c r="BM43" s="385"/>
      <c r="BN43" s="385"/>
      <c r="BO43" s="385"/>
      <c r="BP43" s="385"/>
      <c r="BQ43" s="385"/>
      <c r="BR43" s="385"/>
      <c r="BS43" s="385"/>
      <c r="BT43" s="385"/>
      <c r="BU43" s="385"/>
      <c r="BV43" s="110"/>
      <c r="BW43" s="384" t="str">
        <f t="shared" si="2"/>
        <v/>
      </c>
      <c r="BX43" s="384"/>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110"/>
      <c r="CO43" s="384" t="str">
        <f t="shared" si="3"/>
        <v/>
      </c>
      <c r="CP43" s="384"/>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G43" s="382" t="str">
        <f>IF('各会計、関係団体の財政状況及び健全化判断比率'!BR16="","",'各会計、関係団体の財政状況及び健全化判断比率'!BR16)</f>
        <v/>
      </c>
      <c r="DH43" s="382"/>
      <c r="DI43" s="260"/>
    </row>
    <row r="44" spans="1:113" ht="13.5" customHeight="1" thickBot="1" x14ac:dyDescent="0.2">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1"/>
    </row>
    <row r="45" spans="1:113" x14ac:dyDescent="0.15"/>
    <row r="46" spans="1:113" x14ac:dyDescent="0.15">
      <c r="B46" s="264" t="s">
        <v>196</v>
      </c>
      <c r="E46" s="381" t="s">
        <v>197</v>
      </c>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row>
    <row r="47" spans="1:113" x14ac:dyDescent="0.15">
      <c r="E47" s="381" t="s">
        <v>198</v>
      </c>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row>
    <row r="48" spans="1:113" x14ac:dyDescent="0.15">
      <c r="E48" s="381" t="s">
        <v>199</v>
      </c>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row>
    <row r="49" spans="5:113" x14ac:dyDescent="0.15">
      <c r="E49" s="383" t="s">
        <v>200</v>
      </c>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3"/>
      <c r="CT49" s="383"/>
      <c r="CU49" s="383"/>
      <c r="CV49" s="383"/>
      <c r="CW49" s="383"/>
      <c r="CX49" s="383"/>
      <c r="CY49" s="383"/>
      <c r="CZ49" s="383"/>
      <c r="DA49" s="383"/>
      <c r="DB49" s="383"/>
      <c r="DC49" s="383"/>
      <c r="DD49" s="383"/>
      <c r="DE49" s="383"/>
      <c r="DF49" s="383"/>
      <c r="DG49" s="383"/>
      <c r="DH49" s="383"/>
      <c r="DI49" s="383"/>
    </row>
    <row r="50" spans="5:113" x14ac:dyDescent="0.15">
      <c r="E50" s="381" t="s">
        <v>201</v>
      </c>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1"/>
      <c r="DF50" s="381"/>
      <c r="DG50" s="381"/>
      <c r="DH50" s="381"/>
      <c r="DI50" s="381"/>
    </row>
    <row r="51" spans="5:113" x14ac:dyDescent="0.15">
      <c r="E51" s="381" t="s">
        <v>202</v>
      </c>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c r="CT51" s="381"/>
      <c r="CU51" s="381"/>
      <c r="CV51" s="381"/>
      <c r="CW51" s="381"/>
      <c r="CX51" s="381"/>
      <c r="CY51" s="381"/>
      <c r="CZ51" s="381"/>
      <c r="DA51" s="381"/>
      <c r="DB51" s="381"/>
      <c r="DC51" s="381"/>
      <c r="DD51" s="381"/>
      <c r="DE51" s="381"/>
      <c r="DF51" s="381"/>
      <c r="DG51" s="381"/>
      <c r="DH51" s="381"/>
      <c r="DI51" s="381"/>
    </row>
    <row r="52" spans="5:113" x14ac:dyDescent="0.15">
      <c r="E52" s="381" t="s">
        <v>203</v>
      </c>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c r="DD52" s="381"/>
      <c r="DE52" s="381"/>
      <c r="DF52" s="381"/>
      <c r="DG52" s="381"/>
      <c r="DH52" s="381"/>
      <c r="DI52" s="381"/>
    </row>
    <row r="53" spans="5:113" x14ac:dyDescent="0.15">
      <c r="E53" s="381" t="s">
        <v>204</v>
      </c>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1"/>
      <c r="BV53" s="381"/>
      <c r="BW53" s="381"/>
      <c r="BX53" s="381"/>
      <c r="BY53" s="381"/>
      <c r="BZ53" s="381"/>
      <c r="CA53" s="381"/>
      <c r="CB53" s="381"/>
      <c r="CC53" s="381"/>
      <c r="CD53" s="381"/>
      <c r="CE53" s="381"/>
      <c r="CF53" s="381"/>
      <c r="CG53" s="381"/>
      <c r="CH53" s="381"/>
      <c r="CI53" s="381"/>
      <c r="CJ53" s="381"/>
      <c r="CK53" s="381"/>
      <c r="CL53" s="381"/>
      <c r="CM53" s="381"/>
      <c r="CN53" s="381"/>
      <c r="CO53" s="381"/>
      <c r="CP53" s="381"/>
      <c r="CQ53" s="381"/>
      <c r="CR53" s="381"/>
      <c r="CS53" s="381"/>
      <c r="CT53" s="381"/>
      <c r="CU53" s="381"/>
      <c r="CV53" s="381"/>
      <c r="CW53" s="381"/>
      <c r="CX53" s="381"/>
      <c r="CY53" s="381"/>
      <c r="CZ53" s="381"/>
      <c r="DA53" s="381"/>
      <c r="DB53" s="381"/>
      <c r="DC53" s="381"/>
      <c r="DD53" s="381"/>
      <c r="DE53" s="381"/>
      <c r="DF53" s="381"/>
      <c r="DG53" s="381"/>
      <c r="DH53" s="381"/>
      <c r="DI53" s="381"/>
    </row>
    <row r="54" spans="5:113" x14ac:dyDescent="0.15"/>
    <row r="55" spans="5:113" x14ac:dyDescent="0.15"/>
    <row r="56" spans="5:113" x14ac:dyDescent="0.15"/>
  </sheetData>
  <sheetProtection algorithmName="SHA-512" hashValue="sl82bQLeYbwi//EURexc8ApaZp1/xtVl8L85fgW1R1MECK0cWMlhPEmgFNEP+wWGKZrvkX4mqh4850lUP+0x1g==" saltValue="RZpNl68GQ4WWcgerQ83z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853A-7864-4B61-8E06-95D069C22568}">
  <sheetPr>
    <pageSetUpPr fitToPage="1"/>
  </sheetPr>
  <dimension ref="B1:EM49"/>
  <sheetViews>
    <sheetView showGridLines="0" workbookViewId="0"/>
  </sheetViews>
  <sheetFormatPr defaultColWidth="0" defaultRowHeight="11.25" customHeight="1" zeroHeight="1" x14ac:dyDescent="0.15"/>
  <cols>
    <col min="1" max="1" width="1.625" style="266" customWidth="1"/>
    <col min="2" max="2" width="2.375" style="266" customWidth="1"/>
    <col min="3" max="16" width="2.625" style="266" customWidth="1"/>
    <col min="17" max="17" width="2.375" style="266" customWidth="1"/>
    <col min="18" max="95" width="1.625" style="266" customWidth="1"/>
    <col min="96" max="133" width="1.625" style="140" customWidth="1"/>
    <col min="134" max="143" width="1.625" style="266" customWidth="1"/>
    <col min="144" max="16384" width="0" style="266" hidden="1"/>
  </cols>
  <sheetData>
    <row r="1" spans="2:143" ht="22.5" customHeight="1" thickBot="1" x14ac:dyDescent="0.2">
      <c r="B1" s="132"/>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735" t="s">
        <v>205</v>
      </c>
      <c r="DI1" s="736"/>
      <c r="DJ1" s="736"/>
      <c r="DK1" s="736"/>
      <c r="DL1" s="736"/>
      <c r="DM1" s="736"/>
      <c r="DN1" s="737"/>
      <c r="DO1" s="266"/>
      <c r="DP1" s="735" t="s">
        <v>206</v>
      </c>
      <c r="DQ1" s="736"/>
      <c r="DR1" s="736"/>
      <c r="DS1" s="736"/>
      <c r="DT1" s="736"/>
      <c r="DU1" s="736"/>
      <c r="DV1" s="736"/>
      <c r="DW1" s="736"/>
      <c r="DX1" s="736"/>
      <c r="DY1" s="736"/>
      <c r="DZ1" s="736"/>
      <c r="EA1" s="736"/>
      <c r="EB1" s="736"/>
      <c r="EC1" s="737"/>
      <c r="ED1" s="133"/>
      <c r="EE1" s="133"/>
      <c r="EF1" s="133"/>
      <c r="EG1" s="133"/>
      <c r="EH1" s="133"/>
      <c r="EI1" s="133"/>
      <c r="EJ1" s="133"/>
      <c r="EK1" s="133"/>
      <c r="EL1" s="133"/>
      <c r="EM1" s="133"/>
    </row>
    <row r="2" spans="2:143" ht="22.5" customHeight="1" x14ac:dyDescent="0.15">
      <c r="B2" s="134" t="s">
        <v>207</v>
      </c>
      <c r="R2" s="135"/>
      <c r="S2" s="135"/>
      <c r="T2" s="135"/>
      <c r="U2" s="135"/>
      <c r="V2" s="135"/>
      <c r="W2" s="135"/>
      <c r="X2" s="135"/>
      <c r="Y2" s="135"/>
      <c r="Z2" s="135"/>
      <c r="AA2" s="135"/>
      <c r="AB2" s="135"/>
      <c r="AC2" s="135"/>
      <c r="AE2" s="136"/>
      <c r="AF2" s="136"/>
      <c r="AG2" s="136"/>
      <c r="AH2" s="136"/>
      <c r="AI2" s="136"/>
      <c r="AJ2" s="135"/>
      <c r="AK2" s="135"/>
      <c r="AL2" s="135"/>
      <c r="AM2" s="135"/>
      <c r="AN2" s="135"/>
      <c r="AO2" s="135"/>
      <c r="AP2" s="135"/>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row>
    <row r="3" spans="2:143" ht="11.25" customHeight="1" x14ac:dyDescent="0.15">
      <c r="B3" s="696" t="s">
        <v>208</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6" t="s">
        <v>209</v>
      </c>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8"/>
      <c r="CD3" s="696" t="s">
        <v>210</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15">
      <c r="B4" s="696" t="s">
        <v>1</v>
      </c>
      <c r="C4" s="697"/>
      <c r="D4" s="697"/>
      <c r="E4" s="697"/>
      <c r="F4" s="697"/>
      <c r="G4" s="697"/>
      <c r="H4" s="697"/>
      <c r="I4" s="697"/>
      <c r="J4" s="697"/>
      <c r="K4" s="697"/>
      <c r="L4" s="697"/>
      <c r="M4" s="697"/>
      <c r="N4" s="697"/>
      <c r="O4" s="697"/>
      <c r="P4" s="697"/>
      <c r="Q4" s="698"/>
      <c r="R4" s="696" t="s">
        <v>211</v>
      </c>
      <c r="S4" s="697"/>
      <c r="T4" s="697"/>
      <c r="U4" s="697"/>
      <c r="V4" s="697"/>
      <c r="W4" s="697"/>
      <c r="X4" s="697"/>
      <c r="Y4" s="698"/>
      <c r="Z4" s="696" t="s">
        <v>212</v>
      </c>
      <c r="AA4" s="697"/>
      <c r="AB4" s="697"/>
      <c r="AC4" s="698"/>
      <c r="AD4" s="696" t="s">
        <v>213</v>
      </c>
      <c r="AE4" s="697"/>
      <c r="AF4" s="697"/>
      <c r="AG4" s="697"/>
      <c r="AH4" s="697"/>
      <c r="AI4" s="697"/>
      <c r="AJ4" s="697"/>
      <c r="AK4" s="698"/>
      <c r="AL4" s="696" t="s">
        <v>212</v>
      </c>
      <c r="AM4" s="697"/>
      <c r="AN4" s="697"/>
      <c r="AO4" s="698"/>
      <c r="AP4" s="732" t="s">
        <v>214</v>
      </c>
      <c r="AQ4" s="732"/>
      <c r="AR4" s="732"/>
      <c r="AS4" s="732"/>
      <c r="AT4" s="732"/>
      <c r="AU4" s="732"/>
      <c r="AV4" s="732"/>
      <c r="AW4" s="732"/>
      <c r="AX4" s="732"/>
      <c r="AY4" s="732"/>
      <c r="AZ4" s="732"/>
      <c r="BA4" s="732"/>
      <c r="BB4" s="732"/>
      <c r="BC4" s="732"/>
      <c r="BD4" s="732"/>
      <c r="BE4" s="732"/>
      <c r="BF4" s="732"/>
      <c r="BG4" s="732" t="s">
        <v>215</v>
      </c>
      <c r="BH4" s="732"/>
      <c r="BI4" s="732"/>
      <c r="BJ4" s="732"/>
      <c r="BK4" s="732"/>
      <c r="BL4" s="732"/>
      <c r="BM4" s="732"/>
      <c r="BN4" s="732"/>
      <c r="BO4" s="732" t="s">
        <v>212</v>
      </c>
      <c r="BP4" s="732"/>
      <c r="BQ4" s="732"/>
      <c r="BR4" s="732"/>
      <c r="BS4" s="732" t="s">
        <v>216</v>
      </c>
      <c r="BT4" s="732"/>
      <c r="BU4" s="732"/>
      <c r="BV4" s="732"/>
      <c r="BW4" s="732"/>
      <c r="BX4" s="732"/>
      <c r="BY4" s="732"/>
      <c r="BZ4" s="732"/>
      <c r="CA4" s="732"/>
      <c r="CB4" s="732"/>
      <c r="CD4" s="696" t="s">
        <v>217</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ht="11.25" customHeight="1" x14ac:dyDescent="0.15">
      <c r="B5" s="693" t="s">
        <v>218</v>
      </c>
      <c r="C5" s="694"/>
      <c r="D5" s="694"/>
      <c r="E5" s="694"/>
      <c r="F5" s="694"/>
      <c r="G5" s="694"/>
      <c r="H5" s="694"/>
      <c r="I5" s="694"/>
      <c r="J5" s="694"/>
      <c r="K5" s="694"/>
      <c r="L5" s="694"/>
      <c r="M5" s="694"/>
      <c r="N5" s="694"/>
      <c r="O5" s="694"/>
      <c r="P5" s="694"/>
      <c r="Q5" s="695"/>
      <c r="R5" s="690">
        <v>644022</v>
      </c>
      <c r="S5" s="691"/>
      <c r="T5" s="691"/>
      <c r="U5" s="691"/>
      <c r="V5" s="691"/>
      <c r="W5" s="691"/>
      <c r="X5" s="691"/>
      <c r="Y5" s="719"/>
      <c r="Z5" s="733">
        <v>8.6</v>
      </c>
      <c r="AA5" s="733"/>
      <c r="AB5" s="733"/>
      <c r="AC5" s="733"/>
      <c r="AD5" s="734">
        <v>643867</v>
      </c>
      <c r="AE5" s="734"/>
      <c r="AF5" s="734"/>
      <c r="AG5" s="734"/>
      <c r="AH5" s="734"/>
      <c r="AI5" s="734"/>
      <c r="AJ5" s="734"/>
      <c r="AK5" s="734"/>
      <c r="AL5" s="720">
        <v>17.2</v>
      </c>
      <c r="AM5" s="703"/>
      <c r="AN5" s="703"/>
      <c r="AO5" s="721"/>
      <c r="AP5" s="693" t="s">
        <v>219</v>
      </c>
      <c r="AQ5" s="694"/>
      <c r="AR5" s="694"/>
      <c r="AS5" s="694"/>
      <c r="AT5" s="694"/>
      <c r="AU5" s="694"/>
      <c r="AV5" s="694"/>
      <c r="AW5" s="694"/>
      <c r="AX5" s="694"/>
      <c r="AY5" s="694"/>
      <c r="AZ5" s="694"/>
      <c r="BA5" s="694"/>
      <c r="BB5" s="694"/>
      <c r="BC5" s="694"/>
      <c r="BD5" s="694"/>
      <c r="BE5" s="694"/>
      <c r="BF5" s="695"/>
      <c r="BG5" s="638">
        <v>635551</v>
      </c>
      <c r="BH5" s="639"/>
      <c r="BI5" s="639"/>
      <c r="BJ5" s="639"/>
      <c r="BK5" s="639"/>
      <c r="BL5" s="639"/>
      <c r="BM5" s="639"/>
      <c r="BN5" s="640"/>
      <c r="BO5" s="680">
        <v>98.7</v>
      </c>
      <c r="BP5" s="680"/>
      <c r="BQ5" s="680"/>
      <c r="BR5" s="680"/>
      <c r="BS5" s="681" t="s">
        <v>126</v>
      </c>
      <c r="BT5" s="681"/>
      <c r="BU5" s="681"/>
      <c r="BV5" s="681"/>
      <c r="BW5" s="681"/>
      <c r="BX5" s="681"/>
      <c r="BY5" s="681"/>
      <c r="BZ5" s="681"/>
      <c r="CA5" s="681"/>
      <c r="CB5" s="715"/>
      <c r="CD5" s="696" t="s">
        <v>214</v>
      </c>
      <c r="CE5" s="697"/>
      <c r="CF5" s="697"/>
      <c r="CG5" s="697"/>
      <c r="CH5" s="697"/>
      <c r="CI5" s="697"/>
      <c r="CJ5" s="697"/>
      <c r="CK5" s="697"/>
      <c r="CL5" s="697"/>
      <c r="CM5" s="697"/>
      <c r="CN5" s="697"/>
      <c r="CO5" s="697"/>
      <c r="CP5" s="697"/>
      <c r="CQ5" s="698"/>
      <c r="CR5" s="696" t="s">
        <v>220</v>
      </c>
      <c r="CS5" s="697"/>
      <c r="CT5" s="697"/>
      <c r="CU5" s="697"/>
      <c r="CV5" s="697"/>
      <c r="CW5" s="697"/>
      <c r="CX5" s="697"/>
      <c r="CY5" s="698"/>
      <c r="CZ5" s="696" t="s">
        <v>212</v>
      </c>
      <c r="DA5" s="697"/>
      <c r="DB5" s="697"/>
      <c r="DC5" s="698"/>
      <c r="DD5" s="696" t="s">
        <v>221</v>
      </c>
      <c r="DE5" s="697"/>
      <c r="DF5" s="697"/>
      <c r="DG5" s="697"/>
      <c r="DH5" s="697"/>
      <c r="DI5" s="697"/>
      <c r="DJ5" s="697"/>
      <c r="DK5" s="697"/>
      <c r="DL5" s="697"/>
      <c r="DM5" s="697"/>
      <c r="DN5" s="697"/>
      <c r="DO5" s="697"/>
      <c r="DP5" s="698"/>
      <c r="DQ5" s="696" t="s">
        <v>222</v>
      </c>
      <c r="DR5" s="697"/>
      <c r="DS5" s="697"/>
      <c r="DT5" s="697"/>
      <c r="DU5" s="697"/>
      <c r="DV5" s="697"/>
      <c r="DW5" s="697"/>
      <c r="DX5" s="697"/>
      <c r="DY5" s="697"/>
      <c r="DZ5" s="697"/>
      <c r="EA5" s="697"/>
      <c r="EB5" s="697"/>
      <c r="EC5" s="698"/>
    </row>
    <row r="6" spans="2:143" ht="11.25" customHeight="1" x14ac:dyDescent="0.15">
      <c r="B6" s="635" t="s">
        <v>223</v>
      </c>
      <c r="C6" s="636"/>
      <c r="D6" s="636"/>
      <c r="E6" s="636"/>
      <c r="F6" s="636"/>
      <c r="G6" s="636"/>
      <c r="H6" s="636"/>
      <c r="I6" s="636"/>
      <c r="J6" s="636"/>
      <c r="K6" s="636"/>
      <c r="L6" s="636"/>
      <c r="M6" s="636"/>
      <c r="N6" s="636"/>
      <c r="O6" s="636"/>
      <c r="P6" s="636"/>
      <c r="Q6" s="637"/>
      <c r="R6" s="638">
        <v>71999</v>
      </c>
      <c r="S6" s="639"/>
      <c r="T6" s="639"/>
      <c r="U6" s="639"/>
      <c r="V6" s="639"/>
      <c r="W6" s="639"/>
      <c r="X6" s="639"/>
      <c r="Y6" s="640"/>
      <c r="Z6" s="680">
        <v>1</v>
      </c>
      <c r="AA6" s="680"/>
      <c r="AB6" s="680"/>
      <c r="AC6" s="680"/>
      <c r="AD6" s="681">
        <v>71999</v>
      </c>
      <c r="AE6" s="681"/>
      <c r="AF6" s="681"/>
      <c r="AG6" s="681"/>
      <c r="AH6" s="681"/>
      <c r="AI6" s="681"/>
      <c r="AJ6" s="681"/>
      <c r="AK6" s="681"/>
      <c r="AL6" s="641">
        <v>1.9</v>
      </c>
      <c r="AM6" s="642"/>
      <c r="AN6" s="642"/>
      <c r="AO6" s="682"/>
      <c r="AP6" s="635" t="s">
        <v>224</v>
      </c>
      <c r="AQ6" s="636"/>
      <c r="AR6" s="636"/>
      <c r="AS6" s="636"/>
      <c r="AT6" s="636"/>
      <c r="AU6" s="636"/>
      <c r="AV6" s="636"/>
      <c r="AW6" s="636"/>
      <c r="AX6" s="636"/>
      <c r="AY6" s="636"/>
      <c r="AZ6" s="636"/>
      <c r="BA6" s="636"/>
      <c r="BB6" s="636"/>
      <c r="BC6" s="636"/>
      <c r="BD6" s="636"/>
      <c r="BE6" s="636"/>
      <c r="BF6" s="637"/>
      <c r="BG6" s="638">
        <v>635551</v>
      </c>
      <c r="BH6" s="639"/>
      <c r="BI6" s="639"/>
      <c r="BJ6" s="639"/>
      <c r="BK6" s="639"/>
      <c r="BL6" s="639"/>
      <c r="BM6" s="639"/>
      <c r="BN6" s="640"/>
      <c r="BO6" s="680">
        <v>98.7</v>
      </c>
      <c r="BP6" s="680"/>
      <c r="BQ6" s="680"/>
      <c r="BR6" s="680"/>
      <c r="BS6" s="681" t="s">
        <v>126</v>
      </c>
      <c r="BT6" s="681"/>
      <c r="BU6" s="681"/>
      <c r="BV6" s="681"/>
      <c r="BW6" s="681"/>
      <c r="BX6" s="681"/>
      <c r="BY6" s="681"/>
      <c r="BZ6" s="681"/>
      <c r="CA6" s="681"/>
      <c r="CB6" s="715"/>
      <c r="CD6" s="693" t="s">
        <v>225</v>
      </c>
      <c r="CE6" s="694"/>
      <c r="CF6" s="694"/>
      <c r="CG6" s="694"/>
      <c r="CH6" s="694"/>
      <c r="CI6" s="694"/>
      <c r="CJ6" s="694"/>
      <c r="CK6" s="694"/>
      <c r="CL6" s="694"/>
      <c r="CM6" s="694"/>
      <c r="CN6" s="694"/>
      <c r="CO6" s="694"/>
      <c r="CP6" s="694"/>
      <c r="CQ6" s="695"/>
      <c r="CR6" s="638">
        <v>61840</v>
      </c>
      <c r="CS6" s="639"/>
      <c r="CT6" s="639"/>
      <c r="CU6" s="639"/>
      <c r="CV6" s="639"/>
      <c r="CW6" s="639"/>
      <c r="CX6" s="639"/>
      <c r="CY6" s="640"/>
      <c r="CZ6" s="720">
        <v>0.9</v>
      </c>
      <c r="DA6" s="703"/>
      <c r="DB6" s="703"/>
      <c r="DC6" s="722"/>
      <c r="DD6" s="644" t="s">
        <v>126</v>
      </c>
      <c r="DE6" s="639"/>
      <c r="DF6" s="639"/>
      <c r="DG6" s="639"/>
      <c r="DH6" s="639"/>
      <c r="DI6" s="639"/>
      <c r="DJ6" s="639"/>
      <c r="DK6" s="639"/>
      <c r="DL6" s="639"/>
      <c r="DM6" s="639"/>
      <c r="DN6" s="639"/>
      <c r="DO6" s="639"/>
      <c r="DP6" s="640"/>
      <c r="DQ6" s="644">
        <v>61831</v>
      </c>
      <c r="DR6" s="639"/>
      <c r="DS6" s="639"/>
      <c r="DT6" s="639"/>
      <c r="DU6" s="639"/>
      <c r="DV6" s="639"/>
      <c r="DW6" s="639"/>
      <c r="DX6" s="639"/>
      <c r="DY6" s="639"/>
      <c r="DZ6" s="639"/>
      <c r="EA6" s="639"/>
      <c r="EB6" s="639"/>
      <c r="EC6" s="679"/>
    </row>
    <row r="7" spans="2:143" ht="11.25" customHeight="1" x14ac:dyDescent="0.15">
      <c r="B7" s="635" t="s">
        <v>226</v>
      </c>
      <c r="C7" s="636"/>
      <c r="D7" s="636"/>
      <c r="E7" s="636"/>
      <c r="F7" s="636"/>
      <c r="G7" s="636"/>
      <c r="H7" s="636"/>
      <c r="I7" s="636"/>
      <c r="J7" s="636"/>
      <c r="K7" s="636"/>
      <c r="L7" s="636"/>
      <c r="M7" s="636"/>
      <c r="N7" s="636"/>
      <c r="O7" s="636"/>
      <c r="P7" s="636"/>
      <c r="Q7" s="637"/>
      <c r="R7" s="638">
        <v>249</v>
      </c>
      <c r="S7" s="639"/>
      <c r="T7" s="639"/>
      <c r="U7" s="639"/>
      <c r="V7" s="639"/>
      <c r="W7" s="639"/>
      <c r="X7" s="639"/>
      <c r="Y7" s="640"/>
      <c r="Z7" s="680">
        <v>0</v>
      </c>
      <c r="AA7" s="680"/>
      <c r="AB7" s="680"/>
      <c r="AC7" s="680"/>
      <c r="AD7" s="681">
        <v>249</v>
      </c>
      <c r="AE7" s="681"/>
      <c r="AF7" s="681"/>
      <c r="AG7" s="681"/>
      <c r="AH7" s="681"/>
      <c r="AI7" s="681"/>
      <c r="AJ7" s="681"/>
      <c r="AK7" s="681"/>
      <c r="AL7" s="641">
        <v>0</v>
      </c>
      <c r="AM7" s="642"/>
      <c r="AN7" s="642"/>
      <c r="AO7" s="682"/>
      <c r="AP7" s="635" t="s">
        <v>227</v>
      </c>
      <c r="AQ7" s="636"/>
      <c r="AR7" s="636"/>
      <c r="AS7" s="636"/>
      <c r="AT7" s="636"/>
      <c r="AU7" s="636"/>
      <c r="AV7" s="636"/>
      <c r="AW7" s="636"/>
      <c r="AX7" s="636"/>
      <c r="AY7" s="636"/>
      <c r="AZ7" s="636"/>
      <c r="BA7" s="636"/>
      <c r="BB7" s="636"/>
      <c r="BC7" s="636"/>
      <c r="BD7" s="636"/>
      <c r="BE7" s="636"/>
      <c r="BF7" s="637"/>
      <c r="BG7" s="638">
        <v>241390</v>
      </c>
      <c r="BH7" s="639"/>
      <c r="BI7" s="639"/>
      <c r="BJ7" s="639"/>
      <c r="BK7" s="639"/>
      <c r="BL7" s="639"/>
      <c r="BM7" s="639"/>
      <c r="BN7" s="640"/>
      <c r="BO7" s="680">
        <v>37.5</v>
      </c>
      <c r="BP7" s="680"/>
      <c r="BQ7" s="680"/>
      <c r="BR7" s="680"/>
      <c r="BS7" s="681" t="s">
        <v>126</v>
      </c>
      <c r="BT7" s="681"/>
      <c r="BU7" s="681"/>
      <c r="BV7" s="681"/>
      <c r="BW7" s="681"/>
      <c r="BX7" s="681"/>
      <c r="BY7" s="681"/>
      <c r="BZ7" s="681"/>
      <c r="CA7" s="681"/>
      <c r="CB7" s="715"/>
      <c r="CD7" s="635" t="s">
        <v>228</v>
      </c>
      <c r="CE7" s="636"/>
      <c r="CF7" s="636"/>
      <c r="CG7" s="636"/>
      <c r="CH7" s="636"/>
      <c r="CI7" s="636"/>
      <c r="CJ7" s="636"/>
      <c r="CK7" s="636"/>
      <c r="CL7" s="636"/>
      <c r="CM7" s="636"/>
      <c r="CN7" s="636"/>
      <c r="CO7" s="636"/>
      <c r="CP7" s="636"/>
      <c r="CQ7" s="637"/>
      <c r="CR7" s="638">
        <v>823448</v>
      </c>
      <c r="CS7" s="639"/>
      <c r="CT7" s="639"/>
      <c r="CU7" s="639"/>
      <c r="CV7" s="639"/>
      <c r="CW7" s="639"/>
      <c r="CX7" s="639"/>
      <c r="CY7" s="640"/>
      <c r="CZ7" s="680">
        <v>11.5</v>
      </c>
      <c r="DA7" s="680"/>
      <c r="DB7" s="680"/>
      <c r="DC7" s="680"/>
      <c r="DD7" s="644">
        <v>11760</v>
      </c>
      <c r="DE7" s="639"/>
      <c r="DF7" s="639"/>
      <c r="DG7" s="639"/>
      <c r="DH7" s="639"/>
      <c r="DI7" s="639"/>
      <c r="DJ7" s="639"/>
      <c r="DK7" s="639"/>
      <c r="DL7" s="639"/>
      <c r="DM7" s="639"/>
      <c r="DN7" s="639"/>
      <c r="DO7" s="639"/>
      <c r="DP7" s="640"/>
      <c r="DQ7" s="644">
        <v>675905</v>
      </c>
      <c r="DR7" s="639"/>
      <c r="DS7" s="639"/>
      <c r="DT7" s="639"/>
      <c r="DU7" s="639"/>
      <c r="DV7" s="639"/>
      <c r="DW7" s="639"/>
      <c r="DX7" s="639"/>
      <c r="DY7" s="639"/>
      <c r="DZ7" s="639"/>
      <c r="EA7" s="639"/>
      <c r="EB7" s="639"/>
      <c r="EC7" s="679"/>
    </row>
    <row r="8" spans="2:143" ht="11.25" customHeight="1" x14ac:dyDescent="0.15">
      <c r="B8" s="635" t="s">
        <v>229</v>
      </c>
      <c r="C8" s="636"/>
      <c r="D8" s="636"/>
      <c r="E8" s="636"/>
      <c r="F8" s="636"/>
      <c r="G8" s="636"/>
      <c r="H8" s="636"/>
      <c r="I8" s="636"/>
      <c r="J8" s="636"/>
      <c r="K8" s="636"/>
      <c r="L8" s="636"/>
      <c r="M8" s="636"/>
      <c r="N8" s="636"/>
      <c r="O8" s="636"/>
      <c r="P8" s="636"/>
      <c r="Q8" s="637"/>
      <c r="R8" s="638">
        <v>1408</v>
      </c>
      <c r="S8" s="639"/>
      <c r="T8" s="639"/>
      <c r="U8" s="639"/>
      <c r="V8" s="639"/>
      <c r="W8" s="639"/>
      <c r="X8" s="639"/>
      <c r="Y8" s="640"/>
      <c r="Z8" s="680">
        <v>0</v>
      </c>
      <c r="AA8" s="680"/>
      <c r="AB8" s="680"/>
      <c r="AC8" s="680"/>
      <c r="AD8" s="681">
        <v>1408</v>
      </c>
      <c r="AE8" s="681"/>
      <c r="AF8" s="681"/>
      <c r="AG8" s="681"/>
      <c r="AH8" s="681"/>
      <c r="AI8" s="681"/>
      <c r="AJ8" s="681"/>
      <c r="AK8" s="681"/>
      <c r="AL8" s="641">
        <v>0</v>
      </c>
      <c r="AM8" s="642"/>
      <c r="AN8" s="642"/>
      <c r="AO8" s="682"/>
      <c r="AP8" s="635" t="s">
        <v>230</v>
      </c>
      <c r="AQ8" s="636"/>
      <c r="AR8" s="636"/>
      <c r="AS8" s="636"/>
      <c r="AT8" s="636"/>
      <c r="AU8" s="636"/>
      <c r="AV8" s="636"/>
      <c r="AW8" s="636"/>
      <c r="AX8" s="636"/>
      <c r="AY8" s="636"/>
      <c r="AZ8" s="636"/>
      <c r="BA8" s="636"/>
      <c r="BB8" s="636"/>
      <c r="BC8" s="636"/>
      <c r="BD8" s="636"/>
      <c r="BE8" s="636"/>
      <c r="BF8" s="637"/>
      <c r="BG8" s="638">
        <v>13769</v>
      </c>
      <c r="BH8" s="639"/>
      <c r="BI8" s="639"/>
      <c r="BJ8" s="639"/>
      <c r="BK8" s="639"/>
      <c r="BL8" s="639"/>
      <c r="BM8" s="639"/>
      <c r="BN8" s="640"/>
      <c r="BO8" s="680">
        <v>2.1</v>
      </c>
      <c r="BP8" s="680"/>
      <c r="BQ8" s="680"/>
      <c r="BR8" s="680"/>
      <c r="BS8" s="681" t="s">
        <v>126</v>
      </c>
      <c r="BT8" s="681"/>
      <c r="BU8" s="681"/>
      <c r="BV8" s="681"/>
      <c r="BW8" s="681"/>
      <c r="BX8" s="681"/>
      <c r="BY8" s="681"/>
      <c r="BZ8" s="681"/>
      <c r="CA8" s="681"/>
      <c r="CB8" s="715"/>
      <c r="CD8" s="635" t="s">
        <v>231</v>
      </c>
      <c r="CE8" s="636"/>
      <c r="CF8" s="636"/>
      <c r="CG8" s="636"/>
      <c r="CH8" s="636"/>
      <c r="CI8" s="636"/>
      <c r="CJ8" s="636"/>
      <c r="CK8" s="636"/>
      <c r="CL8" s="636"/>
      <c r="CM8" s="636"/>
      <c r="CN8" s="636"/>
      <c r="CO8" s="636"/>
      <c r="CP8" s="636"/>
      <c r="CQ8" s="637"/>
      <c r="CR8" s="638">
        <v>1487681</v>
      </c>
      <c r="CS8" s="639"/>
      <c r="CT8" s="639"/>
      <c r="CU8" s="639"/>
      <c r="CV8" s="639"/>
      <c r="CW8" s="639"/>
      <c r="CX8" s="639"/>
      <c r="CY8" s="640"/>
      <c r="CZ8" s="680">
        <v>20.8</v>
      </c>
      <c r="DA8" s="680"/>
      <c r="DB8" s="680"/>
      <c r="DC8" s="680"/>
      <c r="DD8" s="644">
        <v>8827</v>
      </c>
      <c r="DE8" s="639"/>
      <c r="DF8" s="639"/>
      <c r="DG8" s="639"/>
      <c r="DH8" s="639"/>
      <c r="DI8" s="639"/>
      <c r="DJ8" s="639"/>
      <c r="DK8" s="639"/>
      <c r="DL8" s="639"/>
      <c r="DM8" s="639"/>
      <c r="DN8" s="639"/>
      <c r="DO8" s="639"/>
      <c r="DP8" s="640"/>
      <c r="DQ8" s="644">
        <v>758764</v>
      </c>
      <c r="DR8" s="639"/>
      <c r="DS8" s="639"/>
      <c r="DT8" s="639"/>
      <c r="DU8" s="639"/>
      <c r="DV8" s="639"/>
      <c r="DW8" s="639"/>
      <c r="DX8" s="639"/>
      <c r="DY8" s="639"/>
      <c r="DZ8" s="639"/>
      <c r="EA8" s="639"/>
      <c r="EB8" s="639"/>
      <c r="EC8" s="679"/>
    </row>
    <row r="9" spans="2:143" ht="11.25" customHeight="1" x14ac:dyDescent="0.15">
      <c r="B9" s="635" t="s">
        <v>232</v>
      </c>
      <c r="C9" s="636"/>
      <c r="D9" s="636"/>
      <c r="E9" s="636"/>
      <c r="F9" s="636"/>
      <c r="G9" s="636"/>
      <c r="H9" s="636"/>
      <c r="I9" s="636"/>
      <c r="J9" s="636"/>
      <c r="K9" s="636"/>
      <c r="L9" s="636"/>
      <c r="M9" s="636"/>
      <c r="N9" s="636"/>
      <c r="O9" s="636"/>
      <c r="P9" s="636"/>
      <c r="Q9" s="637"/>
      <c r="R9" s="638">
        <v>940</v>
      </c>
      <c r="S9" s="639"/>
      <c r="T9" s="639"/>
      <c r="U9" s="639"/>
      <c r="V9" s="639"/>
      <c r="W9" s="639"/>
      <c r="X9" s="639"/>
      <c r="Y9" s="640"/>
      <c r="Z9" s="680">
        <v>0</v>
      </c>
      <c r="AA9" s="680"/>
      <c r="AB9" s="680"/>
      <c r="AC9" s="680"/>
      <c r="AD9" s="681">
        <v>940</v>
      </c>
      <c r="AE9" s="681"/>
      <c r="AF9" s="681"/>
      <c r="AG9" s="681"/>
      <c r="AH9" s="681"/>
      <c r="AI9" s="681"/>
      <c r="AJ9" s="681"/>
      <c r="AK9" s="681"/>
      <c r="AL9" s="641">
        <v>0</v>
      </c>
      <c r="AM9" s="642"/>
      <c r="AN9" s="642"/>
      <c r="AO9" s="682"/>
      <c r="AP9" s="635" t="s">
        <v>233</v>
      </c>
      <c r="AQ9" s="636"/>
      <c r="AR9" s="636"/>
      <c r="AS9" s="636"/>
      <c r="AT9" s="636"/>
      <c r="AU9" s="636"/>
      <c r="AV9" s="636"/>
      <c r="AW9" s="636"/>
      <c r="AX9" s="636"/>
      <c r="AY9" s="636"/>
      <c r="AZ9" s="636"/>
      <c r="BA9" s="636"/>
      <c r="BB9" s="636"/>
      <c r="BC9" s="636"/>
      <c r="BD9" s="636"/>
      <c r="BE9" s="636"/>
      <c r="BF9" s="637"/>
      <c r="BG9" s="638">
        <v>210484</v>
      </c>
      <c r="BH9" s="639"/>
      <c r="BI9" s="639"/>
      <c r="BJ9" s="639"/>
      <c r="BK9" s="639"/>
      <c r="BL9" s="639"/>
      <c r="BM9" s="639"/>
      <c r="BN9" s="640"/>
      <c r="BO9" s="680">
        <v>32.700000000000003</v>
      </c>
      <c r="BP9" s="680"/>
      <c r="BQ9" s="680"/>
      <c r="BR9" s="680"/>
      <c r="BS9" s="681" t="s">
        <v>126</v>
      </c>
      <c r="BT9" s="681"/>
      <c r="BU9" s="681"/>
      <c r="BV9" s="681"/>
      <c r="BW9" s="681"/>
      <c r="BX9" s="681"/>
      <c r="BY9" s="681"/>
      <c r="BZ9" s="681"/>
      <c r="CA9" s="681"/>
      <c r="CB9" s="715"/>
      <c r="CD9" s="635" t="s">
        <v>234</v>
      </c>
      <c r="CE9" s="636"/>
      <c r="CF9" s="636"/>
      <c r="CG9" s="636"/>
      <c r="CH9" s="636"/>
      <c r="CI9" s="636"/>
      <c r="CJ9" s="636"/>
      <c r="CK9" s="636"/>
      <c r="CL9" s="636"/>
      <c r="CM9" s="636"/>
      <c r="CN9" s="636"/>
      <c r="CO9" s="636"/>
      <c r="CP9" s="636"/>
      <c r="CQ9" s="637"/>
      <c r="CR9" s="638">
        <v>1353818</v>
      </c>
      <c r="CS9" s="639"/>
      <c r="CT9" s="639"/>
      <c r="CU9" s="639"/>
      <c r="CV9" s="639"/>
      <c r="CW9" s="639"/>
      <c r="CX9" s="639"/>
      <c r="CY9" s="640"/>
      <c r="CZ9" s="680">
        <v>18.899999999999999</v>
      </c>
      <c r="DA9" s="680"/>
      <c r="DB9" s="680"/>
      <c r="DC9" s="680"/>
      <c r="DD9" s="644">
        <v>625807</v>
      </c>
      <c r="DE9" s="639"/>
      <c r="DF9" s="639"/>
      <c r="DG9" s="639"/>
      <c r="DH9" s="639"/>
      <c r="DI9" s="639"/>
      <c r="DJ9" s="639"/>
      <c r="DK9" s="639"/>
      <c r="DL9" s="639"/>
      <c r="DM9" s="639"/>
      <c r="DN9" s="639"/>
      <c r="DO9" s="639"/>
      <c r="DP9" s="640"/>
      <c r="DQ9" s="644">
        <v>664367</v>
      </c>
      <c r="DR9" s="639"/>
      <c r="DS9" s="639"/>
      <c r="DT9" s="639"/>
      <c r="DU9" s="639"/>
      <c r="DV9" s="639"/>
      <c r="DW9" s="639"/>
      <c r="DX9" s="639"/>
      <c r="DY9" s="639"/>
      <c r="DZ9" s="639"/>
      <c r="EA9" s="639"/>
      <c r="EB9" s="639"/>
      <c r="EC9" s="679"/>
    </row>
    <row r="10" spans="2:143" ht="11.25" customHeight="1" x14ac:dyDescent="0.15">
      <c r="B10" s="635" t="s">
        <v>235</v>
      </c>
      <c r="C10" s="636"/>
      <c r="D10" s="636"/>
      <c r="E10" s="636"/>
      <c r="F10" s="636"/>
      <c r="G10" s="636"/>
      <c r="H10" s="636"/>
      <c r="I10" s="636"/>
      <c r="J10" s="636"/>
      <c r="K10" s="636"/>
      <c r="L10" s="636"/>
      <c r="M10" s="636"/>
      <c r="N10" s="636"/>
      <c r="O10" s="636"/>
      <c r="P10" s="636"/>
      <c r="Q10" s="637"/>
      <c r="R10" s="638" t="s">
        <v>126</v>
      </c>
      <c r="S10" s="639"/>
      <c r="T10" s="639"/>
      <c r="U10" s="639"/>
      <c r="V10" s="639"/>
      <c r="W10" s="639"/>
      <c r="X10" s="639"/>
      <c r="Y10" s="640"/>
      <c r="Z10" s="680" t="s">
        <v>126</v>
      </c>
      <c r="AA10" s="680"/>
      <c r="AB10" s="680"/>
      <c r="AC10" s="680"/>
      <c r="AD10" s="681" t="s">
        <v>126</v>
      </c>
      <c r="AE10" s="681"/>
      <c r="AF10" s="681"/>
      <c r="AG10" s="681"/>
      <c r="AH10" s="681"/>
      <c r="AI10" s="681"/>
      <c r="AJ10" s="681"/>
      <c r="AK10" s="681"/>
      <c r="AL10" s="641" t="s">
        <v>126</v>
      </c>
      <c r="AM10" s="642"/>
      <c r="AN10" s="642"/>
      <c r="AO10" s="682"/>
      <c r="AP10" s="635" t="s">
        <v>236</v>
      </c>
      <c r="AQ10" s="636"/>
      <c r="AR10" s="636"/>
      <c r="AS10" s="636"/>
      <c r="AT10" s="636"/>
      <c r="AU10" s="636"/>
      <c r="AV10" s="636"/>
      <c r="AW10" s="636"/>
      <c r="AX10" s="636"/>
      <c r="AY10" s="636"/>
      <c r="AZ10" s="636"/>
      <c r="BA10" s="636"/>
      <c r="BB10" s="636"/>
      <c r="BC10" s="636"/>
      <c r="BD10" s="636"/>
      <c r="BE10" s="636"/>
      <c r="BF10" s="637"/>
      <c r="BG10" s="638">
        <v>10599</v>
      </c>
      <c r="BH10" s="639"/>
      <c r="BI10" s="639"/>
      <c r="BJ10" s="639"/>
      <c r="BK10" s="639"/>
      <c r="BL10" s="639"/>
      <c r="BM10" s="639"/>
      <c r="BN10" s="640"/>
      <c r="BO10" s="680">
        <v>1.6</v>
      </c>
      <c r="BP10" s="680"/>
      <c r="BQ10" s="680"/>
      <c r="BR10" s="680"/>
      <c r="BS10" s="681" t="s">
        <v>126</v>
      </c>
      <c r="BT10" s="681"/>
      <c r="BU10" s="681"/>
      <c r="BV10" s="681"/>
      <c r="BW10" s="681"/>
      <c r="BX10" s="681"/>
      <c r="BY10" s="681"/>
      <c r="BZ10" s="681"/>
      <c r="CA10" s="681"/>
      <c r="CB10" s="715"/>
      <c r="CD10" s="635" t="s">
        <v>237</v>
      </c>
      <c r="CE10" s="636"/>
      <c r="CF10" s="636"/>
      <c r="CG10" s="636"/>
      <c r="CH10" s="636"/>
      <c r="CI10" s="636"/>
      <c r="CJ10" s="636"/>
      <c r="CK10" s="636"/>
      <c r="CL10" s="636"/>
      <c r="CM10" s="636"/>
      <c r="CN10" s="636"/>
      <c r="CO10" s="636"/>
      <c r="CP10" s="636"/>
      <c r="CQ10" s="637"/>
      <c r="CR10" s="638">
        <v>3374</v>
      </c>
      <c r="CS10" s="639"/>
      <c r="CT10" s="639"/>
      <c r="CU10" s="639"/>
      <c r="CV10" s="639"/>
      <c r="CW10" s="639"/>
      <c r="CX10" s="639"/>
      <c r="CY10" s="640"/>
      <c r="CZ10" s="680">
        <v>0</v>
      </c>
      <c r="DA10" s="680"/>
      <c r="DB10" s="680"/>
      <c r="DC10" s="680"/>
      <c r="DD10" s="644" t="s">
        <v>126</v>
      </c>
      <c r="DE10" s="639"/>
      <c r="DF10" s="639"/>
      <c r="DG10" s="639"/>
      <c r="DH10" s="639"/>
      <c r="DI10" s="639"/>
      <c r="DJ10" s="639"/>
      <c r="DK10" s="639"/>
      <c r="DL10" s="639"/>
      <c r="DM10" s="639"/>
      <c r="DN10" s="639"/>
      <c r="DO10" s="639"/>
      <c r="DP10" s="640"/>
      <c r="DQ10" s="644">
        <v>3374</v>
      </c>
      <c r="DR10" s="639"/>
      <c r="DS10" s="639"/>
      <c r="DT10" s="639"/>
      <c r="DU10" s="639"/>
      <c r="DV10" s="639"/>
      <c r="DW10" s="639"/>
      <c r="DX10" s="639"/>
      <c r="DY10" s="639"/>
      <c r="DZ10" s="639"/>
      <c r="EA10" s="639"/>
      <c r="EB10" s="639"/>
      <c r="EC10" s="679"/>
    </row>
    <row r="11" spans="2:143" ht="11.25" customHeight="1" x14ac:dyDescent="0.15">
      <c r="B11" s="635" t="s">
        <v>238</v>
      </c>
      <c r="C11" s="636"/>
      <c r="D11" s="636"/>
      <c r="E11" s="636"/>
      <c r="F11" s="636"/>
      <c r="G11" s="636"/>
      <c r="H11" s="636"/>
      <c r="I11" s="636"/>
      <c r="J11" s="636"/>
      <c r="K11" s="636"/>
      <c r="L11" s="636"/>
      <c r="M11" s="636"/>
      <c r="N11" s="636"/>
      <c r="O11" s="636"/>
      <c r="P11" s="636"/>
      <c r="Q11" s="637"/>
      <c r="R11" s="638">
        <v>203038</v>
      </c>
      <c r="S11" s="639"/>
      <c r="T11" s="639"/>
      <c r="U11" s="639"/>
      <c r="V11" s="639"/>
      <c r="W11" s="639"/>
      <c r="X11" s="639"/>
      <c r="Y11" s="640"/>
      <c r="Z11" s="641">
        <v>2.7</v>
      </c>
      <c r="AA11" s="642"/>
      <c r="AB11" s="642"/>
      <c r="AC11" s="643"/>
      <c r="AD11" s="644">
        <v>203038</v>
      </c>
      <c r="AE11" s="639"/>
      <c r="AF11" s="639"/>
      <c r="AG11" s="639"/>
      <c r="AH11" s="639"/>
      <c r="AI11" s="639"/>
      <c r="AJ11" s="639"/>
      <c r="AK11" s="640"/>
      <c r="AL11" s="641">
        <v>5.4</v>
      </c>
      <c r="AM11" s="642"/>
      <c r="AN11" s="642"/>
      <c r="AO11" s="682"/>
      <c r="AP11" s="635" t="s">
        <v>239</v>
      </c>
      <c r="AQ11" s="636"/>
      <c r="AR11" s="636"/>
      <c r="AS11" s="636"/>
      <c r="AT11" s="636"/>
      <c r="AU11" s="636"/>
      <c r="AV11" s="636"/>
      <c r="AW11" s="636"/>
      <c r="AX11" s="636"/>
      <c r="AY11" s="636"/>
      <c r="AZ11" s="636"/>
      <c r="BA11" s="636"/>
      <c r="BB11" s="636"/>
      <c r="BC11" s="636"/>
      <c r="BD11" s="636"/>
      <c r="BE11" s="636"/>
      <c r="BF11" s="637"/>
      <c r="BG11" s="638">
        <v>6538</v>
      </c>
      <c r="BH11" s="639"/>
      <c r="BI11" s="639"/>
      <c r="BJ11" s="639"/>
      <c r="BK11" s="639"/>
      <c r="BL11" s="639"/>
      <c r="BM11" s="639"/>
      <c r="BN11" s="640"/>
      <c r="BO11" s="680">
        <v>1</v>
      </c>
      <c r="BP11" s="680"/>
      <c r="BQ11" s="680"/>
      <c r="BR11" s="680"/>
      <c r="BS11" s="681" t="s">
        <v>126</v>
      </c>
      <c r="BT11" s="681"/>
      <c r="BU11" s="681"/>
      <c r="BV11" s="681"/>
      <c r="BW11" s="681"/>
      <c r="BX11" s="681"/>
      <c r="BY11" s="681"/>
      <c r="BZ11" s="681"/>
      <c r="CA11" s="681"/>
      <c r="CB11" s="715"/>
      <c r="CD11" s="635" t="s">
        <v>240</v>
      </c>
      <c r="CE11" s="636"/>
      <c r="CF11" s="636"/>
      <c r="CG11" s="636"/>
      <c r="CH11" s="636"/>
      <c r="CI11" s="636"/>
      <c r="CJ11" s="636"/>
      <c r="CK11" s="636"/>
      <c r="CL11" s="636"/>
      <c r="CM11" s="636"/>
      <c r="CN11" s="636"/>
      <c r="CO11" s="636"/>
      <c r="CP11" s="636"/>
      <c r="CQ11" s="637"/>
      <c r="CR11" s="638">
        <v>202494</v>
      </c>
      <c r="CS11" s="639"/>
      <c r="CT11" s="639"/>
      <c r="CU11" s="639"/>
      <c r="CV11" s="639"/>
      <c r="CW11" s="639"/>
      <c r="CX11" s="639"/>
      <c r="CY11" s="640"/>
      <c r="CZ11" s="680">
        <v>2.8</v>
      </c>
      <c r="DA11" s="680"/>
      <c r="DB11" s="680"/>
      <c r="DC11" s="680"/>
      <c r="DD11" s="644">
        <v>22175</v>
      </c>
      <c r="DE11" s="639"/>
      <c r="DF11" s="639"/>
      <c r="DG11" s="639"/>
      <c r="DH11" s="639"/>
      <c r="DI11" s="639"/>
      <c r="DJ11" s="639"/>
      <c r="DK11" s="639"/>
      <c r="DL11" s="639"/>
      <c r="DM11" s="639"/>
      <c r="DN11" s="639"/>
      <c r="DO11" s="639"/>
      <c r="DP11" s="640"/>
      <c r="DQ11" s="644">
        <v>138163</v>
      </c>
      <c r="DR11" s="639"/>
      <c r="DS11" s="639"/>
      <c r="DT11" s="639"/>
      <c r="DU11" s="639"/>
      <c r="DV11" s="639"/>
      <c r="DW11" s="639"/>
      <c r="DX11" s="639"/>
      <c r="DY11" s="639"/>
      <c r="DZ11" s="639"/>
      <c r="EA11" s="639"/>
      <c r="EB11" s="639"/>
      <c r="EC11" s="679"/>
    </row>
    <row r="12" spans="2:143" ht="11.25" customHeight="1" x14ac:dyDescent="0.15">
      <c r="B12" s="635" t="s">
        <v>241</v>
      </c>
      <c r="C12" s="636"/>
      <c r="D12" s="636"/>
      <c r="E12" s="636"/>
      <c r="F12" s="636"/>
      <c r="G12" s="636"/>
      <c r="H12" s="636"/>
      <c r="I12" s="636"/>
      <c r="J12" s="636"/>
      <c r="K12" s="636"/>
      <c r="L12" s="636"/>
      <c r="M12" s="636"/>
      <c r="N12" s="636"/>
      <c r="O12" s="636"/>
      <c r="P12" s="636"/>
      <c r="Q12" s="637"/>
      <c r="R12" s="638">
        <v>5062</v>
      </c>
      <c r="S12" s="639"/>
      <c r="T12" s="639"/>
      <c r="U12" s="639"/>
      <c r="V12" s="639"/>
      <c r="W12" s="639"/>
      <c r="X12" s="639"/>
      <c r="Y12" s="640"/>
      <c r="Z12" s="680">
        <v>0.1</v>
      </c>
      <c r="AA12" s="680"/>
      <c r="AB12" s="680"/>
      <c r="AC12" s="680"/>
      <c r="AD12" s="681">
        <v>5062</v>
      </c>
      <c r="AE12" s="681"/>
      <c r="AF12" s="681"/>
      <c r="AG12" s="681"/>
      <c r="AH12" s="681"/>
      <c r="AI12" s="681"/>
      <c r="AJ12" s="681"/>
      <c r="AK12" s="681"/>
      <c r="AL12" s="641">
        <v>0.1</v>
      </c>
      <c r="AM12" s="642"/>
      <c r="AN12" s="642"/>
      <c r="AO12" s="682"/>
      <c r="AP12" s="635" t="s">
        <v>242</v>
      </c>
      <c r="AQ12" s="636"/>
      <c r="AR12" s="636"/>
      <c r="AS12" s="636"/>
      <c r="AT12" s="636"/>
      <c r="AU12" s="636"/>
      <c r="AV12" s="636"/>
      <c r="AW12" s="636"/>
      <c r="AX12" s="636"/>
      <c r="AY12" s="636"/>
      <c r="AZ12" s="636"/>
      <c r="BA12" s="636"/>
      <c r="BB12" s="636"/>
      <c r="BC12" s="636"/>
      <c r="BD12" s="636"/>
      <c r="BE12" s="636"/>
      <c r="BF12" s="637"/>
      <c r="BG12" s="638">
        <v>311164</v>
      </c>
      <c r="BH12" s="639"/>
      <c r="BI12" s="639"/>
      <c r="BJ12" s="639"/>
      <c r="BK12" s="639"/>
      <c r="BL12" s="639"/>
      <c r="BM12" s="639"/>
      <c r="BN12" s="640"/>
      <c r="BO12" s="680">
        <v>48.3</v>
      </c>
      <c r="BP12" s="680"/>
      <c r="BQ12" s="680"/>
      <c r="BR12" s="680"/>
      <c r="BS12" s="681" t="s">
        <v>126</v>
      </c>
      <c r="BT12" s="681"/>
      <c r="BU12" s="681"/>
      <c r="BV12" s="681"/>
      <c r="BW12" s="681"/>
      <c r="BX12" s="681"/>
      <c r="BY12" s="681"/>
      <c r="BZ12" s="681"/>
      <c r="CA12" s="681"/>
      <c r="CB12" s="715"/>
      <c r="CD12" s="635" t="s">
        <v>243</v>
      </c>
      <c r="CE12" s="636"/>
      <c r="CF12" s="636"/>
      <c r="CG12" s="636"/>
      <c r="CH12" s="636"/>
      <c r="CI12" s="636"/>
      <c r="CJ12" s="636"/>
      <c r="CK12" s="636"/>
      <c r="CL12" s="636"/>
      <c r="CM12" s="636"/>
      <c r="CN12" s="636"/>
      <c r="CO12" s="636"/>
      <c r="CP12" s="636"/>
      <c r="CQ12" s="637"/>
      <c r="CR12" s="638">
        <v>333356</v>
      </c>
      <c r="CS12" s="639"/>
      <c r="CT12" s="639"/>
      <c r="CU12" s="639"/>
      <c r="CV12" s="639"/>
      <c r="CW12" s="639"/>
      <c r="CX12" s="639"/>
      <c r="CY12" s="640"/>
      <c r="CZ12" s="680">
        <v>4.7</v>
      </c>
      <c r="DA12" s="680"/>
      <c r="DB12" s="680"/>
      <c r="DC12" s="680"/>
      <c r="DD12" s="644">
        <v>26758</v>
      </c>
      <c r="DE12" s="639"/>
      <c r="DF12" s="639"/>
      <c r="DG12" s="639"/>
      <c r="DH12" s="639"/>
      <c r="DI12" s="639"/>
      <c r="DJ12" s="639"/>
      <c r="DK12" s="639"/>
      <c r="DL12" s="639"/>
      <c r="DM12" s="639"/>
      <c r="DN12" s="639"/>
      <c r="DO12" s="639"/>
      <c r="DP12" s="640"/>
      <c r="DQ12" s="644">
        <v>277114</v>
      </c>
      <c r="DR12" s="639"/>
      <c r="DS12" s="639"/>
      <c r="DT12" s="639"/>
      <c r="DU12" s="639"/>
      <c r="DV12" s="639"/>
      <c r="DW12" s="639"/>
      <c r="DX12" s="639"/>
      <c r="DY12" s="639"/>
      <c r="DZ12" s="639"/>
      <c r="EA12" s="639"/>
      <c r="EB12" s="639"/>
      <c r="EC12" s="679"/>
    </row>
    <row r="13" spans="2:143" ht="11.25" customHeight="1" x14ac:dyDescent="0.15">
      <c r="B13" s="635" t="s">
        <v>244</v>
      </c>
      <c r="C13" s="636"/>
      <c r="D13" s="636"/>
      <c r="E13" s="636"/>
      <c r="F13" s="636"/>
      <c r="G13" s="636"/>
      <c r="H13" s="636"/>
      <c r="I13" s="636"/>
      <c r="J13" s="636"/>
      <c r="K13" s="636"/>
      <c r="L13" s="636"/>
      <c r="M13" s="636"/>
      <c r="N13" s="636"/>
      <c r="O13" s="636"/>
      <c r="P13" s="636"/>
      <c r="Q13" s="637"/>
      <c r="R13" s="638" t="s">
        <v>126</v>
      </c>
      <c r="S13" s="639"/>
      <c r="T13" s="639"/>
      <c r="U13" s="639"/>
      <c r="V13" s="639"/>
      <c r="W13" s="639"/>
      <c r="X13" s="639"/>
      <c r="Y13" s="640"/>
      <c r="Z13" s="680" t="s">
        <v>126</v>
      </c>
      <c r="AA13" s="680"/>
      <c r="AB13" s="680"/>
      <c r="AC13" s="680"/>
      <c r="AD13" s="681" t="s">
        <v>126</v>
      </c>
      <c r="AE13" s="681"/>
      <c r="AF13" s="681"/>
      <c r="AG13" s="681"/>
      <c r="AH13" s="681"/>
      <c r="AI13" s="681"/>
      <c r="AJ13" s="681"/>
      <c r="AK13" s="681"/>
      <c r="AL13" s="641" t="s">
        <v>126</v>
      </c>
      <c r="AM13" s="642"/>
      <c r="AN13" s="642"/>
      <c r="AO13" s="682"/>
      <c r="AP13" s="635" t="s">
        <v>245</v>
      </c>
      <c r="AQ13" s="636"/>
      <c r="AR13" s="636"/>
      <c r="AS13" s="636"/>
      <c r="AT13" s="636"/>
      <c r="AU13" s="636"/>
      <c r="AV13" s="636"/>
      <c r="AW13" s="636"/>
      <c r="AX13" s="636"/>
      <c r="AY13" s="636"/>
      <c r="AZ13" s="636"/>
      <c r="BA13" s="636"/>
      <c r="BB13" s="636"/>
      <c r="BC13" s="636"/>
      <c r="BD13" s="636"/>
      <c r="BE13" s="636"/>
      <c r="BF13" s="637"/>
      <c r="BG13" s="638">
        <v>299014</v>
      </c>
      <c r="BH13" s="639"/>
      <c r="BI13" s="639"/>
      <c r="BJ13" s="639"/>
      <c r="BK13" s="639"/>
      <c r="BL13" s="639"/>
      <c r="BM13" s="639"/>
      <c r="BN13" s="640"/>
      <c r="BO13" s="680">
        <v>46.4</v>
      </c>
      <c r="BP13" s="680"/>
      <c r="BQ13" s="680"/>
      <c r="BR13" s="680"/>
      <c r="BS13" s="681" t="s">
        <v>126</v>
      </c>
      <c r="BT13" s="681"/>
      <c r="BU13" s="681"/>
      <c r="BV13" s="681"/>
      <c r="BW13" s="681"/>
      <c r="BX13" s="681"/>
      <c r="BY13" s="681"/>
      <c r="BZ13" s="681"/>
      <c r="CA13" s="681"/>
      <c r="CB13" s="715"/>
      <c r="CD13" s="635" t="s">
        <v>246</v>
      </c>
      <c r="CE13" s="636"/>
      <c r="CF13" s="636"/>
      <c r="CG13" s="636"/>
      <c r="CH13" s="636"/>
      <c r="CI13" s="636"/>
      <c r="CJ13" s="636"/>
      <c r="CK13" s="636"/>
      <c r="CL13" s="636"/>
      <c r="CM13" s="636"/>
      <c r="CN13" s="636"/>
      <c r="CO13" s="636"/>
      <c r="CP13" s="636"/>
      <c r="CQ13" s="637"/>
      <c r="CR13" s="638">
        <v>775327</v>
      </c>
      <c r="CS13" s="639"/>
      <c r="CT13" s="639"/>
      <c r="CU13" s="639"/>
      <c r="CV13" s="639"/>
      <c r="CW13" s="639"/>
      <c r="CX13" s="639"/>
      <c r="CY13" s="640"/>
      <c r="CZ13" s="680">
        <v>10.8</v>
      </c>
      <c r="DA13" s="680"/>
      <c r="DB13" s="680"/>
      <c r="DC13" s="680"/>
      <c r="DD13" s="644">
        <v>270367</v>
      </c>
      <c r="DE13" s="639"/>
      <c r="DF13" s="639"/>
      <c r="DG13" s="639"/>
      <c r="DH13" s="639"/>
      <c r="DI13" s="639"/>
      <c r="DJ13" s="639"/>
      <c r="DK13" s="639"/>
      <c r="DL13" s="639"/>
      <c r="DM13" s="639"/>
      <c r="DN13" s="639"/>
      <c r="DO13" s="639"/>
      <c r="DP13" s="640"/>
      <c r="DQ13" s="644">
        <v>506215</v>
      </c>
      <c r="DR13" s="639"/>
      <c r="DS13" s="639"/>
      <c r="DT13" s="639"/>
      <c r="DU13" s="639"/>
      <c r="DV13" s="639"/>
      <c r="DW13" s="639"/>
      <c r="DX13" s="639"/>
      <c r="DY13" s="639"/>
      <c r="DZ13" s="639"/>
      <c r="EA13" s="639"/>
      <c r="EB13" s="639"/>
      <c r="EC13" s="679"/>
    </row>
    <row r="14" spans="2:143" ht="11.25" customHeight="1" x14ac:dyDescent="0.15">
      <c r="B14" s="635" t="s">
        <v>247</v>
      </c>
      <c r="C14" s="636"/>
      <c r="D14" s="636"/>
      <c r="E14" s="636"/>
      <c r="F14" s="636"/>
      <c r="G14" s="636"/>
      <c r="H14" s="636"/>
      <c r="I14" s="636"/>
      <c r="J14" s="636"/>
      <c r="K14" s="636"/>
      <c r="L14" s="636"/>
      <c r="M14" s="636"/>
      <c r="N14" s="636"/>
      <c r="O14" s="636"/>
      <c r="P14" s="636"/>
      <c r="Q14" s="637"/>
      <c r="R14" s="638">
        <v>250</v>
      </c>
      <c r="S14" s="639"/>
      <c r="T14" s="639"/>
      <c r="U14" s="639"/>
      <c r="V14" s="639"/>
      <c r="W14" s="639"/>
      <c r="X14" s="639"/>
      <c r="Y14" s="640"/>
      <c r="Z14" s="680">
        <v>0</v>
      </c>
      <c r="AA14" s="680"/>
      <c r="AB14" s="680"/>
      <c r="AC14" s="680"/>
      <c r="AD14" s="681">
        <v>250</v>
      </c>
      <c r="AE14" s="681"/>
      <c r="AF14" s="681"/>
      <c r="AG14" s="681"/>
      <c r="AH14" s="681"/>
      <c r="AI14" s="681"/>
      <c r="AJ14" s="681"/>
      <c r="AK14" s="681"/>
      <c r="AL14" s="641">
        <v>0</v>
      </c>
      <c r="AM14" s="642"/>
      <c r="AN14" s="642"/>
      <c r="AO14" s="682"/>
      <c r="AP14" s="635" t="s">
        <v>248</v>
      </c>
      <c r="AQ14" s="636"/>
      <c r="AR14" s="636"/>
      <c r="AS14" s="636"/>
      <c r="AT14" s="636"/>
      <c r="AU14" s="636"/>
      <c r="AV14" s="636"/>
      <c r="AW14" s="636"/>
      <c r="AX14" s="636"/>
      <c r="AY14" s="636"/>
      <c r="AZ14" s="636"/>
      <c r="BA14" s="636"/>
      <c r="BB14" s="636"/>
      <c r="BC14" s="636"/>
      <c r="BD14" s="636"/>
      <c r="BE14" s="636"/>
      <c r="BF14" s="637"/>
      <c r="BG14" s="638">
        <v>36265</v>
      </c>
      <c r="BH14" s="639"/>
      <c r="BI14" s="639"/>
      <c r="BJ14" s="639"/>
      <c r="BK14" s="639"/>
      <c r="BL14" s="639"/>
      <c r="BM14" s="639"/>
      <c r="BN14" s="640"/>
      <c r="BO14" s="680">
        <v>5.6</v>
      </c>
      <c r="BP14" s="680"/>
      <c r="BQ14" s="680"/>
      <c r="BR14" s="680"/>
      <c r="BS14" s="681" t="s">
        <v>126</v>
      </c>
      <c r="BT14" s="681"/>
      <c r="BU14" s="681"/>
      <c r="BV14" s="681"/>
      <c r="BW14" s="681"/>
      <c r="BX14" s="681"/>
      <c r="BY14" s="681"/>
      <c r="BZ14" s="681"/>
      <c r="CA14" s="681"/>
      <c r="CB14" s="715"/>
      <c r="CD14" s="635" t="s">
        <v>249</v>
      </c>
      <c r="CE14" s="636"/>
      <c r="CF14" s="636"/>
      <c r="CG14" s="636"/>
      <c r="CH14" s="636"/>
      <c r="CI14" s="636"/>
      <c r="CJ14" s="636"/>
      <c r="CK14" s="636"/>
      <c r="CL14" s="636"/>
      <c r="CM14" s="636"/>
      <c r="CN14" s="636"/>
      <c r="CO14" s="636"/>
      <c r="CP14" s="636"/>
      <c r="CQ14" s="637"/>
      <c r="CR14" s="638">
        <v>263462</v>
      </c>
      <c r="CS14" s="639"/>
      <c r="CT14" s="639"/>
      <c r="CU14" s="639"/>
      <c r="CV14" s="639"/>
      <c r="CW14" s="639"/>
      <c r="CX14" s="639"/>
      <c r="CY14" s="640"/>
      <c r="CZ14" s="680">
        <v>3.7</v>
      </c>
      <c r="DA14" s="680"/>
      <c r="DB14" s="680"/>
      <c r="DC14" s="680"/>
      <c r="DD14" s="644">
        <v>33483</v>
      </c>
      <c r="DE14" s="639"/>
      <c r="DF14" s="639"/>
      <c r="DG14" s="639"/>
      <c r="DH14" s="639"/>
      <c r="DI14" s="639"/>
      <c r="DJ14" s="639"/>
      <c r="DK14" s="639"/>
      <c r="DL14" s="639"/>
      <c r="DM14" s="639"/>
      <c r="DN14" s="639"/>
      <c r="DO14" s="639"/>
      <c r="DP14" s="640"/>
      <c r="DQ14" s="644">
        <v>232522</v>
      </c>
      <c r="DR14" s="639"/>
      <c r="DS14" s="639"/>
      <c r="DT14" s="639"/>
      <c r="DU14" s="639"/>
      <c r="DV14" s="639"/>
      <c r="DW14" s="639"/>
      <c r="DX14" s="639"/>
      <c r="DY14" s="639"/>
      <c r="DZ14" s="639"/>
      <c r="EA14" s="639"/>
      <c r="EB14" s="639"/>
      <c r="EC14" s="679"/>
    </row>
    <row r="15" spans="2:143" ht="11.25" customHeight="1" x14ac:dyDescent="0.15">
      <c r="B15" s="635" t="s">
        <v>250</v>
      </c>
      <c r="C15" s="636"/>
      <c r="D15" s="636"/>
      <c r="E15" s="636"/>
      <c r="F15" s="636"/>
      <c r="G15" s="636"/>
      <c r="H15" s="636"/>
      <c r="I15" s="636"/>
      <c r="J15" s="636"/>
      <c r="K15" s="636"/>
      <c r="L15" s="636"/>
      <c r="M15" s="636"/>
      <c r="N15" s="636"/>
      <c r="O15" s="636"/>
      <c r="P15" s="636"/>
      <c r="Q15" s="637"/>
      <c r="R15" s="638" t="s">
        <v>126</v>
      </c>
      <c r="S15" s="639"/>
      <c r="T15" s="639"/>
      <c r="U15" s="639"/>
      <c r="V15" s="639"/>
      <c r="W15" s="639"/>
      <c r="X15" s="639"/>
      <c r="Y15" s="640"/>
      <c r="Z15" s="680" t="s">
        <v>126</v>
      </c>
      <c r="AA15" s="680"/>
      <c r="AB15" s="680"/>
      <c r="AC15" s="680"/>
      <c r="AD15" s="681" t="s">
        <v>126</v>
      </c>
      <c r="AE15" s="681"/>
      <c r="AF15" s="681"/>
      <c r="AG15" s="681"/>
      <c r="AH15" s="681"/>
      <c r="AI15" s="681"/>
      <c r="AJ15" s="681"/>
      <c r="AK15" s="681"/>
      <c r="AL15" s="641" t="s">
        <v>126</v>
      </c>
      <c r="AM15" s="642"/>
      <c r="AN15" s="642"/>
      <c r="AO15" s="682"/>
      <c r="AP15" s="635" t="s">
        <v>251</v>
      </c>
      <c r="AQ15" s="636"/>
      <c r="AR15" s="636"/>
      <c r="AS15" s="636"/>
      <c r="AT15" s="636"/>
      <c r="AU15" s="636"/>
      <c r="AV15" s="636"/>
      <c r="AW15" s="636"/>
      <c r="AX15" s="636"/>
      <c r="AY15" s="636"/>
      <c r="AZ15" s="636"/>
      <c r="BA15" s="636"/>
      <c r="BB15" s="636"/>
      <c r="BC15" s="636"/>
      <c r="BD15" s="636"/>
      <c r="BE15" s="636"/>
      <c r="BF15" s="637"/>
      <c r="BG15" s="638">
        <v>46732</v>
      </c>
      <c r="BH15" s="639"/>
      <c r="BI15" s="639"/>
      <c r="BJ15" s="639"/>
      <c r="BK15" s="639"/>
      <c r="BL15" s="639"/>
      <c r="BM15" s="639"/>
      <c r="BN15" s="640"/>
      <c r="BO15" s="680">
        <v>7.3</v>
      </c>
      <c r="BP15" s="680"/>
      <c r="BQ15" s="680"/>
      <c r="BR15" s="680"/>
      <c r="BS15" s="681" t="s">
        <v>126</v>
      </c>
      <c r="BT15" s="681"/>
      <c r="BU15" s="681"/>
      <c r="BV15" s="681"/>
      <c r="BW15" s="681"/>
      <c r="BX15" s="681"/>
      <c r="BY15" s="681"/>
      <c r="BZ15" s="681"/>
      <c r="CA15" s="681"/>
      <c r="CB15" s="715"/>
      <c r="CD15" s="635" t="s">
        <v>252</v>
      </c>
      <c r="CE15" s="636"/>
      <c r="CF15" s="636"/>
      <c r="CG15" s="636"/>
      <c r="CH15" s="636"/>
      <c r="CI15" s="636"/>
      <c r="CJ15" s="636"/>
      <c r="CK15" s="636"/>
      <c r="CL15" s="636"/>
      <c r="CM15" s="636"/>
      <c r="CN15" s="636"/>
      <c r="CO15" s="636"/>
      <c r="CP15" s="636"/>
      <c r="CQ15" s="637"/>
      <c r="CR15" s="638">
        <v>360952</v>
      </c>
      <c r="CS15" s="639"/>
      <c r="CT15" s="639"/>
      <c r="CU15" s="639"/>
      <c r="CV15" s="639"/>
      <c r="CW15" s="639"/>
      <c r="CX15" s="639"/>
      <c r="CY15" s="640"/>
      <c r="CZ15" s="680">
        <v>5</v>
      </c>
      <c r="DA15" s="680"/>
      <c r="DB15" s="680"/>
      <c r="DC15" s="680"/>
      <c r="DD15" s="644">
        <v>48246</v>
      </c>
      <c r="DE15" s="639"/>
      <c r="DF15" s="639"/>
      <c r="DG15" s="639"/>
      <c r="DH15" s="639"/>
      <c r="DI15" s="639"/>
      <c r="DJ15" s="639"/>
      <c r="DK15" s="639"/>
      <c r="DL15" s="639"/>
      <c r="DM15" s="639"/>
      <c r="DN15" s="639"/>
      <c r="DO15" s="639"/>
      <c r="DP15" s="640"/>
      <c r="DQ15" s="644">
        <v>308028</v>
      </c>
      <c r="DR15" s="639"/>
      <c r="DS15" s="639"/>
      <c r="DT15" s="639"/>
      <c r="DU15" s="639"/>
      <c r="DV15" s="639"/>
      <c r="DW15" s="639"/>
      <c r="DX15" s="639"/>
      <c r="DY15" s="639"/>
      <c r="DZ15" s="639"/>
      <c r="EA15" s="639"/>
      <c r="EB15" s="639"/>
      <c r="EC15" s="679"/>
    </row>
    <row r="16" spans="2:143" ht="11.25" customHeight="1" x14ac:dyDescent="0.15">
      <c r="B16" s="635" t="s">
        <v>253</v>
      </c>
      <c r="C16" s="636"/>
      <c r="D16" s="636"/>
      <c r="E16" s="636"/>
      <c r="F16" s="636"/>
      <c r="G16" s="636"/>
      <c r="H16" s="636"/>
      <c r="I16" s="636"/>
      <c r="J16" s="636"/>
      <c r="K16" s="636"/>
      <c r="L16" s="636"/>
      <c r="M16" s="636"/>
      <c r="N16" s="636"/>
      <c r="O16" s="636"/>
      <c r="P16" s="636"/>
      <c r="Q16" s="637"/>
      <c r="R16" s="638">
        <v>4379</v>
      </c>
      <c r="S16" s="639"/>
      <c r="T16" s="639"/>
      <c r="U16" s="639"/>
      <c r="V16" s="639"/>
      <c r="W16" s="639"/>
      <c r="X16" s="639"/>
      <c r="Y16" s="640"/>
      <c r="Z16" s="680">
        <v>0.1</v>
      </c>
      <c r="AA16" s="680"/>
      <c r="AB16" s="680"/>
      <c r="AC16" s="680"/>
      <c r="AD16" s="681">
        <v>4379</v>
      </c>
      <c r="AE16" s="681"/>
      <c r="AF16" s="681"/>
      <c r="AG16" s="681"/>
      <c r="AH16" s="681"/>
      <c r="AI16" s="681"/>
      <c r="AJ16" s="681"/>
      <c r="AK16" s="681"/>
      <c r="AL16" s="641">
        <v>0.1</v>
      </c>
      <c r="AM16" s="642"/>
      <c r="AN16" s="642"/>
      <c r="AO16" s="682"/>
      <c r="AP16" s="635" t="s">
        <v>254</v>
      </c>
      <c r="AQ16" s="636"/>
      <c r="AR16" s="636"/>
      <c r="AS16" s="636"/>
      <c r="AT16" s="636"/>
      <c r="AU16" s="636"/>
      <c r="AV16" s="636"/>
      <c r="AW16" s="636"/>
      <c r="AX16" s="636"/>
      <c r="AY16" s="636"/>
      <c r="AZ16" s="636"/>
      <c r="BA16" s="636"/>
      <c r="BB16" s="636"/>
      <c r="BC16" s="636"/>
      <c r="BD16" s="636"/>
      <c r="BE16" s="636"/>
      <c r="BF16" s="637"/>
      <c r="BG16" s="638" t="s">
        <v>126</v>
      </c>
      <c r="BH16" s="639"/>
      <c r="BI16" s="639"/>
      <c r="BJ16" s="639"/>
      <c r="BK16" s="639"/>
      <c r="BL16" s="639"/>
      <c r="BM16" s="639"/>
      <c r="BN16" s="640"/>
      <c r="BO16" s="680" t="s">
        <v>126</v>
      </c>
      <c r="BP16" s="680"/>
      <c r="BQ16" s="680"/>
      <c r="BR16" s="680"/>
      <c r="BS16" s="681" t="s">
        <v>126</v>
      </c>
      <c r="BT16" s="681"/>
      <c r="BU16" s="681"/>
      <c r="BV16" s="681"/>
      <c r="BW16" s="681"/>
      <c r="BX16" s="681"/>
      <c r="BY16" s="681"/>
      <c r="BZ16" s="681"/>
      <c r="CA16" s="681"/>
      <c r="CB16" s="715"/>
      <c r="CD16" s="635" t="s">
        <v>255</v>
      </c>
      <c r="CE16" s="636"/>
      <c r="CF16" s="636"/>
      <c r="CG16" s="636"/>
      <c r="CH16" s="636"/>
      <c r="CI16" s="636"/>
      <c r="CJ16" s="636"/>
      <c r="CK16" s="636"/>
      <c r="CL16" s="636"/>
      <c r="CM16" s="636"/>
      <c r="CN16" s="636"/>
      <c r="CO16" s="636"/>
      <c r="CP16" s="636"/>
      <c r="CQ16" s="637"/>
      <c r="CR16" s="638">
        <v>54957</v>
      </c>
      <c r="CS16" s="639"/>
      <c r="CT16" s="639"/>
      <c r="CU16" s="639"/>
      <c r="CV16" s="639"/>
      <c r="CW16" s="639"/>
      <c r="CX16" s="639"/>
      <c r="CY16" s="640"/>
      <c r="CZ16" s="680">
        <v>0.8</v>
      </c>
      <c r="DA16" s="680"/>
      <c r="DB16" s="680"/>
      <c r="DC16" s="680"/>
      <c r="DD16" s="644" t="s">
        <v>126</v>
      </c>
      <c r="DE16" s="639"/>
      <c r="DF16" s="639"/>
      <c r="DG16" s="639"/>
      <c r="DH16" s="639"/>
      <c r="DI16" s="639"/>
      <c r="DJ16" s="639"/>
      <c r="DK16" s="639"/>
      <c r="DL16" s="639"/>
      <c r="DM16" s="639"/>
      <c r="DN16" s="639"/>
      <c r="DO16" s="639"/>
      <c r="DP16" s="640"/>
      <c r="DQ16" s="644">
        <v>25869</v>
      </c>
      <c r="DR16" s="639"/>
      <c r="DS16" s="639"/>
      <c r="DT16" s="639"/>
      <c r="DU16" s="639"/>
      <c r="DV16" s="639"/>
      <c r="DW16" s="639"/>
      <c r="DX16" s="639"/>
      <c r="DY16" s="639"/>
      <c r="DZ16" s="639"/>
      <c r="EA16" s="639"/>
      <c r="EB16" s="639"/>
      <c r="EC16" s="679"/>
    </row>
    <row r="17" spans="2:133" ht="11.25" customHeight="1" x14ac:dyDescent="0.15">
      <c r="B17" s="635" t="s">
        <v>256</v>
      </c>
      <c r="C17" s="636"/>
      <c r="D17" s="636"/>
      <c r="E17" s="636"/>
      <c r="F17" s="636"/>
      <c r="G17" s="636"/>
      <c r="H17" s="636"/>
      <c r="I17" s="636"/>
      <c r="J17" s="636"/>
      <c r="K17" s="636"/>
      <c r="L17" s="636"/>
      <c r="M17" s="636"/>
      <c r="N17" s="636"/>
      <c r="O17" s="636"/>
      <c r="P17" s="636"/>
      <c r="Q17" s="637"/>
      <c r="R17" s="638">
        <v>7100</v>
      </c>
      <c r="S17" s="639"/>
      <c r="T17" s="639"/>
      <c r="U17" s="639"/>
      <c r="V17" s="639"/>
      <c r="W17" s="639"/>
      <c r="X17" s="639"/>
      <c r="Y17" s="640"/>
      <c r="Z17" s="680">
        <v>0.1</v>
      </c>
      <c r="AA17" s="680"/>
      <c r="AB17" s="680"/>
      <c r="AC17" s="680"/>
      <c r="AD17" s="681">
        <v>7100</v>
      </c>
      <c r="AE17" s="681"/>
      <c r="AF17" s="681"/>
      <c r="AG17" s="681"/>
      <c r="AH17" s="681"/>
      <c r="AI17" s="681"/>
      <c r="AJ17" s="681"/>
      <c r="AK17" s="681"/>
      <c r="AL17" s="641">
        <v>0.2</v>
      </c>
      <c r="AM17" s="642"/>
      <c r="AN17" s="642"/>
      <c r="AO17" s="682"/>
      <c r="AP17" s="635" t="s">
        <v>257</v>
      </c>
      <c r="AQ17" s="636"/>
      <c r="AR17" s="636"/>
      <c r="AS17" s="636"/>
      <c r="AT17" s="636"/>
      <c r="AU17" s="636"/>
      <c r="AV17" s="636"/>
      <c r="AW17" s="636"/>
      <c r="AX17" s="636"/>
      <c r="AY17" s="636"/>
      <c r="AZ17" s="636"/>
      <c r="BA17" s="636"/>
      <c r="BB17" s="636"/>
      <c r="BC17" s="636"/>
      <c r="BD17" s="636"/>
      <c r="BE17" s="636"/>
      <c r="BF17" s="637"/>
      <c r="BG17" s="638" t="s">
        <v>126</v>
      </c>
      <c r="BH17" s="639"/>
      <c r="BI17" s="639"/>
      <c r="BJ17" s="639"/>
      <c r="BK17" s="639"/>
      <c r="BL17" s="639"/>
      <c r="BM17" s="639"/>
      <c r="BN17" s="640"/>
      <c r="BO17" s="680" t="s">
        <v>126</v>
      </c>
      <c r="BP17" s="680"/>
      <c r="BQ17" s="680"/>
      <c r="BR17" s="680"/>
      <c r="BS17" s="681" t="s">
        <v>126</v>
      </c>
      <c r="BT17" s="681"/>
      <c r="BU17" s="681"/>
      <c r="BV17" s="681"/>
      <c r="BW17" s="681"/>
      <c r="BX17" s="681"/>
      <c r="BY17" s="681"/>
      <c r="BZ17" s="681"/>
      <c r="CA17" s="681"/>
      <c r="CB17" s="715"/>
      <c r="CD17" s="635" t="s">
        <v>258</v>
      </c>
      <c r="CE17" s="636"/>
      <c r="CF17" s="636"/>
      <c r="CG17" s="636"/>
      <c r="CH17" s="636"/>
      <c r="CI17" s="636"/>
      <c r="CJ17" s="636"/>
      <c r="CK17" s="636"/>
      <c r="CL17" s="636"/>
      <c r="CM17" s="636"/>
      <c r="CN17" s="636"/>
      <c r="CO17" s="636"/>
      <c r="CP17" s="636"/>
      <c r="CQ17" s="637"/>
      <c r="CR17" s="638">
        <v>1443673</v>
      </c>
      <c r="CS17" s="639"/>
      <c r="CT17" s="639"/>
      <c r="CU17" s="639"/>
      <c r="CV17" s="639"/>
      <c r="CW17" s="639"/>
      <c r="CX17" s="639"/>
      <c r="CY17" s="640"/>
      <c r="CZ17" s="680">
        <v>20.2</v>
      </c>
      <c r="DA17" s="680"/>
      <c r="DB17" s="680"/>
      <c r="DC17" s="680"/>
      <c r="DD17" s="644" t="s">
        <v>126</v>
      </c>
      <c r="DE17" s="639"/>
      <c r="DF17" s="639"/>
      <c r="DG17" s="639"/>
      <c r="DH17" s="639"/>
      <c r="DI17" s="639"/>
      <c r="DJ17" s="639"/>
      <c r="DK17" s="639"/>
      <c r="DL17" s="639"/>
      <c r="DM17" s="639"/>
      <c r="DN17" s="639"/>
      <c r="DO17" s="639"/>
      <c r="DP17" s="640"/>
      <c r="DQ17" s="644">
        <v>1443673</v>
      </c>
      <c r="DR17" s="639"/>
      <c r="DS17" s="639"/>
      <c r="DT17" s="639"/>
      <c r="DU17" s="639"/>
      <c r="DV17" s="639"/>
      <c r="DW17" s="639"/>
      <c r="DX17" s="639"/>
      <c r="DY17" s="639"/>
      <c r="DZ17" s="639"/>
      <c r="EA17" s="639"/>
      <c r="EB17" s="639"/>
      <c r="EC17" s="679"/>
    </row>
    <row r="18" spans="2:133" ht="11.25" customHeight="1" x14ac:dyDescent="0.15">
      <c r="B18" s="635" t="s">
        <v>259</v>
      </c>
      <c r="C18" s="636"/>
      <c r="D18" s="636"/>
      <c r="E18" s="636"/>
      <c r="F18" s="636"/>
      <c r="G18" s="636"/>
      <c r="H18" s="636"/>
      <c r="I18" s="636"/>
      <c r="J18" s="636"/>
      <c r="K18" s="636"/>
      <c r="L18" s="636"/>
      <c r="M18" s="636"/>
      <c r="N18" s="636"/>
      <c r="O18" s="636"/>
      <c r="P18" s="636"/>
      <c r="Q18" s="637"/>
      <c r="R18" s="638">
        <v>4343</v>
      </c>
      <c r="S18" s="639"/>
      <c r="T18" s="639"/>
      <c r="U18" s="639"/>
      <c r="V18" s="639"/>
      <c r="W18" s="639"/>
      <c r="X18" s="639"/>
      <c r="Y18" s="640"/>
      <c r="Z18" s="680">
        <v>0.1</v>
      </c>
      <c r="AA18" s="680"/>
      <c r="AB18" s="680"/>
      <c r="AC18" s="680"/>
      <c r="AD18" s="681">
        <v>4343</v>
      </c>
      <c r="AE18" s="681"/>
      <c r="AF18" s="681"/>
      <c r="AG18" s="681"/>
      <c r="AH18" s="681"/>
      <c r="AI18" s="681"/>
      <c r="AJ18" s="681"/>
      <c r="AK18" s="681"/>
      <c r="AL18" s="641">
        <v>0.1</v>
      </c>
      <c r="AM18" s="642"/>
      <c r="AN18" s="642"/>
      <c r="AO18" s="682"/>
      <c r="AP18" s="635" t="s">
        <v>260</v>
      </c>
      <c r="AQ18" s="636"/>
      <c r="AR18" s="636"/>
      <c r="AS18" s="636"/>
      <c r="AT18" s="636"/>
      <c r="AU18" s="636"/>
      <c r="AV18" s="636"/>
      <c r="AW18" s="636"/>
      <c r="AX18" s="636"/>
      <c r="AY18" s="636"/>
      <c r="AZ18" s="636"/>
      <c r="BA18" s="636"/>
      <c r="BB18" s="636"/>
      <c r="BC18" s="636"/>
      <c r="BD18" s="636"/>
      <c r="BE18" s="636"/>
      <c r="BF18" s="637"/>
      <c r="BG18" s="638" t="s">
        <v>126</v>
      </c>
      <c r="BH18" s="639"/>
      <c r="BI18" s="639"/>
      <c r="BJ18" s="639"/>
      <c r="BK18" s="639"/>
      <c r="BL18" s="639"/>
      <c r="BM18" s="639"/>
      <c r="BN18" s="640"/>
      <c r="BO18" s="680" t="s">
        <v>126</v>
      </c>
      <c r="BP18" s="680"/>
      <c r="BQ18" s="680"/>
      <c r="BR18" s="680"/>
      <c r="BS18" s="681" t="s">
        <v>126</v>
      </c>
      <c r="BT18" s="681"/>
      <c r="BU18" s="681"/>
      <c r="BV18" s="681"/>
      <c r="BW18" s="681"/>
      <c r="BX18" s="681"/>
      <c r="BY18" s="681"/>
      <c r="BZ18" s="681"/>
      <c r="CA18" s="681"/>
      <c r="CB18" s="715"/>
      <c r="CD18" s="635" t="s">
        <v>261</v>
      </c>
      <c r="CE18" s="636"/>
      <c r="CF18" s="636"/>
      <c r="CG18" s="636"/>
      <c r="CH18" s="636"/>
      <c r="CI18" s="636"/>
      <c r="CJ18" s="636"/>
      <c r="CK18" s="636"/>
      <c r="CL18" s="636"/>
      <c r="CM18" s="636"/>
      <c r="CN18" s="636"/>
      <c r="CO18" s="636"/>
      <c r="CP18" s="636"/>
      <c r="CQ18" s="637"/>
      <c r="CR18" s="638" t="s">
        <v>126</v>
      </c>
      <c r="CS18" s="639"/>
      <c r="CT18" s="639"/>
      <c r="CU18" s="639"/>
      <c r="CV18" s="639"/>
      <c r="CW18" s="639"/>
      <c r="CX18" s="639"/>
      <c r="CY18" s="640"/>
      <c r="CZ18" s="680" t="s">
        <v>126</v>
      </c>
      <c r="DA18" s="680"/>
      <c r="DB18" s="680"/>
      <c r="DC18" s="680"/>
      <c r="DD18" s="644" t="s">
        <v>126</v>
      </c>
      <c r="DE18" s="639"/>
      <c r="DF18" s="639"/>
      <c r="DG18" s="639"/>
      <c r="DH18" s="639"/>
      <c r="DI18" s="639"/>
      <c r="DJ18" s="639"/>
      <c r="DK18" s="639"/>
      <c r="DL18" s="639"/>
      <c r="DM18" s="639"/>
      <c r="DN18" s="639"/>
      <c r="DO18" s="639"/>
      <c r="DP18" s="640"/>
      <c r="DQ18" s="644" t="s">
        <v>126</v>
      </c>
      <c r="DR18" s="639"/>
      <c r="DS18" s="639"/>
      <c r="DT18" s="639"/>
      <c r="DU18" s="639"/>
      <c r="DV18" s="639"/>
      <c r="DW18" s="639"/>
      <c r="DX18" s="639"/>
      <c r="DY18" s="639"/>
      <c r="DZ18" s="639"/>
      <c r="EA18" s="639"/>
      <c r="EB18" s="639"/>
      <c r="EC18" s="679"/>
    </row>
    <row r="19" spans="2:133" ht="11.25" customHeight="1" x14ac:dyDescent="0.15">
      <c r="B19" s="635" t="s">
        <v>262</v>
      </c>
      <c r="C19" s="636"/>
      <c r="D19" s="636"/>
      <c r="E19" s="636"/>
      <c r="F19" s="636"/>
      <c r="G19" s="636"/>
      <c r="H19" s="636"/>
      <c r="I19" s="636"/>
      <c r="J19" s="636"/>
      <c r="K19" s="636"/>
      <c r="L19" s="636"/>
      <c r="M19" s="636"/>
      <c r="N19" s="636"/>
      <c r="O19" s="636"/>
      <c r="P19" s="636"/>
      <c r="Q19" s="637"/>
      <c r="R19" s="638">
        <v>4114</v>
      </c>
      <c r="S19" s="639"/>
      <c r="T19" s="639"/>
      <c r="U19" s="639"/>
      <c r="V19" s="639"/>
      <c r="W19" s="639"/>
      <c r="X19" s="639"/>
      <c r="Y19" s="640"/>
      <c r="Z19" s="680">
        <v>0.1</v>
      </c>
      <c r="AA19" s="680"/>
      <c r="AB19" s="680"/>
      <c r="AC19" s="680"/>
      <c r="AD19" s="681">
        <v>4114</v>
      </c>
      <c r="AE19" s="681"/>
      <c r="AF19" s="681"/>
      <c r="AG19" s="681"/>
      <c r="AH19" s="681"/>
      <c r="AI19" s="681"/>
      <c r="AJ19" s="681"/>
      <c r="AK19" s="681"/>
      <c r="AL19" s="641">
        <v>0.1</v>
      </c>
      <c r="AM19" s="642"/>
      <c r="AN19" s="642"/>
      <c r="AO19" s="682"/>
      <c r="AP19" s="635" t="s">
        <v>263</v>
      </c>
      <c r="AQ19" s="636"/>
      <c r="AR19" s="636"/>
      <c r="AS19" s="636"/>
      <c r="AT19" s="636"/>
      <c r="AU19" s="636"/>
      <c r="AV19" s="636"/>
      <c r="AW19" s="636"/>
      <c r="AX19" s="636"/>
      <c r="AY19" s="636"/>
      <c r="AZ19" s="636"/>
      <c r="BA19" s="636"/>
      <c r="BB19" s="636"/>
      <c r="BC19" s="636"/>
      <c r="BD19" s="636"/>
      <c r="BE19" s="636"/>
      <c r="BF19" s="637"/>
      <c r="BG19" s="638">
        <v>8471</v>
      </c>
      <c r="BH19" s="639"/>
      <c r="BI19" s="639"/>
      <c r="BJ19" s="639"/>
      <c r="BK19" s="639"/>
      <c r="BL19" s="639"/>
      <c r="BM19" s="639"/>
      <c r="BN19" s="640"/>
      <c r="BO19" s="680">
        <v>1.3</v>
      </c>
      <c r="BP19" s="680"/>
      <c r="BQ19" s="680"/>
      <c r="BR19" s="680"/>
      <c r="BS19" s="681" t="s">
        <v>126</v>
      </c>
      <c r="BT19" s="681"/>
      <c r="BU19" s="681"/>
      <c r="BV19" s="681"/>
      <c r="BW19" s="681"/>
      <c r="BX19" s="681"/>
      <c r="BY19" s="681"/>
      <c r="BZ19" s="681"/>
      <c r="CA19" s="681"/>
      <c r="CB19" s="715"/>
      <c r="CD19" s="635" t="s">
        <v>264</v>
      </c>
      <c r="CE19" s="636"/>
      <c r="CF19" s="636"/>
      <c r="CG19" s="636"/>
      <c r="CH19" s="636"/>
      <c r="CI19" s="636"/>
      <c r="CJ19" s="636"/>
      <c r="CK19" s="636"/>
      <c r="CL19" s="636"/>
      <c r="CM19" s="636"/>
      <c r="CN19" s="636"/>
      <c r="CO19" s="636"/>
      <c r="CP19" s="636"/>
      <c r="CQ19" s="637"/>
      <c r="CR19" s="638" t="s">
        <v>126</v>
      </c>
      <c r="CS19" s="639"/>
      <c r="CT19" s="639"/>
      <c r="CU19" s="639"/>
      <c r="CV19" s="639"/>
      <c r="CW19" s="639"/>
      <c r="CX19" s="639"/>
      <c r="CY19" s="640"/>
      <c r="CZ19" s="680" t="s">
        <v>126</v>
      </c>
      <c r="DA19" s="680"/>
      <c r="DB19" s="680"/>
      <c r="DC19" s="680"/>
      <c r="DD19" s="644" t="s">
        <v>126</v>
      </c>
      <c r="DE19" s="639"/>
      <c r="DF19" s="639"/>
      <c r="DG19" s="639"/>
      <c r="DH19" s="639"/>
      <c r="DI19" s="639"/>
      <c r="DJ19" s="639"/>
      <c r="DK19" s="639"/>
      <c r="DL19" s="639"/>
      <c r="DM19" s="639"/>
      <c r="DN19" s="639"/>
      <c r="DO19" s="639"/>
      <c r="DP19" s="640"/>
      <c r="DQ19" s="644" t="s">
        <v>126</v>
      </c>
      <c r="DR19" s="639"/>
      <c r="DS19" s="639"/>
      <c r="DT19" s="639"/>
      <c r="DU19" s="639"/>
      <c r="DV19" s="639"/>
      <c r="DW19" s="639"/>
      <c r="DX19" s="639"/>
      <c r="DY19" s="639"/>
      <c r="DZ19" s="639"/>
      <c r="EA19" s="639"/>
      <c r="EB19" s="639"/>
      <c r="EC19" s="679"/>
    </row>
    <row r="20" spans="2:133" ht="11.25" customHeight="1" x14ac:dyDescent="0.15">
      <c r="B20" s="705" t="s">
        <v>265</v>
      </c>
      <c r="C20" s="706"/>
      <c r="D20" s="706"/>
      <c r="E20" s="706"/>
      <c r="F20" s="706"/>
      <c r="G20" s="706"/>
      <c r="H20" s="706"/>
      <c r="I20" s="706"/>
      <c r="J20" s="706"/>
      <c r="K20" s="706"/>
      <c r="L20" s="706"/>
      <c r="M20" s="706"/>
      <c r="N20" s="706"/>
      <c r="O20" s="706"/>
      <c r="P20" s="706"/>
      <c r="Q20" s="707"/>
      <c r="R20" s="638">
        <v>229</v>
      </c>
      <c r="S20" s="639"/>
      <c r="T20" s="639"/>
      <c r="U20" s="639"/>
      <c r="V20" s="639"/>
      <c r="W20" s="639"/>
      <c r="X20" s="639"/>
      <c r="Y20" s="640"/>
      <c r="Z20" s="680">
        <v>0</v>
      </c>
      <c r="AA20" s="680"/>
      <c r="AB20" s="680"/>
      <c r="AC20" s="680"/>
      <c r="AD20" s="681">
        <v>229</v>
      </c>
      <c r="AE20" s="681"/>
      <c r="AF20" s="681"/>
      <c r="AG20" s="681"/>
      <c r="AH20" s="681"/>
      <c r="AI20" s="681"/>
      <c r="AJ20" s="681"/>
      <c r="AK20" s="681"/>
      <c r="AL20" s="641">
        <v>0</v>
      </c>
      <c r="AM20" s="642"/>
      <c r="AN20" s="642"/>
      <c r="AO20" s="682"/>
      <c r="AP20" s="635" t="s">
        <v>266</v>
      </c>
      <c r="AQ20" s="636"/>
      <c r="AR20" s="636"/>
      <c r="AS20" s="636"/>
      <c r="AT20" s="636"/>
      <c r="AU20" s="636"/>
      <c r="AV20" s="636"/>
      <c r="AW20" s="636"/>
      <c r="AX20" s="636"/>
      <c r="AY20" s="636"/>
      <c r="AZ20" s="636"/>
      <c r="BA20" s="636"/>
      <c r="BB20" s="636"/>
      <c r="BC20" s="636"/>
      <c r="BD20" s="636"/>
      <c r="BE20" s="636"/>
      <c r="BF20" s="637"/>
      <c r="BG20" s="638">
        <v>8471</v>
      </c>
      <c r="BH20" s="639"/>
      <c r="BI20" s="639"/>
      <c r="BJ20" s="639"/>
      <c r="BK20" s="639"/>
      <c r="BL20" s="639"/>
      <c r="BM20" s="639"/>
      <c r="BN20" s="640"/>
      <c r="BO20" s="680">
        <v>1.3</v>
      </c>
      <c r="BP20" s="680"/>
      <c r="BQ20" s="680"/>
      <c r="BR20" s="680"/>
      <c r="BS20" s="681" t="s">
        <v>126</v>
      </c>
      <c r="BT20" s="681"/>
      <c r="BU20" s="681"/>
      <c r="BV20" s="681"/>
      <c r="BW20" s="681"/>
      <c r="BX20" s="681"/>
      <c r="BY20" s="681"/>
      <c r="BZ20" s="681"/>
      <c r="CA20" s="681"/>
      <c r="CB20" s="715"/>
      <c r="CD20" s="635" t="s">
        <v>267</v>
      </c>
      <c r="CE20" s="636"/>
      <c r="CF20" s="636"/>
      <c r="CG20" s="636"/>
      <c r="CH20" s="636"/>
      <c r="CI20" s="636"/>
      <c r="CJ20" s="636"/>
      <c r="CK20" s="636"/>
      <c r="CL20" s="636"/>
      <c r="CM20" s="636"/>
      <c r="CN20" s="636"/>
      <c r="CO20" s="636"/>
      <c r="CP20" s="636"/>
      <c r="CQ20" s="637"/>
      <c r="CR20" s="638">
        <v>7164382</v>
      </c>
      <c r="CS20" s="639"/>
      <c r="CT20" s="639"/>
      <c r="CU20" s="639"/>
      <c r="CV20" s="639"/>
      <c r="CW20" s="639"/>
      <c r="CX20" s="639"/>
      <c r="CY20" s="640"/>
      <c r="CZ20" s="680">
        <v>100</v>
      </c>
      <c r="DA20" s="680"/>
      <c r="DB20" s="680"/>
      <c r="DC20" s="680"/>
      <c r="DD20" s="644">
        <v>1047423</v>
      </c>
      <c r="DE20" s="639"/>
      <c r="DF20" s="639"/>
      <c r="DG20" s="639"/>
      <c r="DH20" s="639"/>
      <c r="DI20" s="639"/>
      <c r="DJ20" s="639"/>
      <c r="DK20" s="639"/>
      <c r="DL20" s="639"/>
      <c r="DM20" s="639"/>
      <c r="DN20" s="639"/>
      <c r="DO20" s="639"/>
      <c r="DP20" s="640"/>
      <c r="DQ20" s="644">
        <v>5095825</v>
      </c>
      <c r="DR20" s="639"/>
      <c r="DS20" s="639"/>
      <c r="DT20" s="639"/>
      <c r="DU20" s="639"/>
      <c r="DV20" s="639"/>
      <c r="DW20" s="639"/>
      <c r="DX20" s="639"/>
      <c r="DY20" s="639"/>
      <c r="DZ20" s="639"/>
      <c r="EA20" s="639"/>
      <c r="EB20" s="639"/>
      <c r="EC20" s="679"/>
    </row>
    <row r="21" spans="2:133" ht="11.25" customHeight="1" x14ac:dyDescent="0.15">
      <c r="B21" s="635" t="s">
        <v>268</v>
      </c>
      <c r="C21" s="636"/>
      <c r="D21" s="636"/>
      <c r="E21" s="636"/>
      <c r="F21" s="636"/>
      <c r="G21" s="636"/>
      <c r="H21" s="636"/>
      <c r="I21" s="636"/>
      <c r="J21" s="636"/>
      <c r="K21" s="636"/>
      <c r="L21" s="636"/>
      <c r="M21" s="636"/>
      <c r="N21" s="636"/>
      <c r="O21" s="636"/>
      <c r="P21" s="636"/>
      <c r="Q21" s="637"/>
      <c r="R21" s="638">
        <v>3262105</v>
      </c>
      <c r="S21" s="639"/>
      <c r="T21" s="639"/>
      <c r="U21" s="639"/>
      <c r="V21" s="639"/>
      <c r="W21" s="639"/>
      <c r="X21" s="639"/>
      <c r="Y21" s="640"/>
      <c r="Z21" s="680">
        <v>43.7</v>
      </c>
      <c r="AA21" s="680"/>
      <c r="AB21" s="680"/>
      <c r="AC21" s="680"/>
      <c r="AD21" s="681">
        <v>2796695</v>
      </c>
      <c r="AE21" s="681"/>
      <c r="AF21" s="681"/>
      <c r="AG21" s="681"/>
      <c r="AH21" s="681"/>
      <c r="AI21" s="681"/>
      <c r="AJ21" s="681"/>
      <c r="AK21" s="681"/>
      <c r="AL21" s="641">
        <v>74.7</v>
      </c>
      <c r="AM21" s="642"/>
      <c r="AN21" s="642"/>
      <c r="AO21" s="682"/>
      <c r="AP21" s="635" t="s">
        <v>269</v>
      </c>
      <c r="AQ21" s="716"/>
      <c r="AR21" s="716"/>
      <c r="AS21" s="716"/>
      <c r="AT21" s="716"/>
      <c r="AU21" s="716"/>
      <c r="AV21" s="716"/>
      <c r="AW21" s="716"/>
      <c r="AX21" s="716"/>
      <c r="AY21" s="716"/>
      <c r="AZ21" s="716"/>
      <c r="BA21" s="716"/>
      <c r="BB21" s="716"/>
      <c r="BC21" s="716"/>
      <c r="BD21" s="716"/>
      <c r="BE21" s="716"/>
      <c r="BF21" s="717"/>
      <c r="BG21" s="638">
        <v>8316</v>
      </c>
      <c r="BH21" s="639"/>
      <c r="BI21" s="639"/>
      <c r="BJ21" s="639"/>
      <c r="BK21" s="639"/>
      <c r="BL21" s="639"/>
      <c r="BM21" s="639"/>
      <c r="BN21" s="640"/>
      <c r="BO21" s="680">
        <v>1.3</v>
      </c>
      <c r="BP21" s="680"/>
      <c r="BQ21" s="680"/>
      <c r="BR21" s="680"/>
      <c r="BS21" s="681" t="s">
        <v>126</v>
      </c>
      <c r="BT21" s="681"/>
      <c r="BU21" s="681"/>
      <c r="BV21" s="681"/>
      <c r="BW21" s="681"/>
      <c r="BX21" s="681"/>
      <c r="BY21" s="681"/>
      <c r="BZ21" s="681"/>
      <c r="CA21" s="681"/>
      <c r="CB21" s="715"/>
      <c r="CD21" s="619"/>
      <c r="CE21" s="620"/>
      <c r="CF21" s="620"/>
      <c r="CG21" s="620"/>
      <c r="CH21" s="620"/>
      <c r="CI21" s="620"/>
      <c r="CJ21" s="620"/>
      <c r="CK21" s="620"/>
      <c r="CL21" s="620"/>
      <c r="CM21" s="620"/>
      <c r="CN21" s="620"/>
      <c r="CO21" s="620"/>
      <c r="CP21" s="620"/>
      <c r="CQ21" s="621"/>
      <c r="CR21" s="729"/>
      <c r="CS21" s="727"/>
      <c r="CT21" s="727"/>
      <c r="CU21" s="727"/>
      <c r="CV21" s="727"/>
      <c r="CW21" s="727"/>
      <c r="CX21" s="727"/>
      <c r="CY21" s="730"/>
      <c r="CZ21" s="731"/>
      <c r="DA21" s="731"/>
      <c r="DB21" s="731"/>
      <c r="DC21" s="731"/>
      <c r="DD21" s="726"/>
      <c r="DE21" s="727"/>
      <c r="DF21" s="727"/>
      <c r="DG21" s="727"/>
      <c r="DH21" s="727"/>
      <c r="DI21" s="727"/>
      <c r="DJ21" s="727"/>
      <c r="DK21" s="727"/>
      <c r="DL21" s="727"/>
      <c r="DM21" s="727"/>
      <c r="DN21" s="727"/>
      <c r="DO21" s="727"/>
      <c r="DP21" s="730"/>
      <c r="DQ21" s="726"/>
      <c r="DR21" s="727"/>
      <c r="DS21" s="727"/>
      <c r="DT21" s="727"/>
      <c r="DU21" s="727"/>
      <c r="DV21" s="727"/>
      <c r="DW21" s="727"/>
      <c r="DX21" s="727"/>
      <c r="DY21" s="727"/>
      <c r="DZ21" s="727"/>
      <c r="EA21" s="727"/>
      <c r="EB21" s="727"/>
      <c r="EC21" s="728"/>
    </row>
    <row r="22" spans="2:133" ht="11.25" customHeight="1" x14ac:dyDescent="0.15">
      <c r="B22" s="635" t="s">
        <v>270</v>
      </c>
      <c r="C22" s="636"/>
      <c r="D22" s="636"/>
      <c r="E22" s="636"/>
      <c r="F22" s="636"/>
      <c r="G22" s="636"/>
      <c r="H22" s="636"/>
      <c r="I22" s="636"/>
      <c r="J22" s="636"/>
      <c r="K22" s="636"/>
      <c r="L22" s="636"/>
      <c r="M22" s="636"/>
      <c r="N22" s="636"/>
      <c r="O22" s="636"/>
      <c r="P22" s="636"/>
      <c r="Q22" s="637"/>
      <c r="R22" s="638">
        <v>2796695</v>
      </c>
      <c r="S22" s="639"/>
      <c r="T22" s="639"/>
      <c r="U22" s="639"/>
      <c r="V22" s="639"/>
      <c r="W22" s="639"/>
      <c r="X22" s="639"/>
      <c r="Y22" s="640"/>
      <c r="Z22" s="680">
        <v>37.4</v>
      </c>
      <c r="AA22" s="680"/>
      <c r="AB22" s="680"/>
      <c r="AC22" s="680"/>
      <c r="AD22" s="681">
        <v>2796695</v>
      </c>
      <c r="AE22" s="681"/>
      <c r="AF22" s="681"/>
      <c r="AG22" s="681"/>
      <c r="AH22" s="681"/>
      <c r="AI22" s="681"/>
      <c r="AJ22" s="681"/>
      <c r="AK22" s="681"/>
      <c r="AL22" s="641">
        <v>74.7</v>
      </c>
      <c r="AM22" s="642"/>
      <c r="AN22" s="642"/>
      <c r="AO22" s="682"/>
      <c r="AP22" s="635" t="s">
        <v>271</v>
      </c>
      <c r="AQ22" s="716"/>
      <c r="AR22" s="716"/>
      <c r="AS22" s="716"/>
      <c r="AT22" s="716"/>
      <c r="AU22" s="716"/>
      <c r="AV22" s="716"/>
      <c r="AW22" s="716"/>
      <c r="AX22" s="716"/>
      <c r="AY22" s="716"/>
      <c r="AZ22" s="716"/>
      <c r="BA22" s="716"/>
      <c r="BB22" s="716"/>
      <c r="BC22" s="716"/>
      <c r="BD22" s="716"/>
      <c r="BE22" s="716"/>
      <c r="BF22" s="717"/>
      <c r="BG22" s="638" t="s">
        <v>126</v>
      </c>
      <c r="BH22" s="639"/>
      <c r="BI22" s="639"/>
      <c r="BJ22" s="639"/>
      <c r="BK22" s="639"/>
      <c r="BL22" s="639"/>
      <c r="BM22" s="639"/>
      <c r="BN22" s="640"/>
      <c r="BO22" s="680" t="s">
        <v>126</v>
      </c>
      <c r="BP22" s="680"/>
      <c r="BQ22" s="680"/>
      <c r="BR22" s="680"/>
      <c r="BS22" s="681" t="s">
        <v>126</v>
      </c>
      <c r="BT22" s="681"/>
      <c r="BU22" s="681"/>
      <c r="BV22" s="681"/>
      <c r="BW22" s="681"/>
      <c r="BX22" s="681"/>
      <c r="BY22" s="681"/>
      <c r="BZ22" s="681"/>
      <c r="CA22" s="681"/>
      <c r="CB22" s="715"/>
      <c r="CD22" s="696" t="s">
        <v>272</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15">
      <c r="B23" s="635" t="s">
        <v>273</v>
      </c>
      <c r="C23" s="636"/>
      <c r="D23" s="636"/>
      <c r="E23" s="636"/>
      <c r="F23" s="636"/>
      <c r="G23" s="636"/>
      <c r="H23" s="636"/>
      <c r="I23" s="636"/>
      <c r="J23" s="636"/>
      <c r="K23" s="636"/>
      <c r="L23" s="636"/>
      <c r="M23" s="636"/>
      <c r="N23" s="636"/>
      <c r="O23" s="636"/>
      <c r="P23" s="636"/>
      <c r="Q23" s="637"/>
      <c r="R23" s="638">
        <v>465408</v>
      </c>
      <c r="S23" s="639"/>
      <c r="T23" s="639"/>
      <c r="U23" s="639"/>
      <c r="V23" s="639"/>
      <c r="W23" s="639"/>
      <c r="X23" s="639"/>
      <c r="Y23" s="640"/>
      <c r="Z23" s="680">
        <v>6.2</v>
      </c>
      <c r="AA23" s="680"/>
      <c r="AB23" s="680"/>
      <c r="AC23" s="680"/>
      <c r="AD23" s="681" t="s">
        <v>126</v>
      </c>
      <c r="AE23" s="681"/>
      <c r="AF23" s="681"/>
      <c r="AG23" s="681"/>
      <c r="AH23" s="681"/>
      <c r="AI23" s="681"/>
      <c r="AJ23" s="681"/>
      <c r="AK23" s="681"/>
      <c r="AL23" s="641" t="s">
        <v>126</v>
      </c>
      <c r="AM23" s="642"/>
      <c r="AN23" s="642"/>
      <c r="AO23" s="682"/>
      <c r="AP23" s="635" t="s">
        <v>274</v>
      </c>
      <c r="AQ23" s="716"/>
      <c r="AR23" s="716"/>
      <c r="AS23" s="716"/>
      <c r="AT23" s="716"/>
      <c r="AU23" s="716"/>
      <c r="AV23" s="716"/>
      <c r="AW23" s="716"/>
      <c r="AX23" s="716"/>
      <c r="AY23" s="716"/>
      <c r="AZ23" s="716"/>
      <c r="BA23" s="716"/>
      <c r="BB23" s="716"/>
      <c r="BC23" s="716"/>
      <c r="BD23" s="716"/>
      <c r="BE23" s="716"/>
      <c r="BF23" s="717"/>
      <c r="BG23" s="638">
        <v>155</v>
      </c>
      <c r="BH23" s="639"/>
      <c r="BI23" s="639"/>
      <c r="BJ23" s="639"/>
      <c r="BK23" s="639"/>
      <c r="BL23" s="639"/>
      <c r="BM23" s="639"/>
      <c r="BN23" s="640"/>
      <c r="BO23" s="680">
        <v>0</v>
      </c>
      <c r="BP23" s="680"/>
      <c r="BQ23" s="680"/>
      <c r="BR23" s="680"/>
      <c r="BS23" s="681" t="s">
        <v>126</v>
      </c>
      <c r="BT23" s="681"/>
      <c r="BU23" s="681"/>
      <c r="BV23" s="681"/>
      <c r="BW23" s="681"/>
      <c r="BX23" s="681"/>
      <c r="BY23" s="681"/>
      <c r="BZ23" s="681"/>
      <c r="CA23" s="681"/>
      <c r="CB23" s="715"/>
      <c r="CD23" s="696" t="s">
        <v>214</v>
      </c>
      <c r="CE23" s="697"/>
      <c r="CF23" s="697"/>
      <c r="CG23" s="697"/>
      <c r="CH23" s="697"/>
      <c r="CI23" s="697"/>
      <c r="CJ23" s="697"/>
      <c r="CK23" s="697"/>
      <c r="CL23" s="697"/>
      <c r="CM23" s="697"/>
      <c r="CN23" s="697"/>
      <c r="CO23" s="697"/>
      <c r="CP23" s="697"/>
      <c r="CQ23" s="698"/>
      <c r="CR23" s="696" t="s">
        <v>275</v>
      </c>
      <c r="CS23" s="697"/>
      <c r="CT23" s="697"/>
      <c r="CU23" s="697"/>
      <c r="CV23" s="697"/>
      <c r="CW23" s="697"/>
      <c r="CX23" s="697"/>
      <c r="CY23" s="698"/>
      <c r="CZ23" s="696" t="s">
        <v>276</v>
      </c>
      <c r="DA23" s="697"/>
      <c r="DB23" s="697"/>
      <c r="DC23" s="698"/>
      <c r="DD23" s="696" t="s">
        <v>277</v>
      </c>
      <c r="DE23" s="697"/>
      <c r="DF23" s="697"/>
      <c r="DG23" s="697"/>
      <c r="DH23" s="697"/>
      <c r="DI23" s="697"/>
      <c r="DJ23" s="697"/>
      <c r="DK23" s="698"/>
      <c r="DL23" s="723" t="s">
        <v>278</v>
      </c>
      <c r="DM23" s="724"/>
      <c r="DN23" s="724"/>
      <c r="DO23" s="724"/>
      <c r="DP23" s="724"/>
      <c r="DQ23" s="724"/>
      <c r="DR23" s="724"/>
      <c r="DS23" s="724"/>
      <c r="DT23" s="724"/>
      <c r="DU23" s="724"/>
      <c r="DV23" s="725"/>
      <c r="DW23" s="696" t="s">
        <v>279</v>
      </c>
      <c r="DX23" s="697"/>
      <c r="DY23" s="697"/>
      <c r="DZ23" s="697"/>
      <c r="EA23" s="697"/>
      <c r="EB23" s="697"/>
      <c r="EC23" s="698"/>
    </row>
    <row r="24" spans="2:133" ht="11.25" customHeight="1" x14ac:dyDescent="0.15">
      <c r="B24" s="635" t="s">
        <v>280</v>
      </c>
      <c r="C24" s="636"/>
      <c r="D24" s="636"/>
      <c r="E24" s="636"/>
      <c r="F24" s="636"/>
      <c r="G24" s="636"/>
      <c r="H24" s="636"/>
      <c r="I24" s="636"/>
      <c r="J24" s="636"/>
      <c r="K24" s="636"/>
      <c r="L24" s="636"/>
      <c r="M24" s="636"/>
      <c r="N24" s="636"/>
      <c r="O24" s="636"/>
      <c r="P24" s="636"/>
      <c r="Q24" s="637"/>
      <c r="R24" s="638">
        <v>2</v>
      </c>
      <c r="S24" s="639"/>
      <c r="T24" s="639"/>
      <c r="U24" s="639"/>
      <c r="V24" s="639"/>
      <c r="W24" s="639"/>
      <c r="X24" s="639"/>
      <c r="Y24" s="640"/>
      <c r="Z24" s="680">
        <v>0</v>
      </c>
      <c r="AA24" s="680"/>
      <c r="AB24" s="680"/>
      <c r="AC24" s="680"/>
      <c r="AD24" s="681" t="s">
        <v>126</v>
      </c>
      <c r="AE24" s="681"/>
      <c r="AF24" s="681"/>
      <c r="AG24" s="681"/>
      <c r="AH24" s="681"/>
      <c r="AI24" s="681"/>
      <c r="AJ24" s="681"/>
      <c r="AK24" s="681"/>
      <c r="AL24" s="641" t="s">
        <v>126</v>
      </c>
      <c r="AM24" s="642"/>
      <c r="AN24" s="642"/>
      <c r="AO24" s="682"/>
      <c r="AP24" s="635" t="s">
        <v>281</v>
      </c>
      <c r="AQ24" s="716"/>
      <c r="AR24" s="716"/>
      <c r="AS24" s="716"/>
      <c r="AT24" s="716"/>
      <c r="AU24" s="716"/>
      <c r="AV24" s="716"/>
      <c r="AW24" s="716"/>
      <c r="AX24" s="716"/>
      <c r="AY24" s="716"/>
      <c r="AZ24" s="716"/>
      <c r="BA24" s="716"/>
      <c r="BB24" s="716"/>
      <c r="BC24" s="716"/>
      <c r="BD24" s="716"/>
      <c r="BE24" s="716"/>
      <c r="BF24" s="717"/>
      <c r="BG24" s="638" t="s">
        <v>126</v>
      </c>
      <c r="BH24" s="639"/>
      <c r="BI24" s="639"/>
      <c r="BJ24" s="639"/>
      <c r="BK24" s="639"/>
      <c r="BL24" s="639"/>
      <c r="BM24" s="639"/>
      <c r="BN24" s="640"/>
      <c r="BO24" s="680" t="s">
        <v>126</v>
      </c>
      <c r="BP24" s="680"/>
      <c r="BQ24" s="680"/>
      <c r="BR24" s="680"/>
      <c r="BS24" s="681" t="s">
        <v>126</v>
      </c>
      <c r="BT24" s="681"/>
      <c r="BU24" s="681"/>
      <c r="BV24" s="681"/>
      <c r="BW24" s="681"/>
      <c r="BX24" s="681"/>
      <c r="BY24" s="681"/>
      <c r="BZ24" s="681"/>
      <c r="CA24" s="681"/>
      <c r="CB24" s="715"/>
      <c r="CD24" s="693" t="s">
        <v>282</v>
      </c>
      <c r="CE24" s="694"/>
      <c r="CF24" s="694"/>
      <c r="CG24" s="694"/>
      <c r="CH24" s="694"/>
      <c r="CI24" s="694"/>
      <c r="CJ24" s="694"/>
      <c r="CK24" s="694"/>
      <c r="CL24" s="694"/>
      <c r="CM24" s="694"/>
      <c r="CN24" s="694"/>
      <c r="CO24" s="694"/>
      <c r="CP24" s="694"/>
      <c r="CQ24" s="695"/>
      <c r="CR24" s="690">
        <v>2973142</v>
      </c>
      <c r="CS24" s="691"/>
      <c r="CT24" s="691"/>
      <c r="CU24" s="691"/>
      <c r="CV24" s="691"/>
      <c r="CW24" s="691"/>
      <c r="CX24" s="691"/>
      <c r="CY24" s="719"/>
      <c r="CZ24" s="720">
        <v>41.5</v>
      </c>
      <c r="DA24" s="703"/>
      <c r="DB24" s="703"/>
      <c r="DC24" s="722"/>
      <c r="DD24" s="718">
        <v>2344540</v>
      </c>
      <c r="DE24" s="691"/>
      <c r="DF24" s="691"/>
      <c r="DG24" s="691"/>
      <c r="DH24" s="691"/>
      <c r="DI24" s="691"/>
      <c r="DJ24" s="691"/>
      <c r="DK24" s="719"/>
      <c r="DL24" s="718">
        <v>1499189</v>
      </c>
      <c r="DM24" s="691"/>
      <c r="DN24" s="691"/>
      <c r="DO24" s="691"/>
      <c r="DP24" s="691"/>
      <c r="DQ24" s="691"/>
      <c r="DR24" s="691"/>
      <c r="DS24" s="691"/>
      <c r="DT24" s="691"/>
      <c r="DU24" s="691"/>
      <c r="DV24" s="719"/>
      <c r="DW24" s="720">
        <v>39.700000000000003</v>
      </c>
      <c r="DX24" s="703"/>
      <c r="DY24" s="703"/>
      <c r="DZ24" s="703"/>
      <c r="EA24" s="703"/>
      <c r="EB24" s="703"/>
      <c r="EC24" s="721"/>
    </row>
    <row r="25" spans="2:133" ht="11.25" customHeight="1" x14ac:dyDescent="0.15">
      <c r="B25" s="635" t="s">
        <v>283</v>
      </c>
      <c r="C25" s="636"/>
      <c r="D25" s="636"/>
      <c r="E25" s="636"/>
      <c r="F25" s="636"/>
      <c r="G25" s="636"/>
      <c r="H25" s="636"/>
      <c r="I25" s="636"/>
      <c r="J25" s="636"/>
      <c r="K25" s="636"/>
      <c r="L25" s="636"/>
      <c r="M25" s="636"/>
      <c r="N25" s="636"/>
      <c r="O25" s="636"/>
      <c r="P25" s="636"/>
      <c r="Q25" s="637"/>
      <c r="R25" s="638">
        <v>4204895</v>
      </c>
      <c r="S25" s="639"/>
      <c r="T25" s="639"/>
      <c r="U25" s="639"/>
      <c r="V25" s="639"/>
      <c r="W25" s="639"/>
      <c r="X25" s="639"/>
      <c r="Y25" s="640"/>
      <c r="Z25" s="680">
        <v>56.3</v>
      </c>
      <c r="AA25" s="680"/>
      <c r="AB25" s="680"/>
      <c r="AC25" s="680"/>
      <c r="AD25" s="681">
        <v>3739330</v>
      </c>
      <c r="AE25" s="681"/>
      <c r="AF25" s="681"/>
      <c r="AG25" s="681"/>
      <c r="AH25" s="681"/>
      <c r="AI25" s="681"/>
      <c r="AJ25" s="681"/>
      <c r="AK25" s="681"/>
      <c r="AL25" s="641">
        <v>99.9</v>
      </c>
      <c r="AM25" s="642"/>
      <c r="AN25" s="642"/>
      <c r="AO25" s="682"/>
      <c r="AP25" s="635" t="s">
        <v>284</v>
      </c>
      <c r="AQ25" s="716"/>
      <c r="AR25" s="716"/>
      <c r="AS25" s="716"/>
      <c r="AT25" s="716"/>
      <c r="AU25" s="716"/>
      <c r="AV25" s="716"/>
      <c r="AW25" s="716"/>
      <c r="AX25" s="716"/>
      <c r="AY25" s="716"/>
      <c r="AZ25" s="716"/>
      <c r="BA25" s="716"/>
      <c r="BB25" s="716"/>
      <c r="BC25" s="716"/>
      <c r="BD25" s="716"/>
      <c r="BE25" s="716"/>
      <c r="BF25" s="717"/>
      <c r="BG25" s="638" t="s">
        <v>126</v>
      </c>
      <c r="BH25" s="639"/>
      <c r="BI25" s="639"/>
      <c r="BJ25" s="639"/>
      <c r="BK25" s="639"/>
      <c r="BL25" s="639"/>
      <c r="BM25" s="639"/>
      <c r="BN25" s="640"/>
      <c r="BO25" s="680" t="s">
        <v>126</v>
      </c>
      <c r="BP25" s="680"/>
      <c r="BQ25" s="680"/>
      <c r="BR25" s="680"/>
      <c r="BS25" s="681" t="s">
        <v>126</v>
      </c>
      <c r="BT25" s="681"/>
      <c r="BU25" s="681"/>
      <c r="BV25" s="681"/>
      <c r="BW25" s="681"/>
      <c r="BX25" s="681"/>
      <c r="BY25" s="681"/>
      <c r="BZ25" s="681"/>
      <c r="CA25" s="681"/>
      <c r="CB25" s="715"/>
      <c r="CD25" s="635" t="s">
        <v>285</v>
      </c>
      <c r="CE25" s="636"/>
      <c r="CF25" s="636"/>
      <c r="CG25" s="636"/>
      <c r="CH25" s="636"/>
      <c r="CI25" s="636"/>
      <c r="CJ25" s="636"/>
      <c r="CK25" s="636"/>
      <c r="CL25" s="636"/>
      <c r="CM25" s="636"/>
      <c r="CN25" s="636"/>
      <c r="CO25" s="636"/>
      <c r="CP25" s="636"/>
      <c r="CQ25" s="637"/>
      <c r="CR25" s="638">
        <v>745548</v>
      </c>
      <c r="CS25" s="651"/>
      <c r="CT25" s="651"/>
      <c r="CU25" s="651"/>
      <c r="CV25" s="651"/>
      <c r="CW25" s="651"/>
      <c r="CX25" s="651"/>
      <c r="CY25" s="652"/>
      <c r="CZ25" s="641">
        <v>10.4</v>
      </c>
      <c r="DA25" s="653"/>
      <c r="DB25" s="653"/>
      <c r="DC25" s="654"/>
      <c r="DD25" s="644">
        <v>707918</v>
      </c>
      <c r="DE25" s="651"/>
      <c r="DF25" s="651"/>
      <c r="DG25" s="651"/>
      <c r="DH25" s="651"/>
      <c r="DI25" s="651"/>
      <c r="DJ25" s="651"/>
      <c r="DK25" s="652"/>
      <c r="DL25" s="644">
        <v>695800</v>
      </c>
      <c r="DM25" s="651"/>
      <c r="DN25" s="651"/>
      <c r="DO25" s="651"/>
      <c r="DP25" s="651"/>
      <c r="DQ25" s="651"/>
      <c r="DR25" s="651"/>
      <c r="DS25" s="651"/>
      <c r="DT25" s="651"/>
      <c r="DU25" s="651"/>
      <c r="DV25" s="652"/>
      <c r="DW25" s="641">
        <v>18.399999999999999</v>
      </c>
      <c r="DX25" s="653"/>
      <c r="DY25" s="653"/>
      <c r="DZ25" s="653"/>
      <c r="EA25" s="653"/>
      <c r="EB25" s="653"/>
      <c r="EC25" s="669"/>
    </row>
    <row r="26" spans="2:133" ht="11.25" customHeight="1" x14ac:dyDescent="0.15">
      <c r="B26" s="635" t="s">
        <v>286</v>
      </c>
      <c r="C26" s="636"/>
      <c r="D26" s="636"/>
      <c r="E26" s="636"/>
      <c r="F26" s="636"/>
      <c r="G26" s="636"/>
      <c r="H26" s="636"/>
      <c r="I26" s="636"/>
      <c r="J26" s="636"/>
      <c r="K26" s="636"/>
      <c r="L26" s="636"/>
      <c r="M26" s="636"/>
      <c r="N26" s="636"/>
      <c r="O26" s="636"/>
      <c r="P26" s="636"/>
      <c r="Q26" s="637"/>
      <c r="R26" s="638">
        <v>809</v>
      </c>
      <c r="S26" s="639"/>
      <c r="T26" s="639"/>
      <c r="U26" s="639"/>
      <c r="V26" s="639"/>
      <c r="W26" s="639"/>
      <c r="X26" s="639"/>
      <c r="Y26" s="640"/>
      <c r="Z26" s="680">
        <v>0</v>
      </c>
      <c r="AA26" s="680"/>
      <c r="AB26" s="680"/>
      <c r="AC26" s="680"/>
      <c r="AD26" s="681">
        <v>809</v>
      </c>
      <c r="AE26" s="681"/>
      <c r="AF26" s="681"/>
      <c r="AG26" s="681"/>
      <c r="AH26" s="681"/>
      <c r="AI26" s="681"/>
      <c r="AJ26" s="681"/>
      <c r="AK26" s="681"/>
      <c r="AL26" s="641">
        <v>0</v>
      </c>
      <c r="AM26" s="642"/>
      <c r="AN26" s="642"/>
      <c r="AO26" s="682"/>
      <c r="AP26" s="635" t="s">
        <v>287</v>
      </c>
      <c r="AQ26" s="716"/>
      <c r="AR26" s="716"/>
      <c r="AS26" s="716"/>
      <c r="AT26" s="716"/>
      <c r="AU26" s="716"/>
      <c r="AV26" s="716"/>
      <c r="AW26" s="716"/>
      <c r="AX26" s="716"/>
      <c r="AY26" s="716"/>
      <c r="AZ26" s="716"/>
      <c r="BA26" s="716"/>
      <c r="BB26" s="716"/>
      <c r="BC26" s="716"/>
      <c r="BD26" s="716"/>
      <c r="BE26" s="716"/>
      <c r="BF26" s="717"/>
      <c r="BG26" s="638" t="s">
        <v>126</v>
      </c>
      <c r="BH26" s="639"/>
      <c r="BI26" s="639"/>
      <c r="BJ26" s="639"/>
      <c r="BK26" s="639"/>
      <c r="BL26" s="639"/>
      <c r="BM26" s="639"/>
      <c r="BN26" s="640"/>
      <c r="BO26" s="680" t="s">
        <v>126</v>
      </c>
      <c r="BP26" s="680"/>
      <c r="BQ26" s="680"/>
      <c r="BR26" s="680"/>
      <c r="BS26" s="681" t="s">
        <v>126</v>
      </c>
      <c r="BT26" s="681"/>
      <c r="BU26" s="681"/>
      <c r="BV26" s="681"/>
      <c r="BW26" s="681"/>
      <c r="BX26" s="681"/>
      <c r="BY26" s="681"/>
      <c r="BZ26" s="681"/>
      <c r="CA26" s="681"/>
      <c r="CB26" s="715"/>
      <c r="CD26" s="635" t="s">
        <v>288</v>
      </c>
      <c r="CE26" s="636"/>
      <c r="CF26" s="636"/>
      <c r="CG26" s="636"/>
      <c r="CH26" s="636"/>
      <c r="CI26" s="636"/>
      <c r="CJ26" s="636"/>
      <c r="CK26" s="636"/>
      <c r="CL26" s="636"/>
      <c r="CM26" s="636"/>
      <c r="CN26" s="636"/>
      <c r="CO26" s="636"/>
      <c r="CP26" s="636"/>
      <c r="CQ26" s="637"/>
      <c r="CR26" s="638">
        <v>472374</v>
      </c>
      <c r="CS26" s="639"/>
      <c r="CT26" s="639"/>
      <c r="CU26" s="639"/>
      <c r="CV26" s="639"/>
      <c r="CW26" s="639"/>
      <c r="CX26" s="639"/>
      <c r="CY26" s="640"/>
      <c r="CZ26" s="641">
        <v>6.6</v>
      </c>
      <c r="DA26" s="653"/>
      <c r="DB26" s="653"/>
      <c r="DC26" s="654"/>
      <c r="DD26" s="644">
        <v>441002</v>
      </c>
      <c r="DE26" s="639"/>
      <c r="DF26" s="639"/>
      <c r="DG26" s="639"/>
      <c r="DH26" s="639"/>
      <c r="DI26" s="639"/>
      <c r="DJ26" s="639"/>
      <c r="DK26" s="640"/>
      <c r="DL26" s="644" t="s">
        <v>126</v>
      </c>
      <c r="DM26" s="639"/>
      <c r="DN26" s="639"/>
      <c r="DO26" s="639"/>
      <c r="DP26" s="639"/>
      <c r="DQ26" s="639"/>
      <c r="DR26" s="639"/>
      <c r="DS26" s="639"/>
      <c r="DT26" s="639"/>
      <c r="DU26" s="639"/>
      <c r="DV26" s="640"/>
      <c r="DW26" s="641" t="s">
        <v>126</v>
      </c>
      <c r="DX26" s="653"/>
      <c r="DY26" s="653"/>
      <c r="DZ26" s="653"/>
      <c r="EA26" s="653"/>
      <c r="EB26" s="653"/>
      <c r="EC26" s="669"/>
    </row>
    <row r="27" spans="2:133" ht="11.25" customHeight="1" x14ac:dyDescent="0.15">
      <c r="B27" s="635" t="s">
        <v>289</v>
      </c>
      <c r="C27" s="636"/>
      <c r="D27" s="636"/>
      <c r="E27" s="636"/>
      <c r="F27" s="636"/>
      <c r="G27" s="636"/>
      <c r="H27" s="636"/>
      <c r="I27" s="636"/>
      <c r="J27" s="636"/>
      <c r="K27" s="636"/>
      <c r="L27" s="636"/>
      <c r="M27" s="636"/>
      <c r="N27" s="636"/>
      <c r="O27" s="636"/>
      <c r="P27" s="636"/>
      <c r="Q27" s="637"/>
      <c r="R27" s="638">
        <v>8159</v>
      </c>
      <c r="S27" s="639"/>
      <c r="T27" s="639"/>
      <c r="U27" s="639"/>
      <c r="V27" s="639"/>
      <c r="W27" s="639"/>
      <c r="X27" s="639"/>
      <c r="Y27" s="640"/>
      <c r="Z27" s="680">
        <v>0.1</v>
      </c>
      <c r="AA27" s="680"/>
      <c r="AB27" s="680"/>
      <c r="AC27" s="680"/>
      <c r="AD27" s="681" t="s">
        <v>126</v>
      </c>
      <c r="AE27" s="681"/>
      <c r="AF27" s="681"/>
      <c r="AG27" s="681"/>
      <c r="AH27" s="681"/>
      <c r="AI27" s="681"/>
      <c r="AJ27" s="681"/>
      <c r="AK27" s="681"/>
      <c r="AL27" s="641" t="s">
        <v>126</v>
      </c>
      <c r="AM27" s="642"/>
      <c r="AN27" s="642"/>
      <c r="AO27" s="682"/>
      <c r="AP27" s="635" t="s">
        <v>290</v>
      </c>
      <c r="AQ27" s="636"/>
      <c r="AR27" s="636"/>
      <c r="AS27" s="636"/>
      <c r="AT27" s="636"/>
      <c r="AU27" s="636"/>
      <c r="AV27" s="636"/>
      <c r="AW27" s="636"/>
      <c r="AX27" s="636"/>
      <c r="AY27" s="636"/>
      <c r="AZ27" s="636"/>
      <c r="BA27" s="636"/>
      <c r="BB27" s="636"/>
      <c r="BC27" s="636"/>
      <c r="BD27" s="636"/>
      <c r="BE27" s="636"/>
      <c r="BF27" s="637"/>
      <c r="BG27" s="638">
        <v>644022</v>
      </c>
      <c r="BH27" s="639"/>
      <c r="BI27" s="639"/>
      <c r="BJ27" s="639"/>
      <c r="BK27" s="639"/>
      <c r="BL27" s="639"/>
      <c r="BM27" s="639"/>
      <c r="BN27" s="640"/>
      <c r="BO27" s="680">
        <v>100</v>
      </c>
      <c r="BP27" s="680"/>
      <c r="BQ27" s="680"/>
      <c r="BR27" s="680"/>
      <c r="BS27" s="681" t="s">
        <v>126</v>
      </c>
      <c r="BT27" s="681"/>
      <c r="BU27" s="681"/>
      <c r="BV27" s="681"/>
      <c r="BW27" s="681"/>
      <c r="BX27" s="681"/>
      <c r="BY27" s="681"/>
      <c r="BZ27" s="681"/>
      <c r="CA27" s="681"/>
      <c r="CB27" s="715"/>
      <c r="CD27" s="635" t="s">
        <v>291</v>
      </c>
      <c r="CE27" s="636"/>
      <c r="CF27" s="636"/>
      <c r="CG27" s="636"/>
      <c r="CH27" s="636"/>
      <c r="CI27" s="636"/>
      <c r="CJ27" s="636"/>
      <c r="CK27" s="636"/>
      <c r="CL27" s="636"/>
      <c r="CM27" s="636"/>
      <c r="CN27" s="636"/>
      <c r="CO27" s="636"/>
      <c r="CP27" s="636"/>
      <c r="CQ27" s="637"/>
      <c r="CR27" s="638">
        <v>783921</v>
      </c>
      <c r="CS27" s="651"/>
      <c r="CT27" s="651"/>
      <c r="CU27" s="651"/>
      <c r="CV27" s="651"/>
      <c r="CW27" s="651"/>
      <c r="CX27" s="651"/>
      <c r="CY27" s="652"/>
      <c r="CZ27" s="641">
        <v>10.9</v>
      </c>
      <c r="DA27" s="653"/>
      <c r="DB27" s="653"/>
      <c r="DC27" s="654"/>
      <c r="DD27" s="644">
        <v>192949</v>
      </c>
      <c r="DE27" s="651"/>
      <c r="DF27" s="651"/>
      <c r="DG27" s="651"/>
      <c r="DH27" s="651"/>
      <c r="DI27" s="651"/>
      <c r="DJ27" s="651"/>
      <c r="DK27" s="652"/>
      <c r="DL27" s="644">
        <v>189716</v>
      </c>
      <c r="DM27" s="651"/>
      <c r="DN27" s="651"/>
      <c r="DO27" s="651"/>
      <c r="DP27" s="651"/>
      <c r="DQ27" s="651"/>
      <c r="DR27" s="651"/>
      <c r="DS27" s="651"/>
      <c r="DT27" s="651"/>
      <c r="DU27" s="651"/>
      <c r="DV27" s="652"/>
      <c r="DW27" s="641">
        <v>5</v>
      </c>
      <c r="DX27" s="653"/>
      <c r="DY27" s="653"/>
      <c r="DZ27" s="653"/>
      <c r="EA27" s="653"/>
      <c r="EB27" s="653"/>
      <c r="EC27" s="669"/>
    </row>
    <row r="28" spans="2:133" ht="11.25" customHeight="1" x14ac:dyDescent="0.15">
      <c r="B28" s="635" t="s">
        <v>292</v>
      </c>
      <c r="C28" s="636"/>
      <c r="D28" s="636"/>
      <c r="E28" s="636"/>
      <c r="F28" s="636"/>
      <c r="G28" s="636"/>
      <c r="H28" s="636"/>
      <c r="I28" s="636"/>
      <c r="J28" s="636"/>
      <c r="K28" s="636"/>
      <c r="L28" s="636"/>
      <c r="M28" s="636"/>
      <c r="N28" s="636"/>
      <c r="O28" s="636"/>
      <c r="P28" s="636"/>
      <c r="Q28" s="637"/>
      <c r="R28" s="638">
        <v>6742</v>
      </c>
      <c r="S28" s="639"/>
      <c r="T28" s="639"/>
      <c r="U28" s="639"/>
      <c r="V28" s="639"/>
      <c r="W28" s="639"/>
      <c r="X28" s="639"/>
      <c r="Y28" s="640"/>
      <c r="Z28" s="680">
        <v>0.1</v>
      </c>
      <c r="AA28" s="680"/>
      <c r="AB28" s="680"/>
      <c r="AC28" s="680"/>
      <c r="AD28" s="681">
        <v>2433</v>
      </c>
      <c r="AE28" s="681"/>
      <c r="AF28" s="681"/>
      <c r="AG28" s="681"/>
      <c r="AH28" s="681"/>
      <c r="AI28" s="681"/>
      <c r="AJ28" s="681"/>
      <c r="AK28" s="681"/>
      <c r="AL28" s="641">
        <v>0.1</v>
      </c>
      <c r="AM28" s="642"/>
      <c r="AN28" s="642"/>
      <c r="AO28" s="682"/>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80"/>
      <c r="BP28" s="680"/>
      <c r="BQ28" s="680"/>
      <c r="BR28" s="680"/>
      <c r="BS28" s="644"/>
      <c r="BT28" s="639"/>
      <c r="BU28" s="639"/>
      <c r="BV28" s="639"/>
      <c r="BW28" s="639"/>
      <c r="BX28" s="639"/>
      <c r="BY28" s="639"/>
      <c r="BZ28" s="639"/>
      <c r="CA28" s="639"/>
      <c r="CB28" s="679"/>
      <c r="CD28" s="635" t="s">
        <v>293</v>
      </c>
      <c r="CE28" s="636"/>
      <c r="CF28" s="636"/>
      <c r="CG28" s="636"/>
      <c r="CH28" s="636"/>
      <c r="CI28" s="636"/>
      <c r="CJ28" s="636"/>
      <c r="CK28" s="636"/>
      <c r="CL28" s="636"/>
      <c r="CM28" s="636"/>
      <c r="CN28" s="636"/>
      <c r="CO28" s="636"/>
      <c r="CP28" s="636"/>
      <c r="CQ28" s="637"/>
      <c r="CR28" s="638">
        <v>1443673</v>
      </c>
      <c r="CS28" s="639"/>
      <c r="CT28" s="639"/>
      <c r="CU28" s="639"/>
      <c r="CV28" s="639"/>
      <c r="CW28" s="639"/>
      <c r="CX28" s="639"/>
      <c r="CY28" s="640"/>
      <c r="CZ28" s="641">
        <v>20.2</v>
      </c>
      <c r="DA28" s="653"/>
      <c r="DB28" s="653"/>
      <c r="DC28" s="654"/>
      <c r="DD28" s="644">
        <v>1443673</v>
      </c>
      <c r="DE28" s="639"/>
      <c r="DF28" s="639"/>
      <c r="DG28" s="639"/>
      <c r="DH28" s="639"/>
      <c r="DI28" s="639"/>
      <c r="DJ28" s="639"/>
      <c r="DK28" s="640"/>
      <c r="DL28" s="644">
        <v>613673</v>
      </c>
      <c r="DM28" s="639"/>
      <c r="DN28" s="639"/>
      <c r="DO28" s="639"/>
      <c r="DP28" s="639"/>
      <c r="DQ28" s="639"/>
      <c r="DR28" s="639"/>
      <c r="DS28" s="639"/>
      <c r="DT28" s="639"/>
      <c r="DU28" s="639"/>
      <c r="DV28" s="640"/>
      <c r="DW28" s="641">
        <v>16.3</v>
      </c>
      <c r="DX28" s="653"/>
      <c r="DY28" s="653"/>
      <c r="DZ28" s="653"/>
      <c r="EA28" s="653"/>
      <c r="EB28" s="653"/>
      <c r="EC28" s="669"/>
    </row>
    <row r="29" spans="2:133" ht="11.25" customHeight="1" x14ac:dyDescent="0.15">
      <c r="B29" s="635" t="s">
        <v>294</v>
      </c>
      <c r="C29" s="636"/>
      <c r="D29" s="636"/>
      <c r="E29" s="636"/>
      <c r="F29" s="636"/>
      <c r="G29" s="636"/>
      <c r="H29" s="636"/>
      <c r="I29" s="636"/>
      <c r="J29" s="636"/>
      <c r="K29" s="636"/>
      <c r="L29" s="636"/>
      <c r="M29" s="636"/>
      <c r="N29" s="636"/>
      <c r="O29" s="636"/>
      <c r="P29" s="636"/>
      <c r="Q29" s="637"/>
      <c r="R29" s="638">
        <v>17396</v>
      </c>
      <c r="S29" s="639"/>
      <c r="T29" s="639"/>
      <c r="U29" s="639"/>
      <c r="V29" s="639"/>
      <c r="W29" s="639"/>
      <c r="X29" s="639"/>
      <c r="Y29" s="640"/>
      <c r="Z29" s="680">
        <v>0.2</v>
      </c>
      <c r="AA29" s="680"/>
      <c r="AB29" s="680"/>
      <c r="AC29" s="680"/>
      <c r="AD29" s="681" t="s">
        <v>126</v>
      </c>
      <c r="AE29" s="681"/>
      <c r="AF29" s="681"/>
      <c r="AG29" s="681"/>
      <c r="AH29" s="681"/>
      <c r="AI29" s="681"/>
      <c r="AJ29" s="681"/>
      <c r="AK29" s="681"/>
      <c r="AL29" s="641" t="s">
        <v>126</v>
      </c>
      <c r="AM29" s="642"/>
      <c r="AN29" s="642"/>
      <c r="AO29" s="682"/>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80"/>
      <c r="BP29" s="680"/>
      <c r="BQ29" s="680"/>
      <c r="BR29" s="680"/>
      <c r="BS29" s="681"/>
      <c r="BT29" s="681"/>
      <c r="BU29" s="681"/>
      <c r="BV29" s="681"/>
      <c r="BW29" s="681"/>
      <c r="BX29" s="681"/>
      <c r="BY29" s="681"/>
      <c r="BZ29" s="681"/>
      <c r="CA29" s="681"/>
      <c r="CB29" s="715"/>
      <c r="CD29" s="657" t="s">
        <v>295</v>
      </c>
      <c r="CE29" s="658"/>
      <c r="CF29" s="635" t="s">
        <v>70</v>
      </c>
      <c r="CG29" s="636"/>
      <c r="CH29" s="636"/>
      <c r="CI29" s="636"/>
      <c r="CJ29" s="636"/>
      <c r="CK29" s="636"/>
      <c r="CL29" s="636"/>
      <c r="CM29" s="636"/>
      <c r="CN29" s="636"/>
      <c r="CO29" s="636"/>
      <c r="CP29" s="636"/>
      <c r="CQ29" s="637"/>
      <c r="CR29" s="638">
        <v>1443665</v>
      </c>
      <c r="CS29" s="651"/>
      <c r="CT29" s="651"/>
      <c r="CU29" s="651"/>
      <c r="CV29" s="651"/>
      <c r="CW29" s="651"/>
      <c r="CX29" s="651"/>
      <c r="CY29" s="652"/>
      <c r="CZ29" s="641">
        <v>20.2</v>
      </c>
      <c r="DA29" s="653"/>
      <c r="DB29" s="653"/>
      <c r="DC29" s="654"/>
      <c r="DD29" s="644">
        <v>1443665</v>
      </c>
      <c r="DE29" s="651"/>
      <c r="DF29" s="651"/>
      <c r="DG29" s="651"/>
      <c r="DH29" s="651"/>
      <c r="DI29" s="651"/>
      <c r="DJ29" s="651"/>
      <c r="DK29" s="652"/>
      <c r="DL29" s="644">
        <v>613665</v>
      </c>
      <c r="DM29" s="651"/>
      <c r="DN29" s="651"/>
      <c r="DO29" s="651"/>
      <c r="DP29" s="651"/>
      <c r="DQ29" s="651"/>
      <c r="DR29" s="651"/>
      <c r="DS29" s="651"/>
      <c r="DT29" s="651"/>
      <c r="DU29" s="651"/>
      <c r="DV29" s="652"/>
      <c r="DW29" s="641">
        <v>16.2</v>
      </c>
      <c r="DX29" s="653"/>
      <c r="DY29" s="653"/>
      <c r="DZ29" s="653"/>
      <c r="EA29" s="653"/>
      <c r="EB29" s="653"/>
      <c r="EC29" s="669"/>
    </row>
    <row r="30" spans="2:133" ht="11.25" customHeight="1" x14ac:dyDescent="0.15">
      <c r="B30" s="635" t="s">
        <v>296</v>
      </c>
      <c r="C30" s="636"/>
      <c r="D30" s="636"/>
      <c r="E30" s="636"/>
      <c r="F30" s="636"/>
      <c r="G30" s="636"/>
      <c r="H30" s="636"/>
      <c r="I30" s="636"/>
      <c r="J30" s="636"/>
      <c r="K30" s="636"/>
      <c r="L30" s="636"/>
      <c r="M30" s="636"/>
      <c r="N30" s="636"/>
      <c r="O30" s="636"/>
      <c r="P30" s="636"/>
      <c r="Q30" s="637"/>
      <c r="R30" s="638">
        <v>923280</v>
      </c>
      <c r="S30" s="639"/>
      <c r="T30" s="639"/>
      <c r="U30" s="639"/>
      <c r="V30" s="639"/>
      <c r="W30" s="639"/>
      <c r="X30" s="639"/>
      <c r="Y30" s="640"/>
      <c r="Z30" s="680">
        <v>12.4</v>
      </c>
      <c r="AA30" s="680"/>
      <c r="AB30" s="680"/>
      <c r="AC30" s="680"/>
      <c r="AD30" s="681" t="s">
        <v>126</v>
      </c>
      <c r="AE30" s="681"/>
      <c r="AF30" s="681"/>
      <c r="AG30" s="681"/>
      <c r="AH30" s="681"/>
      <c r="AI30" s="681"/>
      <c r="AJ30" s="681"/>
      <c r="AK30" s="681"/>
      <c r="AL30" s="641" t="s">
        <v>126</v>
      </c>
      <c r="AM30" s="642"/>
      <c r="AN30" s="642"/>
      <c r="AO30" s="682"/>
      <c r="AP30" s="696" t="s">
        <v>214</v>
      </c>
      <c r="AQ30" s="697"/>
      <c r="AR30" s="697"/>
      <c r="AS30" s="697"/>
      <c r="AT30" s="697"/>
      <c r="AU30" s="697"/>
      <c r="AV30" s="697"/>
      <c r="AW30" s="697"/>
      <c r="AX30" s="697"/>
      <c r="AY30" s="697"/>
      <c r="AZ30" s="697"/>
      <c r="BA30" s="697"/>
      <c r="BB30" s="697"/>
      <c r="BC30" s="697"/>
      <c r="BD30" s="697"/>
      <c r="BE30" s="697"/>
      <c r="BF30" s="698"/>
      <c r="BG30" s="696" t="s">
        <v>297</v>
      </c>
      <c r="BH30" s="713"/>
      <c r="BI30" s="713"/>
      <c r="BJ30" s="713"/>
      <c r="BK30" s="713"/>
      <c r="BL30" s="713"/>
      <c r="BM30" s="713"/>
      <c r="BN30" s="713"/>
      <c r="BO30" s="713"/>
      <c r="BP30" s="713"/>
      <c r="BQ30" s="714"/>
      <c r="BR30" s="696" t="s">
        <v>298</v>
      </c>
      <c r="BS30" s="713"/>
      <c r="BT30" s="713"/>
      <c r="BU30" s="713"/>
      <c r="BV30" s="713"/>
      <c r="BW30" s="713"/>
      <c r="BX30" s="713"/>
      <c r="BY30" s="713"/>
      <c r="BZ30" s="713"/>
      <c r="CA30" s="713"/>
      <c r="CB30" s="714"/>
      <c r="CD30" s="659"/>
      <c r="CE30" s="660"/>
      <c r="CF30" s="635" t="s">
        <v>299</v>
      </c>
      <c r="CG30" s="636"/>
      <c r="CH30" s="636"/>
      <c r="CI30" s="636"/>
      <c r="CJ30" s="636"/>
      <c r="CK30" s="636"/>
      <c r="CL30" s="636"/>
      <c r="CM30" s="636"/>
      <c r="CN30" s="636"/>
      <c r="CO30" s="636"/>
      <c r="CP30" s="636"/>
      <c r="CQ30" s="637"/>
      <c r="CR30" s="638">
        <v>1403107</v>
      </c>
      <c r="CS30" s="639"/>
      <c r="CT30" s="639"/>
      <c r="CU30" s="639"/>
      <c r="CV30" s="639"/>
      <c r="CW30" s="639"/>
      <c r="CX30" s="639"/>
      <c r="CY30" s="640"/>
      <c r="CZ30" s="641">
        <v>19.600000000000001</v>
      </c>
      <c r="DA30" s="653"/>
      <c r="DB30" s="653"/>
      <c r="DC30" s="654"/>
      <c r="DD30" s="644">
        <v>1403107</v>
      </c>
      <c r="DE30" s="639"/>
      <c r="DF30" s="639"/>
      <c r="DG30" s="639"/>
      <c r="DH30" s="639"/>
      <c r="DI30" s="639"/>
      <c r="DJ30" s="639"/>
      <c r="DK30" s="640"/>
      <c r="DL30" s="644">
        <v>573107</v>
      </c>
      <c r="DM30" s="639"/>
      <c r="DN30" s="639"/>
      <c r="DO30" s="639"/>
      <c r="DP30" s="639"/>
      <c r="DQ30" s="639"/>
      <c r="DR30" s="639"/>
      <c r="DS30" s="639"/>
      <c r="DT30" s="639"/>
      <c r="DU30" s="639"/>
      <c r="DV30" s="640"/>
      <c r="DW30" s="641">
        <v>15.2</v>
      </c>
      <c r="DX30" s="653"/>
      <c r="DY30" s="653"/>
      <c r="DZ30" s="653"/>
      <c r="EA30" s="653"/>
      <c r="EB30" s="653"/>
      <c r="EC30" s="669"/>
    </row>
    <row r="31" spans="2:133" ht="11.25" customHeight="1" x14ac:dyDescent="0.15">
      <c r="B31" s="705" t="s">
        <v>300</v>
      </c>
      <c r="C31" s="706"/>
      <c r="D31" s="706"/>
      <c r="E31" s="706"/>
      <c r="F31" s="706"/>
      <c r="G31" s="706"/>
      <c r="H31" s="706"/>
      <c r="I31" s="706"/>
      <c r="J31" s="706"/>
      <c r="K31" s="706"/>
      <c r="L31" s="706"/>
      <c r="M31" s="706"/>
      <c r="N31" s="706"/>
      <c r="O31" s="706"/>
      <c r="P31" s="706"/>
      <c r="Q31" s="707"/>
      <c r="R31" s="638" t="s">
        <v>126</v>
      </c>
      <c r="S31" s="639"/>
      <c r="T31" s="639"/>
      <c r="U31" s="639"/>
      <c r="V31" s="639"/>
      <c r="W31" s="639"/>
      <c r="X31" s="639"/>
      <c r="Y31" s="640"/>
      <c r="Z31" s="680" t="s">
        <v>126</v>
      </c>
      <c r="AA31" s="680"/>
      <c r="AB31" s="680"/>
      <c r="AC31" s="680"/>
      <c r="AD31" s="681" t="s">
        <v>126</v>
      </c>
      <c r="AE31" s="681"/>
      <c r="AF31" s="681"/>
      <c r="AG31" s="681"/>
      <c r="AH31" s="681"/>
      <c r="AI31" s="681"/>
      <c r="AJ31" s="681"/>
      <c r="AK31" s="681"/>
      <c r="AL31" s="641" t="s">
        <v>126</v>
      </c>
      <c r="AM31" s="642"/>
      <c r="AN31" s="642"/>
      <c r="AO31" s="682"/>
      <c r="AP31" s="708" t="s">
        <v>301</v>
      </c>
      <c r="AQ31" s="709"/>
      <c r="AR31" s="709"/>
      <c r="AS31" s="709"/>
      <c r="AT31" s="710" t="s">
        <v>302</v>
      </c>
      <c r="AU31" s="265"/>
      <c r="AV31" s="265"/>
      <c r="AW31" s="265"/>
      <c r="AX31" s="693" t="s">
        <v>180</v>
      </c>
      <c r="AY31" s="694"/>
      <c r="AZ31" s="694"/>
      <c r="BA31" s="694"/>
      <c r="BB31" s="694"/>
      <c r="BC31" s="694"/>
      <c r="BD31" s="694"/>
      <c r="BE31" s="694"/>
      <c r="BF31" s="695"/>
      <c r="BG31" s="701">
        <v>95.4</v>
      </c>
      <c r="BH31" s="702"/>
      <c r="BI31" s="702"/>
      <c r="BJ31" s="702"/>
      <c r="BK31" s="702"/>
      <c r="BL31" s="702"/>
      <c r="BM31" s="703">
        <v>83.9</v>
      </c>
      <c r="BN31" s="702"/>
      <c r="BO31" s="702"/>
      <c r="BP31" s="702"/>
      <c r="BQ31" s="704"/>
      <c r="BR31" s="701">
        <v>95.3</v>
      </c>
      <c r="BS31" s="702"/>
      <c r="BT31" s="702"/>
      <c r="BU31" s="702"/>
      <c r="BV31" s="702"/>
      <c r="BW31" s="702"/>
      <c r="BX31" s="703">
        <v>83.5</v>
      </c>
      <c r="BY31" s="702"/>
      <c r="BZ31" s="702"/>
      <c r="CA31" s="702"/>
      <c r="CB31" s="704"/>
      <c r="CD31" s="659"/>
      <c r="CE31" s="660"/>
      <c r="CF31" s="635" t="s">
        <v>303</v>
      </c>
      <c r="CG31" s="636"/>
      <c r="CH31" s="636"/>
      <c r="CI31" s="636"/>
      <c r="CJ31" s="636"/>
      <c r="CK31" s="636"/>
      <c r="CL31" s="636"/>
      <c r="CM31" s="636"/>
      <c r="CN31" s="636"/>
      <c r="CO31" s="636"/>
      <c r="CP31" s="636"/>
      <c r="CQ31" s="637"/>
      <c r="CR31" s="638">
        <v>40558</v>
      </c>
      <c r="CS31" s="651"/>
      <c r="CT31" s="651"/>
      <c r="CU31" s="651"/>
      <c r="CV31" s="651"/>
      <c r="CW31" s="651"/>
      <c r="CX31" s="651"/>
      <c r="CY31" s="652"/>
      <c r="CZ31" s="641">
        <v>0.6</v>
      </c>
      <c r="DA31" s="653"/>
      <c r="DB31" s="653"/>
      <c r="DC31" s="654"/>
      <c r="DD31" s="644">
        <v>40558</v>
      </c>
      <c r="DE31" s="651"/>
      <c r="DF31" s="651"/>
      <c r="DG31" s="651"/>
      <c r="DH31" s="651"/>
      <c r="DI31" s="651"/>
      <c r="DJ31" s="651"/>
      <c r="DK31" s="652"/>
      <c r="DL31" s="644">
        <v>40558</v>
      </c>
      <c r="DM31" s="651"/>
      <c r="DN31" s="651"/>
      <c r="DO31" s="651"/>
      <c r="DP31" s="651"/>
      <c r="DQ31" s="651"/>
      <c r="DR31" s="651"/>
      <c r="DS31" s="651"/>
      <c r="DT31" s="651"/>
      <c r="DU31" s="651"/>
      <c r="DV31" s="652"/>
      <c r="DW31" s="641">
        <v>1.1000000000000001</v>
      </c>
      <c r="DX31" s="653"/>
      <c r="DY31" s="653"/>
      <c r="DZ31" s="653"/>
      <c r="EA31" s="653"/>
      <c r="EB31" s="653"/>
      <c r="EC31" s="669"/>
    </row>
    <row r="32" spans="2:133" ht="11.25" customHeight="1" x14ac:dyDescent="0.15">
      <c r="B32" s="635" t="s">
        <v>304</v>
      </c>
      <c r="C32" s="636"/>
      <c r="D32" s="636"/>
      <c r="E32" s="636"/>
      <c r="F32" s="636"/>
      <c r="G32" s="636"/>
      <c r="H32" s="636"/>
      <c r="I32" s="636"/>
      <c r="J32" s="636"/>
      <c r="K32" s="636"/>
      <c r="L32" s="636"/>
      <c r="M32" s="636"/>
      <c r="N32" s="636"/>
      <c r="O32" s="636"/>
      <c r="P32" s="636"/>
      <c r="Q32" s="637"/>
      <c r="R32" s="638">
        <v>459495</v>
      </c>
      <c r="S32" s="639"/>
      <c r="T32" s="639"/>
      <c r="U32" s="639"/>
      <c r="V32" s="639"/>
      <c r="W32" s="639"/>
      <c r="X32" s="639"/>
      <c r="Y32" s="640"/>
      <c r="Z32" s="680">
        <v>6.2</v>
      </c>
      <c r="AA32" s="680"/>
      <c r="AB32" s="680"/>
      <c r="AC32" s="680"/>
      <c r="AD32" s="681" t="s">
        <v>126</v>
      </c>
      <c r="AE32" s="681"/>
      <c r="AF32" s="681"/>
      <c r="AG32" s="681"/>
      <c r="AH32" s="681"/>
      <c r="AI32" s="681"/>
      <c r="AJ32" s="681"/>
      <c r="AK32" s="681"/>
      <c r="AL32" s="641" t="s">
        <v>126</v>
      </c>
      <c r="AM32" s="642"/>
      <c r="AN32" s="642"/>
      <c r="AO32" s="682"/>
      <c r="AP32" s="683"/>
      <c r="AQ32" s="684"/>
      <c r="AR32" s="684"/>
      <c r="AS32" s="684"/>
      <c r="AT32" s="711"/>
      <c r="AU32" s="266" t="s">
        <v>305</v>
      </c>
      <c r="AX32" s="635" t="s">
        <v>306</v>
      </c>
      <c r="AY32" s="636"/>
      <c r="AZ32" s="636"/>
      <c r="BA32" s="636"/>
      <c r="BB32" s="636"/>
      <c r="BC32" s="636"/>
      <c r="BD32" s="636"/>
      <c r="BE32" s="636"/>
      <c r="BF32" s="637"/>
      <c r="BG32" s="700">
        <v>98.5</v>
      </c>
      <c r="BH32" s="651"/>
      <c r="BI32" s="651"/>
      <c r="BJ32" s="651"/>
      <c r="BK32" s="651"/>
      <c r="BL32" s="651"/>
      <c r="BM32" s="642">
        <v>95.4</v>
      </c>
      <c r="BN32" s="651"/>
      <c r="BO32" s="651"/>
      <c r="BP32" s="651"/>
      <c r="BQ32" s="678"/>
      <c r="BR32" s="700">
        <v>98.5</v>
      </c>
      <c r="BS32" s="651"/>
      <c r="BT32" s="651"/>
      <c r="BU32" s="651"/>
      <c r="BV32" s="651"/>
      <c r="BW32" s="651"/>
      <c r="BX32" s="642">
        <v>95.4</v>
      </c>
      <c r="BY32" s="651"/>
      <c r="BZ32" s="651"/>
      <c r="CA32" s="651"/>
      <c r="CB32" s="678"/>
      <c r="CD32" s="661"/>
      <c r="CE32" s="662"/>
      <c r="CF32" s="635" t="s">
        <v>307</v>
      </c>
      <c r="CG32" s="636"/>
      <c r="CH32" s="636"/>
      <c r="CI32" s="636"/>
      <c r="CJ32" s="636"/>
      <c r="CK32" s="636"/>
      <c r="CL32" s="636"/>
      <c r="CM32" s="636"/>
      <c r="CN32" s="636"/>
      <c r="CO32" s="636"/>
      <c r="CP32" s="636"/>
      <c r="CQ32" s="637"/>
      <c r="CR32" s="638">
        <v>8</v>
      </c>
      <c r="CS32" s="639"/>
      <c r="CT32" s="639"/>
      <c r="CU32" s="639"/>
      <c r="CV32" s="639"/>
      <c r="CW32" s="639"/>
      <c r="CX32" s="639"/>
      <c r="CY32" s="640"/>
      <c r="CZ32" s="641">
        <v>0</v>
      </c>
      <c r="DA32" s="653"/>
      <c r="DB32" s="653"/>
      <c r="DC32" s="654"/>
      <c r="DD32" s="644">
        <v>8</v>
      </c>
      <c r="DE32" s="639"/>
      <c r="DF32" s="639"/>
      <c r="DG32" s="639"/>
      <c r="DH32" s="639"/>
      <c r="DI32" s="639"/>
      <c r="DJ32" s="639"/>
      <c r="DK32" s="640"/>
      <c r="DL32" s="644">
        <v>8</v>
      </c>
      <c r="DM32" s="639"/>
      <c r="DN32" s="639"/>
      <c r="DO32" s="639"/>
      <c r="DP32" s="639"/>
      <c r="DQ32" s="639"/>
      <c r="DR32" s="639"/>
      <c r="DS32" s="639"/>
      <c r="DT32" s="639"/>
      <c r="DU32" s="639"/>
      <c r="DV32" s="640"/>
      <c r="DW32" s="641">
        <v>0</v>
      </c>
      <c r="DX32" s="653"/>
      <c r="DY32" s="653"/>
      <c r="DZ32" s="653"/>
      <c r="EA32" s="653"/>
      <c r="EB32" s="653"/>
      <c r="EC32" s="669"/>
    </row>
    <row r="33" spans="2:133" ht="11.25" customHeight="1" x14ac:dyDescent="0.15">
      <c r="B33" s="635" t="s">
        <v>308</v>
      </c>
      <c r="C33" s="636"/>
      <c r="D33" s="636"/>
      <c r="E33" s="636"/>
      <c r="F33" s="636"/>
      <c r="G33" s="636"/>
      <c r="H33" s="636"/>
      <c r="I33" s="636"/>
      <c r="J33" s="636"/>
      <c r="K33" s="636"/>
      <c r="L33" s="636"/>
      <c r="M33" s="636"/>
      <c r="N33" s="636"/>
      <c r="O33" s="636"/>
      <c r="P33" s="636"/>
      <c r="Q33" s="637"/>
      <c r="R33" s="638">
        <v>10734</v>
      </c>
      <c r="S33" s="639"/>
      <c r="T33" s="639"/>
      <c r="U33" s="639"/>
      <c r="V33" s="639"/>
      <c r="W33" s="639"/>
      <c r="X33" s="639"/>
      <c r="Y33" s="640"/>
      <c r="Z33" s="680">
        <v>0.1</v>
      </c>
      <c r="AA33" s="680"/>
      <c r="AB33" s="680"/>
      <c r="AC33" s="680"/>
      <c r="AD33" s="681" t="s">
        <v>126</v>
      </c>
      <c r="AE33" s="681"/>
      <c r="AF33" s="681"/>
      <c r="AG33" s="681"/>
      <c r="AH33" s="681"/>
      <c r="AI33" s="681"/>
      <c r="AJ33" s="681"/>
      <c r="AK33" s="681"/>
      <c r="AL33" s="641" t="s">
        <v>126</v>
      </c>
      <c r="AM33" s="642"/>
      <c r="AN33" s="642"/>
      <c r="AO33" s="682"/>
      <c r="AP33" s="685"/>
      <c r="AQ33" s="686"/>
      <c r="AR33" s="686"/>
      <c r="AS33" s="686"/>
      <c r="AT33" s="712"/>
      <c r="AU33" s="267"/>
      <c r="AV33" s="267"/>
      <c r="AW33" s="267"/>
      <c r="AX33" s="619" t="s">
        <v>309</v>
      </c>
      <c r="AY33" s="620"/>
      <c r="AZ33" s="620"/>
      <c r="BA33" s="620"/>
      <c r="BB33" s="620"/>
      <c r="BC33" s="620"/>
      <c r="BD33" s="620"/>
      <c r="BE33" s="620"/>
      <c r="BF33" s="621"/>
      <c r="BG33" s="699">
        <v>91.9</v>
      </c>
      <c r="BH33" s="623"/>
      <c r="BI33" s="623"/>
      <c r="BJ33" s="623"/>
      <c r="BK33" s="623"/>
      <c r="BL33" s="623"/>
      <c r="BM33" s="673">
        <v>73.2</v>
      </c>
      <c r="BN33" s="623"/>
      <c r="BO33" s="623"/>
      <c r="BP33" s="623"/>
      <c r="BQ33" s="667"/>
      <c r="BR33" s="699">
        <v>91.3</v>
      </c>
      <c r="BS33" s="623"/>
      <c r="BT33" s="623"/>
      <c r="BU33" s="623"/>
      <c r="BV33" s="623"/>
      <c r="BW33" s="623"/>
      <c r="BX33" s="673">
        <v>72.400000000000006</v>
      </c>
      <c r="BY33" s="623"/>
      <c r="BZ33" s="623"/>
      <c r="CA33" s="623"/>
      <c r="CB33" s="667"/>
      <c r="CD33" s="635" t="s">
        <v>310</v>
      </c>
      <c r="CE33" s="636"/>
      <c r="CF33" s="636"/>
      <c r="CG33" s="636"/>
      <c r="CH33" s="636"/>
      <c r="CI33" s="636"/>
      <c r="CJ33" s="636"/>
      <c r="CK33" s="636"/>
      <c r="CL33" s="636"/>
      <c r="CM33" s="636"/>
      <c r="CN33" s="636"/>
      <c r="CO33" s="636"/>
      <c r="CP33" s="636"/>
      <c r="CQ33" s="637"/>
      <c r="CR33" s="638">
        <v>3088860</v>
      </c>
      <c r="CS33" s="651"/>
      <c r="CT33" s="651"/>
      <c r="CU33" s="651"/>
      <c r="CV33" s="651"/>
      <c r="CW33" s="651"/>
      <c r="CX33" s="651"/>
      <c r="CY33" s="652"/>
      <c r="CZ33" s="641">
        <v>43.1</v>
      </c>
      <c r="DA33" s="653"/>
      <c r="DB33" s="653"/>
      <c r="DC33" s="654"/>
      <c r="DD33" s="644">
        <v>2614164</v>
      </c>
      <c r="DE33" s="651"/>
      <c r="DF33" s="651"/>
      <c r="DG33" s="651"/>
      <c r="DH33" s="651"/>
      <c r="DI33" s="651"/>
      <c r="DJ33" s="651"/>
      <c r="DK33" s="652"/>
      <c r="DL33" s="644">
        <v>2009204</v>
      </c>
      <c r="DM33" s="651"/>
      <c r="DN33" s="651"/>
      <c r="DO33" s="651"/>
      <c r="DP33" s="651"/>
      <c r="DQ33" s="651"/>
      <c r="DR33" s="651"/>
      <c r="DS33" s="651"/>
      <c r="DT33" s="651"/>
      <c r="DU33" s="651"/>
      <c r="DV33" s="652"/>
      <c r="DW33" s="641">
        <v>53.2</v>
      </c>
      <c r="DX33" s="653"/>
      <c r="DY33" s="653"/>
      <c r="DZ33" s="653"/>
      <c r="EA33" s="653"/>
      <c r="EB33" s="653"/>
      <c r="EC33" s="669"/>
    </row>
    <row r="34" spans="2:133" ht="11.25" customHeight="1" x14ac:dyDescent="0.15">
      <c r="B34" s="635" t="s">
        <v>311</v>
      </c>
      <c r="C34" s="636"/>
      <c r="D34" s="636"/>
      <c r="E34" s="636"/>
      <c r="F34" s="636"/>
      <c r="G34" s="636"/>
      <c r="H34" s="636"/>
      <c r="I34" s="636"/>
      <c r="J34" s="636"/>
      <c r="K34" s="636"/>
      <c r="L34" s="636"/>
      <c r="M34" s="636"/>
      <c r="N34" s="636"/>
      <c r="O34" s="636"/>
      <c r="P34" s="636"/>
      <c r="Q34" s="637"/>
      <c r="R34" s="638">
        <v>18243</v>
      </c>
      <c r="S34" s="639"/>
      <c r="T34" s="639"/>
      <c r="U34" s="639"/>
      <c r="V34" s="639"/>
      <c r="W34" s="639"/>
      <c r="X34" s="639"/>
      <c r="Y34" s="640"/>
      <c r="Z34" s="680">
        <v>0.2</v>
      </c>
      <c r="AA34" s="680"/>
      <c r="AB34" s="680"/>
      <c r="AC34" s="680"/>
      <c r="AD34" s="681" t="s">
        <v>126</v>
      </c>
      <c r="AE34" s="681"/>
      <c r="AF34" s="681"/>
      <c r="AG34" s="681"/>
      <c r="AH34" s="681"/>
      <c r="AI34" s="681"/>
      <c r="AJ34" s="681"/>
      <c r="AK34" s="681"/>
      <c r="AL34" s="641" t="s">
        <v>126</v>
      </c>
      <c r="AM34" s="642"/>
      <c r="AN34" s="642"/>
      <c r="AO34" s="682"/>
      <c r="AP34" s="137"/>
      <c r="AQ34" s="138"/>
      <c r="AS34" s="265"/>
      <c r="AT34" s="265"/>
      <c r="AU34" s="265"/>
      <c r="AV34" s="265"/>
      <c r="AW34" s="265"/>
      <c r="AX34" s="265"/>
      <c r="AY34" s="265"/>
      <c r="AZ34" s="265"/>
      <c r="BA34" s="265"/>
      <c r="BB34" s="265"/>
      <c r="BC34" s="265"/>
      <c r="BD34" s="265"/>
      <c r="BE34" s="265"/>
      <c r="BF34" s="265"/>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D34" s="635" t="s">
        <v>312</v>
      </c>
      <c r="CE34" s="636"/>
      <c r="CF34" s="636"/>
      <c r="CG34" s="636"/>
      <c r="CH34" s="636"/>
      <c r="CI34" s="636"/>
      <c r="CJ34" s="636"/>
      <c r="CK34" s="636"/>
      <c r="CL34" s="636"/>
      <c r="CM34" s="636"/>
      <c r="CN34" s="636"/>
      <c r="CO34" s="636"/>
      <c r="CP34" s="636"/>
      <c r="CQ34" s="637"/>
      <c r="CR34" s="638">
        <v>818921</v>
      </c>
      <c r="CS34" s="639"/>
      <c r="CT34" s="639"/>
      <c r="CU34" s="639"/>
      <c r="CV34" s="639"/>
      <c r="CW34" s="639"/>
      <c r="CX34" s="639"/>
      <c r="CY34" s="640"/>
      <c r="CZ34" s="641">
        <v>11.4</v>
      </c>
      <c r="DA34" s="653"/>
      <c r="DB34" s="653"/>
      <c r="DC34" s="654"/>
      <c r="DD34" s="644">
        <v>702608</v>
      </c>
      <c r="DE34" s="639"/>
      <c r="DF34" s="639"/>
      <c r="DG34" s="639"/>
      <c r="DH34" s="639"/>
      <c r="DI34" s="639"/>
      <c r="DJ34" s="639"/>
      <c r="DK34" s="640"/>
      <c r="DL34" s="644">
        <v>479641</v>
      </c>
      <c r="DM34" s="639"/>
      <c r="DN34" s="639"/>
      <c r="DO34" s="639"/>
      <c r="DP34" s="639"/>
      <c r="DQ34" s="639"/>
      <c r="DR34" s="639"/>
      <c r="DS34" s="639"/>
      <c r="DT34" s="639"/>
      <c r="DU34" s="639"/>
      <c r="DV34" s="640"/>
      <c r="DW34" s="641">
        <v>12.7</v>
      </c>
      <c r="DX34" s="653"/>
      <c r="DY34" s="653"/>
      <c r="DZ34" s="653"/>
      <c r="EA34" s="653"/>
      <c r="EB34" s="653"/>
      <c r="EC34" s="669"/>
    </row>
    <row r="35" spans="2:133" ht="11.25" customHeight="1" x14ac:dyDescent="0.15">
      <c r="B35" s="635" t="s">
        <v>313</v>
      </c>
      <c r="C35" s="636"/>
      <c r="D35" s="636"/>
      <c r="E35" s="636"/>
      <c r="F35" s="636"/>
      <c r="G35" s="636"/>
      <c r="H35" s="636"/>
      <c r="I35" s="636"/>
      <c r="J35" s="636"/>
      <c r="K35" s="636"/>
      <c r="L35" s="636"/>
      <c r="M35" s="636"/>
      <c r="N35" s="636"/>
      <c r="O35" s="636"/>
      <c r="P35" s="636"/>
      <c r="Q35" s="637"/>
      <c r="R35" s="638">
        <v>897442</v>
      </c>
      <c r="S35" s="639"/>
      <c r="T35" s="639"/>
      <c r="U35" s="639"/>
      <c r="V35" s="639"/>
      <c r="W35" s="639"/>
      <c r="X35" s="639"/>
      <c r="Y35" s="640"/>
      <c r="Z35" s="680">
        <v>12</v>
      </c>
      <c r="AA35" s="680"/>
      <c r="AB35" s="680"/>
      <c r="AC35" s="680"/>
      <c r="AD35" s="681" t="s">
        <v>126</v>
      </c>
      <c r="AE35" s="681"/>
      <c r="AF35" s="681"/>
      <c r="AG35" s="681"/>
      <c r="AH35" s="681"/>
      <c r="AI35" s="681"/>
      <c r="AJ35" s="681"/>
      <c r="AK35" s="681"/>
      <c r="AL35" s="641" t="s">
        <v>126</v>
      </c>
      <c r="AM35" s="642"/>
      <c r="AN35" s="642"/>
      <c r="AO35" s="682"/>
      <c r="AP35" s="139"/>
      <c r="AQ35" s="696" t="s">
        <v>314</v>
      </c>
      <c r="AR35" s="697"/>
      <c r="AS35" s="697"/>
      <c r="AT35" s="697"/>
      <c r="AU35" s="697"/>
      <c r="AV35" s="697"/>
      <c r="AW35" s="697"/>
      <c r="AX35" s="697"/>
      <c r="AY35" s="697"/>
      <c r="AZ35" s="697"/>
      <c r="BA35" s="697"/>
      <c r="BB35" s="697"/>
      <c r="BC35" s="697"/>
      <c r="BD35" s="697"/>
      <c r="BE35" s="697"/>
      <c r="BF35" s="698"/>
      <c r="BG35" s="696" t="s">
        <v>315</v>
      </c>
      <c r="BH35" s="697"/>
      <c r="BI35" s="697"/>
      <c r="BJ35" s="697"/>
      <c r="BK35" s="697"/>
      <c r="BL35" s="697"/>
      <c r="BM35" s="697"/>
      <c r="BN35" s="697"/>
      <c r="BO35" s="697"/>
      <c r="BP35" s="697"/>
      <c r="BQ35" s="697"/>
      <c r="BR35" s="697"/>
      <c r="BS35" s="697"/>
      <c r="BT35" s="697"/>
      <c r="BU35" s="697"/>
      <c r="BV35" s="697"/>
      <c r="BW35" s="697"/>
      <c r="BX35" s="697"/>
      <c r="BY35" s="697"/>
      <c r="BZ35" s="697"/>
      <c r="CA35" s="697"/>
      <c r="CB35" s="698"/>
      <c r="CD35" s="635" t="s">
        <v>316</v>
      </c>
      <c r="CE35" s="636"/>
      <c r="CF35" s="636"/>
      <c r="CG35" s="636"/>
      <c r="CH35" s="636"/>
      <c r="CI35" s="636"/>
      <c r="CJ35" s="636"/>
      <c r="CK35" s="636"/>
      <c r="CL35" s="636"/>
      <c r="CM35" s="636"/>
      <c r="CN35" s="636"/>
      <c r="CO35" s="636"/>
      <c r="CP35" s="636"/>
      <c r="CQ35" s="637"/>
      <c r="CR35" s="638">
        <v>237387</v>
      </c>
      <c r="CS35" s="651"/>
      <c r="CT35" s="651"/>
      <c r="CU35" s="651"/>
      <c r="CV35" s="651"/>
      <c r="CW35" s="651"/>
      <c r="CX35" s="651"/>
      <c r="CY35" s="652"/>
      <c r="CZ35" s="641">
        <v>3.3</v>
      </c>
      <c r="DA35" s="653"/>
      <c r="DB35" s="653"/>
      <c r="DC35" s="654"/>
      <c r="DD35" s="644">
        <v>199441</v>
      </c>
      <c r="DE35" s="651"/>
      <c r="DF35" s="651"/>
      <c r="DG35" s="651"/>
      <c r="DH35" s="651"/>
      <c r="DI35" s="651"/>
      <c r="DJ35" s="651"/>
      <c r="DK35" s="652"/>
      <c r="DL35" s="644">
        <v>144716</v>
      </c>
      <c r="DM35" s="651"/>
      <c r="DN35" s="651"/>
      <c r="DO35" s="651"/>
      <c r="DP35" s="651"/>
      <c r="DQ35" s="651"/>
      <c r="DR35" s="651"/>
      <c r="DS35" s="651"/>
      <c r="DT35" s="651"/>
      <c r="DU35" s="651"/>
      <c r="DV35" s="652"/>
      <c r="DW35" s="641">
        <v>3.8</v>
      </c>
      <c r="DX35" s="653"/>
      <c r="DY35" s="653"/>
      <c r="DZ35" s="653"/>
      <c r="EA35" s="653"/>
      <c r="EB35" s="653"/>
      <c r="EC35" s="669"/>
    </row>
    <row r="36" spans="2:133" ht="11.25" customHeight="1" x14ac:dyDescent="0.15">
      <c r="B36" s="635" t="s">
        <v>317</v>
      </c>
      <c r="C36" s="636"/>
      <c r="D36" s="636"/>
      <c r="E36" s="636"/>
      <c r="F36" s="636"/>
      <c r="G36" s="636"/>
      <c r="H36" s="636"/>
      <c r="I36" s="636"/>
      <c r="J36" s="636"/>
      <c r="K36" s="636"/>
      <c r="L36" s="636"/>
      <c r="M36" s="636"/>
      <c r="N36" s="636"/>
      <c r="O36" s="636"/>
      <c r="P36" s="636"/>
      <c r="Q36" s="637"/>
      <c r="R36" s="638">
        <v>15630</v>
      </c>
      <c r="S36" s="639"/>
      <c r="T36" s="639"/>
      <c r="U36" s="639"/>
      <c r="V36" s="639"/>
      <c r="W36" s="639"/>
      <c r="X36" s="639"/>
      <c r="Y36" s="640"/>
      <c r="Z36" s="680">
        <v>0.2</v>
      </c>
      <c r="AA36" s="680"/>
      <c r="AB36" s="680"/>
      <c r="AC36" s="680"/>
      <c r="AD36" s="681" t="s">
        <v>126</v>
      </c>
      <c r="AE36" s="681"/>
      <c r="AF36" s="681"/>
      <c r="AG36" s="681"/>
      <c r="AH36" s="681"/>
      <c r="AI36" s="681"/>
      <c r="AJ36" s="681"/>
      <c r="AK36" s="681"/>
      <c r="AL36" s="641" t="s">
        <v>126</v>
      </c>
      <c r="AM36" s="642"/>
      <c r="AN36" s="642"/>
      <c r="AO36" s="682"/>
      <c r="AP36" s="139"/>
      <c r="AQ36" s="687" t="s">
        <v>318</v>
      </c>
      <c r="AR36" s="688"/>
      <c r="AS36" s="688"/>
      <c r="AT36" s="688"/>
      <c r="AU36" s="688"/>
      <c r="AV36" s="688"/>
      <c r="AW36" s="688"/>
      <c r="AX36" s="688"/>
      <c r="AY36" s="689"/>
      <c r="AZ36" s="690">
        <v>1202130</v>
      </c>
      <c r="BA36" s="691"/>
      <c r="BB36" s="691"/>
      <c r="BC36" s="691"/>
      <c r="BD36" s="691"/>
      <c r="BE36" s="691"/>
      <c r="BF36" s="692"/>
      <c r="BG36" s="693" t="s">
        <v>319</v>
      </c>
      <c r="BH36" s="694"/>
      <c r="BI36" s="694"/>
      <c r="BJ36" s="694"/>
      <c r="BK36" s="694"/>
      <c r="BL36" s="694"/>
      <c r="BM36" s="694"/>
      <c r="BN36" s="694"/>
      <c r="BO36" s="694"/>
      <c r="BP36" s="694"/>
      <c r="BQ36" s="694"/>
      <c r="BR36" s="694"/>
      <c r="BS36" s="694"/>
      <c r="BT36" s="694"/>
      <c r="BU36" s="695"/>
      <c r="BV36" s="690">
        <v>39544</v>
      </c>
      <c r="BW36" s="691"/>
      <c r="BX36" s="691"/>
      <c r="BY36" s="691"/>
      <c r="BZ36" s="691"/>
      <c r="CA36" s="691"/>
      <c r="CB36" s="692"/>
      <c r="CD36" s="635" t="s">
        <v>320</v>
      </c>
      <c r="CE36" s="636"/>
      <c r="CF36" s="636"/>
      <c r="CG36" s="636"/>
      <c r="CH36" s="636"/>
      <c r="CI36" s="636"/>
      <c r="CJ36" s="636"/>
      <c r="CK36" s="636"/>
      <c r="CL36" s="636"/>
      <c r="CM36" s="636"/>
      <c r="CN36" s="636"/>
      <c r="CO36" s="636"/>
      <c r="CP36" s="636"/>
      <c r="CQ36" s="637"/>
      <c r="CR36" s="638">
        <v>1070760</v>
      </c>
      <c r="CS36" s="639"/>
      <c r="CT36" s="639"/>
      <c r="CU36" s="639"/>
      <c r="CV36" s="639"/>
      <c r="CW36" s="639"/>
      <c r="CX36" s="639"/>
      <c r="CY36" s="640"/>
      <c r="CZ36" s="641">
        <v>14.9</v>
      </c>
      <c r="DA36" s="653"/>
      <c r="DB36" s="653"/>
      <c r="DC36" s="654"/>
      <c r="DD36" s="644">
        <v>955528</v>
      </c>
      <c r="DE36" s="639"/>
      <c r="DF36" s="639"/>
      <c r="DG36" s="639"/>
      <c r="DH36" s="639"/>
      <c r="DI36" s="639"/>
      <c r="DJ36" s="639"/>
      <c r="DK36" s="640"/>
      <c r="DL36" s="644">
        <v>776847</v>
      </c>
      <c r="DM36" s="639"/>
      <c r="DN36" s="639"/>
      <c r="DO36" s="639"/>
      <c r="DP36" s="639"/>
      <c r="DQ36" s="639"/>
      <c r="DR36" s="639"/>
      <c r="DS36" s="639"/>
      <c r="DT36" s="639"/>
      <c r="DU36" s="639"/>
      <c r="DV36" s="640"/>
      <c r="DW36" s="641">
        <v>20.6</v>
      </c>
      <c r="DX36" s="653"/>
      <c r="DY36" s="653"/>
      <c r="DZ36" s="653"/>
      <c r="EA36" s="653"/>
      <c r="EB36" s="653"/>
      <c r="EC36" s="669"/>
    </row>
    <row r="37" spans="2:133" ht="11.25" customHeight="1" x14ac:dyDescent="0.15">
      <c r="B37" s="635" t="s">
        <v>321</v>
      </c>
      <c r="C37" s="636"/>
      <c r="D37" s="636"/>
      <c r="E37" s="636"/>
      <c r="F37" s="636"/>
      <c r="G37" s="636"/>
      <c r="H37" s="636"/>
      <c r="I37" s="636"/>
      <c r="J37" s="636"/>
      <c r="K37" s="636"/>
      <c r="L37" s="636"/>
      <c r="M37" s="636"/>
      <c r="N37" s="636"/>
      <c r="O37" s="636"/>
      <c r="P37" s="636"/>
      <c r="Q37" s="637"/>
      <c r="R37" s="638">
        <v>46755</v>
      </c>
      <c r="S37" s="639"/>
      <c r="T37" s="639"/>
      <c r="U37" s="639"/>
      <c r="V37" s="639"/>
      <c r="W37" s="639"/>
      <c r="X37" s="639"/>
      <c r="Y37" s="640"/>
      <c r="Z37" s="680">
        <v>0.6</v>
      </c>
      <c r="AA37" s="680"/>
      <c r="AB37" s="680"/>
      <c r="AC37" s="680"/>
      <c r="AD37" s="681">
        <v>325</v>
      </c>
      <c r="AE37" s="681"/>
      <c r="AF37" s="681"/>
      <c r="AG37" s="681"/>
      <c r="AH37" s="681"/>
      <c r="AI37" s="681"/>
      <c r="AJ37" s="681"/>
      <c r="AK37" s="681"/>
      <c r="AL37" s="641">
        <v>0</v>
      </c>
      <c r="AM37" s="642"/>
      <c r="AN37" s="642"/>
      <c r="AO37" s="682"/>
      <c r="AQ37" s="675" t="s">
        <v>322</v>
      </c>
      <c r="AR37" s="676"/>
      <c r="AS37" s="676"/>
      <c r="AT37" s="676"/>
      <c r="AU37" s="676"/>
      <c r="AV37" s="676"/>
      <c r="AW37" s="676"/>
      <c r="AX37" s="676"/>
      <c r="AY37" s="677"/>
      <c r="AZ37" s="638">
        <v>323619</v>
      </c>
      <c r="BA37" s="639"/>
      <c r="BB37" s="639"/>
      <c r="BC37" s="639"/>
      <c r="BD37" s="651"/>
      <c r="BE37" s="651"/>
      <c r="BF37" s="678"/>
      <c r="BG37" s="635" t="s">
        <v>323</v>
      </c>
      <c r="BH37" s="636"/>
      <c r="BI37" s="636"/>
      <c r="BJ37" s="636"/>
      <c r="BK37" s="636"/>
      <c r="BL37" s="636"/>
      <c r="BM37" s="636"/>
      <c r="BN37" s="636"/>
      <c r="BO37" s="636"/>
      <c r="BP37" s="636"/>
      <c r="BQ37" s="636"/>
      <c r="BR37" s="636"/>
      <c r="BS37" s="636"/>
      <c r="BT37" s="636"/>
      <c r="BU37" s="637"/>
      <c r="BV37" s="638">
        <v>23452</v>
      </c>
      <c r="BW37" s="639"/>
      <c r="BX37" s="639"/>
      <c r="BY37" s="639"/>
      <c r="BZ37" s="639"/>
      <c r="CA37" s="639"/>
      <c r="CB37" s="679"/>
      <c r="CD37" s="635" t="s">
        <v>324</v>
      </c>
      <c r="CE37" s="636"/>
      <c r="CF37" s="636"/>
      <c r="CG37" s="636"/>
      <c r="CH37" s="636"/>
      <c r="CI37" s="636"/>
      <c r="CJ37" s="636"/>
      <c r="CK37" s="636"/>
      <c r="CL37" s="636"/>
      <c r="CM37" s="636"/>
      <c r="CN37" s="636"/>
      <c r="CO37" s="636"/>
      <c r="CP37" s="636"/>
      <c r="CQ37" s="637"/>
      <c r="CR37" s="638">
        <v>254711</v>
      </c>
      <c r="CS37" s="651"/>
      <c r="CT37" s="651"/>
      <c r="CU37" s="651"/>
      <c r="CV37" s="651"/>
      <c r="CW37" s="651"/>
      <c r="CX37" s="651"/>
      <c r="CY37" s="652"/>
      <c r="CZ37" s="641">
        <v>3.6</v>
      </c>
      <c r="DA37" s="653"/>
      <c r="DB37" s="653"/>
      <c r="DC37" s="654"/>
      <c r="DD37" s="644">
        <v>247695</v>
      </c>
      <c r="DE37" s="651"/>
      <c r="DF37" s="651"/>
      <c r="DG37" s="651"/>
      <c r="DH37" s="651"/>
      <c r="DI37" s="651"/>
      <c r="DJ37" s="651"/>
      <c r="DK37" s="652"/>
      <c r="DL37" s="644">
        <v>235296</v>
      </c>
      <c r="DM37" s="651"/>
      <c r="DN37" s="651"/>
      <c r="DO37" s="651"/>
      <c r="DP37" s="651"/>
      <c r="DQ37" s="651"/>
      <c r="DR37" s="651"/>
      <c r="DS37" s="651"/>
      <c r="DT37" s="651"/>
      <c r="DU37" s="651"/>
      <c r="DV37" s="652"/>
      <c r="DW37" s="641">
        <v>6.2</v>
      </c>
      <c r="DX37" s="653"/>
      <c r="DY37" s="653"/>
      <c r="DZ37" s="653"/>
      <c r="EA37" s="653"/>
      <c r="EB37" s="653"/>
      <c r="EC37" s="669"/>
    </row>
    <row r="38" spans="2:133" ht="11.25" customHeight="1" x14ac:dyDescent="0.15">
      <c r="B38" s="635" t="s">
        <v>325</v>
      </c>
      <c r="C38" s="636"/>
      <c r="D38" s="636"/>
      <c r="E38" s="636"/>
      <c r="F38" s="636"/>
      <c r="G38" s="636"/>
      <c r="H38" s="636"/>
      <c r="I38" s="636"/>
      <c r="J38" s="636"/>
      <c r="K38" s="636"/>
      <c r="L38" s="636"/>
      <c r="M38" s="636"/>
      <c r="N38" s="636"/>
      <c r="O38" s="636"/>
      <c r="P38" s="636"/>
      <c r="Q38" s="637"/>
      <c r="R38" s="638">
        <v>858833</v>
      </c>
      <c r="S38" s="639"/>
      <c r="T38" s="639"/>
      <c r="U38" s="639"/>
      <c r="V38" s="639"/>
      <c r="W38" s="639"/>
      <c r="X38" s="639"/>
      <c r="Y38" s="640"/>
      <c r="Z38" s="680">
        <v>11.5</v>
      </c>
      <c r="AA38" s="680"/>
      <c r="AB38" s="680"/>
      <c r="AC38" s="680"/>
      <c r="AD38" s="681" t="s">
        <v>126</v>
      </c>
      <c r="AE38" s="681"/>
      <c r="AF38" s="681"/>
      <c r="AG38" s="681"/>
      <c r="AH38" s="681"/>
      <c r="AI38" s="681"/>
      <c r="AJ38" s="681"/>
      <c r="AK38" s="681"/>
      <c r="AL38" s="641" t="s">
        <v>126</v>
      </c>
      <c r="AM38" s="642"/>
      <c r="AN38" s="642"/>
      <c r="AO38" s="682"/>
      <c r="AQ38" s="675" t="s">
        <v>326</v>
      </c>
      <c r="AR38" s="676"/>
      <c r="AS38" s="676"/>
      <c r="AT38" s="676"/>
      <c r="AU38" s="676"/>
      <c r="AV38" s="676"/>
      <c r="AW38" s="676"/>
      <c r="AX38" s="676"/>
      <c r="AY38" s="677"/>
      <c r="AZ38" s="638">
        <v>219000</v>
      </c>
      <c r="BA38" s="639"/>
      <c r="BB38" s="639"/>
      <c r="BC38" s="639"/>
      <c r="BD38" s="651"/>
      <c r="BE38" s="651"/>
      <c r="BF38" s="678"/>
      <c r="BG38" s="635" t="s">
        <v>327</v>
      </c>
      <c r="BH38" s="636"/>
      <c r="BI38" s="636"/>
      <c r="BJ38" s="636"/>
      <c r="BK38" s="636"/>
      <c r="BL38" s="636"/>
      <c r="BM38" s="636"/>
      <c r="BN38" s="636"/>
      <c r="BO38" s="636"/>
      <c r="BP38" s="636"/>
      <c r="BQ38" s="636"/>
      <c r="BR38" s="636"/>
      <c r="BS38" s="636"/>
      <c r="BT38" s="636"/>
      <c r="BU38" s="637"/>
      <c r="BV38" s="638">
        <v>1502</v>
      </c>
      <c r="BW38" s="639"/>
      <c r="BX38" s="639"/>
      <c r="BY38" s="639"/>
      <c r="BZ38" s="639"/>
      <c r="CA38" s="639"/>
      <c r="CB38" s="679"/>
      <c r="CD38" s="635" t="s">
        <v>328</v>
      </c>
      <c r="CE38" s="636"/>
      <c r="CF38" s="636"/>
      <c r="CG38" s="636"/>
      <c r="CH38" s="636"/>
      <c r="CI38" s="636"/>
      <c r="CJ38" s="636"/>
      <c r="CK38" s="636"/>
      <c r="CL38" s="636"/>
      <c r="CM38" s="636"/>
      <c r="CN38" s="636"/>
      <c r="CO38" s="636"/>
      <c r="CP38" s="636"/>
      <c r="CQ38" s="637"/>
      <c r="CR38" s="638">
        <v>808218</v>
      </c>
      <c r="CS38" s="639"/>
      <c r="CT38" s="639"/>
      <c r="CU38" s="639"/>
      <c r="CV38" s="639"/>
      <c r="CW38" s="639"/>
      <c r="CX38" s="639"/>
      <c r="CY38" s="640"/>
      <c r="CZ38" s="641">
        <v>11.3</v>
      </c>
      <c r="DA38" s="653"/>
      <c r="DB38" s="653"/>
      <c r="DC38" s="654"/>
      <c r="DD38" s="644">
        <v>695646</v>
      </c>
      <c r="DE38" s="639"/>
      <c r="DF38" s="639"/>
      <c r="DG38" s="639"/>
      <c r="DH38" s="639"/>
      <c r="DI38" s="639"/>
      <c r="DJ38" s="639"/>
      <c r="DK38" s="640"/>
      <c r="DL38" s="644">
        <v>605450</v>
      </c>
      <c r="DM38" s="639"/>
      <c r="DN38" s="639"/>
      <c r="DO38" s="639"/>
      <c r="DP38" s="639"/>
      <c r="DQ38" s="639"/>
      <c r="DR38" s="639"/>
      <c r="DS38" s="639"/>
      <c r="DT38" s="639"/>
      <c r="DU38" s="639"/>
      <c r="DV38" s="640"/>
      <c r="DW38" s="641">
        <v>16</v>
      </c>
      <c r="DX38" s="653"/>
      <c r="DY38" s="653"/>
      <c r="DZ38" s="653"/>
      <c r="EA38" s="653"/>
      <c r="EB38" s="653"/>
      <c r="EC38" s="669"/>
    </row>
    <row r="39" spans="2:133" ht="11.25" customHeight="1" x14ac:dyDescent="0.15">
      <c r="B39" s="635" t="s">
        <v>329</v>
      </c>
      <c r="C39" s="636"/>
      <c r="D39" s="636"/>
      <c r="E39" s="636"/>
      <c r="F39" s="636"/>
      <c r="G39" s="636"/>
      <c r="H39" s="636"/>
      <c r="I39" s="636"/>
      <c r="J39" s="636"/>
      <c r="K39" s="636"/>
      <c r="L39" s="636"/>
      <c r="M39" s="636"/>
      <c r="N39" s="636"/>
      <c r="O39" s="636"/>
      <c r="P39" s="636"/>
      <c r="Q39" s="637"/>
      <c r="R39" s="638" t="s">
        <v>126</v>
      </c>
      <c r="S39" s="639"/>
      <c r="T39" s="639"/>
      <c r="U39" s="639"/>
      <c r="V39" s="639"/>
      <c r="W39" s="639"/>
      <c r="X39" s="639"/>
      <c r="Y39" s="640"/>
      <c r="Z39" s="680" t="s">
        <v>126</v>
      </c>
      <c r="AA39" s="680"/>
      <c r="AB39" s="680"/>
      <c r="AC39" s="680"/>
      <c r="AD39" s="681" t="s">
        <v>126</v>
      </c>
      <c r="AE39" s="681"/>
      <c r="AF39" s="681"/>
      <c r="AG39" s="681"/>
      <c r="AH39" s="681"/>
      <c r="AI39" s="681"/>
      <c r="AJ39" s="681"/>
      <c r="AK39" s="681"/>
      <c r="AL39" s="641" t="s">
        <v>126</v>
      </c>
      <c r="AM39" s="642"/>
      <c r="AN39" s="642"/>
      <c r="AO39" s="682"/>
      <c r="AQ39" s="675" t="s">
        <v>330</v>
      </c>
      <c r="AR39" s="676"/>
      <c r="AS39" s="676"/>
      <c r="AT39" s="676"/>
      <c r="AU39" s="676"/>
      <c r="AV39" s="676"/>
      <c r="AW39" s="676"/>
      <c r="AX39" s="676"/>
      <c r="AY39" s="677"/>
      <c r="AZ39" s="638">
        <v>70293</v>
      </c>
      <c r="BA39" s="639"/>
      <c r="BB39" s="639"/>
      <c r="BC39" s="639"/>
      <c r="BD39" s="651"/>
      <c r="BE39" s="651"/>
      <c r="BF39" s="678"/>
      <c r="BG39" s="635" t="s">
        <v>331</v>
      </c>
      <c r="BH39" s="636"/>
      <c r="BI39" s="636"/>
      <c r="BJ39" s="636"/>
      <c r="BK39" s="636"/>
      <c r="BL39" s="636"/>
      <c r="BM39" s="636"/>
      <c r="BN39" s="636"/>
      <c r="BO39" s="636"/>
      <c r="BP39" s="636"/>
      <c r="BQ39" s="636"/>
      <c r="BR39" s="636"/>
      <c r="BS39" s="636"/>
      <c r="BT39" s="636"/>
      <c r="BU39" s="637"/>
      <c r="BV39" s="638">
        <v>2223</v>
      </c>
      <c r="BW39" s="639"/>
      <c r="BX39" s="639"/>
      <c r="BY39" s="639"/>
      <c r="BZ39" s="639"/>
      <c r="CA39" s="639"/>
      <c r="CB39" s="679"/>
      <c r="CD39" s="635" t="s">
        <v>332</v>
      </c>
      <c r="CE39" s="636"/>
      <c r="CF39" s="636"/>
      <c r="CG39" s="636"/>
      <c r="CH39" s="636"/>
      <c r="CI39" s="636"/>
      <c r="CJ39" s="636"/>
      <c r="CK39" s="636"/>
      <c r="CL39" s="636"/>
      <c r="CM39" s="636"/>
      <c r="CN39" s="636"/>
      <c r="CO39" s="636"/>
      <c r="CP39" s="636"/>
      <c r="CQ39" s="637"/>
      <c r="CR39" s="638">
        <v>149124</v>
      </c>
      <c r="CS39" s="651"/>
      <c r="CT39" s="651"/>
      <c r="CU39" s="651"/>
      <c r="CV39" s="651"/>
      <c r="CW39" s="651"/>
      <c r="CX39" s="651"/>
      <c r="CY39" s="652"/>
      <c r="CZ39" s="641">
        <v>2.1</v>
      </c>
      <c r="DA39" s="653"/>
      <c r="DB39" s="653"/>
      <c r="DC39" s="654"/>
      <c r="DD39" s="644">
        <v>58391</v>
      </c>
      <c r="DE39" s="651"/>
      <c r="DF39" s="651"/>
      <c r="DG39" s="651"/>
      <c r="DH39" s="651"/>
      <c r="DI39" s="651"/>
      <c r="DJ39" s="651"/>
      <c r="DK39" s="652"/>
      <c r="DL39" s="644" t="s">
        <v>126</v>
      </c>
      <c r="DM39" s="651"/>
      <c r="DN39" s="651"/>
      <c r="DO39" s="651"/>
      <c r="DP39" s="651"/>
      <c r="DQ39" s="651"/>
      <c r="DR39" s="651"/>
      <c r="DS39" s="651"/>
      <c r="DT39" s="651"/>
      <c r="DU39" s="651"/>
      <c r="DV39" s="652"/>
      <c r="DW39" s="641" t="s">
        <v>126</v>
      </c>
      <c r="DX39" s="653"/>
      <c r="DY39" s="653"/>
      <c r="DZ39" s="653"/>
      <c r="EA39" s="653"/>
      <c r="EB39" s="653"/>
      <c r="EC39" s="669"/>
    </row>
    <row r="40" spans="2:133" ht="11.25" customHeight="1" x14ac:dyDescent="0.15">
      <c r="B40" s="635" t="s">
        <v>333</v>
      </c>
      <c r="C40" s="636"/>
      <c r="D40" s="636"/>
      <c r="E40" s="636"/>
      <c r="F40" s="636"/>
      <c r="G40" s="636"/>
      <c r="H40" s="636"/>
      <c r="I40" s="636"/>
      <c r="J40" s="636"/>
      <c r="K40" s="636"/>
      <c r="L40" s="636"/>
      <c r="M40" s="636"/>
      <c r="N40" s="636"/>
      <c r="O40" s="636"/>
      <c r="P40" s="636"/>
      <c r="Q40" s="637"/>
      <c r="R40" s="638">
        <v>33533</v>
      </c>
      <c r="S40" s="639"/>
      <c r="T40" s="639"/>
      <c r="U40" s="639"/>
      <c r="V40" s="639"/>
      <c r="W40" s="639"/>
      <c r="X40" s="639"/>
      <c r="Y40" s="640"/>
      <c r="Z40" s="680">
        <v>0.4</v>
      </c>
      <c r="AA40" s="680"/>
      <c r="AB40" s="680"/>
      <c r="AC40" s="680"/>
      <c r="AD40" s="681" t="s">
        <v>126</v>
      </c>
      <c r="AE40" s="681"/>
      <c r="AF40" s="681"/>
      <c r="AG40" s="681"/>
      <c r="AH40" s="681"/>
      <c r="AI40" s="681"/>
      <c r="AJ40" s="681"/>
      <c r="AK40" s="681"/>
      <c r="AL40" s="641" t="s">
        <v>126</v>
      </c>
      <c r="AM40" s="642"/>
      <c r="AN40" s="642"/>
      <c r="AO40" s="682"/>
      <c r="AQ40" s="675" t="s">
        <v>334</v>
      </c>
      <c r="AR40" s="676"/>
      <c r="AS40" s="676"/>
      <c r="AT40" s="676"/>
      <c r="AU40" s="676"/>
      <c r="AV40" s="676"/>
      <c r="AW40" s="676"/>
      <c r="AX40" s="676"/>
      <c r="AY40" s="677"/>
      <c r="AZ40" s="638">
        <v>13310</v>
      </c>
      <c r="BA40" s="639"/>
      <c r="BB40" s="639"/>
      <c r="BC40" s="639"/>
      <c r="BD40" s="651"/>
      <c r="BE40" s="651"/>
      <c r="BF40" s="678"/>
      <c r="BG40" s="683" t="s">
        <v>335</v>
      </c>
      <c r="BH40" s="684"/>
      <c r="BI40" s="684"/>
      <c r="BJ40" s="684"/>
      <c r="BK40" s="684"/>
      <c r="BL40" s="268"/>
      <c r="BM40" s="636" t="s">
        <v>336</v>
      </c>
      <c r="BN40" s="636"/>
      <c r="BO40" s="636"/>
      <c r="BP40" s="636"/>
      <c r="BQ40" s="636"/>
      <c r="BR40" s="636"/>
      <c r="BS40" s="636"/>
      <c r="BT40" s="636"/>
      <c r="BU40" s="637"/>
      <c r="BV40" s="638">
        <v>92</v>
      </c>
      <c r="BW40" s="639"/>
      <c r="BX40" s="639"/>
      <c r="BY40" s="639"/>
      <c r="BZ40" s="639"/>
      <c r="CA40" s="639"/>
      <c r="CB40" s="679"/>
      <c r="CD40" s="635" t="s">
        <v>337</v>
      </c>
      <c r="CE40" s="636"/>
      <c r="CF40" s="636"/>
      <c r="CG40" s="636"/>
      <c r="CH40" s="636"/>
      <c r="CI40" s="636"/>
      <c r="CJ40" s="636"/>
      <c r="CK40" s="636"/>
      <c r="CL40" s="636"/>
      <c r="CM40" s="636"/>
      <c r="CN40" s="636"/>
      <c r="CO40" s="636"/>
      <c r="CP40" s="636"/>
      <c r="CQ40" s="637"/>
      <c r="CR40" s="638">
        <v>4450</v>
      </c>
      <c r="CS40" s="639"/>
      <c r="CT40" s="639"/>
      <c r="CU40" s="639"/>
      <c r="CV40" s="639"/>
      <c r="CW40" s="639"/>
      <c r="CX40" s="639"/>
      <c r="CY40" s="640"/>
      <c r="CZ40" s="641">
        <v>0.1</v>
      </c>
      <c r="DA40" s="653"/>
      <c r="DB40" s="653"/>
      <c r="DC40" s="654"/>
      <c r="DD40" s="644">
        <v>2550</v>
      </c>
      <c r="DE40" s="639"/>
      <c r="DF40" s="639"/>
      <c r="DG40" s="639"/>
      <c r="DH40" s="639"/>
      <c r="DI40" s="639"/>
      <c r="DJ40" s="639"/>
      <c r="DK40" s="640"/>
      <c r="DL40" s="644">
        <v>2550</v>
      </c>
      <c r="DM40" s="639"/>
      <c r="DN40" s="639"/>
      <c r="DO40" s="639"/>
      <c r="DP40" s="639"/>
      <c r="DQ40" s="639"/>
      <c r="DR40" s="639"/>
      <c r="DS40" s="639"/>
      <c r="DT40" s="639"/>
      <c r="DU40" s="639"/>
      <c r="DV40" s="640"/>
      <c r="DW40" s="641">
        <v>0.1</v>
      </c>
      <c r="DX40" s="653"/>
      <c r="DY40" s="653"/>
      <c r="DZ40" s="653"/>
      <c r="EA40" s="653"/>
      <c r="EB40" s="653"/>
      <c r="EC40" s="669"/>
    </row>
    <row r="41" spans="2:133" ht="11.25" customHeight="1" x14ac:dyDescent="0.15">
      <c r="B41" s="619" t="s">
        <v>338</v>
      </c>
      <c r="C41" s="620"/>
      <c r="D41" s="620"/>
      <c r="E41" s="620"/>
      <c r="F41" s="620"/>
      <c r="G41" s="620"/>
      <c r="H41" s="620"/>
      <c r="I41" s="620"/>
      <c r="J41" s="620"/>
      <c r="K41" s="620"/>
      <c r="L41" s="620"/>
      <c r="M41" s="620"/>
      <c r="N41" s="620"/>
      <c r="O41" s="620"/>
      <c r="P41" s="620"/>
      <c r="Q41" s="621"/>
      <c r="R41" s="622">
        <v>7468413</v>
      </c>
      <c r="S41" s="666"/>
      <c r="T41" s="666"/>
      <c r="U41" s="666"/>
      <c r="V41" s="666"/>
      <c r="W41" s="666"/>
      <c r="X41" s="666"/>
      <c r="Y41" s="670"/>
      <c r="Z41" s="671">
        <v>100</v>
      </c>
      <c r="AA41" s="671"/>
      <c r="AB41" s="671"/>
      <c r="AC41" s="671"/>
      <c r="AD41" s="672">
        <v>3742897</v>
      </c>
      <c r="AE41" s="672"/>
      <c r="AF41" s="672"/>
      <c r="AG41" s="672"/>
      <c r="AH41" s="672"/>
      <c r="AI41" s="672"/>
      <c r="AJ41" s="672"/>
      <c r="AK41" s="672"/>
      <c r="AL41" s="625">
        <v>100</v>
      </c>
      <c r="AM41" s="673"/>
      <c r="AN41" s="673"/>
      <c r="AO41" s="674"/>
      <c r="AQ41" s="675" t="s">
        <v>339</v>
      </c>
      <c r="AR41" s="676"/>
      <c r="AS41" s="676"/>
      <c r="AT41" s="676"/>
      <c r="AU41" s="676"/>
      <c r="AV41" s="676"/>
      <c r="AW41" s="676"/>
      <c r="AX41" s="676"/>
      <c r="AY41" s="677"/>
      <c r="AZ41" s="638">
        <v>118009</v>
      </c>
      <c r="BA41" s="639"/>
      <c r="BB41" s="639"/>
      <c r="BC41" s="639"/>
      <c r="BD41" s="651"/>
      <c r="BE41" s="651"/>
      <c r="BF41" s="678"/>
      <c r="BG41" s="683"/>
      <c r="BH41" s="684"/>
      <c r="BI41" s="684"/>
      <c r="BJ41" s="684"/>
      <c r="BK41" s="684"/>
      <c r="BL41" s="268"/>
      <c r="BM41" s="636" t="s">
        <v>340</v>
      </c>
      <c r="BN41" s="636"/>
      <c r="BO41" s="636"/>
      <c r="BP41" s="636"/>
      <c r="BQ41" s="636"/>
      <c r="BR41" s="636"/>
      <c r="BS41" s="636"/>
      <c r="BT41" s="636"/>
      <c r="BU41" s="637"/>
      <c r="BV41" s="638" t="s">
        <v>126</v>
      </c>
      <c r="BW41" s="639"/>
      <c r="BX41" s="639"/>
      <c r="BY41" s="639"/>
      <c r="BZ41" s="639"/>
      <c r="CA41" s="639"/>
      <c r="CB41" s="679"/>
      <c r="CD41" s="635" t="s">
        <v>341</v>
      </c>
      <c r="CE41" s="636"/>
      <c r="CF41" s="636"/>
      <c r="CG41" s="636"/>
      <c r="CH41" s="636"/>
      <c r="CI41" s="636"/>
      <c r="CJ41" s="636"/>
      <c r="CK41" s="636"/>
      <c r="CL41" s="636"/>
      <c r="CM41" s="636"/>
      <c r="CN41" s="636"/>
      <c r="CO41" s="636"/>
      <c r="CP41" s="636"/>
      <c r="CQ41" s="637"/>
      <c r="CR41" s="638" t="s">
        <v>126</v>
      </c>
      <c r="CS41" s="651"/>
      <c r="CT41" s="651"/>
      <c r="CU41" s="651"/>
      <c r="CV41" s="651"/>
      <c r="CW41" s="651"/>
      <c r="CX41" s="651"/>
      <c r="CY41" s="652"/>
      <c r="CZ41" s="641" t="s">
        <v>126</v>
      </c>
      <c r="DA41" s="653"/>
      <c r="DB41" s="653"/>
      <c r="DC41" s="654"/>
      <c r="DD41" s="644" t="s">
        <v>126</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AQ42" s="663" t="s">
        <v>342</v>
      </c>
      <c r="AR42" s="664"/>
      <c r="AS42" s="664"/>
      <c r="AT42" s="664"/>
      <c r="AU42" s="664"/>
      <c r="AV42" s="664"/>
      <c r="AW42" s="664"/>
      <c r="AX42" s="664"/>
      <c r="AY42" s="665"/>
      <c r="AZ42" s="622">
        <v>457899</v>
      </c>
      <c r="BA42" s="666"/>
      <c r="BB42" s="666"/>
      <c r="BC42" s="666"/>
      <c r="BD42" s="623"/>
      <c r="BE42" s="623"/>
      <c r="BF42" s="667"/>
      <c r="BG42" s="685"/>
      <c r="BH42" s="686"/>
      <c r="BI42" s="686"/>
      <c r="BJ42" s="686"/>
      <c r="BK42" s="686"/>
      <c r="BL42" s="269"/>
      <c r="BM42" s="620" t="s">
        <v>343</v>
      </c>
      <c r="BN42" s="620"/>
      <c r="BO42" s="620"/>
      <c r="BP42" s="620"/>
      <c r="BQ42" s="620"/>
      <c r="BR42" s="620"/>
      <c r="BS42" s="620"/>
      <c r="BT42" s="620"/>
      <c r="BU42" s="621"/>
      <c r="BV42" s="622">
        <v>405</v>
      </c>
      <c r="BW42" s="666"/>
      <c r="BX42" s="666"/>
      <c r="BY42" s="666"/>
      <c r="BZ42" s="666"/>
      <c r="CA42" s="666"/>
      <c r="CB42" s="668"/>
      <c r="CD42" s="635" t="s">
        <v>344</v>
      </c>
      <c r="CE42" s="636"/>
      <c r="CF42" s="636"/>
      <c r="CG42" s="636"/>
      <c r="CH42" s="636"/>
      <c r="CI42" s="636"/>
      <c r="CJ42" s="636"/>
      <c r="CK42" s="636"/>
      <c r="CL42" s="636"/>
      <c r="CM42" s="636"/>
      <c r="CN42" s="636"/>
      <c r="CO42" s="636"/>
      <c r="CP42" s="636"/>
      <c r="CQ42" s="637"/>
      <c r="CR42" s="638">
        <v>1102380</v>
      </c>
      <c r="CS42" s="651"/>
      <c r="CT42" s="651"/>
      <c r="CU42" s="651"/>
      <c r="CV42" s="651"/>
      <c r="CW42" s="651"/>
      <c r="CX42" s="651"/>
      <c r="CY42" s="652"/>
      <c r="CZ42" s="641">
        <v>15.4</v>
      </c>
      <c r="DA42" s="653"/>
      <c r="DB42" s="653"/>
      <c r="DC42" s="654"/>
      <c r="DD42" s="644">
        <v>137121</v>
      </c>
      <c r="DE42" s="651"/>
      <c r="DF42" s="651"/>
      <c r="DG42" s="651"/>
      <c r="DH42" s="651"/>
      <c r="DI42" s="651"/>
      <c r="DJ42" s="651"/>
      <c r="DK42" s="65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266" t="s">
        <v>345</v>
      </c>
      <c r="CD43" s="635" t="s">
        <v>346</v>
      </c>
      <c r="CE43" s="636"/>
      <c r="CF43" s="636"/>
      <c r="CG43" s="636"/>
      <c r="CH43" s="636"/>
      <c r="CI43" s="636"/>
      <c r="CJ43" s="636"/>
      <c r="CK43" s="636"/>
      <c r="CL43" s="636"/>
      <c r="CM43" s="636"/>
      <c r="CN43" s="636"/>
      <c r="CO43" s="636"/>
      <c r="CP43" s="636"/>
      <c r="CQ43" s="637"/>
      <c r="CR43" s="638">
        <v>558</v>
      </c>
      <c r="CS43" s="651"/>
      <c r="CT43" s="651"/>
      <c r="CU43" s="651"/>
      <c r="CV43" s="651"/>
      <c r="CW43" s="651"/>
      <c r="CX43" s="651"/>
      <c r="CY43" s="652"/>
      <c r="CZ43" s="641">
        <v>0</v>
      </c>
      <c r="DA43" s="653"/>
      <c r="DB43" s="653"/>
      <c r="DC43" s="654"/>
      <c r="DD43" s="644">
        <v>558</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347</v>
      </c>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6"/>
      <c r="CD44" s="657" t="s">
        <v>295</v>
      </c>
      <c r="CE44" s="658"/>
      <c r="CF44" s="635" t="s">
        <v>348</v>
      </c>
      <c r="CG44" s="636"/>
      <c r="CH44" s="636"/>
      <c r="CI44" s="636"/>
      <c r="CJ44" s="636"/>
      <c r="CK44" s="636"/>
      <c r="CL44" s="636"/>
      <c r="CM44" s="636"/>
      <c r="CN44" s="636"/>
      <c r="CO44" s="636"/>
      <c r="CP44" s="636"/>
      <c r="CQ44" s="637"/>
      <c r="CR44" s="638">
        <v>1047423</v>
      </c>
      <c r="CS44" s="639"/>
      <c r="CT44" s="639"/>
      <c r="CU44" s="639"/>
      <c r="CV44" s="639"/>
      <c r="CW44" s="639"/>
      <c r="CX44" s="639"/>
      <c r="CY44" s="640"/>
      <c r="CZ44" s="641">
        <v>14.6</v>
      </c>
      <c r="DA44" s="642"/>
      <c r="DB44" s="642"/>
      <c r="DC44" s="643"/>
      <c r="DD44" s="644">
        <v>111252</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655" t="s">
        <v>349</v>
      </c>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5"/>
      <c r="AY45" s="655"/>
      <c r="AZ45" s="655"/>
      <c r="BA45" s="655"/>
      <c r="BB45" s="655"/>
      <c r="BC45" s="655"/>
      <c r="BD45" s="655"/>
      <c r="BE45" s="655"/>
      <c r="BF45" s="655"/>
      <c r="BG45" s="655"/>
      <c r="BH45" s="655"/>
      <c r="BI45" s="655"/>
      <c r="BJ45" s="655"/>
      <c r="BK45" s="655"/>
      <c r="BL45" s="655"/>
      <c r="BM45" s="655"/>
      <c r="BN45" s="655"/>
      <c r="BO45" s="655"/>
      <c r="BP45" s="655"/>
      <c r="BQ45" s="655"/>
      <c r="BR45" s="655"/>
      <c r="BS45" s="655"/>
      <c r="BT45" s="655"/>
      <c r="BU45" s="655"/>
      <c r="BV45" s="655"/>
      <c r="BW45" s="655"/>
      <c r="BX45" s="655"/>
      <c r="BY45" s="655"/>
      <c r="BZ45" s="655"/>
      <c r="CA45" s="655"/>
      <c r="CB45" s="655"/>
      <c r="CC45" s="656"/>
      <c r="CD45" s="659"/>
      <c r="CE45" s="660"/>
      <c r="CF45" s="635" t="s">
        <v>350</v>
      </c>
      <c r="CG45" s="636"/>
      <c r="CH45" s="636"/>
      <c r="CI45" s="636"/>
      <c r="CJ45" s="636"/>
      <c r="CK45" s="636"/>
      <c r="CL45" s="636"/>
      <c r="CM45" s="636"/>
      <c r="CN45" s="636"/>
      <c r="CO45" s="636"/>
      <c r="CP45" s="636"/>
      <c r="CQ45" s="637"/>
      <c r="CR45" s="638">
        <v>170165</v>
      </c>
      <c r="CS45" s="651"/>
      <c r="CT45" s="651"/>
      <c r="CU45" s="651"/>
      <c r="CV45" s="651"/>
      <c r="CW45" s="651"/>
      <c r="CX45" s="651"/>
      <c r="CY45" s="652"/>
      <c r="CZ45" s="641">
        <v>2.4</v>
      </c>
      <c r="DA45" s="653"/>
      <c r="DB45" s="653"/>
      <c r="DC45" s="654"/>
      <c r="DD45" s="644">
        <v>1194</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70"/>
      <c r="CD46" s="659"/>
      <c r="CE46" s="660"/>
      <c r="CF46" s="635" t="s">
        <v>351</v>
      </c>
      <c r="CG46" s="636"/>
      <c r="CH46" s="636"/>
      <c r="CI46" s="636"/>
      <c r="CJ46" s="636"/>
      <c r="CK46" s="636"/>
      <c r="CL46" s="636"/>
      <c r="CM46" s="636"/>
      <c r="CN46" s="636"/>
      <c r="CO46" s="636"/>
      <c r="CP46" s="636"/>
      <c r="CQ46" s="637"/>
      <c r="CR46" s="638">
        <v>861610</v>
      </c>
      <c r="CS46" s="639"/>
      <c r="CT46" s="639"/>
      <c r="CU46" s="639"/>
      <c r="CV46" s="639"/>
      <c r="CW46" s="639"/>
      <c r="CX46" s="639"/>
      <c r="CY46" s="640"/>
      <c r="CZ46" s="641">
        <v>12</v>
      </c>
      <c r="DA46" s="642"/>
      <c r="DB46" s="642"/>
      <c r="DC46" s="643"/>
      <c r="DD46" s="644">
        <v>106010</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270"/>
      <c r="CD47" s="659"/>
      <c r="CE47" s="660"/>
      <c r="CF47" s="635" t="s">
        <v>352</v>
      </c>
      <c r="CG47" s="636"/>
      <c r="CH47" s="636"/>
      <c r="CI47" s="636"/>
      <c r="CJ47" s="636"/>
      <c r="CK47" s="636"/>
      <c r="CL47" s="636"/>
      <c r="CM47" s="636"/>
      <c r="CN47" s="636"/>
      <c r="CO47" s="636"/>
      <c r="CP47" s="636"/>
      <c r="CQ47" s="637"/>
      <c r="CR47" s="638">
        <v>54957</v>
      </c>
      <c r="CS47" s="651"/>
      <c r="CT47" s="651"/>
      <c r="CU47" s="651"/>
      <c r="CV47" s="651"/>
      <c r="CW47" s="651"/>
      <c r="CX47" s="651"/>
      <c r="CY47" s="652"/>
      <c r="CZ47" s="641">
        <v>0.8</v>
      </c>
      <c r="DA47" s="653"/>
      <c r="DB47" s="653"/>
      <c r="DC47" s="654"/>
      <c r="DD47" s="644">
        <v>25869</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270"/>
      <c r="CD48" s="661"/>
      <c r="CE48" s="662"/>
      <c r="CF48" s="635" t="s">
        <v>353</v>
      </c>
      <c r="CG48" s="636"/>
      <c r="CH48" s="636"/>
      <c r="CI48" s="636"/>
      <c r="CJ48" s="636"/>
      <c r="CK48" s="636"/>
      <c r="CL48" s="636"/>
      <c r="CM48" s="636"/>
      <c r="CN48" s="636"/>
      <c r="CO48" s="636"/>
      <c r="CP48" s="636"/>
      <c r="CQ48" s="637"/>
      <c r="CR48" s="638" t="s">
        <v>126</v>
      </c>
      <c r="CS48" s="639"/>
      <c r="CT48" s="639"/>
      <c r="CU48" s="639"/>
      <c r="CV48" s="639"/>
      <c r="CW48" s="639"/>
      <c r="CX48" s="639"/>
      <c r="CY48" s="640"/>
      <c r="CZ48" s="641" t="s">
        <v>126</v>
      </c>
      <c r="DA48" s="642"/>
      <c r="DB48" s="642"/>
      <c r="DC48" s="643"/>
      <c r="DD48" s="644" t="s">
        <v>126</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270"/>
      <c r="CD49" s="619" t="s">
        <v>354</v>
      </c>
      <c r="CE49" s="620"/>
      <c r="CF49" s="620"/>
      <c r="CG49" s="620"/>
      <c r="CH49" s="620"/>
      <c r="CI49" s="620"/>
      <c r="CJ49" s="620"/>
      <c r="CK49" s="620"/>
      <c r="CL49" s="620"/>
      <c r="CM49" s="620"/>
      <c r="CN49" s="620"/>
      <c r="CO49" s="620"/>
      <c r="CP49" s="620"/>
      <c r="CQ49" s="621"/>
      <c r="CR49" s="622">
        <v>7164382</v>
      </c>
      <c r="CS49" s="623"/>
      <c r="CT49" s="623"/>
      <c r="CU49" s="623"/>
      <c r="CV49" s="623"/>
      <c r="CW49" s="623"/>
      <c r="CX49" s="623"/>
      <c r="CY49" s="624"/>
      <c r="CZ49" s="625">
        <v>100</v>
      </c>
      <c r="DA49" s="626"/>
      <c r="DB49" s="626"/>
      <c r="DC49" s="627"/>
      <c r="DD49" s="628">
        <v>5095825</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nz3H/dhqA/1uKVyeJHEDXklV5P5+64NYpFHYGIbDBVGmgKSn+bvWOUyZ1Yk4aGxghgmHYZBWSoKQL5MlfVpXGg==" saltValue="Mj+rivkCRlFrEy/nq/dt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2B29-5ACD-4EFB-9089-FB40F4B5D166}">
  <sheetPr>
    <pageSetUpPr fitToPage="1"/>
  </sheetPr>
  <dimension ref="A1:EA135"/>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ht="11.25" customHeight="1" thickBot="1" x14ac:dyDescent="0.2">
      <c r="A1" s="141"/>
      <c r="B1" s="141"/>
      <c r="C1" s="141"/>
      <c r="D1" s="141"/>
      <c r="E1" s="141"/>
      <c r="F1" s="141"/>
      <c r="G1" s="141"/>
      <c r="H1" s="141"/>
      <c r="I1" s="141"/>
      <c r="J1" s="141"/>
      <c r="K1" s="141"/>
      <c r="L1" s="141"/>
      <c r="M1" s="141"/>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3"/>
      <c r="DR1" s="143"/>
      <c r="DS1" s="143"/>
      <c r="DT1" s="143"/>
      <c r="DU1" s="143"/>
      <c r="DV1" s="143"/>
      <c r="DW1" s="143"/>
      <c r="DX1" s="143"/>
      <c r="DY1" s="143"/>
      <c r="DZ1" s="143"/>
      <c r="EA1" s="144"/>
    </row>
    <row r="2" spans="1:131" ht="26.25" customHeight="1" thickBot="1" x14ac:dyDescent="0.2">
      <c r="A2" s="1124" t="s">
        <v>355</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125" t="s">
        <v>356</v>
      </c>
      <c r="DK2" s="1126"/>
      <c r="DL2" s="1126"/>
      <c r="DM2" s="1126"/>
      <c r="DN2" s="1126"/>
      <c r="DO2" s="1127"/>
      <c r="DP2" s="142"/>
      <c r="DQ2" s="1125" t="s">
        <v>357</v>
      </c>
      <c r="DR2" s="1126"/>
      <c r="DS2" s="1126"/>
      <c r="DT2" s="1126"/>
      <c r="DU2" s="1126"/>
      <c r="DV2" s="1126"/>
      <c r="DW2" s="1126"/>
      <c r="DX2" s="1126"/>
      <c r="DY2" s="1126"/>
      <c r="DZ2" s="1127"/>
      <c r="EA2" s="144"/>
    </row>
    <row r="3" spans="1:131" ht="11.25" customHeight="1" x14ac:dyDescent="0.1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4"/>
    </row>
    <row r="4" spans="1:131" s="148" customFormat="1" ht="26.25" customHeight="1" thickBot="1" x14ac:dyDescent="0.2">
      <c r="A4" s="1076" t="s">
        <v>358</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274"/>
      <c r="BA4" s="274"/>
      <c r="BB4" s="274"/>
      <c r="BC4" s="274"/>
      <c r="BD4" s="274"/>
      <c r="BE4" s="146"/>
      <c r="BF4" s="146"/>
      <c r="BG4" s="146"/>
      <c r="BH4" s="146"/>
      <c r="BI4" s="146"/>
      <c r="BJ4" s="146"/>
      <c r="BK4" s="146"/>
      <c r="BL4" s="146"/>
      <c r="BM4" s="146"/>
      <c r="BN4" s="146"/>
      <c r="BO4" s="146"/>
      <c r="BP4" s="146"/>
      <c r="BQ4" s="747" t="s">
        <v>359</v>
      </c>
      <c r="BR4" s="747"/>
      <c r="BS4" s="747"/>
      <c r="BT4" s="747"/>
      <c r="BU4" s="747"/>
      <c r="BV4" s="747"/>
      <c r="BW4" s="747"/>
      <c r="BX4" s="747"/>
      <c r="BY4" s="747"/>
      <c r="BZ4" s="747"/>
      <c r="CA4" s="747"/>
      <c r="CB4" s="747"/>
      <c r="CC4" s="747"/>
      <c r="CD4" s="747"/>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147"/>
    </row>
    <row r="5" spans="1:131" s="148" customFormat="1" ht="26.25" customHeight="1" x14ac:dyDescent="0.15">
      <c r="A5" s="1020" t="s">
        <v>360</v>
      </c>
      <c r="B5" s="1021"/>
      <c r="C5" s="1021"/>
      <c r="D5" s="1021"/>
      <c r="E5" s="1021"/>
      <c r="F5" s="1021"/>
      <c r="G5" s="1021"/>
      <c r="H5" s="1021"/>
      <c r="I5" s="1021"/>
      <c r="J5" s="1021"/>
      <c r="K5" s="1021"/>
      <c r="L5" s="1021"/>
      <c r="M5" s="1021"/>
      <c r="N5" s="1021"/>
      <c r="O5" s="1021"/>
      <c r="P5" s="1022"/>
      <c r="Q5" s="1006" t="s">
        <v>361</v>
      </c>
      <c r="R5" s="1007"/>
      <c r="S5" s="1007"/>
      <c r="T5" s="1007"/>
      <c r="U5" s="1008"/>
      <c r="V5" s="1006" t="s">
        <v>362</v>
      </c>
      <c r="W5" s="1007"/>
      <c r="X5" s="1007"/>
      <c r="Y5" s="1007"/>
      <c r="Z5" s="1008"/>
      <c r="AA5" s="1006" t="s">
        <v>363</v>
      </c>
      <c r="AB5" s="1007"/>
      <c r="AC5" s="1007"/>
      <c r="AD5" s="1007"/>
      <c r="AE5" s="1007"/>
      <c r="AF5" s="1128" t="s">
        <v>364</v>
      </c>
      <c r="AG5" s="1007"/>
      <c r="AH5" s="1007"/>
      <c r="AI5" s="1007"/>
      <c r="AJ5" s="1012"/>
      <c r="AK5" s="1007" t="s">
        <v>365</v>
      </c>
      <c r="AL5" s="1007"/>
      <c r="AM5" s="1007"/>
      <c r="AN5" s="1007"/>
      <c r="AO5" s="1008"/>
      <c r="AP5" s="1006" t="s">
        <v>366</v>
      </c>
      <c r="AQ5" s="1007"/>
      <c r="AR5" s="1007"/>
      <c r="AS5" s="1007"/>
      <c r="AT5" s="1008"/>
      <c r="AU5" s="1006" t="s">
        <v>367</v>
      </c>
      <c r="AV5" s="1007"/>
      <c r="AW5" s="1007"/>
      <c r="AX5" s="1007"/>
      <c r="AY5" s="1012"/>
      <c r="AZ5" s="274"/>
      <c r="BA5" s="274"/>
      <c r="BB5" s="274"/>
      <c r="BC5" s="274"/>
      <c r="BD5" s="274"/>
      <c r="BE5" s="146"/>
      <c r="BF5" s="146"/>
      <c r="BG5" s="146"/>
      <c r="BH5" s="146"/>
      <c r="BI5" s="146"/>
      <c r="BJ5" s="146"/>
      <c r="BK5" s="146"/>
      <c r="BL5" s="146"/>
      <c r="BM5" s="146"/>
      <c r="BN5" s="146"/>
      <c r="BO5" s="146"/>
      <c r="BP5" s="146"/>
      <c r="BQ5" s="1020" t="s">
        <v>368</v>
      </c>
      <c r="BR5" s="1021"/>
      <c r="BS5" s="1021"/>
      <c r="BT5" s="1021"/>
      <c r="BU5" s="1021"/>
      <c r="BV5" s="1021"/>
      <c r="BW5" s="1021"/>
      <c r="BX5" s="1021"/>
      <c r="BY5" s="1021"/>
      <c r="BZ5" s="1021"/>
      <c r="CA5" s="1021"/>
      <c r="CB5" s="1021"/>
      <c r="CC5" s="1021"/>
      <c r="CD5" s="1021"/>
      <c r="CE5" s="1021"/>
      <c r="CF5" s="1021"/>
      <c r="CG5" s="1022"/>
      <c r="CH5" s="1006" t="s">
        <v>369</v>
      </c>
      <c r="CI5" s="1007"/>
      <c r="CJ5" s="1007"/>
      <c r="CK5" s="1007"/>
      <c r="CL5" s="1008"/>
      <c r="CM5" s="1006" t="s">
        <v>370</v>
      </c>
      <c r="CN5" s="1007"/>
      <c r="CO5" s="1007"/>
      <c r="CP5" s="1007"/>
      <c r="CQ5" s="1008"/>
      <c r="CR5" s="1006" t="s">
        <v>371</v>
      </c>
      <c r="CS5" s="1007"/>
      <c r="CT5" s="1007"/>
      <c r="CU5" s="1007"/>
      <c r="CV5" s="1008"/>
      <c r="CW5" s="1006" t="s">
        <v>372</v>
      </c>
      <c r="CX5" s="1007"/>
      <c r="CY5" s="1007"/>
      <c r="CZ5" s="1007"/>
      <c r="DA5" s="1008"/>
      <c r="DB5" s="1006" t="s">
        <v>373</v>
      </c>
      <c r="DC5" s="1007"/>
      <c r="DD5" s="1007"/>
      <c r="DE5" s="1007"/>
      <c r="DF5" s="1008"/>
      <c r="DG5" s="1118" t="s">
        <v>374</v>
      </c>
      <c r="DH5" s="1119"/>
      <c r="DI5" s="1119"/>
      <c r="DJ5" s="1119"/>
      <c r="DK5" s="1120"/>
      <c r="DL5" s="1118" t="s">
        <v>375</v>
      </c>
      <c r="DM5" s="1119"/>
      <c r="DN5" s="1119"/>
      <c r="DO5" s="1119"/>
      <c r="DP5" s="1120"/>
      <c r="DQ5" s="1006" t="s">
        <v>376</v>
      </c>
      <c r="DR5" s="1007"/>
      <c r="DS5" s="1007"/>
      <c r="DT5" s="1007"/>
      <c r="DU5" s="1008"/>
      <c r="DV5" s="1006" t="s">
        <v>367</v>
      </c>
      <c r="DW5" s="1007"/>
      <c r="DX5" s="1007"/>
      <c r="DY5" s="1007"/>
      <c r="DZ5" s="1012"/>
      <c r="EA5" s="147"/>
    </row>
    <row r="6" spans="1:131" s="148" customFormat="1" ht="26.25" customHeight="1" thickBot="1" x14ac:dyDescent="0.2">
      <c r="A6" s="1023"/>
      <c r="B6" s="1024"/>
      <c r="C6" s="1024"/>
      <c r="D6" s="1024"/>
      <c r="E6" s="1024"/>
      <c r="F6" s="1024"/>
      <c r="G6" s="1024"/>
      <c r="H6" s="1024"/>
      <c r="I6" s="1024"/>
      <c r="J6" s="1024"/>
      <c r="K6" s="1024"/>
      <c r="L6" s="1024"/>
      <c r="M6" s="1024"/>
      <c r="N6" s="1024"/>
      <c r="O6" s="1024"/>
      <c r="P6" s="1025"/>
      <c r="Q6" s="1009"/>
      <c r="R6" s="1010"/>
      <c r="S6" s="1010"/>
      <c r="T6" s="1010"/>
      <c r="U6" s="1011"/>
      <c r="V6" s="1009"/>
      <c r="W6" s="1010"/>
      <c r="X6" s="1010"/>
      <c r="Y6" s="1010"/>
      <c r="Z6" s="1011"/>
      <c r="AA6" s="1009"/>
      <c r="AB6" s="1010"/>
      <c r="AC6" s="1010"/>
      <c r="AD6" s="1010"/>
      <c r="AE6" s="1010"/>
      <c r="AF6" s="1129"/>
      <c r="AG6" s="1010"/>
      <c r="AH6" s="1010"/>
      <c r="AI6" s="1010"/>
      <c r="AJ6" s="1013"/>
      <c r="AK6" s="1010"/>
      <c r="AL6" s="1010"/>
      <c r="AM6" s="1010"/>
      <c r="AN6" s="1010"/>
      <c r="AO6" s="1011"/>
      <c r="AP6" s="1009"/>
      <c r="AQ6" s="1010"/>
      <c r="AR6" s="1010"/>
      <c r="AS6" s="1010"/>
      <c r="AT6" s="1011"/>
      <c r="AU6" s="1009"/>
      <c r="AV6" s="1010"/>
      <c r="AW6" s="1010"/>
      <c r="AX6" s="1010"/>
      <c r="AY6" s="1013"/>
      <c r="AZ6" s="274"/>
      <c r="BA6" s="274"/>
      <c r="BB6" s="274"/>
      <c r="BC6" s="274"/>
      <c r="BD6" s="274"/>
      <c r="BE6" s="146"/>
      <c r="BF6" s="146"/>
      <c r="BG6" s="146"/>
      <c r="BH6" s="146"/>
      <c r="BI6" s="146"/>
      <c r="BJ6" s="146"/>
      <c r="BK6" s="146"/>
      <c r="BL6" s="146"/>
      <c r="BM6" s="146"/>
      <c r="BN6" s="146"/>
      <c r="BO6" s="146"/>
      <c r="BP6" s="146"/>
      <c r="BQ6" s="1023"/>
      <c r="BR6" s="1024"/>
      <c r="BS6" s="1024"/>
      <c r="BT6" s="1024"/>
      <c r="BU6" s="1024"/>
      <c r="BV6" s="1024"/>
      <c r="BW6" s="1024"/>
      <c r="BX6" s="1024"/>
      <c r="BY6" s="1024"/>
      <c r="BZ6" s="1024"/>
      <c r="CA6" s="1024"/>
      <c r="CB6" s="1024"/>
      <c r="CC6" s="1024"/>
      <c r="CD6" s="1024"/>
      <c r="CE6" s="1024"/>
      <c r="CF6" s="1024"/>
      <c r="CG6" s="102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121"/>
      <c r="DH6" s="1122"/>
      <c r="DI6" s="1122"/>
      <c r="DJ6" s="1122"/>
      <c r="DK6" s="1123"/>
      <c r="DL6" s="1121"/>
      <c r="DM6" s="1122"/>
      <c r="DN6" s="1122"/>
      <c r="DO6" s="1122"/>
      <c r="DP6" s="1123"/>
      <c r="DQ6" s="1009"/>
      <c r="DR6" s="1010"/>
      <c r="DS6" s="1010"/>
      <c r="DT6" s="1010"/>
      <c r="DU6" s="1011"/>
      <c r="DV6" s="1009"/>
      <c r="DW6" s="1010"/>
      <c r="DX6" s="1010"/>
      <c r="DY6" s="1010"/>
      <c r="DZ6" s="1013"/>
      <c r="EA6" s="147"/>
    </row>
    <row r="7" spans="1:131" s="148" customFormat="1" ht="26.25" customHeight="1" thickTop="1" x14ac:dyDescent="0.15">
      <c r="A7" s="149">
        <v>1</v>
      </c>
      <c r="B7" s="1061" t="s">
        <v>377</v>
      </c>
      <c r="C7" s="1062"/>
      <c r="D7" s="1062"/>
      <c r="E7" s="1062"/>
      <c r="F7" s="1062"/>
      <c r="G7" s="1062"/>
      <c r="H7" s="1062"/>
      <c r="I7" s="1062"/>
      <c r="J7" s="1062"/>
      <c r="K7" s="1062"/>
      <c r="L7" s="1062"/>
      <c r="M7" s="1062"/>
      <c r="N7" s="1062"/>
      <c r="O7" s="1062"/>
      <c r="P7" s="1063"/>
      <c r="Q7" s="1107">
        <v>7468</v>
      </c>
      <c r="R7" s="1108"/>
      <c r="S7" s="1108"/>
      <c r="T7" s="1108"/>
      <c r="U7" s="1108"/>
      <c r="V7" s="1108">
        <v>7164</v>
      </c>
      <c r="W7" s="1108"/>
      <c r="X7" s="1108"/>
      <c r="Y7" s="1108"/>
      <c r="Z7" s="1108"/>
      <c r="AA7" s="1108">
        <v>304</v>
      </c>
      <c r="AB7" s="1108"/>
      <c r="AC7" s="1108"/>
      <c r="AD7" s="1108"/>
      <c r="AE7" s="1109"/>
      <c r="AF7" s="1110">
        <v>216</v>
      </c>
      <c r="AG7" s="1111"/>
      <c r="AH7" s="1111"/>
      <c r="AI7" s="1111"/>
      <c r="AJ7" s="1112"/>
      <c r="AK7" s="1113">
        <v>897</v>
      </c>
      <c r="AL7" s="1114"/>
      <c r="AM7" s="1114"/>
      <c r="AN7" s="1114"/>
      <c r="AO7" s="1114"/>
      <c r="AP7" s="1114">
        <v>7306</v>
      </c>
      <c r="AQ7" s="1114"/>
      <c r="AR7" s="1114"/>
      <c r="AS7" s="1114"/>
      <c r="AT7" s="1114"/>
      <c r="AU7" s="1115"/>
      <c r="AV7" s="1115"/>
      <c r="AW7" s="1115"/>
      <c r="AX7" s="1115"/>
      <c r="AY7" s="1116"/>
      <c r="AZ7" s="274"/>
      <c r="BA7" s="274"/>
      <c r="BB7" s="274"/>
      <c r="BC7" s="274"/>
      <c r="BD7" s="274"/>
      <c r="BE7" s="146"/>
      <c r="BF7" s="146"/>
      <c r="BG7" s="146"/>
      <c r="BH7" s="146"/>
      <c r="BI7" s="146"/>
      <c r="BJ7" s="146"/>
      <c r="BK7" s="146"/>
      <c r="BL7" s="146"/>
      <c r="BM7" s="146"/>
      <c r="BN7" s="146"/>
      <c r="BO7" s="146"/>
      <c r="BP7" s="146"/>
      <c r="BQ7" s="149">
        <v>1</v>
      </c>
      <c r="BR7" s="150" t="s">
        <v>565</v>
      </c>
      <c r="BS7" s="1104" t="s">
        <v>566</v>
      </c>
      <c r="BT7" s="1105"/>
      <c r="BU7" s="1105"/>
      <c r="BV7" s="1105"/>
      <c r="BW7" s="1105"/>
      <c r="BX7" s="1105"/>
      <c r="BY7" s="1105"/>
      <c r="BZ7" s="1105"/>
      <c r="CA7" s="1105"/>
      <c r="CB7" s="1105"/>
      <c r="CC7" s="1105"/>
      <c r="CD7" s="1105"/>
      <c r="CE7" s="1105"/>
      <c r="CF7" s="1105"/>
      <c r="CG7" s="1117"/>
      <c r="CH7" s="1101">
        <v>20</v>
      </c>
      <c r="CI7" s="1102"/>
      <c r="CJ7" s="1102"/>
      <c r="CK7" s="1102"/>
      <c r="CL7" s="1103"/>
      <c r="CM7" s="1101">
        <v>-20</v>
      </c>
      <c r="CN7" s="1102"/>
      <c r="CO7" s="1102"/>
      <c r="CP7" s="1102"/>
      <c r="CQ7" s="1103"/>
      <c r="CR7" s="1101">
        <v>5</v>
      </c>
      <c r="CS7" s="1102"/>
      <c r="CT7" s="1102"/>
      <c r="CU7" s="1102"/>
      <c r="CV7" s="1103"/>
      <c r="CW7" s="1101">
        <v>20</v>
      </c>
      <c r="CX7" s="1102"/>
      <c r="CY7" s="1102"/>
      <c r="CZ7" s="1102"/>
      <c r="DA7" s="1103"/>
      <c r="DB7" s="1101">
        <v>110</v>
      </c>
      <c r="DC7" s="1102"/>
      <c r="DD7" s="1102"/>
      <c r="DE7" s="1102"/>
      <c r="DF7" s="1103"/>
      <c r="DG7" s="1101" t="s">
        <v>555</v>
      </c>
      <c r="DH7" s="1102"/>
      <c r="DI7" s="1102"/>
      <c r="DJ7" s="1102"/>
      <c r="DK7" s="1103"/>
      <c r="DL7" s="1101">
        <v>19</v>
      </c>
      <c r="DM7" s="1102"/>
      <c r="DN7" s="1102"/>
      <c r="DO7" s="1102"/>
      <c r="DP7" s="1103"/>
      <c r="DQ7" s="1101" t="s">
        <v>555</v>
      </c>
      <c r="DR7" s="1102"/>
      <c r="DS7" s="1102"/>
      <c r="DT7" s="1102"/>
      <c r="DU7" s="1103"/>
      <c r="DV7" s="1104"/>
      <c r="DW7" s="1105"/>
      <c r="DX7" s="1105"/>
      <c r="DY7" s="1105"/>
      <c r="DZ7" s="1106"/>
      <c r="EA7" s="147"/>
    </row>
    <row r="8" spans="1:131" s="148" customFormat="1" ht="26.25" customHeight="1" x14ac:dyDescent="0.15">
      <c r="A8" s="151">
        <v>2</v>
      </c>
      <c r="B8" s="1047"/>
      <c r="C8" s="1048"/>
      <c r="D8" s="1048"/>
      <c r="E8" s="1048"/>
      <c r="F8" s="1048"/>
      <c r="G8" s="1048"/>
      <c r="H8" s="1048"/>
      <c r="I8" s="1048"/>
      <c r="J8" s="1048"/>
      <c r="K8" s="1048"/>
      <c r="L8" s="1048"/>
      <c r="M8" s="1048"/>
      <c r="N8" s="1048"/>
      <c r="O8" s="1048"/>
      <c r="P8" s="1049"/>
      <c r="Q8" s="1055"/>
      <c r="R8" s="1056"/>
      <c r="S8" s="1056"/>
      <c r="T8" s="1056"/>
      <c r="U8" s="1056"/>
      <c r="V8" s="1056"/>
      <c r="W8" s="1056"/>
      <c r="X8" s="1056"/>
      <c r="Y8" s="1056"/>
      <c r="Z8" s="1056"/>
      <c r="AA8" s="1056"/>
      <c r="AB8" s="1056"/>
      <c r="AC8" s="1056"/>
      <c r="AD8" s="1056"/>
      <c r="AE8" s="1057"/>
      <c r="AF8" s="1052"/>
      <c r="AG8" s="1053"/>
      <c r="AH8" s="1053"/>
      <c r="AI8" s="1053"/>
      <c r="AJ8" s="1054"/>
      <c r="AK8" s="1097"/>
      <c r="AL8" s="1098"/>
      <c r="AM8" s="1098"/>
      <c r="AN8" s="1098"/>
      <c r="AO8" s="1098"/>
      <c r="AP8" s="1098"/>
      <c r="AQ8" s="1098"/>
      <c r="AR8" s="1098"/>
      <c r="AS8" s="1098"/>
      <c r="AT8" s="1098"/>
      <c r="AU8" s="1099"/>
      <c r="AV8" s="1099"/>
      <c r="AW8" s="1099"/>
      <c r="AX8" s="1099"/>
      <c r="AY8" s="1100"/>
      <c r="AZ8" s="274"/>
      <c r="BA8" s="274"/>
      <c r="BB8" s="274"/>
      <c r="BC8" s="274"/>
      <c r="BD8" s="274"/>
      <c r="BE8" s="146"/>
      <c r="BF8" s="146"/>
      <c r="BG8" s="146"/>
      <c r="BH8" s="146"/>
      <c r="BI8" s="146"/>
      <c r="BJ8" s="146"/>
      <c r="BK8" s="146"/>
      <c r="BL8" s="146"/>
      <c r="BM8" s="146"/>
      <c r="BN8" s="146"/>
      <c r="BO8" s="146"/>
      <c r="BP8" s="146"/>
      <c r="BQ8" s="151">
        <v>2</v>
      </c>
      <c r="BR8" s="152"/>
      <c r="BS8" s="1017"/>
      <c r="BT8" s="1018"/>
      <c r="BU8" s="1018"/>
      <c r="BV8" s="1018"/>
      <c r="BW8" s="1018"/>
      <c r="BX8" s="1018"/>
      <c r="BY8" s="1018"/>
      <c r="BZ8" s="1018"/>
      <c r="CA8" s="1018"/>
      <c r="CB8" s="1018"/>
      <c r="CC8" s="1018"/>
      <c r="CD8" s="1018"/>
      <c r="CE8" s="1018"/>
      <c r="CF8" s="1018"/>
      <c r="CG8" s="1033"/>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7"/>
      <c r="DW8" s="1018"/>
      <c r="DX8" s="1018"/>
      <c r="DY8" s="1018"/>
      <c r="DZ8" s="1019"/>
      <c r="EA8" s="147"/>
    </row>
    <row r="9" spans="1:131" s="148" customFormat="1" ht="26.25" customHeight="1" x14ac:dyDescent="0.15">
      <c r="A9" s="151">
        <v>3</v>
      </c>
      <c r="B9" s="1047"/>
      <c r="C9" s="1048"/>
      <c r="D9" s="1048"/>
      <c r="E9" s="1048"/>
      <c r="F9" s="1048"/>
      <c r="G9" s="1048"/>
      <c r="H9" s="1048"/>
      <c r="I9" s="1048"/>
      <c r="J9" s="1048"/>
      <c r="K9" s="1048"/>
      <c r="L9" s="1048"/>
      <c r="M9" s="1048"/>
      <c r="N9" s="1048"/>
      <c r="O9" s="1048"/>
      <c r="P9" s="1049"/>
      <c r="Q9" s="1055"/>
      <c r="R9" s="1056"/>
      <c r="S9" s="1056"/>
      <c r="T9" s="1056"/>
      <c r="U9" s="1056"/>
      <c r="V9" s="1056"/>
      <c r="W9" s="1056"/>
      <c r="X9" s="1056"/>
      <c r="Y9" s="1056"/>
      <c r="Z9" s="1056"/>
      <c r="AA9" s="1056"/>
      <c r="AB9" s="1056"/>
      <c r="AC9" s="1056"/>
      <c r="AD9" s="1056"/>
      <c r="AE9" s="1057"/>
      <c r="AF9" s="1052"/>
      <c r="AG9" s="1053"/>
      <c r="AH9" s="1053"/>
      <c r="AI9" s="1053"/>
      <c r="AJ9" s="1054"/>
      <c r="AK9" s="1097"/>
      <c r="AL9" s="1098"/>
      <c r="AM9" s="1098"/>
      <c r="AN9" s="1098"/>
      <c r="AO9" s="1098"/>
      <c r="AP9" s="1098"/>
      <c r="AQ9" s="1098"/>
      <c r="AR9" s="1098"/>
      <c r="AS9" s="1098"/>
      <c r="AT9" s="1098"/>
      <c r="AU9" s="1099"/>
      <c r="AV9" s="1099"/>
      <c r="AW9" s="1099"/>
      <c r="AX9" s="1099"/>
      <c r="AY9" s="1100"/>
      <c r="AZ9" s="274"/>
      <c r="BA9" s="274"/>
      <c r="BB9" s="274"/>
      <c r="BC9" s="274"/>
      <c r="BD9" s="274"/>
      <c r="BE9" s="146"/>
      <c r="BF9" s="146"/>
      <c r="BG9" s="146"/>
      <c r="BH9" s="146"/>
      <c r="BI9" s="146"/>
      <c r="BJ9" s="146"/>
      <c r="BK9" s="146"/>
      <c r="BL9" s="146"/>
      <c r="BM9" s="146"/>
      <c r="BN9" s="146"/>
      <c r="BO9" s="146"/>
      <c r="BP9" s="146"/>
      <c r="BQ9" s="151">
        <v>3</v>
      </c>
      <c r="BR9" s="152"/>
      <c r="BS9" s="1017"/>
      <c r="BT9" s="1018"/>
      <c r="BU9" s="1018"/>
      <c r="BV9" s="1018"/>
      <c r="BW9" s="1018"/>
      <c r="BX9" s="1018"/>
      <c r="BY9" s="1018"/>
      <c r="BZ9" s="1018"/>
      <c r="CA9" s="1018"/>
      <c r="CB9" s="1018"/>
      <c r="CC9" s="1018"/>
      <c r="CD9" s="1018"/>
      <c r="CE9" s="1018"/>
      <c r="CF9" s="1018"/>
      <c r="CG9" s="1033"/>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7"/>
      <c r="DW9" s="1018"/>
      <c r="DX9" s="1018"/>
      <c r="DY9" s="1018"/>
      <c r="DZ9" s="1019"/>
      <c r="EA9" s="147"/>
    </row>
    <row r="10" spans="1:131" s="148" customFormat="1" ht="26.25" customHeight="1" x14ac:dyDescent="0.15">
      <c r="A10" s="151">
        <v>4</v>
      </c>
      <c r="B10" s="1047"/>
      <c r="C10" s="1048"/>
      <c r="D10" s="1048"/>
      <c r="E10" s="1048"/>
      <c r="F10" s="1048"/>
      <c r="G10" s="1048"/>
      <c r="H10" s="1048"/>
      <c r="I10" s="1048"/>
      <c r="J10" s="1048"/>
      <c r="K10" s="1048"/>
      <c r="L10" s="1048"/>
      <c r="M10" s="1048"/>
      <c r="N10" s="1048"/>
      <c r="O10" s="1048"/>
      <c r="P10" s="1049"/>
      <c r="Q10" s="1055"/>
      <c r="R10" s="1056"/>
      <c r="S10" s="1056"/>
      <c r="T10" s="1056"/>
      <c r="U10" s="1056"/>
      <c r="V10" s="1056"/>
      <c r="W10" s="1056"/>
      <c r="X10" s="1056"/>
      <c r="Y10" s="1056"/>
      <c r="Z10" s="1056"/>
      <c r="AA10" s="1056"/>
      <c r="AB10" s="1056"/>
      <c r="AC10" s="1056"/>
      <c r="AD10" s="1056"/>
      <c r="AE10" s="1057"/>
      <c r="AF10" s="1052"/>
      <c r="AG10" s="1053"/>
      <c r="AH10" s="1053"/>
      <c r="AI10" s="1053"/>
      <c r="AJ10" s="1054"/>
      <c r="AK10" s="1097"/>
      <c r="AL10" s="1098"/>
      <c r="AM10" s="1098"/>
      <c r="AN10" s="1098"/>
      <c r="AO10" s="1098"/>
      <c r="AP10" s="1098"/>
      <c r="AQ10" s="1098"/>
      <c r="AR10" s="1098"/>
      <c r="AS10" s="1098"/>
      <c r="AT10" s="1098"/>
      <c r="AU10" s="1099"/>
      <c r="AV10" s="1099"/>
      <c r="AW10" s="1099"/>
      <c r="AX10" s="1099"/>
      <c r="AY10" s="1100"/>
      <c r="AZ10" s="274"/>
      <c r="BA10" s="274"/>
      <c r="BB10" s="274"/>
      <c r="BC10" s="274"/>
      <c r="BD10" s="274"/>
      <c r="BE10" s="146"/>
      <c r="BF10" s="146"/>
      <c r="BG10" s="146"/>
      <c r="BH10" s="146"/>
      <c r="BI10" s="146"/>
      <c r="BJ10" s="146"/>
      <c r="BK10" s="146"/>
      <c r="BL10" s="146"/>
      <c r="BM10" s="146"/>
      <c r="BN10" s="146"/>
      <c r="BO10" s="146"/>
      <c r="BP10" s="146"/>
      <c r="BQ10" s="151">
        <v>4</v>
      </c>
      <c r="BR10" s="152"/>
      <c r="BS10" s="1017"/>
      <c r="BT10" s="1018"/>
      <c r="BU10" s="1018"/>
      <c r="BV10" s="1018"/>
      <c r="BW10" s="1018"/>
      <c r="BX10" s="1018"/>
      <c r="BY10" s="1018"/>
      <c r="BZ10" s="1018"/>
      <c r="CA10" s="1018"/>
      <c r="CB10" s="1018"/>
      <c r="CC10" s="1018"/>
      <c r="CD10" s="1018"/>
      <c r="CE10" s="1018"/>
      <c r="CF10" s="1018"/>
      <c r="CG10" s="1033"/>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7"/>
      <c r="DW10" s="1018"/>
      <c r="DX10" s="1018"/>
      <c r="DY10" s="1018"/>
      <c r="DZ10" s="1019"/>
      <c r="EA10" s="147"/>
    </row>
    <row r="11" spans="1:131" s="148" customFormat="1" ht="26.25" customHeight="1" x14ac:dyDescent="0.15">
      <c r="A11" s="151">
        <v>5</v>
      </c>
      <c r="B11" s="1047"/>
      <c r="C11" s="1048"/>
      <c r="D11" s="1048"/>
      <c r="E11" s="1048"/>
      <c r="F11" s="1048"/>
      <c r="G11" s="1048"/>
      <c r="H11" s="1048"/>
      <c r="I11" s="1048"/>
      <c r="J11" s="1048"/>
      <c r="K11" s="1048"/>
      <c r="L11" s="1048"/>
      <c r="M11" s="1048"/>
      <c r="N11" s="1048"/>
      <c r="O11" s="1048"/>
      <c r="P11" s="1049"/>
      <c r="Q11" s="1055"/>
      <c r="R11" s="1056"/>
      <c r="S11" s="1056"/>
      <c r="T11" s="1056"/>
      <c r="U11" s="1056"/>
      <c r="V11" s="1056"/>
      <c r="W11" s="1056"/>
      <c r="X11" s="1056"/>
      <c r="Y11" s="1056"/>
      <c r="Z11" s="1056"/>
      <c r="AA11" s="1056"/>
      <c r="AB11" s="1056"/>
      <c r="AC11" s="1056"/>
      <c r="AD11" s="1056"/>
      <c r="AE11" s="1057"/>
      <c r="AF11" s="1052"/>
      <c r="AG11" s="1053"/>
      <c r="AH11" s="1053"/>
      <c r="AI11" s="1053"/>
      <c r="AJ11" s="1054"/>
      <c r="AK11" s="1097"/>
      <c r="AL11" s="1098"/>
      <c r="AM11" s="1098"/>
      <c r="AN11" s="1098"/>
      <c r="AO11" s="1098"/>
      <c r="AP11" s="1098"/>
      <c r="AQ11" s="1098"/>
      <c r="AR11" s="1098"/>
      <c r="AS11" s="1098"/>
      <c r="AT11" s="1098"/>
      <c r="AU11" s="1099"/>
      <c r="AV11" s="1099"/>
      <c r="AW11" s="1099"/>
      <c r="AX11" s="1099"/>
      <c r="AY11" s="1100"/>
      <c r="AZ11" s="274"/>
      <c r="BA11" s="274"/>
      <c r="BB11" s="274"/>
      <c r="BC11" s="274"/>
      <c r="BD11" s="274"/>
      <c r="BE11" s="146"/>
      <c r="BF11" s="146"/>
      <c r="BG11" s="146"/>
      <c r="BH11" s="146"/>
      <c r="BI11" s="146"/>
      <c r="BJ11" s="146"/>
      <c r="BK11" s="146"/>
      <c r="BL11" s="146"/>
      <c r="BM11" s="146"/>
      <c r="BN11" s="146"/>
      <c r="BO11" s="146"/>
      <c r="BP11" s="146"/>
      <c r="BQ11" s="151">
        <v>5</v>
      </c>
      <c r="BR11" s="152"/>
      <c r="BS11" s="1017"/>
      <c r="BT11" s="1018"/>
      <c r="BU11" s="1018"/>
      <c r="BV11" s="1018"/>
      <c r="BW11" s="1018"/>
      <c r="BX11" s="1018"/>
      <c r="BY11" s="1018"/>
      <c r="BZ11" s="1018"/>
      <c r="CA11" s="1018"/>
      <c r="CB11" s="1018"/>
      <c r="CC11" s="1018"/>
      <c r="CD11" s="1018"/>
      <c r="CE11" s="1018"/>
      <c r="CF11" s="1018"/>
      <c r="CG11" s="1033"/>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147"/>
    </row>
    <row r="12" spans="1:131" s="148" customFormat="1" ht="26.25" customHeight="1" x14ac:dyDescent="0.15">
      <c r="A12" s="151">
        <v>6</v>
      </c>
      <c r="B12" s="1047"/>
      <c r="C12" s="1048"/>
      <c r="D12" s="1048"/>
      <c r="E12" s="1048"/>
      <c r="F12" s="1048"/>
      <c r="G12" s="1048"/>
      <c r="H12" s="1048"/>
      <c r="I12" s="1048"/>
      <c r="J12" s="1048"/>
      <c r="K12" s="1048"/>
      <c r="L12" s="1048"/>
      <c r="M12" s="1048"/>
      <c r="N12" s="1048"/>
      <c r="O12" s="1048"/>
      <c r="P12" s="1049"/>
      <c r="Q12" s="1055"/>
      <c r="R12" s="1056"/>
      <c r="S12" s="1056"/>
      <c r="T12" s="1056"/>
      <c r="U12" s="1056"/>
      <c r="V12" s="1056"/>
      <c r="W12" s="1056"/>
      <c r="X12" s="1056"/>
      <c r="Y12" s="1056"/>
      <c r="Z12" s="1056"/>
      <c r="AA12" s="1056"/>
      <c r="AB12" s="1056"/>
      <c r="AC12" s="1056"/>
      <c r="AD12" s="1056"/>
      <c r="AE12" s="1057"/>
      <c r="AF12" s="1052"/>
      <c r="AG12" s="1053"/>
      <c r="AH12" s="1053"/>
      <c r="AI12" s="1053"/>
      <c r="AJ12" s="1054"/>
      <c r="AK12" s="1097"/>
      <c r="AL12" s="1098"/>
      <c r="AM12" s="1098"/>
      <c r="AN12" s="1098"/>
      <c r="AO12" s="1098"/>
      <c r="AP12" s="1098"/>
      <c r="AQ12" s="1098"/>
      <c r="AR12" s="1098"/>
      <c r="AS12" s="1098"/>
      <c r="AT12" s="1098"/>
      <c r="AU12" s="1099"/>
      <c r="AV12" s="1099"/>
      <c r="AW12" s="1099"/>
      <c r="AX12" s="1099"/>
      <c r="AY12" s="1100"/>
      <c r="AZ12" s="274"/>
      <c r="BA12" s="274"/>
      <c r="BB12" s="274"/>
      <c r="BC12" s="274"/>
      <c r="BD12" s="274"/>
      <c r="BE12" s="146"/>
      <c r="BF12" s="146"/>
      <c r="BG12" s="146"/>
      <c r="BH12" s="146"/>
      <c r="BI12" s="146"/>
      <c r="BJ12" s="146"/>
      <c r="BK12" s="146"/>
      <c r="BL12" s="146"/>
      <c r="BM12" s="146"/>
      <c r="BN12" s="146"/>
      <c r="BO12" s="146"/>
      <c r="BP12" s="146"/>
      <c r="BQ12" s="151">
        <v>6</v>
      </c>
      <c r="BR12" s="152"/>
      <c r="BS12" s="1017"/>
      <c r="BT12" s="1018"/>
      <c r="BU12" s="1018"/>
      <c r="BV12" s="1018"/>
      <c r="BW12" s="1018"/>
      <c r="BX12" s="1018"/>
      <c r="BY12" s="1018"/>
      <c r="BZ12" s="1018"/>
      <c r="CA12" s="1018"/>
      <c r="CB12" s="1018"/>
      <c r="CC12" s="1018"/>
      <c r="CD12" s="1018"/>
      <c r="CE12" s="1018"/>
      <c r="CF12" s="1018"/>
      <c r="CG12" s="1033"/>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147"/>
    </row>
    <row r="13" spans="1:131" s="148" customFormat="1" ht="26.25" customHeight="1" x14ac:dyDescent="0.15">
      <c r="A13" s="151">
        <v>7</v>
      </c>
      <c r="B13" s="1047"/>
      <c r="C13" s="1048"/>
      <c r="D13" s="1048"/>
      <c r="E13" s="1048"/>
      <c r="F13" s="1048"/>
      <c r="G13" s="1048"/>
      <c r="H13" s="1048"/>
      <c r="I13" s="1048"/>
      <c r="J13" s="1048"/>
      <c r="K13" s="1048"/>
      <c r="L13" s="1048"/>
      <c r="M13" s="1048"/>
      <c r="N13" s="1048"/>
      <c r="O13" s="1048"/>
      <c r="P13" s="1049"/>
      <c r="Q13" s="1055"/>
      <c r="R13" s="1056"/>
      <c r="S13" s="1056"/>
      <c r="T13" s="1056"/>
      <c r="U13" s="1056"/>
      <c r="V13" s="1056"/>
      <c r="W13" s="1056"/>
      <c r="X13" s="1056"/>
      <c r="Y13" s="1056"/>
      <c r="Z13" s="1056"/>
      <c r="AA13" s="1056"/>
      <c r="AB13" s="1056"/>
      <c r="AC13" s="1056"/>
      <c r="AD13" s="1056"/>
      <c r="AE13" s="1057"/>
      <c r="AF13" s="1052"/>
      <c r="AG13" s="1053"/>
      <c r="AH13" s="1053"/>
      <c r="AI13" s="1053"/>
      <c r="AJ13" s="1054"/>
      <c r="AK13" s="1097"/>
      <c r="AL13" s="1098"/>
      <c r="AM13" s="1098"/>
      <c r="AN13" s="1098"/>
      <c r="AO13" s="1098"/>
      <c r="AP13" s="1098"/>
      <c r="AQ13" s="1098"/>
      <c r="AR13" s="1098"/>
      <c r="AS13" s="1098"/>
      <c r="AT13" s="1098"/>
      <c r="AU13" s="1099"/>
      <c r="AV13" s="1099"/>
      <c r="AW13" s="1099"/>
      <c r="AX13" s="1099"/>
      <c r="AY13" s="1100"/>
      <c r="AZ13" s="274"/>
      <c r="BA13" s="274"/>
      <c r="BB13" s="274"/>
      <c r="BC13" s="274"/>
      <c r="BD13" s="274"/>
      <c r="BE13" s="146"/>
      <c r="BF13" s="146"/>
      <c r="BG13" s="146"/>
      <c r="BH13" s="146"/>
      <c r="BI13" s="146"/>
      <c r="BJ13" s="146"/>
      <c r="BK13" s="146"/>
      <c r="BL13" s="146"/>
      <c r="BM13" s="146"/>
      <c r="BN13" s="146"/>
      <c r="BO13" s="146"/>
      <c r="BP13" s="146"/>
      <c r="BQ13" s="151">
        <v>7</v>
      </c>
      <c r="BR13" s="152"/>
      <c r="BS13" s="1017"/>
      <c r="BT13" s="1018"/>
      <c r="BU13" s="1018"/>
      <c r="BV13" s="1018"/>
      <c r="BW13" s="1018"/>
      <c r="BX13" s="1018"/>
      <c r="BY13" s="1018"/>
      <c r="BZ13" s="1018"/>
      <c r="CA13" s="1018"/>
      <c r="CB13" s="1018"/>
      <c r="CC13" s="1018"/>
      <c r="CD13" s="1018"/>
      <c r="CE13" s="1018"/>
      <c r="CF13" s="1018"/>
      <c r="CG13" s="1033"/>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147"/>
    </row>
    <row r="14" spans="1:131" s="148" customFormat="1" ht="26.25" customHeight="1" x14ac:dyDescent="0.15">
      <c r="A14" s="151">
        <v>8</v>
      </c>
      <c r="B14" s="1047"/>
      <c r="C14" s="1048"/>
      <c r="D14" s="1048"/>
      <c r="E14" s="1048"/>
      <c r="F14" s="1048"/>
      <c r="G14" s="1048"/>
      <c r="H14" s="1048"/>
      <c r="I14" s="1048"/>
      <c r="J14" s="1048"/>
      <c r="K14" s="1048"/>
      <c r="L14" s="1048"/>
      <c r="M14" s="1048"/>
      <c r="N14" s="1048"/>
      <c r="O14" s="1048"/>
      <c r="P14" s="1049"/>
      <c r="Q14" s="1055"/>
      <c r="R14" s="1056"/>
      <c r="S14" s="1056"/>
      <c r="T14" s="1056"/>
      <c r="U14" s="1056"/>
      <c r="V14" s="1056"/>
      <c r="W14" s="1056"/>
      <c r="X14" s="1056"/>
      <c r="Y14" s="1056"/>
      <c r="Z14" s="1056"/>
      <c r="AA14" s="1056"/>
      <c r="AB14" s="1056"/>
      <c r="AC14" s="1056"/>
      <c r="AD14" s="1056"/>
      <c r="AE14" s="1057"/>
      <c r="AF14" s="1052"/>
      <c r="AG14" s="1053"/>
      <c r="AH14" s="1053"/>
      <c r="AI14" s="1053"/>
      <c r="AJ14" s="1054"/>
      <c r="AK14" s="1097"/>
      <c r="AL14" s="1098"/>
      <c r="AM14" s="1098"/>
      <c r="AN14" s="1098"/>
      <c r="AO14" s="1098"/>
      <c r="AP14" s="1098"/>
      <c r="AQ14" s="1098"/>
      <c r="AR14" s="1098"/>
      <c r="AS14" s="1098"/>
      <c r="AT14" s="1098"/>
      <c r="AU14" s="1099"/>
      <c r="AV14" s="1099"/>
      <c r="AW14" s="1099"/>
      <c r="AX14" s="1099"/>
      <c r="AY14" s="1100"/>
      <c r="AZ14" s="274"/>
      <c r="BA14" s="274"/>
      <c r="BB14" s="274"/>
      <c r="BC14" s="274"/>
      <c r="BD14" s="274"/>
      <c r="BE14" s="146"/>
      <c r="BF14" s="146"/>
      <c r="BG14" s="146"/>
      <c r="BH14" s="146"/>
      <c r="BI14" s="146"/>
      <c r="BJ14" s="146"/>
      <c r="BK14" s="146"/>
      <c r="BL14" s="146"/>
      <c r="BM14" s="146"/>
      <c r="BN14" s="146"/>
      <c r="BO14" s="146"/>
      <c r="BP14" s="146"/>
      <c r="BQ14" s="151">
        <v>8</v>
      </c>
      <c r="BR14" s="152"/>
      <c r="BS14" s="1017"/>
      <c r="BT14" s="1018"/>
      <c r="BU14" s="1018"/>
      <c r="BV14" s="1018"/>
      <c r="BW14" s="1018"/>
      <c r="BX14" s="1018"/>
      <c r="BY14" s="1018"/>
      <c r="BZ14" s="1018"/>
      <c r="CA14" s="1018"/>
      <c r="CB14" s="1018"/>
      <c r="CC14" s="1018"/>
      <c r="CD14" s="1018"/>
      <c r="CE14" s="1018"/>
      <c r="CF14" s="1018"/>
      <c r="CG14" s="1033"/>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147"/>
    </row>
    <row r="15" spans="1:131" s="148" customFormat="1" ht="26.25" customHeight="1" x14ac:dyDescent="0.15">
      <c r="A15" s="151">
        <v>9</v>
      </c>
      <c r="B15" s="1047"/>
      <c r="C15" s="1048"/>
      <c r="D15" s="1048"/>
      <c r="E15" s="1048"/>
      <c r="F15" s="1048"/>
      <c r="G15" s="1048"/>
      <c r="H15" s="1048"/>
      <c r="I15" s="1048"/>
      <c r="J15" s="1048"/>
      <c r="K15" s="1048"/>
      <c r="L15" s="1048"/>
      <c r="M15" s="1048"/>
      <c r="N15" s="1048"/>
      <c r="O15" s="1048"/>
      <c r="P15" s="1049"/>
      <c r="Q15" s="1055"/>
      <c r="R15" s="1056"/>
      <c r="S15" s="1056"/>
      <c r="T15" s="1056"/>
      <c r="U15" s="1056"/>
      <c r="V15" s="1056"/>
      <c r="W15" s="1056"/>
      <c r="X15" s="1056"/>
      <c r="Y15" s="1056"/>
      <c r="Z15" s="1056"/>
      <c r="AA15" s="1056"/>
      <c r="AB15" s="1056"/>
      <c r="AC15" s="1056"/>
      <c r="AD15" s="1056"/>
      <c r="AE15" s="1057"/>
      <c r="AF15" s="1052"/>
      <c r="AG15" s="1053"/>
      <c r="AH15" s="1053"/>
      <c r="AI15" s="1053"/>
      <c r="AJ15" s="1054"/>
      <c r="AK15" s="1097"/>
      <c r="AL15" s="1098"/>
      <c r="AM15" s="1098"/>
      <c r="AN15" s="1098"/>
      <c r="AO15" s="1098"/>
      <c r="AP15" s="1098"/>
      <c r="AQ15" s="1098"/>
      <c r="AR15" s="1098"/>
      <c r="AS15" s="1098"/>
      <c r="AT15" s="1098"/>
      <c r="AU15" s="1099"/>
      <c r="AV15" s="1099"/>
      <c r="AW15" s="1099"/>
      <c r="AX15" s="1099"/>
      <c r="AY15" s="1100"/>
      <c r="AZ15" s="274"/>
      <c r="BA15" s="274"/>
      <c r="BB15" s="274"/>
      <c r="BC15" s="274"/>
      <c r="BD15" s="274"/>
      <c r="BE15" s="146"/>
      <c r="BF15" s="146"/>
      <c r="BG15" s="146"/>
      <c r="BH15" s="146"/>
      <c r="BI15" s="146"/>
      <c r="BJ15" s="146"/>
      <c r="BK15" s="146"/>
      <c r="BL15" s="146"/>
      <c r="BM15" s="146"/>
      <c r="BN15" s="146"/>
      <c r="BO15" s="146"/>
      <c r="BP15" s="146"/>
      <c r="BQ15" s="151">
        <v>9</v>
      </c>
      <c r="BR15" s="152"/>
      <c r="BS15" s="1017"/>
      <c r="BT15" s="1018"/>
      <c r="BU15" s="1018"/>
      <c r="BV15" s="1018"/>
      <c r="BW15" s="1018"/>
      <c r="BX15" s="1018"/>
      <c r="BY15" s="1018"/>
      <c r="BZ15" s="1018"/>
      <c r="CA15" s="1018"/>
      <c r="CB15" s="1018"/>
      <c r="CC15" s="1018"/>
      <c r="CD15" s="1018"/>
      <c r="CE15" s="1018"/>
      <c r="CF15" s="1018"/>
      <c r="CG15" s="1033"/>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147"/>
    </row>
    <row r="16" spans="1:131" s="148" customFormat="1" ht="26.25" customHeight="1" x14ac:dyDescent="0.15">
      <c r="A16" s="151">
        <v>10</v>
      </c>
      <c r="B16" s="1047"/>
      <c r="C16" s="1048"/>
      <c r="D16" s="1048"/>
      <c r="E16" s="1048"/>
      <c r="F16" s="1048"/>
      <c r="G16" s="1048"/>
      <c r="H16" s="1048"/>
      <c r="I16" s="1048"/>
      <c r="J16" s="1048"/>
      <c r="K16" s="1048"/>
      <c r="L16" s="1048"/>
      <c r="M16" s="1048"/>
      <c r="N16" s="1048"/>
      <c r="O16" s="1048"/>
      <c r="P16" s="1049"/>
      <c r="Q16" s="1055"/>
      <c r="R16" s="1056"/>
      <c r="S16" s="1056"/>
      <c r="T16" s="1056"/>
      <c r="U16" s="1056"/>
      <c r="V16" s="1056"/>
      <c r="W16" s="1056"/>
      <c r="X16" s="1056"/>
      <c r="Y16" s="1056"/>
      <c r="Z16" s="1056"/>
      <c r="AA16" s="1056"/>
      <c r="AB16" s="1056"/>
      <c r="AC16" s="1056"/>
      <c r="AD16" s="1056"/>
      <c r="AE16" s="1057"/>
      <c r="AF16" s="1052"/>
      <c r="AG16" s="1053"/>
      <c r="AH16" s="1053"/>
      <c r="AI16" s="1053"/>
      <c r="AJ16" s="1054"/>
      <c r="AK16" s="1097"/>
      <c r="AL16" s="1098"/>
      <c r="AM16" s="1098"/>
      <c r="AN16" s="1098"/>
      <c r="AO16" s="1098"/>
      <c r="AP16" s="1098"/>
      <c r="AQ16" s="1098"/>
      <c r="AR16" s="1098"/>
      <c r="AS16" s="1098"/>
      <c r="AT16" s="1098"/>
      <c r="AU16" s="1099"/>
      <c r="AV16" s="1099"/>
      <c r="AW16" s="1099"/>
      <c r="AX16" s="1099"/>
      <c r="AY16" s="1100"/>
      <c r="AZ16" s="274"/>
      <c r="BA16" s="274"/>
      <c r="BB16" s="274"/>
      <c r="BC16" s="274"/>
      <c r="BD16" s="274"/>
      <c r="BE16" s="146"/>
      <c r="BF16" s="146"/>
      <c r="BG16" s="146"/>
      <c r="BH16" s="146"/>
      <c r="BI16" s="146"/>
      <c r="BJ16" s="146"/>
      <c r="BK16" s="146"/>
      <c r="BL16" s="146"/>
      <c r="BM16" s="146"/>
      <c r="BN16" s="146"/>
      <c r="BO16" s="146"/>
      <c r="BP16" s="146"/>
      <c r="BQ16" s="151">
        <v>10</v>
      </c>
      <c r="BR16" s="152"/>
      <c r="BS16" s="1017"/>
      <c r="BT16" s="1018"/>
      <c r="BU16" s="1018"/>
      <c r="BV16" s="1018"/>
      <c r="BW16" s="1018"/>
      <c r="BX16" s="1018"/>
      <c r="BY16" s="1018"/>
      <c r="BZ16" s="1018"/>
      <c r="CA16" s="1018"/>
      <c r="CB16" s="1018"/>
      <c r="CC16" s="1018"/>
      <c r="CD16" s="1018"/>
      <c r="CE16" s="1018"/>
      <c r="CF16" s="1018"/>
      <c r="CG16" s="1033"/>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147"/>
    </row>
    <row r="17" spans="1:131" s="148" customFormat="1" ht="26.25" customHeight="1" x14ac:dyDescent="0.15">
      <c r="A17" s="151">
        <v>11</v>
      </c>
      <c r="B17" s="1047"/>
      <c r="C17" s="1048"/>
      <c r="D17" s="1048"/>
      <c r="E17" s="1048"/>
      <c r="F17" s="1048"/>
      <c r="G17" s="1048"/>
      <c r="H17" s="1048"/>
      <c r="I17" s="1048"/>
      <c r="J17" s="1048"/>
      <c r="K17" s="1048"/>
      <c r="L17" s="1048"/>
      <c r="M17" s="1048"/>
      <c r="N17" s="1048"/>
      <c r="O17" s="1048"/>
      <c r="P17" s="1049"/>
      <c r="Q17" s="1055"/>
      <c r="R17" s="1056"/>
      <c r="S17" s="1056"/>
      <c r="T17" s="1056"/>
      <c r="U17" s="1056"/>
      <c r="V17" s="1056"/>
      <c r="W17" s="1056"/>
      <c r="X17" s="1056"/>
      <c r="Y17" s="1056"/>
      <c r="Z17" s="1056"/>
      <c r="AA17" s="1056"/>
      <c r="AB17" s="1056"/>
      <c r="AC17" s="1056"/>
      <c r="AD17" s="1056"/>
      <c r="AE17" s="1057"/>
      <c r="AF17" s="1052"/>
      <c r="AG17" s="1053"/>
      <c r="AH17" s="1053"/>
      <c r="AI17" s="1053"/>
      <c r="AJ17" s="1054"/>
      <c r="AK17" s="1097"/>
      <c r="AL17" s="1098"/>
      <c r="AM17" s="1098"/>
      <c r="AN17" s="1098"/>
      <c r="AO17" s="1098"/>
      <c r="AP17" s="1098"/>
      <c r="AQ17" s="1098"/>
      <c r="AR17" s="1098"/>
      <c r="AS17" s="1098"/>
      <c r="AT17" s="1098"/>
      <c r="AU17" s="1099"/>
      <c r="AV17" s="1099"/>
      <c r="AW17" s="1099"/>
      <c r="AX17" s="1099"/>
      <c r="AY17" s="1100"/>
      <c r="AZ17" s="274"/>
      <c r="BA17" s="274"/>
      <c r="BB17" s="274"/>
      <c r="BC17" s="274"/>
      <c r="BD17" s="274"/>
      <c r="BE17" s="146"/>
      <c r="BF17" s="146"/>
      <c r="BG17" s="146"/>
      <c r="BH17" s="146"/>
      <c r="BI17" s="146"/>
      <c r="BJ17" s="146"/>
      <c r="BK17" s="146"/>
      <c r="BL17" s="146"/>
      <c r="BM17" s="146"/>
      <c r="BN17" s="146"/>
      <c r="BO17" s="146"/>
      <c r="BP17" s="146"/>
      <c r="BQ17" s="151">
        <v>11</v>
      </c>
      <c r="BR17" s="152"/>
      <c r="BS17" s="1017"/>
      <c r="BT17" s="1018"/>
      <c r="BU17" s="1018"/>
      <c r="BV17" s="1018"/>
      <c r="BW17" s="1018"/>
      <c r="BX17" s="1018"/>
      <c r="BY17" s="1018"/>
      <c r="BZ17" s="1018"/>
      <c r="CA17" s="1018"/>
      <c r="CB17" s="1018"/>
      <c r="CC17" s="1018"/>
      <c r="CD17" s="1018"/>
      <c r="CE17" s="1018"/>
      <c r="CF17" s="1018"/>
      <c r="CG17" s="1033"/>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147"/>
    </row>
    <row r="18" spans="1:131" s="148" customFormat="1" ht="26.25" customHeight="1" x14ac:dyDescent="0.15">
      <c r="A18" s="151">
        <v>12</v>
      </c>
      <c r="B18" s="1047"/>
      <c r="C18" s="1048"/>
      <c r="D18" s="1048"/>
      <c r="E18" s="1048"/>
      <c r="F18" s="1048"/>
      <c r="G18" s="1048"/>
      <c r="H18" s="1048"/>
      <c r="I18" s="1048"/>
      <c r="J18" s="1048"/>
      <c r="K18" s="1048"/>
      <c r="L18" s="1048"/>
      <c r="M18" s="1048"/>
      <c r="N18" s="1048"/>
      <c r="O18" s="1048"/>
      <c r="P18" s="1049"/>
      <c r="Q18" s="1055"/>
      <c r="R18" s="1056"/>
      <c r="S18" s="1056"/>
      <c r="T18" s="1056"/>
      <c r="U18" s="1056"/>
      <c r="V18" s="1056"/>
      <c r="W18" s="1056"/>
      <c r="X18" s="1056"/>
      <c r="Y18" s="1056"/>
      <c r="Z18" s="1056"/>
      <c r="AA18" s="1056"/>
      <c r="AB18" s="1056"/>
      <c r="AC18" s="1056"/>
      <c r="AD18" s="1056"/>
      <c r="AE18" s="1057"/>
      <c r="AF18" s="1052"/>
      <c r="AG18" s="1053"/>
      <c r="AH18" s="1053"/>
      <c r="AI18" s="1053"/>
      <c r="AJ18" s="1054"/>
      <c r="AK18" s="1097"/>
      <c r="AL18" s="1098"/>
      <c r="AM18" s="1098"/>
      <c r="AN18" s="1098"/>
      <c r="AO18" s="1098"/>
      <c r="AP18" s="1098"/>
      <c r="AQ18" s="1098"/>
      <c r="AR18" s="1098"/>
      <c r="AS18" s="1098"/>
      <c r="AT18" s="1098"/>
      <c r="AU18" s="1099"/>
      <c r="AV18" s="1099"/>
      <c r="AW18" s="1099"/>
      <c r="AX18" s="1099"/>
      <c r="AY18" s="1100"/>
      <c r="AZ18" s="274"/>
      <c r="BA18" s="274"/>
      <c r="BB18" s="274"/>
      <c r="BC18" s="274"/>
      <c r="BD18" s="274"/>
      <c r="BE18" s="146"/>
      <c r="BF18" s="146"/>
      <c r="BG18" s="146"/>
      <c r="BH18" s="146"/>
      <c r="BI18" s="146"/>
      <c r="BJ18" s="146"/>
      <c r="BK18" s="146"/>
      <c r="BL18" s="146"/>
      <c r="BM18" s="146"/>
      <c r="BN18" s="146"/>
      <c r="BO18" s="146"/>
      <c r="BP18" s="146"/>
      <c r="BQ18" s="151">
        <v>12</v>
      </c>
      <c r="BR18" s="152"/>
      <c r="BS18" s="1017"/>
      <c r="BT18" s="1018"/>
      <c r="BU18" s="1018"/>
      <c r="BV18" s="1018"/>
      <c r="BW18" s="1018"/>
      <c r="BX18" s="1018"/>
      <c r="BY18" s="1018"/>
      <c r="BZ18" s="1018"/>
      <c r="CA18" s="1018"/>
      <c r="CB18" s="1018"/>
      <c r="CC18" s="1018"/>
      <c r="CD18" s="1018"/>
      <c r="CE18" s="1018"/>
      <c r="CF18" s="1018"/>
      <c r="CG18" s="1033"/>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147"/>
    </row>
    <row r="19" spans="1:131" s="148" customFormat="1" ht="26.25" customHeight="1" x14ac:dyDescent="0.15">
      <c r="A19" s="151">
        <v>13</v>
      </c>
      <c r="B19" s="1047"/>
      <c r="C19" s="1048"/>
      <c r="D19" s="1048"/>
      <c r="E19" s="1048"/>
      <c r="F19" s="1048"/>
      <c r="G19" s="1048"/>
      <c r="H19" s="1048"/>
      <c r="I19" s="1048"/>
      <c r="J19" s="1048"/>
      <c r="K19" s="1048"/>
      <c r="L19" s="1048"/>
      <c r="M19" s="1048"/>
      <c r="N19" s="1048"/>
      <c r="O19" s="1048"/>
      <c r="P19" s="1049"/>
      <c r="Q19" s="1055"/>
      <c r="R19" s="1056"/>
      <c r="S19" s="1056"/>
      <c r="T19" s="1056"/>
      <c r="U19" s="1056"/>
      <c r="V19" s="1056"/>
      <c r="W19" s="1056"/>
      <c r="X19" s="1056"/>
      <c r="Y19" s="1056"/>
      <c r="Z19" s="1056"/>
      <c r="AA19" s="1056"/>
      <c r="AB19" s="1056"/>
      <c r="AC19" s="1056"/>
      <c r="AD19" s="1056"/>
      <c r="AE19" s="1057"/>
      <c r="AF19" s="1052"/>
      <c r="AG19" s="1053"/>
      <c r="AH19" s="1053"/>
      <c r="AI19" s="1053"/>
      <c r="AJ19" s="1054"/>
      <c r="AK19" s="1097"/>
      <c r="AL19" s="1098"/>
      <c r="AM19" s="1098"/>
      <c r="AN19" s="1098"/>
      <c r="AO19" s="1098"/>
      <c r="AP19" s="1098"/>
      <c r="AQ19" s="1098"/>
      <c r="AR19" s="1098"/>
      <c r="AS19" s="1098"/>
      <c r="AT19" s="1098"/>
      <c r="AU19" s="1099"/>
      <c r="AV19" s="1099"/>
      <c r="AW19" s="1099"/>
      <c r="AX19" s="1099"/>
      <c r="AY19" s="1100"/>
      <c r="AZ19" s="274"/>
      <c r="BA19" s="274"/>
      <c r="BB19" s="274"/>
      <c r="BC19" s="274"/>
      <c r="BD19" s="274"/>
      <c r="BE19" s="146"/>
      <c r="BF19" s="146"/>
      <c r="BG19" s="146"/>
      <c r="BH19" s="146"/>
      <c r="BI19" s="146"/>
      <c r="BJ19" s="146"/>
      <c r="BK19" s="146"/>
      <c r="BL19" s="146"/>
      <c r="BM19" s="146"/>
      <c r="BN19" s="146"/>
      <c r="BO19" s="146"/>
      <c r="BP19" s="146"/>
      <c r="BQ19" s="151">
        <v>13</v>
      </c>
      <c r="BR19" s="152"/>
      <c r="BS19" s="1017"/>
      <c r="BT19" s="1018"/>
      <c r="BU19" s="1018"/>
      <c r="BV19" s="1018"/>
      <c r="BW19" s="1018"/>
      <c r="BX19" s="1018"/>
      <c r="BY19" s="1018"/>
      <c r="BZ19" s="1018"/>
      <c r="CA19" s="1018"/>
      <c r="CB19" s="1018"/>
      <c r="CC19" s="1018"/>
      <c r="CD19" s="1018"/>
      <c r="CE19" s="1018"/>
      <c r="CF19" s="1018"/>
      <c r="CG19" s="1033"/>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147"/>
    </row>
    <row r="20" spans="1:131" s="148" customFormat="1" ht="26.25" customHeight="1" x14ac:dyDescent="0.15">
      <c r="A20" s="151">
        <v>14</v>
      </c>
      <c r="B20" s="1047"/>
      <c r="C20" s="1048"/>
      <c r="D20" s="1048"/>
      <c r="E20" s="1048"/>
      <c r="F20" s="1048"/>
      <c r="G20" s="1048"/>
      <c r="H20" s="1048"/>
      <c r="I20" s="1048"/>
      <c r="J20" s="1048"/>
      <c r="K20" s="1048"/>
      <c r="L20" s="1048"/>
      <c r="M20" s="1048"/>
      <c r="N20" s="1048"/>
      <c r="O20" s="1048"/>
      <c r="P20" s="1049"/>
      <c r="Q20" s="1055"/>
      <c r="R20" s="1056"/>
      <c r="S20" s="1056"/>
      <c r="T20" s="1056"/>
      <c r="U20" s="1056"/>
      <c r="V20" s="1056"/>
      <c r="W20" s="1056"/>
      <c r="X20" s="1056"/>
      <c r="Y20" s="1056"/>
      <c r="Z20" s="1056"/>
      <c r="AA20" s="1056"/>
      <c r="AB20" s="1056"/>
      <c r="AC20" s="1056"/>
      <c r="AD20" s="1056"/>
      <c r="AE20" s="1057"/>
      <c r="AF20" s="1052"/>
      <c r="AG20" s="1053"/>
      <c r="AH20" s="1053"/>
      <c r="AI20" s="1053"/>
      <c r="AJ20" s="1054"/>
      <c r="AK20" s="1097"/>
      <c r="AL20" s="1098"/>
      <c r="AM20" s="1098"/>
      <c r="AN20" s="1098"/>
      <c r="AO20" s="1098"/>
      <c r="AP20" s="1098"/>
      <c r="AQ20" s="1098"/>
      <c r="AR20" s="1098"/>
      <c r="AS20" s="1098"/>
      <c r="AT20" s="1098"/>
      <c r="AU20" s="1099"/>
      <c r="AV20" s="1099"/>
      <c r="AW20" s="1099"/>
      <c r="AX20" s="1099"/>
      <c r="AY20" s="1100"/>
      <c r="AZ20" s="274"/>
      <c r="BA20" s="274"/>
      <c r="BB20" s="274"/>
      <c r="BC20" s="274"/>
      <c r="BD20" s="274"/>
      <c r="BE20" s="146"/>
      <c r="BF20" s="146"/>
      <c r="BG20" s="146"/>
      <c r="BH20" s="146"/>
      <c r="BI20" s="146"/>
      <c r="BJ20" s="146"/>
      <c r="BK20" s="146"/>
      <c r="BL20" s="146"/>
      <c r="BM20" s="146"/>
      <c r="BN20" s="146"/>
      <c r="BO20" s="146"/>
      <c r="BP20" s="146"/>
      <c r="BQ20" s="151">
        <v>14</v>
      </c>
      <c r="BR20" s="152"/>
      <c r="BS20" s="1017"/>
      <c r="BT20" s="1018"/>
      <c r="BU20" s="1018"/>
      <c r="BV20" s="1018"/>
      <c r="BW20" s="1018"/>
      <c r="BX20" s="1018"/>
      <c r="BY20" s="1018"/>
      <c r="BZ20" s="1018"/>
      <c r="CA20" s="1018"/>
      <c r="CB20" s="1018"/>
      <c r="CC20" s="1018"/>
      <c r="CD20" s="1018"/>
      <c r="CE20" s="1018"/>
      <c r="CF20" s="1018"/>
      <c r="CG20" s="1033"/>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147"/>
    </row>
    <row r="21" spans="1:131" s="148" customFormat="1" ht="26.25" customHeight="1" thickBot="1" x14ac:dyDescent="0.2">
      <c r="A21" s="151">
        <v>15</v>
      </c>
      <c r="B21" s="1047"/>
      <c r="C21" s="1048"/>
      <c r="D21" s="1048"/>
      <c r="E21" s="1048"/>
      <c r="F21" s="1048"/>
      <c r="G21" s="1048"/>
      <c r="H21" s="1048"/>
      <c r="I21" s="1048"/>
      <c r="J21" s="1048"/>
      <c r="K21" s="1048"/>
      <c r="L21" s="1048"/>
      <c r="M21" s="1048"/>
      <c r="N21" s="1048"/>
      <c r="O21" s="1048"/>
      <c r="P21" s="1049"/>
      <c r="Q21" s="1055"/>
      <c r="R21" s="1056"/>
      <c r="S21" s="1056"/>
      <c r="T21" s="1056"/>
      <c r="U21" s="1056"/>
      <c r="V21" s="1056"/>
      <c r="W21" s="1056"/>
      <c r="X21" s="1056"/>
      <c r="Y21" s="1056"/>
      <c r="Z21" s="1056"/>
      <c r="AA21" s="1056"/>
      <c r="AB21" s="1056"/>
      <c r="AC21" s="1056"/>
      <c r="AD21" s="1056"/>
      <c r="AE21" s="1057"/>
      <c r="AF21" s="1052"/>
      <c r="AG21" s="1053"/>
      <c r="AH21" s="1053"/>
      <c r="AI21" s="1053"/>
      <c r="AJ21" s="1054"/>
      <c r="AK21" s="1097"/>
      <c r="AL21" s="1098"/>
      <c r="AM21" s="1098"/>
      <c r="AN21" s="1098"/>
      <c r="AO21" s="1098"/>
      <c r="AP21" s="1098"/>
      <c r="AQ21" s="1098"/>
      <c r="AR21" s="1098"/>
      <c r="AS21" s="1098"/>
      <c r="AT21" s="1098"/>
      <c r="AU21" s="1099"/>
      <c r="AV21" s="1099"/>
      <c r="AW21" s="1099"/>
      <c r="AX21" s="1099"/>
      <c r="AY21" s="1100"/>
      <c r="AZ21" s="274"/>
      <c r="BA21" s="274"/>
      <c r="BB21" s="274"/>
      <c r="BC21" s="274"/>
      <c r="BD21" s="274"/>
      <c r="BE21" s="146"/>
      <c r="BF21" s="146"/>
      <c r="BG21" s="146"/>
      <c r="BH21" s="146"/>
      <c r="BI21" s="146"/>
      <c r="BJ21" s="146"/>
      <c r="BK21" s="146"/>
      <c r="BL21" s="146"/>
      <c r="BM21" s="146"/>
      <c r="BN21" s="146"/>
      <c r="BO21" s="146"/>
      <c r="BP21" s="146"/>
      <c r="BQ21" s="151">
        <v>15</v>
      </c>
      <c r="BR21" s="152"/>
      <c r="BS21" s="1017"/>
      <c r="BT21" s="1018"/>
      <c r="BU21" s="1018"/>
      <c r="BV21" s="1018"/>
      <c r="BW21" s="1018"/>
      <c r="BX21" s="1018"/>
      <c r="BY21" s="1018"/>
      <c r="BZ21" s="1018"/>
      <c r="CA21" s="1018"/>
      <c r="CB21" s="1018"/>
      <c r="CC21" s="1018"/>
      <c r="CD21" s="1018"/>
      <c r="CE21" s="1018"/>
      <c r="CF21" s="1018"/>
      <c r="CG21" s="1033"/>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147"/>
    </row>
    <row r="22" spans="1:131" s="148" customFormat="1" ht="26.25" customHeight="1" x14ac:dyDescent="0.15">
      <c r="A22" s="151">
        <v>16</v>
      </c>
      <c r="B22" s="1047"/>
      <c r="C22" s="1048"/>
      <c r="D22" s="1048"/>
      <c r="E22" s="1048"/>
      <c r="F22" s="1048"/>
      <c r="G22" s="1048"/>
      <c r="H22" s="1048"/>
      <c r="I22" s="1048"/>
      <c r="J22" s="1048"/>
      <c r="K22" s="1048"/>
      <c r="L22" s="1048"/>
      <c r="M22" s="1048"/>
      <c r="N22" s="1048"/>
      <c r="O22" s="1048"/>
      <c r="P22" s="1049"/>
      <c r="Q22" s="1090"/>
      <c r="R22" s="1091"/>
      <c r="S22" s="1091"/>
      <c r="T22" s="1091"/>
      <c r="U22" s="1091"/>
      <c r="V22" s="1091"/>
      <c r="W22" s="1091"/>
      <c r="X22" s="1091"/>
      <c r="Y22" s="1091"/>
      <c r="Z22" s="1091"/>
      <c r="AA22" s="1091"/>
      <c r="AB22" s="1091"/>
      <c r="AC22" s="1091"/>
      <c r="AD22" s="1091"/>
      <c r="AE22" s="1092"/>
      <c r="AF22" s="1052"/>
      <c r="AG22" s="1053"/>
      <c r="AH22" s="1053"/>
      <c r="AI22" s="1053"/>
      <c r="AJ22" s="1054"/>
      <c r="AK22" s="1093"/>
      <c r="AL22" s="1094"/>
      <c r="AM22" s="1094"/>
      <c r="AN22" s="1094"/>
      <c r="AO22" s="1094"/>
      <c r="AP22" s="1094"/>
      <c r="AQ22" s="1094"/>
      <c r="AR22" s="1094"/>
      <c r="AS22" s="1094"/>
      <c r="AT22" s="1094"/>
      <c r="AU22" s="1095"/>
      <c r="AV22" s="1095"/>
      <c r="AW22" s="1095"/>
      <c r="AX22" s="1095"/>
      <c r="AY22" s="1096"/>
      <c r="AZ22" s="1045" t="s">
        <v>378</v>
      </c>
      <c r="BA22" s="1045"/>
      <c r="BB22" s="1045"/>
      <c r="BC22" s="1045"/>
      <c r="BD22" s="1046"/>
      <c r="BE22" s="146"/>
      <c r="BF22" s="146"/>
      <c r="BG22" s="146"/>
      <c r="BH22" s="146"/>
      <c r="BI22" s="146"/>
      <c r="BJ22" s="146"/>
      <c r="BK22" s="146"/>
      <c r="BL22" s="146"/>
      <c r="BM22" s="146"/>
      <c r="BN22" s="146"/>
      <c r="BO22" s="146"/>
      <c r="BP22" s="146"/>
      <c r="BQ22" s="151">
        <v>16</v>
      </c>
      <c r="BR22" s="152"/>
      <c r="BS22" s="1017"/>
      <c r="BT22" s="1018"/>
      <c r="BU22" s="1018"/>
      <c r="BV22" s="1018"/>
      <c r="BW22" s="1018"/>
      <c r="BX22" s="1018"/>
      <c r="BY22" s="1018"/>
      <c r="BZ22" s="1018"/>
      <c r="CA22" s="1018"/>
      <c r="CB22" s="1018"/>
      <c r="CC22" s="1018"/>
      <c r="CD22" s="1018"/>
      <c r="CE22" s="1018"/>
      <c r="CF22" s="1018"/>
      <c r="CG22" s="1033"/>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147"/>
    </row>
    <row r="23" spans="1:131" s="148" customFormat="1" ht="26.25" customHeight="1" thickBot="1" x14ac:dyDescent="0.2">
      <c r="A23" s="153" t="s">
        <v>379</v>
      </c>
      <c r="B23" s="954" t="s">
        <v>380</v>
      </c>
      <c r="C23" s="955"/>
      <c r="D23" s="955"/>
      <c r="E23" s="955"/>
      <c r="F23" s="955"/>
      <c r="G23" s="955"/>
      <c r="H23" s="955"/>
      <c r="I23" s="955"/>
      <c r="J23" s="955"/>
      <c r="K23" s="955"/>
      <c r="L23" s="955"/>
      <c r="M23" s="955"/>
      <c r="N23" s="955"/>
      <c r="O23" s="955"/>
      <c r="P23" s="965"/>
      <c r="Q23" s="1084">
        <f>SUM(Q7:U22)</f>
        <v>7468</v>
      </c>
      <c r="R23" s="1078"/>
      <c r="S23" s="1078"/>
      <c r="T23" s="1078"/>
      <c r="U23" s="1078"/>
      <c r="V23" s="1078">
        <f>SUM(V7:Z22)</f>
        <v>7164</v>
      </c>
      <c r="W23" s="1078"/>
      <c r="X23" s="1078"/>
      <c r="Y23" s="1078"/>
      <c r="Z23" s="1078"/>
      <c r="AA23" s="1078">
        <f>SUM(AA7:AE22)</f>
        <v>304</v>
      </c>
      <c r="AB23" s="1078"/>
      <c r="AC23" s="1078"/>
      <c r="AD23" s="1078"/>
      <c r="AE23" s="1085"/>
      <c r="AF23" s="1086">
        <v>216</v>
      </c>
      <c r="AG23" s="1078"/>
      <c r="AH23" s="1078"/>
      <c r="AI23" s="1078"/>
      <c r="AJ23" s="1087"/>
      <c r="AK23" s="1088"/>
      <c r="AL23" s="1089"/>
      <c r="AM23" s="1089"/>
      <c r="AN23" s="1089"/>
      <c r="AO23" s="1089"/>
      <c r="AP23" s="1078">
        <f>SUM(AP7:AT22)</f>
        <v>7306</v>
      </c>
      <c r="AQ23" s="1078"/>
      <c r="AR23" s="1078"/>
      <c r="AS23" s="1078"/>
      <c r="AT23" s="1078"/>
      <c r="AU23" s="1079"/>
      <c r="AV23" s="1079"/>
      <c r="AW23" s="1079"/>
      <c r="AX23" s="1079"/>
      <c r="AY23" s="1080"/>
      <c r="AZ23" s="1081" t="s">
        <v>126</v>
      </c>
      <c r="BA23" s="1082"/>
      <c r="BB23" s="1082"/>
      <c r="BC23" s="1082"/>
      <c r="BD23" s="1083"/>
      <c r="BE23" s="146"/>
      <c r="BF23" s="146"/>
      <c r="BG23" s="146"/>
      <c r="BH23" s="146"/>
      <c r="BI23" s="146"/>
      <c r="BJ23" s="146"/>
      <c r="BK23" s="146"/>
      <c r="BL23" s="146"/>
      <c r="BM23" s="146"/>
      <c r="BN23" s="146"/>
      <c r="BO23" s="146"/>
      <c r="BP23" s="146"/>
      <c r="BQ23" s="151">
        <v>17</v>
      </c>
      <c r="BR23" s="152"/>
      <c r="BS23" s="1017"/>
      <c r="BT23" s="1018"/>
      <c r="BU23" s="1018"/>
      <c r="BV23" s="1018"/>
      <c r="BW23" s="1018"/>
      <c r="BX23" s="1018"/>
      <c r="BY23" s="1018"/>
      <c r="BZ23" s="1018"/>
      <c r="CA23" s="1018"/>
      <c r="CB23" s="1018"/>
      <c r="CC23" s="1018"/>
      <c r="CD23" s="1018"/>
      <c r="CE23" s="1018"/>
      <c r="CF23" s="1018"/>
      <c r="CG23" s="1033"/>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147"/>
    </row>
    <row r="24" spans="1:131" s="148" customFormat="1" ht="26.25" customHeight="1" x14ac:dyDescent="0.15">
      <c r="A24" s="1077" t="s">
        <v>381</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74"/>
      <c r="BA24" s="274"/>
      <c r="BB24" s="274"/>
      <c r="BC24" s="274"/>
      <c r="BD24" s="274"/>
      <c r="BE24" s="146"/>
      <c r="BF24" s="146"/>
      <c r="BG24" s="146"/>
      <c r="BH24" s="146"/>
      <c r="BI24" s="146"/>
      <c r="BJ24" s="146"/>
      <c r="BK24" s="146"/>
      <c r="BL24" s="146"/>
      <c r="BM24" s="146"/>
      <c r="BN24" s="146"/>
      <c r="BO24" s="146"/>
      <c r="BP24" s="146"/>
      <c r="BQ24" s="151">
        <v>18</v>
      </c>
      <c r="BR24" s="152"/>
      <c r="BS24" s="1017"/>
      <c r="BT24" s="1018"/>
      <c r="BU24" s="1018"/>
      <c r="BV24" s="1018"/>
      <c r="BW24" s="1018"/>
      <c r="BX24" s="1018"/>
      <c r="BY24" s="1018"/>
      <c r="BZ24" s="1018"/>
      <c r="CA24" s="1018"/>
      <c r="CB24" s="1018"/>
      <c r="CC24" s="1018"/>
      <c r="CD24" s="1018"/>
      <c r="CE24" s="1018"/>
      <c r="CF24" s="1018"/>
      <c r="CG24" s="1033"/>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147"/>
    </row>
    <row r="25" spans="1:131" ht="26.25" customHeight="1" thickBot="1" x14ac:dyDescent="0.2">
      <c r="A25" s="1076" t="s">
        <v>382</v>
      </c>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274"/>
      <c r="BK25" s="274"/>
      <c r="BL25" s="274"/>
      <c r="BM25" s="274"/>
      <c r="BN25" s="274"/>
      <c r="BO25" s="154"/>
      <c r="BP25" s="154"/>
      <c r="BQ25" s="151">
        <v>19</v>
      </c>
      <c r="BR25" s="152"/>
      <c r="BS25" s="1017"/>
      <c r="BT25" s="1018"/>
      <c r="BU25" s="1018"/>
      <c r="BV25" s="1018"/>
      <c r="BW25" s="1018"/>
      <c r="BX25" s="1018"/>
      <c r="BY25" s="1018"/>
      <c r="BZ25" s="1018"/>
      <c r="CA25" s="1018"/>
      <c r="CB25" s="1018"/>
      <c r="CC25" s="1018"/>
      <c r="CD25" s="1018"/>
      <c r="CE25" s="1018"/>
      <c r="CF25" s="1018"/>
      <c r="CG25" s="1033"/>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144"/>
    </row>
    <row r="26" spans="1:131" ht="26.25" customHeight="1" x14ac:dyDescent="0.15">
      <c r="A26" s="1020" t="s">
        <v>360</v>
      </c>
      <c r="B26" s="1021"/>
      <c r="C26" s="1021"/>
      <c r="D26" s="1021"/>
      <c r="E26" s="1021"/>
      <c r="F26" s="1021"/>
      <c r="G26" s="1021"/>
      <c r="H26" s="1021"/>
      <c r="I26" s="1021"/>
      <c r="J26" s="1021"/>
      <c r="K26" s="1021"/>
      <c r="L26" s="1021"/>
      <c r="M26" s="1021"/>
      <c r="N26" s="1021"/>
      <c r="O26" s="1021"/>
      <c r="P26" s="1022"/>
      <c r="Q26" s="1006" t="s">
        <v>383</v>
      </c>
      <c r="R26" s="1007"/>
      <c r="S26" s="1007"/>
      <c r="T26" s="1007"/>
      <c r="U26" s="1008"/>
      <c r="V26" s="1006" t="s">
        <v>384</v>
      </c>
      <c r="W26" s="1007"/>
      <c r="X26" s="1007"/>
      <c r="Y26" s="1007"/>
      <c r="Z26" s="1008"/>
      <c r="AA26" s="1006" t="s">
        <v>385</v>
      </c>
      <c r="AB26" s="1007"/>
      <c r="AC26" s="1007"/>
      <c r="AD26" s="1007"/>
      <c r="AE26" s="1007"/>
      <c r="AF26" s="1072" t="s">
        <v>386</v>
      </c>
      <c r="AG26" s="1027"/>
      <c r="AH26" s="1027"/>
      <c r="AI26" s="1027"/>
      <c r="AJ26" s="1073"/>
      <c r="AK26" s="1007" t="s">
        <v>387</v>
      </c>
      <c r="AL26" s="1007"/>
      <c r="AM26" s="1007"/>
      <c r="AN26" s="1007"/>
      <c r="AO26" s="1008"/>
      <c r="AP26" s="1006" t="s">
        <v>388</v>
      </c>
      <c r="AQ26" s="1007"/>
      <c r="AR26" s="1007"/>
      <c r="AS26" s="1007"/>
      <c r="AT26" s="1008"/>
      <c r="AU26" s="1006" t="s">
        <v>389</v>
      </c>
      <c r="AV26" s="1007"/>
      <c r="AW26" s="1007"/>
      <c r="AX26" s="1007"/>
      <c r="AY26" s="1008"/>
      <c r="AZ26" s="1006" t="s">
        <v>390</v>
      </c>
      <c r="BA26" s="1007"/>
      <c r="BB26" s="1007"/>
      <c r="BC26" s="1007"/>
      <c r="BD26" s="1008"/>
      <c r="BE26" s="1006" t="s">
        <v>367</v>
      </c>
      <c r="BF26" s="1007"/>
      <c r="BG26" s="1007"/>
      <c r="BH26" s="1007"/>
      <c r="BI26" s="1012"/>
      <c r="BJ26" s="274"/>
      <c r="BK26" s="274"/>
      <c r="BL26" s="274"/>
      <c r="BM26" s="274"/>
      <c r="BN26" s="274"/>
      <c r="BO26" s="154"/>
      <c r="BP26" s="154"/>
      <c r="BQ26" s="151">
        <v>20</v>
      </c>
      <c r="BR26" s="152"/>
      <c r="BS26" s="1017"/>
      <c r="BT26" s="1018"/>
      <c r="BU26" s="1018"/>
      <c r="BV26" s="1018"/>
      <c r="BW26" s="1018"/>
      <c r="BX26" s="1018"/>
      <c r="BY26" s="1018"/>
      <c r="BZ26" s="1018"/>
      <c r="CA26" s="1018"/>
      <c r="CB26" s="1018"/>
      <c r="CC26" s="1018"/>
      <c r="CD26" s="1018"/>
      <c r="CE26" s="1018"/>
      <c r="CF26" s="1018"/>
      <c r="CG26" s="1033"/>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144"/>
    </row>
    <row r="27" spans="1:131" ht="26.25" customHeight="1" thickBot="1" x14ac:dyDescent="0.2">
      <c r="A27" s="1023"/>
      <c r="B27" s="1024"/>
      <c r="C27" s="1024"/>
      <c r="D27" s="1024"/>
      <c r="E27" s="1024"/>
      <c r="F27" s="1024"/>
      <c r="G27" s="1024"/>
      <c r="H27" s="1024"/>
      <c r="I27" s="1024"/>
      <c r="J27" s="1024"/>
      <c r="K27" s="1024"/>
      <c r="L27" s="1024"/>
      <c r="M27" s="1024"/>
      <c r="N27" s="1024"/>
      <c r="O27" s="1024"/>
      <c r="P27" s="1025"/>
      <c r="Q27" s="1009"/>
      <c r="R27" s="1010"/>
      <c r="S27" s="1010"/>
      <c r="T27" s="1010"/>
      <c r="U27" s="1011"/>
      <c r="V27" s="1009"/>
      <c r="W27" s="1010"/>
      <c r="X27" s="1010"/>
      <c r="Y27" s="1010"/>
      <c r="Z27" s="1011"/>
      <c r="AA27" s="1009"/>
      <c r="AB27" s="1010"/>
      <c r="AC27" s="1010"/>
      <c r="AD27" s="1010"/>
      <c r="AE27" s="1010"/>
      <c r="AF27" s="1074"/>
      <c r="AG27" s="1030"/>
      <c r="AH27" s="1030"/>
      <c r="AI27" s="1030"/>
      <c r="AJ27" s="1075"/>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13"/>
      <c r="BJ27" s="274"/>
      <c r="BK27" s="274"/>
      <c r="BL27" s="274"/>
      <c r="BM27" s="274"/>
      <c r="BN27" s="274"/>
      <c r="BO27" s="154"/>
      <c r="BP27" s="154"/>
      <c r="BQ27" s="151">
        <v>21</v>
      </c>
      <c r="BR27" s="152"/>
      <c r="BS27" s="1017"/>
      <c r="BT27" s="1018"/>
      <c r="BU27" s="1018"/>
      <c r="BV27" s="1018"/>
      <c r="BW27" s="1018"/>
      <c r="BX27" s="1018"/>
      <c r="BY27" s="1018"/>
      <c r="BZ27" s="1018"/>
      <c r="CA27" s="1018"/>
      <c r="CB27" s="1018"/>
      <c r="CC27" s="1018"/>
      <c r="CD27" s="1018"/>
      <c r="CE27" s="1018"/>
      <c r="CF27" s="1018"/>
      <c r="CG27" s="1033"/>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144"/>
    </row>
    <row r="28" spans="1:131" ht="26.25" customHeight="1" thickTop="1" x14ac:dyDescent="0.15">
      <c r="A28" s="155">
        <v>1</v>
      </c>
      <c r="B28" s="1061" t="s">
        <v>391</v>
      </c>
      <c r="C28" s="1062"/>
      <c r="D28" s="1062"/>
      <c r="E28" s="1062"/>
      <c r="F28" s="1062"/>
      <c r="G28" s="1062"/>
      <c r="H28" s="1062"/>
      <c r="I28" s="1062"/>
      <c r="J28" s="1062"/>
      <c r="K28" s="1062"/>
      <c r="L28" s="1062"/>
      <c r="M28" s="1062"/>
      <c r="N28" s="1062"/>
      <c r="O28" s="1062"/>
      <c r="P28" s="1063"/>
      <c r="Q28" s="1064">
        <v>1261</v>
      </c>
      <c r="R28" s="1065"/>
      <c r="S28" s="1065"/>
      <c r="T28" s="1065"/>
      <c r="U28" s="1065"/>
      <c r="V28" s="1065">
        <v>1221</v>
      </c>
      <c r="W28" s="1065"/>
      <c r="X28" s="1065"/>
      <c r="Y28" s="1065"/>
      <c r="Z28" s="1065"/>
      <c r="AA28" s="1065">
        <v>40</v>
      </c>
      <c r="AB28" s="1065"/>
      <c r="AC28" s="1065"/>
      <c r="AD28" s="1065"/>
      <c r="AE28" s="1066"/>
      <c r="AF28" s="1067">
        <v>40</v>
      </c>
      <c r="AG28" s="1065"/>
      <c r="AH28" s="1065"/>
      <c r="AI28" s="1065"/>
      <c r="AJ28" s="1068"/>
      <c r="AK28" s="1069">
        <v>118</v>
      </c>
      <c r="AL28" s="1070"/>
      <c r="AM28" s="1070"/>
      <c r="AN28" s="1070"/>
      <c r="AO28" s="1070"/>
      <c r="AP28" s="1070" t="s">
        <v>555</v>
      </c>
      <c r="AQ28" s="1070"/>
      <c r="AR28" s="1070"/>
      <c r="AS28" s="1070"/>
      <c r="AT28" s="1070"/>
      <c r="AU28" s="1070" t="s">
        <v>555</v>
      </c>
      <c r="AV28" s="1070"/>
      <c r="AW28" s="1070"/>
      <c r="AX28" s="1070"/>
      <c r="AY28" s="1070"/>
      <c r="AZ28" s="1071" t="s">
        <v>555</v>
      </c>
      <c r="BA28" s="1071"/>
      <c r="BB28" s="1071"/>
      <c r="BC28" s="1071"/>
      <c r="BD28" s="1071"/>
      <c r="BE28" s="1059"/>
      <c r="BF28" s="1059"/>
      <c r="BG28" s="1059"/>
      <c r="BH28" s="1059"/>
      <c r="BI28" s="1060"/>
      <c r="BJ28" s="274"/>
      <c r="BK28" s="274"/>
      <c r="BL28" s="274"/>
      <c r="BM28" s="274"/>
      <c r="BN28" s="274"/>
      <c r="BO28" s="154"/>
      <c r="BP28" s="154"/>
      <c r="BQ28" s="151">
        <v>22</v>
      </c>
      <c r="BR28" s="152"/>
      <c r="BS28" s="1017"/>
      <c r="BT28" s="1018"/>
      <c r="BU28" s="1018"/>
      <c r="BV28" s="1018"/>
      <c r="BW28" s="1018"/>
      <c r="BX28" s="1018"/>
      <c r="BY28" s="1018"/>
      <c r="BZ28" s="1018"/>
      <c r="CA28" s="1018"/>
      <c r="CB28" s="1018"/>
      <c r="CC28" s="1018"/>
      <c r="CD28" s="1018"/>
      <c r="CE28" s="1018"/>
      <c r="CF28" s="1018"/>
      <c r="CG28" s="1033"/>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144"/>
    </row>
    <row r="29" spans="1:131" ht="26.25" customHeight="1" x14ac:dyDescent="0.15">
      <c r="A29" s="155">
        <v>2</v>
      </c>
      <c r="B29" s="1047" t="s">
        <v>392</v>
      </c>
      <c r="C29" s="1048"/>
      <c r="D29" s="1048"/>
      <c r="E29" s="1048"/>
      <c r="F29" s="1048"/>
      <c r="G29" s="1048"/>
      <c r="H29" s="1048"/>
      <c r="I29" s="1048"/>
      <c r="J29" s="1048"/>
      <c r="K29" s="1048"/>
      <c r="L29" s="1048"/>
      <c r="M29" s="1048"/>
      <c r="N29" s="1048"/>
      <c r="O29" s="1048"/>
      <c r="P29" s="1049"/>
      <c r="Q29" s="1055">
        <v>1590</v>
      </c>
      <c r="R29" s="1056"/>
      <c r="S29" s="1056"/>
      <c r="T29" s="1056"/>
      <c r="U29" s="1056"/>
      <c r="V29" s="1056">
        <v>1536</v>
      </c>
      <c r="W29" s="1056"/>
      <c r="X29" s="1056"/>
      <c r="Y29" s="1056"/>
      <c r="Z29" s="1056"/>
      <c r="AA29" s="1056">
        <v>54</v>
      </c>
      <c r="AB29" s="1056"/>
      <c r="AC29" s="1056"/>
      <c r="AD29" s="1056"/>
      <c r="AE29" s="1057"/>
      <c r="AF29" s="1052">
        <v>54</v>
      </c>
      <c r="AG29" s="1053"/>
      <c r="AH29" s="1053"/>
      <c r="AI29" s="1053"/>
      <c r="AJ29" s="1054"/>
      <c r="AK29" s="997">
        <v>258</v>
      </c>
      <c r="AL29" s="988"/>
      <c r="AM29" s="988"/>
      <c r="AN29" s="988"/>
      <c r="AO29" s="988"/>
      <c r="AP29" s="988" t="s">
        <v>555</v>
      </c>
      <c r="AQ29" s="988"/>
      <c r="AR29" s="988"/>
      <c r="AS29" s="988"/>
      <c r="AT29" s="988"/>
      <c r="AU29" s="988" t="s">
        <v>555</v>
      </c>
      <c r="AV29" s="988"/>
      <c r="AW29" s="988"/>
      <c r="AX29" s="988"/>
      <c r="AY29" s="988"/>
      <c r="AZ29" s="1058" t="s">
        <v>555</v>
      </c>
      <c r="BA29" s="1058"/>
      <c r="BB29" s="1058"/>
      <c r="BC29" s="1058"/>
      <c r="BD29" s="1058"/>
      <c r="BE29" s="989"/>
      <c r="BF29" s="989"/>
      <c r="BG29" s="989"/>
      <c r="BH29" s="989"/>
      <c r="BI29" s="990"/>
      <c r="BJ29" s="274"/>
      <c r="BK29" s="274"/>
      <c r="BL29" s="274"/>
      <c r="BM29" s="274"/>
      <c r="BN29" s="274"/>
      <c r="BO29" s="154"/>
      <c r="BP29" s="154"/>
      <c r="BQ29" s="151">
        <v>23</v>
      </c>
      <c r="BR29" s="152"/>
      <c r="BS29" s="1017"/>
      <c r="BT29" s="1018"/>
      <c r="BU29" s="1018"/>
      <c r="BV29" s="1018"/>
      <c r="BW29" s="1018"/>
      <c r="BX29" s="1018"/>
      <c r="BY29" s="1018"/>
      <c r="BZ29" s="1018"/>
      <c r="CA29" s="1018"/>
      <c r="CB29" s="1018"/>
      <c r="CC29" s="1018"/>
      <c r="CD29" s="1018"/>
      <c r="CE29" s="1018"/>
      <c r="CF29" s="1018"/>
      <c r="CG29" s="1033"/>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144"/>
    </row>
    <row r="30" spans="1:131" ht="26.25" customHeight="1" x14ac:dyDescent="0.15">
      <c r="A30" s="155">
        <v>3</v>
      </c>
      <c r="B30" s="1047" t="s">
        <v>393</v>
      </c>
      <c r="C30" s="1048"/>
      <c r="D30" s="1048"/>
      <c r="E30" s="1048"/>
      <c r="F30" s="1048"/>
      <c r="G30" s="1048"/>
      <c r="H30" s="1048"/>
      <c r="I30" s="1048"/>
      <c r="J30" s="1048"/>
      <c r="K30" s="1048"/>
      <c r="L30" s="1048"/>
      <c r="M30" s="1048"/>
      <c r="N30" s="1048"/>
      <c r="O30" s="1048"/>
      <c r="P30" s="1049"/>
      <c r="Q30" s="1055">
        <v>139</v>
      </c>
      <c r="R30" s="1056"/>
      <c r="S30" s="1056"/>
      <c r="T30" s="1056"/>
      <c r="U30" s="1056"/>
      <c r="V30" s="1056">
        <v>135</v>
      </c>
      <c r="W30" s="1056"/>
      <c r="X30" s="1056"/>
      <c r="Y30" s="1056"/>
      <c r="Z30" s="1056"/>
      <c r="AA30" s="1056">
        <v>4</v>
      </c>
      <c r="AB30" s="1056"/>
      <c r="AC30" s="1056"/>
      <c r="AD30" s="1056"/>
      <c r="AE30" s="1057"/>
      <c r="AF30" s="1052">
        <v>4</v>
      </c>
      <c r="AG30" s="1053"/>
      <c r="AH30" s="1053"/>
      <c r="AI30" s="1053"/>
      <c r="AJ30" s="1054"/>
      <c r="AK30" s="997">
        <v>53</v>
      </c>
      <c r="AL30" s="988"/>
      <c r="AM30" s="988"/>
      <c r="AN30" s="988"/>
      <c r="AO30" s="988"/>
      <c r="AP30" s="988" t="s">
        <v>555</v>
      </c>
      <c r="AQ30" s="988"/>
      <c r="AR30" s="988"/>
      <c r="AS30" s="988"/>
      <c r="AT30" s="988"/>
      <c r="AU30" s="988" t="s">
        <v>555</v>
      </c>
      <c r="AV30" s="988"/>
      <c r="AW30" s="988"/>
      <c r="AX30" s="988"/>
      <c r="AY30" s="988"/>
      <c r="AZ30" s="1058" t="s">
        <v>555</v>
      </c>
      <c r="BA30" s="1058"/>
      <c r="BB30" s="1058"/>
      <c r="BC30" s="1058"/>
      <c r="BD30" s="1058"/>
      <c r="BE30" s="989"/>
      <c r="BF30" s="989"/>
      <c r="BG30" s="989"/>
      <c r="BH30" s="989"/>
      <c r="BI30" s="990"/>
      <c r="BJ30" s="274"/>
      <c r="BK30" s="274"/>
      <c r="BL30" s="274"/>
      <c r="BM30" s="274"/>
      <c r="BN30" s="274"/>
      <c r="BO30" s="154"/>
      <c r="BP30" s="154"/>
      <c r="BQ30" s="151">
        <v>24</v>
      </c>
      <c r="BR30" s="152"/>
      <c r="BS30" s="1017"/>
      <c r="BT30" s="1018"/>
      <c r="BU30" s="1018"/>
      <c r="BV30" s="1018"/>
      <c r="BW30" s="1018"/>
      <c r="BX30" s="1018"/>
      <c r="BY30" s="1018"/>
      <c r="BZ30" s="1018"/>
      <c r="CA30" s="1018"/>
      <c r="CB30" s="1018"/>
      <c r="CC30" s="1018"/>
      <c r="CD30" s="1018"/>
      <c r="CE30" s="1018"/>
      <c r="CF30" s="1018"/>
      <c r="CG30" s="1033"/>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144"/>
    </row>
    <row r="31" spans="1:131" ht="26.25" customHeight="1" x14ac:dyDescent="0.15">
      <c r="A31" s="155">
        <v>4</v>
      </c>
      <c r="B31" s="1047" t="s">
        <v>394</v>
      </c>
      <c r="C31" s="1048"/>
      <c r="D31" s="1048"/>
      <c r="E31" s="1048"/>
      <c r="F31" s="1048"/>
      <c r="G31" s="1048"/>
      <c r="H31" s="1048"/>
      <c r="I31" s="1048"/>
      <c r="J31" s="1048"/>
      <c r="K31" s="1048"/>
      <c r="L31" s="1048"/>
      <c r="M31" s="1048"/>
      <c r="N31" s="1048"/>
      <c r="O31" s="1048"/>
      <c r="P31" s="1049"/>
      <c r="Q31" s="1055">
        <v>602</v>
      </c>
      <c r="R31" s="1056"/>
      <c r="S31" s="1056"/>
      <c r="T31" s="1056"/>
      <c r="U31" s="1056"/>
      <c r="V31" s="1056">
        <v>620</v>
      </c>
      <c r="W31" s="1056"/>
      <c r="X31" s="1056"/>
      <c r="Y31" s="1056"/>
      <c r="Z31" s="1056"/>
      <c r="AA31" s="1056">
        <v>-18</v>
      </c>
      <c r="AB31" s="1056"/>
      <c r="AC31" s="1056"/>
      <c r="AD31" s="1056"/>
      <c r="AE31" s="1057"/>
      <c r="AF31" s="1052">
        <v>63</v>
      </c>
      <c r="AG31" s="1053"/>
      <c r="AH31" s="1053"/>
      <c r="AI31" s="1053"/>
      <c r="AJ31" s="1054"/>
      <c r="AK31" s="997">
        <v>324</v>
      </c>
      <c r="AL31" s="988"/>
      <c r="AM31" s="988"/>
      <c r="AN31" s="988"/>
      <c r="AO31" s="988"/>
      <c r="AP31" s="988">
        <v>28</v>
      </c>
      <c r="AQ31" s="988"/>
      <c r="AR31" s="988"/>
      <c r="AS31" s="988"/>
      <c r="AT31" s="988"/>
      <c r="AU31" s="988">
        <v>21</v>
      </c>
      <c r="AV31" s="988"/>
      <c r="AW31" s="988"/>
      <c r="AX31" s="988"/>
      <c r="AY31" s="988"/>
      <c r="AZ31" s="1058" t="s">
        <v>555</v>
      </c>
      <c r="BA31" s="1058"/>
      <c r="BB31" s="1058"/>
      <c r="BC31" s="1058"/>
      <c r="BD31" s="1058"/>
      <c r="BE31" s="989" t="s">
        <v>395</v>
      </c>
      <c r="BF31" s="989"/>
      <c r="BG31" s="989"/>
      <c r="BH31" s="989"/>
      <c r="BI31" s="990"/>
      <c r="BJ31" s="274"/>
      <c r="BK31" s="274"/>
      <c r="BL31" s="274"/>
      <c r="BM31" s="274"/>
      <c r="BN31" s="274"/>
      <c r="BO31" s="154"/>
      <c r="BP31" s="154"/>
      <c r="BQ31" s="151">
        <v>25</v>
      </c>
      <c r="BR31" s="152"/>
      <c r="BS31" s="1017"/>
      <c r="BT31" s="1018"/>
      <c r="BU31" s="1018"/>
      <c r="BV31" s="1018"/>
      <c r="BW31" s="1018"/>
      <c r="BX31" s="1018"/>
      <c r="BY31" s="1018"/>
      <c r="BZ31" s="1018"/>
      <c r="CA31" s="1018"/>
      <c r="CB31" s="1018"/>
      <c r="CC31" s="1018"/>
      <c r="CD31" s="1018"/>
      <c r="CE31" s="1018"/>
      <c r="CF31" s="1018"/>
      <c r="CG31" s="1033"/>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144"/>
    </row>
    <row r="32" spans="1:131" ht="26.25" customHeight="1" x14ac:dyDescent="0.15">
      <c r="A32" s="155">
        <v>5</v>
      </c>
      <c r="B32" s="1047" t="s">
        <v>396</v>
      </c>
      <c r="C32" s="1048"/>
      <c r="D32" s="1048"/>
      <c r="E32" s="1048"/>
      <c r="F32" s="1048"/>
      <c r="G32" s="1048"/>
      <c r="H32" s="1048"/>
      <c r="I32" s="1048"/>
      <c r="J32" s="1048"/>
      <c r="K32" s="1048"/>
      <c r="L32" s="1048"/>
      <c r="M32" s="1048"/>
      <c r="N32" s="1048"/>
      <c r="O32" s="1048"/>
      <c r="P32" s="1049"/>
      <c r="Q32" s="1055">
        <v>17</v>
      </c>
      <c r="R32" s="1056"/>
      <c r="S32" s="1056"/>
      <c r="T32" s="1056"/>
      <c r="U32" s="1056"/>
      <c r="V32" s="1056">
        <v>15</v>
      </c>
      <c r="W32" s="1056"/>
      <c r="X32" s="1056"/>
      <c r="Y32" s="1056"/>
      <c r="Z32" s="1056"/>
      <c r="AA32" s="1056">
        <v>2</v>
      </c>
      <c r="AB32" s="1056"/>
      <c r="AC32" s="1056"/>
      <c r="AD32" s="1056"/>
      <c r="AE32" s="1057"/>
      <c r="AF32" s="1052">
        <v>2</v>
      </c>
      <c r="AG32" s="1053"/>
      <c r="AH32" s="1053"/>
      <c r="AI32" s="1053"/>
      <c r="AJ32" s="1054"/>
      <c r="AK32" s="997">
        <v>0</v>
      </c>
      <c r="AL32" s="988"/>
      <c r="AM32" s="988"/>
      <c r="AN32" s="988"/>
      <c r="AO32" s="988"/>
      <c r="AP32" s="988">
        <v>3</v>
      </c>
      <c r="AQ32" s="988"/>
      <c r="AR32" s="988"/>
      <c r="AS32" s="988"/>
      <c r="AT32" s="988"/>
      <c r="AU32" s="988">
        <v>2</v>
      </c>
      <c r="AV32" s="988"/>
      <c r="AW32" s="988"/>
      <c r="AX32" s="988"/>
      <c r="AY32" s="988"/>
      <c r="AZ32" s="1058" t="s">
        <v>555</v>
      </c>
      <c r="BA32" s="1058"/>
      <c r="BB32" s="1058"/>
      <c r="BC32" s="1058"/>
      <c r="BD32" s="1058"/>
      <c r="BE32" s="989" t="s">
        <v>397</v>
      </c>
      <c r="BF32" s="989"/>
      <c r="BG32" s="989"/>
      <c r="BH32" s="989"/>
      <c r="BI32" s="990"/>
      <c r="BJ32" s="274"/>
      <c r="BK32" s="274"/>
      <c r="BL32" s="274"/>
      <c r="BM32" s="274"/>
      <c r="BN32" s="274"/>
      <c r="BO32" s="154"/>
      <c r="BP32" s="154"/>
      <c r="BQ32" s="151">
        <v>26</v>
      </c>
      <c r="BR32" s="152"/>
      <c r="BS32" s="1017"/>
      <c r="BT32" s="1018"/>
      <c r="BU32" s="1018"/>
      <c r="BV32" s="1018"/>
      <c r="BW32" s="1018"/>
      <c r="BX32" s="1018"/>
      <c r="BY32" s="1018"/>
      <c r="BZ32" s="1018"/>
      <c r="CA32" s="1018"/>
      <c r="CB32" s="1018"/>
      <c r="CC32" s="1018"/>
      <c r="CD32" s="1018"/>
      <c r="CE32" s="1018"/>
      <c r="CF32" s="1018"/>
      <c r="CG32" s="1033"/>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144"/>
    </row>
    <row r="33" spans="1:131" ht="26.25" customHeight="1" x14ac:dyDescent="0.15">
      <c r="A33" s="155">
        <v>6</v>
      </c>
      <c r="B33" s="1047" t="s">
        <v>398</v>
      </c>
      <c r="C33" s="1048"/>
      <c r="D33" s="1048"/>
      <c r="E33" s="1048"/>
      <c r="F33" s="1048"/>
      <c r="G33" s="1048"/>
      <c r="H33" s="1048"/>
      <c r="I33" s="1048"/>
      <c r="J33" s="1048"/>
      <c r="K33" s="1048"/>
      <c r="L33" s="1048"/>
      <c r="M33" s="1048"/>
      <c r="N33" s="1048"/>
      <c r="O33" s="1048"/>
      <c r="P33" s="1049"/>
      <c r="Q33" s="1055">
        <v>21</v>
      </c>
      <c r="R33" s="1056"/>
      <c r="S33" s="1056"/>
      <c r="T33" s="1056"/>
      <c r="U33" s="1056"/>
      <c r="V33" s="1056">
        <v>20</v>
      </c>
      <c r="W33" s="1056"/>
      <c r="X33" s="1056"/>
      <c r="Y33" s="1056"/>
      <c r="Z33" s="1056"/>
      <c r="AA33" s="1056">
        <v>1</v>
      </c>
      <c r="AB33" s="1056"/>
      <c r="AC33" s="1056"/>
      <c r="AD33" s="1056"/>
      <c r="AE33" s="1057"/>
      <c r="AF33" s="1052">
        <v>1</v>
      </c>
      <c r="AG33" s="1053"/>
      <c r="AH33" s="1053"/>
      <c r="AI33" s="1053"/>
      <c r="AJ33" s="1054"/>
      <c r="AK33" s="997">
        <v>13</v>
      </c>
      <c r="AL33" s="988"/>
      <c r="AM33" s="988"/>
      <c r="AN33" s="988"/>
      <c r="AO33" s="988"/>
      <c r="AP33" s="988">
        <v>4</v>
      </c>
      <c r="AQ33" s="988"/>
      <c r="AR33" s="988"/>
      <c r="AS33" s="988"/>
      <c r="AT33" s="988"/>
      <c r="AU33" s="988">
        <v>0</v>
      </c>
      <c r="AV33" s="988"/>
      <c r="AW33" s="988"/>
      <c r="AX33" s="988"/>
      <c r="AY33" s="988"/>
      <c r="AZ33" s="1058" t="s">
        <v>555</v>
      </c>
      <c r="BA33" s="1058"/>
      <c r="BB33" s="1058"/>
      <c r="BC33" s="1058"/>
      <c r="BD33" s="1058"/>
      <c r="BE33" s="989" t="s">
        <v>397</v>
      </c>
      <c r="BF33" s="989"/>
      <c r="BG33" s="989"/>
      <c r="BH33" s="989"/>
      <c r="BI33" s="990"/>
      <c r="BJ33" s="274"/>
      <c r="BK33" s="274"/>
      <c r="BL33" s="274"/>
      <c r="BM33" s="274"/>
      <c r="BN33" s="274"/>
      <c r="BO33" s="154"/>
      <c r="BP33" s="154"/>
      <c r="BQ33" s="151">
        <v>27</v>
      </c>
      <c r="BR33" s="152"/>
      <c r="BS33" s="1017"/>
      <c r="BT33" s="1018"/>
      <c r="BU33" s="1018"/>
      <c r="BV33" s="1018"/>
      <c r="BW33" s="1018"/>
      <c r="BX33" s="1018"/>
      <c r="BY33" s="1018"/>
      <c r="BZ33" s="1018"/>
      <c r="CA33" s="1018"/>
      <c r="CB33" s="1018"/>
      <c r="CC33" s="1018"/>
      <c r="CD33" s="1018"/>
      <c r="CE33" s="1018"/>
      <c r="CF33" s="1018"/>
      <c r="CG33" s="1033"/>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144"/>
    </row>
    <row r="34" spans="1:131" ht="26.25" customHeight="1" x14ac:dyDescent="0.15">
      <c r="A34" s="155">
        <v>7</v>
      </c>
      <c r="B34" s="1047" t="s">
        <v>399</v>
      </c>
      <c r="C34" s="1048"/>
      <c r="D34" s="1048"/>
      <c r="E34" s="1048"/>
      <c r="F34" s="1048"/>
      <c r="G34" s="1048"/>
      <c r="H34" s="1048"/>
      <c r="I34" s="1048"/>
      <c r="J34" s="1048"/>
      <c r="K34" s="1048"/>
      <c r="L34" s="1048"/>
      <c r="M34" s="1048"/>
      <c r="N34" s="1048"/>
      <c r="O34" s="1048"/>
      <c r="P34" s="1049"/>
      <c r="Q34" s="1055">
        <v>419</v>
      </c>
      <c r="R34" s="1056"/>
      <c r="S34" s="1056"/>
      <c r="T34" s="1056"/>
      <c r="U34" s="1056"/>
      <c r="V34" s="1056">
        <v>418</v>
      </c>
      <c r="W34" s="1056"/>
      <c r="X34" s="1056"/>
      <c r="Y34" s="1056"/>
      <c r="Z34" s="1056"/>
      <c r="AA34" s="1056">
        <v>1</v>
      </c>
      <c r="AB34" s="1056"/>
      <c r="AC34" s="1056"/>
      <c r="AD34" s="1056"/>
      <c r="AE34" s="1057"/>
      <c r="AF34" s="1052">
        <v>1</v>
      </c>
      <c r="AG34" s="1053"/>
      <c r="AH34" s="1053"/>
      <c r="AI34" s="1053"/>
      <c r="AJ34" s="1054"/>
      <c r="AK34" s="997">
        <v>219</v>
      </c>
      <c r="AL34" s="988"/>
      <c r="AM34" s="988"/>
      <c r="AN34" s="988"/>
      <c r="AO34" s="988"/>
      <c r="AP34" s="988">
        <v>2658</v>
      </c>
      <c r="AQ34" s="988"/>
      <c r="AR34" s="988"/>
      <c r="AS34" s="988"/>
      <c r="AT34" s="988"/>
      <c r="AU34" s="988">
        <v>2201</v>
      </c>
      <c r="AV34" s="988"/>
      <c r="AW34" s="988"/>
      <c r="AX34" s="988"/>
      <c r="AY34" s="988"/>
      <c r="AZ34" s="1058" t="s">
        <v>555</v>
      </c>
      <c r="BA34" s="1058"/>
      <c r="BB34" s="1058"/>
      <c r="BC34" s="1058"/>
      <c r="BD34" s="1058"/>
      <c r="BE34" s="989" t="s">
        <v>397</v>
      </c>
      <c r="BF34" s="989"/>
      <c r="BG34" s="989"/>
      <c r="BH34" s="989"/>
      <c r="BI34" s="990"/>
      <c r="BJ34" s="274"/>
      <c r="BK34" s="274"/>
      <c r="BL34" s="274"/>
      <c r="BM34" s="274"/>
      <c r="BN34" s="274"/>
      <c r="BO34" s="154"/>
      <c r="BP34" s="154"/>
      <c r="BQ34" s="151">
        <v>28</v>
      </c>
      <c r="BR34" s="152"/>
      <c r="BS34" s="1017"/>
      <c r="BT34" s="1018"/>
      <c r="BU34" s="1018"/>
      <c r="BV34" s="1018"/>
      <c r="BW34" s="1018"/>
      <c r="BX34" s="1018"/>
      <c r="BY34" s="1018"/>
      <c r="BZ34" s="1018"/>
      <c r="CA34" s="1018"/>
      <c r="CB34" s="1018"/>
      <c r="CC34" s="1018"/>
      <c r="CD34" s="1018"/>
      <c r="CE34" s="1018"/>
      <c r="CF34" s="1018"/>
      <c r="CG34" s="1033"/>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144"/>
    </row>
    <row r="35" spans="1:131" ht="26.25" customHeight="1" x14ac:dyDescent="0.15">
      <c r="A35" s="155">
        <v>8</v>
      </c>
      <c r="B35" s="1047"/>
      <c r="C35" s="1048"/>
      <c r="D35" s="1048"/>
      <c r="E35" s="1048"/>
      <c r="F35" s="1048"/>
      <c r="G35" s="1048"/>
      <c r="H35" s="1048"/>
      <c r="I35" s="1048"/>
      <c r="J35" s="1048"/>
      <c r="K35" s="1048"/>
      <c r="L35" s="1048"/>
      <c r="M35" s="1048"/>
      <c r="N35" s="1048"/>
      <c r="O35" s="1048"/>
      <c r="P35" s="1049"/>
      <c r="Q35" s="1055"/>
      <c r="R35" s="1056"/>
      <c r="S35" s="1056"/>
      <c r="T35" s="1056"/>
      <c r="U35" s="1056"/>
      <c r="V35" s="1056"/>
      <c r="W35" s="1056"/>
      <c r="X35" s="1056"/>
      <c r="Y35" s="1056"/>
      <c r="Z35" s="1056"/>
      <c r="AA35" s="1056"/>
      <c r="AB35" s="1056"/>
      <c r="AC35" s="1056"/>
      <c r="AD35" s="1056"/>
      <c r="AE35" s="1057"/>
      <c r="AF35" s="1052"/>
      <c r="AG35" s="1053"/>
      <c r="AH35" s="1053"/>
      <c r="AI35" s="1053"/>
      <c r="AJ35" s="1054"/>
      <c r="AK35" s="997"/>
      <c r="AL35" s="988"/>
      <c r="AM35" s="988"/>
      <c r="AN35" s="988"/>
      <c r="AO35" s="988"/>
      <c r="AP35" s="988"/>
      <c r="AQ35" s="988"/>
      <c r="AR35" s="988"/>
      <c r="AS35" s="988"/>
      <c r="AT35" s="988"/>
      <c r="AU35" s="988"/>
      <c r="AV35" s="988"/>
      <c r="AW35" s="988"/>
      <c r="AX35" s="988"/>
      <c r="AY35" s="988"/>
      <c r="AZ35" s="1058"/>
      <c r="BA35" s="1058"/>
      <c r="BB35" s="1058"/>
      <c r="BC35" s="1058"/>
      <c r="BD35" s="1058"/>
      <c r="BE35" s="989"/>
      <c r="BF35" s="989"/>
      <c r="BG35" s="989"/>
      <c r="BH35" s="989"/>
      <c r="BI35" s="990"/>
      <c r="BJ35" s="274"/>
      <c r="BK35" s="274"/>
      <c r="BL35" s="274"/>
      <c r="BM35" s="274"/>
      <c r="BN35" s="274"/>
      <c r="BO35" s="154"/>
      <c r="BP35" s="154"/>
      <c r="BQ35" s="151">
        <v>29</v>
      </c>
      <c r="BR35" s="152"/>
      <c r="BS35" s="1017"/>
      <c r="BT35" s="1018"/>
      <c r="BU35" s="1018"/>
      <c r="BV35" s="1018"/>
      <c r="BW35" s="1018"/>
      <c r="BX35" s="1018"/>
      <c r="BY35" s="1018"/>
      <c r="BZ35" s="1018"/>
      <c r="CA35" s="1018"/>
      <c r="CB35" s="1018"/>
      <c r="CC35" s="1018"/>
      <c r="CD35" s="1018"/>
      <c r="CE35" s="1018"/>
      <c r="CF35" s="1018"/>
      <c r="CG35" s="1033"/>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144"/>
    </row>
    <row r="36" spans="1:131" ht="26.25" customHeight="1" x14ac:dyDescent="0.15">
      <c r="A36" s="155">
        <v>9</v>
      </c>
      <c r="B36" s="1047"/>
      <c r="C36" s="1048"/>
      <c r="D36" s="1048"/>
      <c r="E36" s="1048"/>
      <c r="F36" s="1048"/>
      <c r="G36" s="1048"/>
      <c r="H36" s="1048"/>
      <c r="I36" s="1048"/>
      <c r="J36" s="1048"/>
      <c r="K36" s="1048"/>
      <c r="L36" s="1048"/>
      <c r="M36" s="1048"/>
      <c r="N36" s="1048"/>
      <c r="O36" s="1048"/>
      <c r="P36" s="1049"/>
      <c r="Q36" s="1055"/>
      <c r="R36" s="1056"/>
      <c r="S36" s="1056"/>
      <c r="T36" s="1056"/>
      <c r="U36" s="1056"/>
      <c r="V36" s="1056"/>
      <c r="W36" s="1056"/>
      <c r="X36" s="1056"/>
      <c r="Y36" s="1056"/>
      <c r="Z36" s="1056"/>
      <c r="AA36" s="1056"/>
      <c r="AB36" s="1056"/>
      <c r="AC36" s="1056"/>
      <c r="AD36" s="1056"/>
      <c r="AE36" s="1057"/>
      <c r="AF36" s="1052"/>
      <c r="AG36" s="1053"/>
      <c r="AH36" s="1053"/>
      <c r="AI36" s="1053"/>
      <c r="AJ36" s="1054"/>
      <c r="AK36" s="997"/>
      <c r="AL36" s="988"/>
      <c r="AM36" s="988"/>
      <c r="AN36" s="988"/>
      <c r="AO36" s="988"/>
      <c r="AP36" s="988"/>
      <c r="AQ36" s="988"/>
      <c r="AR36" s="988"/>
      <c r="AS36" s="988"/>
      <c r="AT36" s="988"/>
      <c r="AU36" s="988"/>
      <c r="AV36" s="988"/>
      <c r="AW36" s="988"/>
      <c r="AX36" s="988"/>
      <c r="AY36" s="988"/>
      <c r="AZ36" s="1058"/>
      <c r="BA36" s="1058"/>
      <c r="BB36" s="1058"/>
      <c r="BC36" s="1058"/>
      <c r="BD36" s="1058"/>
      <c r="BE36" s="989"/>
      <c r="BF36" s="989"/>
      <c r="BG36" s="989"/>
      <c r="BH36" s="989"/>
      <c r="BI36" s="990"/>
      <c r="BJ36" s="274"/>
      <c r="BK36" s="274"/>
      <c r="BL36" s="274"/>
      <c r="BM36" s="274"/>
      <c r="BN36" s="274"/>
      <c r="BO36" s="154"/>
      <c r="BP36" s="154"/>
      <c r="BQ36" s="151">
        <v>30</v>
      </c>
      <c r="BR36" s="152"/>
      <c r="BS36" s="1017"/>
      <c r="BT36" s="1018"/>
      <c r="BU36" s="1018"/>
      <c r="BV36" s="1018"/>
      <c r="BW36" s="1018"/>
      <c r="BX36" s="1018"/>
      <c r="BY36" s="1018"/>
      <c r="BZ36" s="1018"/>
      <c r="CA36" s="1018"/>
      <c r="CB36" s="1018"/>
      <c r="CC36" s="1018"/>
      <c r="CD36" s="1018"/>
      <c r="CE36" s="1018"/>
      <c r="CF36" s="1018"/>
      <c r="CG36" s="1033"/>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144"/>
    </row>
    <row r="37" spans="1:131" ht="26.25" customHeight="1" x14ac:dyDescent="0.15">
      <c r="A37" s="155">
        <v>10</v>
      </c>
      <c r="B37" s="1047"/>
      <c r="C37" s="1048"/>
      <c r="D37" s="1048"/>
      <c r="E37" s="1048"/>
      <c r="F37" s="1048"/>
      <c r="G37" s="1048"/>
      <c r="H37" s="1048"/>
      <c r="I37" s="1048"/>
      <c r="J37" s="1048"/>
      <c r="K37" s="1048"/>
      <c r="L37" s="1048"/>
      <c r="M37" s="1048"/>
      <c r="N37" s="1048"/>
      <c r="O37" s="1048"/>
      <c r="P37" s="1049"/>
      <c r="Q37" s="1055"/>
      <c r="R37" s="1056"/>
      <c r="S37" s="1056"/>
      <c r="T37" s="1056"/>
      <c r="U37" s="1056"/>
      <c r="V37" s="1056"/>
      <c r="W37" s="1056"/>
      <c r="X37" s="1056"/>
      <c r="Y37" s="1056"/>
      <c r="Z37" s="1056"/>
      <c r="AA37" s="1056"/>
      <c r="AB37" s="1056"/>
      <c r="AC37" s="1056"/>
      <c r="AD37" s="1056"/>
      <c r="AE37" s="1057"/>
      <c r="AF37" s="1052"/>
      <c r="AG37" s="1053"/>
      <c r="AH37" s="1053"/>
      <c r="AI37" s="1053"/>
      <c r="AJ37" s="1054"/>
      <c r="AK37" s="997"/>
      <c r="AL37" s="988"/>
      <c r="AM37" s="988"/>
      <c r="AN37" s="988"/>
      <c r="AO37" s="988"/>
      <c r="AP37" s="988"/>
      <c r="AQ37" s="988"/>
      <c r="AR37" s="988"/>
      <c r="AS37" s="988"/>
      <c r="AT37" s="988"/>
      <c r="AU37" s="988"/>
      <c r="AV37" s="988"/>
      <c r="AW37" s="988"/>
      <c r="AX37" s="988"/>
      <c r="AY37" s="988"/>
      <c r="AZ37" s="1058"/>
      <c r="BA37" s="1058"/>
      <c r="BB37" s="1058"/>
      <c r="BC37" s="1058"/>
      <c r="BD37" s="1058"/>
      <c r="BE37" s="989"/>
      <c r="BF37" s="989"/>
      <c r="BG37" s="989"/>
      <c r="BH37" s="989"/>
      <c r="BI37" s="990"/>
      <c r="BJ37" s="274"/>
      <c r="BK37" s="274"/>
      <c r="BL37" s="274"/>
      <c r="BM37" s="274"/>
      <c r="BN37" s="274"/>
      <c r="BO37" s="154"/>
      <c r="BP37" s="154"/>
      <c r="BQ37" s="151">
        <v>31</v>
      </c>
      <c r="BR37" s="152"/>
      <c r="BS37" s="1017"/>
      <c r="BT37" s="1018"/>
      <c r="BU37" s="1018"/>
      <c r="BV37" s="1018"/>
      <c r="BW37" s="1018"/>
      <c r="BX37" s="1018"/>
      <c r="BY37" s="1018"/>
      <c r="BZ37" s="1018"/>
      <c r="CA37" s="1018"/>
      <c r="CB37" s="1018"/>
      <c r="CC37" s="1018"/>
      <c r="CD37" s="1018"/>
      <c r="CE37" s="1018"/>
      <c r="CF37" s="1018"/>
      <c r="CG37" s="1033"/>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144"/>
    </row>
    <row r="38" spans="1:131" ht="26.25" customHeight="1" x14ac:dyDescent="0.15">
      <c r="A38" s="155">
        <v>11</v>
      </c>
      <c r="B38" s="1047"/>
      <c r="C38" s="1048"/>
      <c r="D38" s="1048"/>
      <c r="E38" s="1048"/>
      <c r="F38" s="1048"/>
      <c r="G38" s="1048"/>
      <c r="H38" s="1048"/>
      <c r="I38" s="1048"/>
      <c r="J38" s="1048"/>
      <c r="K38" s="1048"/>
      <c r="L38" s="1048"/>
      <c r="M38" s="1048"/>
      <c r="N38" s="1048"/>
      <c r="O38" s="1048"/>
      <c r="P38" s="1049"/>
      <c r="Q38" s="1055"/>
      <c r="R38" s="1056"/>
      <c r="S38" s="1056"/>
      <c r="T38" s="1056"/>
      <c r="U38" s="1056"/>
      <c r="V38" s="1056"/>
      <c r="W38" s="1056"/>
      <c r="X38" s="1056"/>
      <c r="Y38" s="1056"/>
      <c r="Z38" s="1056"/>
      <c r="AA38" s="1056"/>
      <c r="AB38" s="1056"/>
      <c r="AC38" s="1056"/>
      <c r="AD38" s="1056"/>
      <c r="AE38" s="1057"/>
      <c r="AF38" s="1052"/>
      <c r="AG38" s="1053"/>
      <c r="AH38" s="1053"/>
      <c r="AI38" s="1053"/>
      <c r="AJ38" s="1054"/>
      <c r="AK38" s="997"/>
      <c r="AL38" s="988"/>
      <c r="AM38" s="988"/>
      <c r="AN38" s="988"/>
      <c r="AO38" s="988"/>
      <c r="AP38" s="988"/>
      <c r="AQ38" s="988"/>
      <c r="AR38" s="988"/>
      <c r="AS38" s="988"/>
      <c r="AT38" s="988"/>
      <c r="AU38" s="988"/>
      <c r="AV38" s="988"/>
      <c r="AW38" s="988"/>
      <c r="AX38" s="988"/>
      <c r="AY38" s="988"/>
      <c r="AZ38" s="1058"/>
      <c r="BA38" s="1058"/>
      <c r="BB38" s="1058"/>
      <c r="BC38" s="1058"/>
      <c r="BD38" s="1058"/>
      <c r="BE38" s="989"/>
      <c r="BF38" s="989"/>
      <c r="BG38" s="989"/>
      <c r="BH38" s="989"/>
      <c r="BI38" s="990"/>
      <c r="BJ38" s="274"/>
      <c r="BK38" s="274"/>
      <c r="BL38" s="274"/>
      <c r="BM38" s="274"/>
      <c r="BN38" s="274"/>
      <c r="BO38" s="154"/>
      <c r="BP38" s="154"/>
      <c r="BQ38" s="151">
        <v>32</v>
      </c>
      <c r="BR38" s="152"/>
      <c r="BS38" s="1017"/>
      <c r="BT38" s="1018"/>
      <c r="BU38" s="1018"/>
      <c r="BV38" s="1018"/>
      <c r="BW38" s="1018"/>
      <c r="BX38" s="1018"/>
      <c r="BY38" s="1018"/>
      <c r="BZ38" s="1018"/>
      <c r="CA38" s="1018"/>
      <c r="CB38" s="1018"/>
      <c r="CC38" s="1018"/>
      <c r="CD38" s="1018"/>
      <c r="CE38" s="1018"/>
      <c r="CF38" s="1018"/>
      <c r="CG38" s="1033"/>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144"/>
    </row>
    <row r="39" spans="1:131" ht="26.25" customHeight="1" x14ac:dyDescent="0.15">
      <c r="A39" s="155">
        <v>12</v>
      </c>
      <c r="B39" s="1047"/>
      <c r="C39" s="1048"/>
      <c r="D39" s="1048"/>
      <c r="E39" s="1048"/>
      <c r="F39" s="1048"/>
      <c r="G39" s="1048"/>
      <c r="H39" s="1048"/>
      <c r="I39" s="1048"/>
      <c r="J39" s="1048"/>
      <c r="K39" s="1048"/>
      <c r="L39" s="1048"/>
      <c r="M39" s="1048"/>
      <c r="N39" s="1048"/>
      <c r="O39" s="1048"/>
      <c r="P39" s="1049"/>
      <c r="Q39" s="1055"/>
      <c r="R39" s="1056"/>
      <c r="S39" s="1056"/>
      <c r="T39" s="1056"/>
      <c r="U39" s="1056"/>
      <c r="V39" s="1056"/>
      <c r="W39" s="1056"/>
      <c r="X39" s="1056"/>
      <c r="Y39" s="1056"/>
      <c r="Z39" s="1056"/>
      <c r="AA39" s="1056"/>
      <c r="AB39" s="1056"/>
      <c r="AC39" s="1056"/>
      <c r="AD39" s="1056"/>
      <c r="AE39" s="1057"/>
      <c r="AF39" s="1052"/>
      <c r="AG39" s="1053"/>
      <c r="AH39" s="1053"/>
      <c r="AI39" s="1053"/>
      <c r="AJ39" s="1054"/>
      <c r="AK39" s="997"/>
      <c r="AL39" s="988"/>
      <c r="AM39" s="988"/>
      <c r="AN39" s="988"/>
      <c r="AO39" s="988"/>
      <c r="AP39" s="988"/>
      <c r="AQ39" s="988"/>
      <c r="AR39" s="988"/>
      <c r="AS39" s="988"/>
      <c r="AT39" s="988"/>
      <c r="AU39" s="988"/>
      <c r="AV39" s="988"/>
      <c r="AW39" s="988"/>
      <c r="AX39" s="988"/>
      <c r="AY39" s="988"/>
      <c r="AZ39" s="1058"/>
      <c r="BA39" s="1058"/>
      <c r="BB39" s="1058"/>
      <c r="BC39" s="1058"/>
      <c r="BD39" s="1058"/>
      <c r="BE39" s="989"/>
      <c r="BF39" s="989"/>
      <c r="BG39" s="989"/>
      <c r="BH39" s="989"/>
      <c r="BI39" s="990"/>
      <c r="BJ39" s="274"/>
      <c r="BK39" s="274"/>
      <c r="BL39" s="274"/>
      <c r="BM39" s="274"/>
      <c r="BN39" s="274"/>
      <c r="BO39" s="154"/>
      <c r="BP39" s="154"/>
      <c r="BQ39" s="151">
        <v>33</v>
      </c>
      <c r="BR39" s="152"/>
      <c r="BS39" s="1017"/>
      <c r="BT39" s="1018"/>
      <c r="BU39" s="1018"/>
      <c r="BV39" s="1018"/>
      <c r="BW39" s="1018"/>
      <c r="BX39" s="1018"/>
      <c r="BY39" s="1018"/>
      <c r="BZ39" s="1018"/>
      <c r="CA39" s="1018"/>
      <c r="CB39" s="1018"/>
      <c r="CC39" s="1018"/>
      <c r="CD39" s="1018"/>
      <c r="CE39" s="1018"/>
      <c r="CF39" s="1018"/>
      <c r="CG39" s="1033"/>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144"/>
    </row>
    <row r="40" spans="1:131" ht="26.25" customHeight="1" x14ac:dyDescent="0.15">
      <c r="A40" s="151">
        <v>13</v>
      </c>
      <c r="B40" s="1047"/>
      <c r="C40" s="1048"/>
      <c r="D40" s="1048"/>
      <c r="E40" s="1048"/>
      <c r="F40" s="1048"/>
      <c r="G40" s="1048"/>
      <c r="H40" s="1048"/>
      <c r="I40" s="1048"/>
      <c r="J40" s="1048"/>
      <c r="K40" s="1048"/>
      <c r="L40" s="1048"/>
      <c r="M40" s="1048"/>
      <c r="N40" s="1048"/>
      <c r="O40" s="1048"/>
      <c r="P40" s="1049"/>
      <c r="Q40" s="1055"/>
      <c r="R40" s="1056"/>
      <c r="S40" s="1056"/>
      <c r="T40" s="1056"/>
      <c r="U40" s="1056"/>
      <c r="V40" s="1056"/>
      <c r="W40" s="1056"/>
      <c r="X40" s="1056"/>
      <c r="Y40" s="1056"/>
      <c r="Z40" s="1056"/>
      <c r="AA40" s="1056"/>
      <c r="AB40" s="1056"/>
      <c r="AC40" s="1056"/>
      <c r="AD40" s="1056"/>
      <c r="AE40" s="1057"/>
      <c r="AF40" s="1052"/>
      <c r="AG40" s="1053"/>
      <c r="AH40" s="1053"/>
      <c r="AI40" s="1053"/>
      <c r="AJ40" s="1054"/>
      <c r="AK40" s="997"/>
      <c r="AL40" s="988"/>
      <c r="AM40" s="988"/>
      <c r="AN40" s="988"/>
      <c r="AO40" s="988"/>
      <c r="AP40" s="988"/>
      <c r="AQ40" s="988"/>
      <c r="AR40" s="988"/>
      <c r="AS40" s="988"/>
      <c r="AT40" s="988"/>
      <c r="AU40" s="988"/>
      <c r="AV40" s="988"/>
      <c r="AW40" s="988"/>
      <c r="AX40" s="988"/>
      <c r="AY40" s="988"/>
      <c r="AZ40" s="1058"/>
      <c r="BA40" s="1058"/>
      <c r="BB40" s="1058"/>
      <c r="BC40" s="1058"/>
      <c r="BD40" s="1058"/>
      <c r="BE40" s="989"/>
      <c r="BF40" s="989"/>
      <c r="BG40" s="989"/>
      <c r="BH40" s="989"/>
      <c r="BI40" s="990"/>
      <c r="BJ40" s="274"/>
      <c r="BK40" s="274"/>
      <c r="BL40" s="274"/>
      <c r="BM40" s="274"/>
      <c r="BN40" s="274"/>
      <c r="BO40" s="154"/>
      <c r="BP40" s="154"/>
      <c r="BQ40" s="151">
        <v>34</v>
      </c>
      <c r="BR40" s="152"/>
      <c r="BS40" s="1017"/>
      <c r="BT40" s="1018"/>
      <c r="BU40" s="1018"/>
      <c r="BV40" s="1018"/>
      <c r="BW40" s="1018"/>
      <c r="BX40" s="1018"/>
      <c r="BY40" s="1018"/>
      <c r="BZ40" s="1018"/>
      <c r="CA40" s="1018"/>
      <c r="CB40" s="1018"/>
      <c r="CC40" s="1018"/>
      <c r="CD40" s="1018"/>
      <c r="CE40" s="1018"/>
      <c r="CF40" s="1018"/>
      <c r="CG40" s="1033"/>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144"/>
    </row>
    <row r="41" spans="1:131" ht="26.25" customHeight="1" x14ac:dyDescent="0.15">
      <c r="A41" s="151">
        <v>14</v>
      </c>
      <c r="B41" s="1047"/>
      <c r="C41" s="1048"/>
      <c r="D41" s="1048"/>
      <c r="E41" s="1048"/>
      <c r="F41" s="1048"/>
      <c r="G41" s="1048"/>
      <c r="H41" s="1048"/>
      <c r="I41" s="1048"/>
      <c r="J41" s="1048"/>
      <c r="K41" s="1048"/>
      <c r="L41" s="1048"/>
      <c r="M41" s="1048"/>
      <c r="N41" s="1048"/>
      <c r="O41" s="1048"/>
      <c r="P41" s="1049"/>
      <c r="Q41" s="1055"/>
      <c r="R41" s="1056"/>
      <c r="S41" s="1056"/>
      <c r="T41" s="1056"/>
      <c r="U41" s="1056"/>
      <c r="V41" s="1056"/>
      <c r="W41" s="1056"/>
      <c r="X41" s="1056"/>
      <c r="Y41" s="1056"/>
      <c r="Z41" s="1056"/>
      <c r="AA41" s="1056"/>
      <c r="AB41" s="1056"/>
      <c r="AC41" s="1056"/>
      <c r="AD41" s="1056"/>
      <c r="AE41" s="1057"/>
      <c r="AF41" s="1052"/>
      <c r="AG41" s="1053"/>
      <c r="AH41" s="1053"/>
      <c r="AI41" s="1053"/>
      <c r="AJ41" s="1054"/>
      <c r="AK41" s="997"/>
      <c r="AL41" s="988"/>
      <c r="AM41" s="988"/>
      <c r="AN41" s="988"/>
      <c r="AO41" s="988"/>
      <c r="AP41" s="988"/>
      <c r="AQ41" s="988"/>
      <c r="AR41" s="988"/>
      <c r="AS41" s="988"/>
      <c r="AT41" s="988"/>
      <c r="AU41" s="988"/>
      <c r="AV41" s="988"/>
      <c r="AW41" s="988"/>
      <c r="AX41" s="988"/>
      <c r="AY41" s="988"/>
      <c r="AZ41" s="1058"/>
      <c r="BA41" s="1058"/>
      <c r="BB41" s="1058"/>
      <c r="BC41" s="1058"/>
      <c r="BD41" s="1058"/>
      <c r="BE41" s="989"/>
      <c r="BF41" s="989"/>
      <c r="BG41" s="989"/>
      <c r="BH41" s="989"/>
      <c r="BI41" s="990"/>
      <c r="BJ41" s="274"/>
      <c r="BK41" s="274"/>
      <c r="BL41" s="274"/>
      <c r="BM41" s="274"/>
      <c r="BN41" s="274"/>
      <c r="BO41" s="154"/>
      <c r="BP41" s="154"/>
      <c r="BQ41" s="151">
        <v>35</v>
      </c>
      <c r="BR41" s="152"/>
      <c r="BS41" s="1017"/>
      <c r="BT41" s="1018"/>
      <c r="BU41" s="1018"/>
      <c r="BV41" s="1018"/>
      <c r="BW41" s="1018"/>
      <c r="BX41" s="1018"/>
      <c r="BY41" s="1018"/>
      <c r="BZ41" s="1018"/>
      <c r="CA41" s="1018"/>
      <c r="CB41" s="1018"/>
      <c r="CC41" s="1018"/>
      <c r="CD41" s="1018"/>
      <c r="CE41" s="1018"/>
      <c r="CF41" s="1018"/>
      <c r="CG41" s="1033"/>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144"/>
    </row>
    <row r="42" spans="1:131" ht="26.25" customHeight="1" x14ac:dyDescent="0.15">
      <c r="A42" s="151">
        <v>15</v>
      </c>
      <c r="B42" s="1047"/>
      <c r="C42" s="1048"/>
      <c r="D42" s="1048"/>
      <c r="E42" s="1048"/>
      <c r="F42" s="1048"/>
      <c r="G42" s="1048"/>
      <c r="H42" s="1048"/>
      <c r="I42" s="1048"/>
      <c r="J42" s="1048"/>
      <c r="K42" s="1048"/>
      <c r="L42" s="1048"/>
      <c r="M42" s="1048"/>
      <c r="N42" s="1048"/>
      <c r="O42" s="1048"/>
      <c r="P42" s="1049"/>
      <c r="Q42" s="1055"/>
      <c r="R42" s="1056"/>
      <c r="S42" s="1056"/>
      <c r="T42" s="1056"/>
      <c r="U42" s="1056"/>
      <c r="V42" s="1056"/>
      <c r="W42" s="1056"/>
      <c r="X42" s="1056"/>
      <c r="Y42" s="1056"/>
      <c r="Z42" s="1056"/>
      <c r="AA42" s="1056"/>
      <c r="AB42" s="1056"/>
      <c r="AC42" s="1056"/>
      <c r="AD42" s="1056"/>
      <c r="AE42" s="1057"/>
      <c r="AF42" s="1052"/>
      <c r="AG42" s="1053"/>
      <c r="AH42" s="1053"/>
      <c r="AI42" s="1053"/>
      <c r="AJ42" s="1054"/>
      <c r="AK42" s="997"/>
      <c r="AL42" s="988"/>
      <c r="AM42" s="988"/>
      <c r="AN42" s="988"/>
      <c r="AO42" s="988"/>
      <c r="AP42" s="988"/>
      <c r="AQ42" s="988"/>
      <c r="AR42" s="988"/>
      <c r="AS42" s="988"/>
      <c r="AT42" s="988"/>
      <c r="AU42" s="988"/>
      <c r="AV42" s="988"/>
      <c r="AW42" s="988"/>
      <c r="AX42" s="988"/>
      <c r="AY42" s="988"/>
      <c r="AZ42" s="1058"/>
      <c r="BA42" s="1058"/>
      <c r="BB42" s="1058"/>
      <c r="BC42" s="1058"/>
      <c r="BD42" s="1058"/>
      <c r="BE42" s="989"/>
      <c r="BF42" s="989"/>
      <c r="BG42" s="989"/>
      <c r="BH42" s="989"/>
      <c r="BI42" s="990"/>
      <c r="BJ42" s="274"/>
      <c r="BK42" s="274"/>
      <c r="BL42" s="274"/>
      <c r="BM42" s="274"/>
      <c r="BN42" s="274"/>
      <c r="BO42" s="154"/>
      <c r="BP42" s="154"/>
      <c r="BQ42" s="151">
        <v>36</v>
      </c>
      <c r="BR42" s="152"/>
      <c r="BS42" s="1017"/>
      <c r="BT42" s="1018"/>
      <c r="BU42" s="1018"/>
      <c r="BV42" s="1018"/>
      <c r="BW42" s="1018"/>
      <c r="BX42" s="1018"/>
      <c r="BY42" s="1018"/>
      <c r="BZ42" s="1018"/>
      <c r="CA42" s="1018"/>
      <c r="CB42" s="1018"/>
      <c r="CC42" s="1018"/>
      <c r="CD42" s="1018"/>
      <c r="CE42" s="1018"/>
      <c r="CF42" s="1018"/>
      <c r="CG42" s="1033"/>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144"/>
    </row>
    <row r="43" spans="1:131" ht="26.25" customHeight="1" x14ac:dyDescent="0.15">
      <c r="A43" s="151">
        <v>16</v>
      </c>
      <c r="B43" s="1047"/>
      <c r="C43" s="1048"/>
      <c r="D43" s="1048"/>
      <c r="E43" s="1048"/>
      <c r="F43" s="1048"/>
      <c r="G43" s="1048"/>
      <c r="H43" s="1048"/>
      <c r="I43" s="1048"/>
      <c r="J43" s="1048"/>
      <c r="K43" s="1048"/>
      <c r="L43" s="1048"/>
      <c r="M43" s="1048"/>
      <c r="N43" s="1048"/>
      <c r="O43" s="1048"/>
      <c r="P43" s="1049"/>
      <c r="Q43" s="1055"/>
      <c r="R43" s="1056"/>
      <c r="S43" s="1056"/>
      <c r="T43" s="1056"/>
      <c r="U43" s="1056"/>
      <c r="V43" s="1056"/>
      <c r="W43" s="1056"/>
      <c r="X43" s="1056"/>
      <c r="Y43" s="1056"/>
      <c r="Z43" s="1056"/>
      <c r="AA43" s="1056"/>
      <c r="AB43" s="1056"/>
      <c r="AC43" s="1056"/>
      <c r="AD43" s="1056"/>
      <c r="AE43" s="1057"/>
      <c r="AF43" s="1052"/>
      <c r="AG43" s="1053"/>
      <c r="AH43" s="1053"/>
      <c r="AI43" s="1053"/>
      <c r="AJ43" s="1054"/>
      <c r="AK43" s="997"/>
      <c r="AL43" s="988"/>
      <c r="AM43" s="988"/>
      <c r="AN43" s="988"/>
      <c r="AO43" s="988"/>
      <c r="AP43" s="988"/>
      <c r="AQ43" s="988"/>
      <c r="AR43" s="988"/>
      <c r="AS43" s="988"/>
      <c r="AT43" s="988"/>
      <c r="AU43" s="988"/>
      <c r="AV43" s="988"/>
      <c r="AW43" s="988"/>
      <c r="AX43" s="988"/>
      <c r="AY43" s="988"/>
      <c r="AZ43" s="1058"/>
      <c r="BA43" s="1058"/>
      <c r="BB43" s="1058"/>
      <c r="BC43" s="1058"/>
      <c r="BD43" s="1058"/>
      <c r="BE43" s="989"/>
      <c r="BF43" s="989"/>
      <c r="BG43" s="989"/>
      <c r="BH43" s="989"/>
      <c r="BI43" s="990"/>
      <c r="BJ43" s="274"/>
      <c r="BK43" s="274"/>
      <c r="BL43" s="274"/>
      <c r="BM43" s="274"/>
      <c r="BN43" s="274"/>
      <c r="BO43" s="154"/>
      <c r="BP43" s="154"/>
      <c r="BQ43" s="151">
        <v>37</v>
      </c>
      <c r="BR43" s="152"/>
      <c r="BS43" s="1017"/>
      <c r="BT43" s="1018"/>
      <c r="BU43" s="1018"/>
      <c r="BV43" s="1018"/>
      <c r="BW43" s="1018"/>
      <c r="BX43" s="1018"/>
      <c r="BY43" s="1018"/>
      <c r="BZ43" s="1018"/>
      <c r="CA43" s="1018"/>
      <c r="CB43" s="1018"/>
      <c r="CC43" s="1018"/>
      <c r="CD43" s="1018"/>
      <c r="CE43" s="1018"/>
      <c r="CF43" s="1018"/>
      <c r="CG43" s="1033"/>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144"/>
    </row>
    <row r="44" spans="1:131" ht="26.25" customHeight="1" x14ac:dyDescent="0.15">
      <c r="A44" s="151">
        <v>17</v>
      </c>
      <c r="B44" s="1047"/>
      <c r="C44" s="1048"/>
      <c r="D44" s="1048"/>
      <c r="E44" s="1048"/>
      <c r="F44" s="1048"/>
      <c r="G44" s="1048"/>
      <c r="H44" s="1048"/>
      <c r="I44" s="1048"/>
      <c r="J44" s="1048"/>
      <c r="K44" s="1048"/>
      <c r="L44" s="1048"/>
      <c r="M44" s="1048"/>
      <c r="N44" s="1048"/>
      <c r="O44" s="1048"/>
      <c r="P44" s="1049"/>
      <c r="Q44" s="1055"/>
      <c r="R44" s="1056"/>
      <c r="S44" s="1056"/>
      <c r="T44" s="1056"/>
      <c r="U44" s="1056"/>
      <c r="V44" s="1056"/>
      <c r="W44" s="1056"/>
      <c r="X44" s="1056"/>
      <c r="Y44" s="1056"/>
      <c r="Z44" s="1056"/>
      <c r="AA44" s="1056"/>
      <c r="AB44" s="1056"/>
      <c r="AC44" s="1056"/>
      <c r="AD44" s="1056"/>
      <c r="AE44" s="1057"/>
      <c r="AF44" s="1052"/>
      <c r="AG44" s="1053"/>
      <c r="AH44" s="1053"/>
      <c r="AI44" s="1053"/>
      <c r="AJ44" s="1054"/>
      <c r="AK44" s="997"/>
      <c r="AL44" s="988"/>
      <c r="AM44" s="988"/>
      <c r="AN44" s="988"/>
      <c r="AO44" s="988"/>
      <c r="AP44" s="988"/>
      <c r="AQ44" s="988"/>
      <c r="AR44" s="988"/>
      <c r="AS44" s="988"/>
      <c r="AT44" s="988"/>
      <c r="AU44" s="988"/>
      <c r="AV44" s="988"/>
      <c r="AW44" s="988"/>
      <c r="AX44" s="988"/>
      <c r="AY44" s="988"/>
      <c r="AZ44" s="1058"/>
      <c r="BA44" s="1058"/>
      <c r="BB44" s="1058"/>
      <c r="BC44" s="1058"/>
      <c r="BD44" s="1058"/>
      <c r="BE44" s="989"/>
      <c r="BF44" s="989"/>
      <c r="BG44" s="989"/>
      <c r="BH44" s="989"/>
      <c r="BI44" s="990"/>
      <c r="BJ44" s="274"/>
      <c r="BK44" s="274"/>
      <c r="BL44" s="274"/>
      <c r="BM44" s="274"/>
      <c r="BN44" s="274"/>
      <c r="BO44" s="154"/>
      <c r="BP44" s="154"/>
      <c r="BQ44" s="151">
        <v>38</v>
      </c>
      <c r="BR44" s="152"/>
      <c r="BS44" s="1017"/>
      <c r="BT44" s="1018"/>
      <c r="BU44" s="1018"/>
      <c r="BV44" s="1018"/>
      <c r="BW44" s="1018"/>
      <c r="BX44" s="1018"/>
      <c r="BY44" s="1018"/>
      <c r="BZ44" s="1018"/>
      <c r="CA44" s="1018"/>
      <c r="CB44" s="1018"/>
      <c r="CC44" s="1018"/>
      <c r="CD44" s="1018"/>
      <c r="CE44" s="1018"/>
      <c r="CF44" s="1018"/>
      <c r="CG44" s="1033"/>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144"/>
    </row>
    <row r="45" spans="1:131" ht="26.25" customHeight="1" x14ac:dyDescent="0.15">
      <c r="A45" s="151">
        <v>18</v>
      </c>
      <c r="B45" s="1047"/>
      <c r="C45" s="1048"/>
      <c r="D45" s="1048"/>
      <c r="E45" s="1048"/>
      <c r="F45" s="1048"/>
      <c r="G45" s="1048"/>
      <c r="H45" s="1048"/>
      <c r="I45" s="1048"/>
      <c r="J45" s="1048"/>
      <c r="K45" s="1048"/>
      <c r="L45" s="1048"/>
      <c r="M45" s="1048"/>
      <c r="N45" s="1048"/>
      <c r="O45" s="1048"/>
      <c r="P45" s="1049"/>
      <c r="Q45" s="1055"/>
      <c r="R45" s="1056"/>
      <c r="S45" s="1056"/>
      <c r="T45" s="1056"/>
      <c r="U45" s="1056"/>
      <c r="V45" s="1056"/>
      <c r="W45" s="1056"/>
      <c r="X45" s="1056"/>
      <c r="Y45" s="1056"/>
      <c r="Z45" s="1056"/>
      <c r="AA45" s="1056"/>
      <c r="AB45" s="1056"/>
      <c r="AC45" s="1056"/>
      <c r="AD45" s="1056"/>
      <c r="AE45" s="1057"/>
      <c r="AF45" s="1052"/>
      <c r="AG45" s="1053"/>
      <c r="AH45" s="1053"/>
      <c r="AI45" s="1053"/>
      <c r="AJ45" s="1054"/>
      <c r="AK45" s="997"/>
      <c r="AL45" s="988"/>
      <c r="AM45" s="988"/>
      <c r="AN45" s="988"/>
      <c r="AO45" s="988"/>
      <c r="AP45" s="988"/>
      <c r="AQ45" s="988"/>
      <c r="AR45" s="988"/>
      <c r="AS45" s="988"/>
      <c r="AT45" s="988"/>
      <c r="AU45" s="988"/>
      <c r="AV45" s="988"/>
      <c r="AW45" s="988"/>
      <c r="AX45" s="988"/>
      <c r="AY45" s="988"/>
      <c r="AZ45" s="1058"/>
      <c r="BA45" s="1058"/>
      <c r="BB45" s="1058"/>
      <c r="BC45" s="1058"/>
      <c r="BD45" s="1058"/>
      <c r="BE45" s="989"/>
      <c r="BF45" s="989"/>
      <c r="BG45" s="989"/>
      <c r="BH45" s="989"/>
      <c r="BI45" s="990"/>
      <c r="BJ45" s="274"/>
      <c r="BK45" s="274"/>
      <c r="BL45" s="274"/>
      <c r="BM45" s="274"/>
      <c r="BN45" s="274"/>
      <c r="BO45" s="154"/>
      <c r="BP45" s="154"/>
      <c r="BQ45" s="151">
        <v>39</v>
      </c>
      <c r="BR45" s="152"/>
      <c r="BS45" s="1017"/>
      <c r="BT45" s="1018"/>
      <c r="BU45" s="1018"/>
      <c r="BV45" s="1018"/>
      <c r="BW45" s="1018"/>
      <c r="BX45" s="1018"/>
      <c r="BY45" s="1018"/>
      <c r="BZ45" s="1018"/>
      <c r="CA45" s="1018"/>
      <c r="CB45" s="1018"/>
      <c r="CC45" s="1018"/>
      <c r="CD45" s="1018"/>
      <c r="CE45" s="1018"/>
      <c r="CF45" s="1018"/>
      <c r="CG45" s="1033"/>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144"/>
    </row>
    <row r="46" spans="1:131" ht="26.25" customHeight="1" x14ac:dyDescent="0.15">
      <c r="A46" s="151">
        <v>19</v>
      </c>
      <c r="B46" s="1047"/>
      <c r="C46" s="1048"/>
      <c r="D46" s="1048"/>
      <c r="E46" s="1048"/>
      <c r="F46" s="1048"/>
      <c r="G46" s="1048"/>
      <c r="H46" s="1048"/>
      <c r="I46" s="1048"/>
      <c r="J46" s="1048"/>
      <c r="K46" s="1048"/>
      <c r="L46" s="1048"/>
      <c r="M46" s="1048"/>
      <c r="N46" s="1048"/>
      <c r="O46" s="1048"/>
      <c r="P46" s="1049"/>
      <c r="Q46" s="1055"/>
      <c r="R46" s="1056"/>
      <c r="S46" s="1056"/>
      <c r="T46" s="1056"/>
      <c r="U46" s="1056"/>
      <c r="V46" s="1056"/>
      <c r="W46" s="1056"/>
      <c r="X46" s="1056"/>
      <c r="Y46" s="1056"/>
      <c r="Z46" s="1056"/>
      <c r="AA46" s="1056"/>
      <c r="AB46" s="1056"/>
      <c r="AC46" s="1056"/>
      <c r="AD46" s="1056"/>
      <c r="AE46" s="1057"/>
      <c r="AF46" s="1052"/>
      <c r="AG46" s="1053"/>
      <c r="AH46" s="1053"/>
      <c r="AI46" s="1053"/>
      <c r="AJ46" s="1054"/>
      <c r="AK46" s="997"/>
      <c r="AL46" s="988"/>
      <c r="AM46" s="988"/>
      <c r="AN46" s="988"/>
      <c r="AO46" s="988"/>
      <c r="AP46" s="988"/>
      <c r="AQ46" s="988"/>
      <c r="AR46" s="988"/>
      <c r="AS46" s="988"/>
      <c r="AT46" s="988"/>
      <c r="AU46" s="988"/>
      <c r="AV46" s="988"/>
      <c r="AW46" s="988"/>
      <c r="AX46" s="988"/>
      <c r="AY46" s="988"/>
      <c r="AZ46" s="1058"/>
      <c r="BA46" s="1058"/>
      <c r="BB46" s="1058"/>
      <c r="BC46" s="1058"/>
      <c r="BD46" s="1058"/>
      <c r="BE46" s="989"/>
      <c r="BF46" s="989"/>
      <c r="BG46" s="989"/>
      <c r="BH46" s="989"/>
      <c r="BI46" s="990"/>
      <c r="BJ46" s="274"/>
      <c r="BK46" s="274"/>
      <c r="BL46" s="274"/>
      <c r="BM46" s="274"/>
      <c r="BN46" s="274"/>
      <c r="BO46" s="154"/>
      <c r="BP46" s="154"/>
      <c r="BQ46" s="151">
        <v>40</v>
      </c>
      <c r="BR46" s="152"/>
      <c r="BS46" s="1017"/>
      <c r="BT46" s="1018"/>
      <c r="BU46" s="1018"/>
      <c r="BV46" s="1018"/>
      <c r="BW46" s="1018"/>
      <c r="BX46" s="1018"/>
      <c r="BY46" s="1018"/>
      <c r="BZ46" s="1018"/>
      <c r="CA46" s="1018"/>
      <c r="CB46" s="1018"/>
      <c r="CC46" s="1018"/>
      <c r="CD46" s="1018"/>
      <c r="CE46" s="1018"/>
      <c r="CF46" s="1018"/>
      <c r="CG46" s="1033"/>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144"/>
    </row>
    <row r="47" spans="1:131" ht="26.25" customHeight="1" x14ac:dyDescent="0.15">
      <c r="A47" s="151">
        <v>20</v>
      </c>
      <c r="B47" s="1047"/>
      <c r="C47" s="1048"/>
      <c r="D47" s="1048"/>
      <c r="E47" s="1048"/>
      <c r="F47" s="1048"/>
      <c r="G47" s="1048"/>
      <c r="H47" s="1048"/>
      <c r="I47" s="1048"/>
      <c r="J47" s="1048"/>
      <c r="K47" s="1048"/>
      <c r="L47" s="1048"/>
      <c r="M47" s="1048"/>
      <c r="N47" s="1048"/>
      <c r="O47" s="1048"/>
      <c r="P47" s="1049"/>
      <c r="Q47" s="1055"/>
      <c r="R47" s="1056"/>
      <c r="S47" s="1056"/>
      <c r="T47" s="1056"/>
      <c r="U47" s="1056"/>
      <c r="V47" s="1056"/>
      <c r="W47" s="1056"/>
      <c r="X47" s="1056"/>
      <c r="Y47" s="1056"/>
      <c r="Z47" s="1056"/>
      <c r="AA47" s="1056"/>
      <c r="AB47" s="1056"/>
      <c r="AC47" s="1056"/>
      <c r="AD47" s="1056"/>
      <c r="AE47" s="1057"/>
      <c r="AF47" s="1052"/>
      <c r="AG47" s="1053"/>
      <c r="AH47" s="1053"/>
      <c r="AI47" s="1053"/>
      <c r="AJ47" s="1054"/>
      <c r="AK47" s="997"/>
      <c r="AL47" s="988"/>
      <c r="AM47" s="988"/>
      <c r="AN47" s="988"/>
      <c r="AO47" s="988"/>
      <c r="AP47" s="988"/>
      <c r="AQ47" s="988"/>
      <c r="AR47" s="988"/>
      <c r="AS47" s="988"/>
      <c r="AT47" s="988"/>
      <c r="AU47" s="988"/>
      <c r="AV47" s="988"/>
      <c r="AW47" s="988"/>
      <c r="AX47" s="988"/>
      <c r="AY47" s="988"/>
      <c r="AZ47" s="1058"/>
      <c r="BA47" s="1058"/>
      <c r="BB47" s="1058"/>
      <c r="BC47" s="1058"/>
      <c r="BD47" s="1058"/>
      <c r="BE47" s="989"/>
      <c r="BF47" s="989"/>
      <c r="BG47" s="989"/>
      <c r="BH47" s="989"/>
      <c r="BI47" s="990"/>
      <c r="BJ47" s="274"/>
      <c r="BK47" s="274"/>
      <c r="BL47" s="274"/>
      <c r="BM47" s="274"/>
      <c r="BN47" s="274"/>
      <c r="BO47" s="154"/>
      <c r="BP47" s="154"/>
      <c r="BQ47" s="151">
        <v>41</v>
      </c>
      <c r="BR47" s="152"/>
      <c r="BS47" s="1017"/>
      <c r="BT47" s="1018"/>
      <c r="BU47" s="1018"/>
      <c r="BV47" s="1018"/>
      <c r="BW47" s="1018"/>
      <c r="BX47" s="1018"/>
      <c r="BY47" s="1018"/>
      <c r="BZ47" s="1018"/>
      <c r="CA47" s="1018"/>
      <c r="CB47" s="1018"/>
      <c r="CC47" s="1018"/>
      <c r="CD47" s="1018"/>
      <c r="CE47" s="1018"/>
      <c r="CF47" s="1018"/>
      <c r="CG47" s="1033"/>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144"/>
    </row>
    <row r="48" spans="1:131" ht="26.25" customHeight="1" x14ac:dyDescent="0.15">
      <c r="A48" s="151">
        <v>21</v>
      </c>
      <c r="B48" s="1047"/>
      <c r="C48" s="1048"/>
      <c r="D48" s="1048"/>
      <c r="E48" s="1048"/>
      <c r="F48" s="1048"/>
      <c r="G48" s="1048"/>
      <c r="H48" s="1048"/>
      <c r="I48" s="1048"/>
      <c r="J48" s="1048"/>
      <c r="K48" s="1048"/>
      <c r="L48" s="1048"/>
      <c r="M48" s="1048"/>
      <c r="N48" s="1048"/>
      <c r="O48" s="1048"/>
      <c r="P48" s="1049"/>
      <c r="Q48" s="1055"/>
      <c r="R48" s="1056"/>
      <c r="S48" s="1056"/>
      <c r="T48" s="1056"/>
      <c r="U48" s="1056"/>
      <c r="V48" s="1056"/>
      <c r="W48" s="1056"/>
      <c r="X48" s="1056"/>
      <c r="Y48" s="1056"/>
      <c r="Z48" s="1056"/>
      <c r="AA48" s="1056"/>
      <c r="AB48" s="1056"/>
      <c r="AC48" s="1056"/>
      <c r="AD48" s="1056"/>
      <c r="AE48" s="1057"/>
      <c r="AF48" s="1052"/>
      <c r="AG48" s="1053"/>
      <c r="AH48" s="1053"/>
      <c r="AI48" s="1053"/>
      <c r="AJ48" s="1054"/>
      <c r="AK48" s="997"/>
      <c r="AL48" s="988"/>
      <c r="AM48" s="988"/>
      <c r="AN48" s="988"/>
      <c r="AO48" s="988"/>
      <c r="AP48" s="988"/>
      <c r="AQ48" s="988"/>
      <c r="AR48" s="988"/>
      <c r="AS48" s="988"/>
      <c r="AT48" s="988"/>
      <c r="AU48" s="988"/>
      <c r="AV48" s="988"/>
      <c r="AW48" s="988"/>
      <c r="AX48" s="988"/>
      <c r="AY48" s="988"/>
      <c r="AZ48" s="1058"/>
      <c r="BA48" s="1058"/>
      <c r="BB48" s="1058"/>
      <c r="BC48" s="1058"/>
      <c r="BD48" s="1058"/>
      <c r="BE48" s="989"/>
      <c r="BF48" s="989"/>
      <c r="BG48" s="989"/>
      <c r="BH48" s="989"/>
      <c r="BI48" s="990"/>
      <c r="BJ48" s="274"/>
      <c r="BK48" s="274"/>
      <c r="BL48" s="274"/>
      <c r="BM48" s="274"/>
      <c r="BN48" s="274"/>
      <c r="BO48" s="154"/>
      <c r="BP48" s="154"/>
      <c r="BQ48" s="151">
        <v>42</v>
      </c>
      <c r="BR48" s="152"/>
      <c r="BS48" s="1017"/>
      <c r="BT48" s="1018"/>
      <c r="BU48" s="1018"/>
      <c r="BV48" s="1018"/>
      <c r="BW48" s="1018"/>
      <c r="BX48" s="1018"/>
      <c r="BY48" s="1018"/>
      <c r="BZ48" s="1018"/>
      <c r="CA48" s="1018"/>
      <c r="CB48" s="1018"/>
      <c r="CC48" s="1018"/>
      <c r="CD48" s="1018"/>
      <c r="CE48" s="1018"/>
      <c r="CF48" s="1018"/>
      <c r="CG48" s="1033"/>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144"/>
    </row>
    <row r="49" spans="1:131" ht="26.25" customHeight="1" x14ac:dyDescent="0.15">
      <c r="A49" s="151">
        <v>22</v>
      </c>
      <c r="B49" s="1047"/>
      <c r="C49" s="1048"/>
      <c r="D49" s="1048"/>
      <c r="E49" s="1048"/>
      <c r="F49" s="1048"/>
      <c r="G49" s="1048"/>
      <c r="H49" s="1048"/>
      <c r="I49" s="1048"/>
      <c r="J49" s="1048"/>
      <c r="K49" s="1048"/>
      <c r="L49" s="1048"/>
      <c r="M49" s="1048"/>
      <c r="N49" s="1048"/>
      <c r="O49" s="1048"/>
      <c r="P49" s="1049"/>
      <c r="Q49" s="1055"/>
      <c r="R49" s="1056"/>
      <c r="S49" s="1056"/>
      <c r="T49" s="1056"/>
      <c r="U49" s="1056"/>
      <c r="V49" s="1056"/>
      <c r="W49" s="1056"/>
      <c r="X49" s="1056"/>
      <c r="Y49" s="1056"/>
      <c r="Z49" s="1056"/>
      <c r="AA49" s="1056"/>
      <c r="AB49" s="1056"/>
      <c r="AC49" s="1056"/>
      <c r="AD49" s="1056"/>
      <c r="AE49" s="1057"/>
      <c r="AF49" s="1052"/>
      <c r="AG49" s="1053"/>
      <c r="AH49" s="1053"/>
      <c r="AI49" s="1053"/>
      <c r="AJ49" s="1054"/>
      <c r="AK49" s="997"/>
      <c r="AL49" s="988"/>
      <c r="AM49" s="988"/>
      <c r="AN49" s="988"/>
      <c r="AO49" s="988"/>
      <c r="AP49" s="988"/>
      <c r="AQ49" s="988"/>
      <c r="AR49" s="988"/>
      <c r="AS49" s="988"/>
      <c r="AT49" s="988"/>
      <c r="AU49" s="988"/>
      <c r="AV49" s="988"/>
      <c r="AW49" s="988"/>
      <c r="AX49" s="988"/>
      <c r="AY49" s="988"/>
      <c r="AZ49" s="1058"/>
      <c r="BA49" s="1058"/>
      <c r="BB49" s="1058"/>
      <c r="BC49" s="1058"/>
      <c r="BD49" s="1058"/>
      <c r="BE49" s="989"/>
      <c r="BF49" s="989"/>
      <c r="BG49" s="989"/>
      <c r="BH49" s="989"/>
      <c r="BI49" s="990"/>
      <c r="BJ49" s="274"/>
      <c r="BK49" s="274"/>
      <c r="BL49" s="274"/>
      <c r="BM49" s="274"/>
      <c r="BN49" s="274"/>
      <c r="BO49" s="154"/>
      <c r="BP49" s="154"/>
      <c r="BQ49" s="151">
        <v>43</v>
      </c>
      <c r="BR49" s="152"/>
      <c r="BS49" s="1017"/>
      <c r="BT49" s="1018"/>
      <c r="BU49" s="1018"/>
      <c r="BV49" s="1018"/>
      <c r="BW49" s="1018"/>
      <c r="BX49" s="1018"/>
      <c r="BY49" s="1018"/>
      <c r="BZ49" s="1018"/>
      <c r="CA49" s="1018"/>
      <c r="CB49" s="1018"/>
      <c r="CC49" s="1018"/>
      <c r="CD49" s="1018"/>
      <c r="CE49" s="1018"/>
      <c r="CF49" s="1018"/>
      <c r="CG49" s="1033"/>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144"/>
    </row>
    <row r="50" spans="1:131" ht="26.25" customHeight="1" x14ac:dyDescent="0.15">
      <c r="A50" s="151">
        <v>23</v>
      </c>
      <c r="B50" s="1047"/>
      <c r="C50" s="1048"/>
      <c r="D50" s="1048"/>
      <c r="E50" s="1048"/>
      <c r="F50" s="1048"/>
      <c r="G50" s="1048"/>
      <c r="H50" s="1048"/>
      <c r="I50" s="1048"/>
      <c r="J50" s="1048"/>
      <c r="K50" s="1048"/>
      <c r="L50" s="1048"/>
      <c r="M50" s="1048"/>
      <c r="N50" s="1048"/>
      <c r="O50" s="1048"/>
      <c r="P50" s="1049"/>
      <c r="Q50" s="1050"/>
      <c r="R50" s="1042"/>
      <c r="S50" s="1042"/>
      <c r="T50" s="1042"/>
      <c r="U50" s="1042"/>
      <c r="V50" s="1042"/>
      <c r="W50" s="1042"/>
      <c r="X50" s="1042"/>
      <c r="Y50" s="1042"/>
      <c r="Z50" s="1042"/>
      <c r="AA50" s="1042"/>
      <c r="AB50" s="1042"/>
      <c r="AC50" s="1042"/>
      <c r="AD50" s="1042"/>
      <c r="AE50" s="1051"/>
      <c r="AF50" s="1052"/>
      <c r="AG50" s="1053"/>
      <c r="AH50" s="1053"/>
      <c r="AI50" s="1053"/>
      <c r="AJ50" s="1054"/>
      <c r="AK50" s="1041"/>
      <c r="AL50" s="1042"/>
      <c r="AM50" s="1042"/>
      <c r="AN50" s="1042"/>
      <c r="AO50" s="1042"/>
      <c r="AP50" s="1042"/>
      <c r="AQ50" s="1042"/>
      <c r="AR50" s="1042"/>
      <c r="AS50" s="1042"/>
      <c r="AT50" s="1042"/>
      <c r="AU50" s="1042"/>
      <c r="AV50" s="1042"/>
      <c r="AW50" s="1042"/>
      <c r="AX50" s="1042"/>
      <c r="AY50" s="1042"/>
      <c r="AZ50" s="1043"/>
      <c r="BA50" s="1043"/>
      <c r="BB50" s="1043"/>
      <c r="BC50" s="1043"/>
      <c r="BD50" s="1043"/>
      <c r="BE50" s="989"/>
      <c r="BF50" s="989"/>
      <c r="BG50" s="989"/>
      <c r="BH50" s="989"/>
      <c r="BI50" s="990"/>
      <c r="BJ50" s="274"/>
      <c r="BK50" s="274"/>
      <c r="BL50" s="274"/>
      <c r="BM50" s="274"/>
      <c r="BN50" s="274"/>
      <c r="BO50" s="154"/>
      <c r="BP50" s="154"/>
      <c r="BQ50" s="151">
        <v>44</v>
      </c>
      <c r="BR50" s="152"/>
      <c r="BS50" s="1017"/>
      <c r="BT50" s="1018"/>
      <c r="BU50" s="1018"/>
      <c r="BV50" s="1018"/>
      <c r="BW50" s="1018"/>
      <c r="BX50" s="1018"/>
      <c r="BY50" s="1018"/>
      <c r="BZ50" s="1018"/>
      <c r="CA50" s="1018"/>
      <c r="CB50" s="1018"/>
      <c r="CC50" s="1018"/>
      <c r="CD50" s="1018"/>
      <c r="CE50" s="1018"/>
      <c r="CF50" s="1018"/>
      <c r="CG50" s="1033"/>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144"/>
    </row>
    <row r="51" spans="1:131" ht="26.25" customHeight="1" x14ac:dyDescent="0.15">
      <c r="A51" s="151">
        <v>24</v>
      </c>
      <c r="B51" s="1047"/>
      <c r="C51" s="1048"/>
      <c r="D51" s="1048"/>
      <c r="E51" s="1048"/>
      <c r="F51" s="1048"/>
      <c r="G51" s="1048"/>
      <c r="H51" s="1048"/>
      <c r="I51" s="1048"/>
      <c r="J51" s="1048"/>
      <c r="K51" s="1048"/>
      <c r="L51" s="1048"/>
      <c r="M51" s="1048"/>
      <c r="N51" s="1048"/>
      <c r="O51" s="1048"/>
      <c r="P51" s="1049"/>
      <c r="Q51" s="1050"/>
      <c r="R51" s="1042"/>
      <c r="S51" s="1042"/>
      <c r="T51" s="1042"/>
      <c r="U51" s="1042"/>
      <c r="V51" s="1042"/>
      <c r="W51" s="1042"/>
      <c r="X51" s="1042"/>
      <c r="Y51" s="1042"/>
      <c r="Z51" s="1042"/>
      <c r="AA51" s="1042"/>
      <c r="AB51" s="1042"/>
      <c r="AC51" s="1042"/>
      <c r="AD51" s="1042"/>
      <c r="AE51" s="1051"/>
      <c r="AF51" s="1052"/>
      <c r="AG51" s="1053"/>
      <c r="AH51" s="1053"/>
      <c r="AI51" s="1053"/>
      <c r="AJ51" s="1054"/>
      <c r="AK51" s="1041"/>
      <c r="AL51" s="1042"/>
      <c r="AM51" s="1042"/>
      <c r="AN51" s="1042"/>
      <c r="AO51" s="1042"/>
      <c r="AP51" s="1042"/>
      <c r="AQ51" s="1042"/>
      <c r="AR51" s="1042"/>
      <c r="AS51" s="1042"/>
      <c r="AT51" s="1042"/>
      <c r="AU51" s="1042"/>
      <c r="AV51" s="1042"/>
      <c r="AW51" s="1042"/>
      <c r="AX51" s="1042"/>
      <c r="AY51" s="1042"/>
      <c r="AZ51" s="1043"/>
      <c r="BA51" s="1043"/>
      <c r="BB51" s="1043"/>
      <c r="BC51" s="1043"/>
      <c r="BD51" s="1043"/>
      <c r="BE51" s="989"/>
      <c r="BF51" s="989"/>
      <c r="BG51" s="989"/>
      <c r="BH51" s="989"/>
      <c r="BI51" s="990"/>
      <c r="BJ51" s="274"/>
      <c r="BK51" s="274"/>
      <c r="BL51" s="274"/>
      <c r="BM51" s="274"/>
      <c r="BN51" s="274"/>
      <c r="BO51" s="154"/>
      <c r="BP51" s="154"/>
      <c r="BQ51" s="151">
        <v>45</v>
      </c>
      <c r="BR51" s="152"/>
      <c r="BS51" s="1017"/>
      <c r="BT51" s="1018"/>
      <c r="BU51" s="1018"/>
      <c r="BV51" s="1018"/>
      <c r="BW51" s="1018"/>
      <c r="BX51" s="1018"/>
      <c r="BY51" s="1018"/>
      <c r="BZ51" s="1018"/>
      <c r="CA51" s="1018"/>
      <c r="CB51" s="1018"/>
      <c r="CC51" s="1018"/>
      <c r="CD51" s="1018"/>
      <c r="CE51" s="1018"/>
      <c r="CF51" s="1018"/>
      <c r="CG51" s="1033"/>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144"/>
    </row>
    <row r="52" spans="1:131" ht="26.25" customHeight="1" x14ac:dyDescent="0.15">
      <c r="A52" s="151">
        <v>25</v>
      </c>
      <c r="B52" s="1047"/>
      <c r="C52" s="1048"/>
      <c r="D52" s="1048"/>
      <c r="E52" s="1048"/>
      <c r="F52" s="1048"/>
      <c r="G52" s="1048"/>
      <c r="H52" s="1048"/>
      <c r="I52" s="1048"/>
      <c r="J52" s="1048"/>
      <c r="K52" s="1048"/>
      <c r="L52" s="1048"/>
      <c r="M52" s="1048"/>
      <c r="N52" s="1048"/>
      <c r="O52" s="1048"/>
      <c r="P52" s="1049"/>
      <c r="Q52" s="1050"/>
      <c r="R52" s="1042"/>
      <c r="S52" s="1042"/>
      <c r="T52" s="1042"/>
      <c r="U52" s="1042"/>
      <c r="V52" s="1042"/>
      <c r="W52" s="1042"/>
      <c r="X52" s="1042"/>
      <c r="Y52" s="1042"/>
      <c r="Z52" s="1042"/>
      <c r="AA52" s="1042"/>
      <c r="AB52" s="1042"/>
      <c r="AC52" s="1042"/>
      <c r="AD52" s="1042"/>
      <c r="AE52" s="1051"/>
      <c r="AF52" s="1052"/>
      <c r="AG52" s="1053"/>
      <c r="AH52" s="1053"/>
      <c r="AI52" s="1053"/>
      <c r="AJ52" s="1054"/>
      <c r="AK52" s="1041"/>
      <c r="AL52" s="1042"/>
      <c r="AM52" s="1042"/>
      <c r="AN52" s="1042"/>
      <c r="AO52" s="1042"/>
      <c r="AP52" s="1042"/>
      <c r="AQ52" s="1042"/>
      <c r="AR52" s="1042"/>
      <c r="AS52" s="1042"/>
      <c r="AT52" s="1042"/>
      <c r="AU52" s="1042"/>
      <c r="AV52" s="1042"/>
      <c r="AW52" s="1042"/>
      <c r="AX52" s="1042"/>
      <c r="AY52" s="1042"/>
      <c r="AZ52" s="1043"/>
      <c r="BA52" s="1043"/>
      <c r="BB52" s="1043"/>
      <c r="BC52" s="1043"/>
      <c r="BD52" s="1043"/>
      <c r="BE52" s="989"/>
      <c r="BF52" s="989"/>
      <c r="BG52" s="989"/>
      <c r="BH52" s="989"/>
      <c r="BI52" s="990"/>
      <c r="BJ52" s="274"/>
      <c r="BK52" s="274"/>
      <c r="BL52" s="274"/>
      <c r="BM52" s="274"/>
      <c r="BN52" s="274"/>
      <c r="BO52" s="154"/>
      <c r="BP52" s="154"/>
      <c r="BQ52" s="151">
        <v>46</v>
      </c>
      <c r="BR52" s="152"/>
      <c r="BS52" s="1017"/>
      <c r="BT52" s="1018"/>
      <c r="BU52" s="1018"/>
      <c r="BV52" s="1018"/>
      <c r="BW52" s="1018"/>
      <c r="BX52" s="1018"/>
      <c r="BY52" s="1018"/>
      <c r="BZ52" s="1018"/>
      <c r="CA52" s="1018"/>
      <c r="CB52" s="1018"/>
      <c r="CC52" s="1018"/>
      <c r="CD52" s="1018"/>
      <c r="CE52" s="1018"/>
      <c r="CF52" s="1018"/>
      <c r="CG52" s="1033"/>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144"/>
    </row>
    <row r="53" spans="1:131" ht="26.25" customHeight="1" x14ac:dyDescent="0.15">
      <c r="A53" s="151">
        <v>26</v>
      </c>
      <c r="B53" s="1047"/>
      <c r="C53" s="1048"/>
      <c r="D53" s="1048"/>
      <c r="E53" s="1048"/>
      <c r="F53" s="1048"/>
      <c r="G53" s="1048"/>
      <c r="H53" s="1048"/>
      <c r="I53" s="1048"/>
      <c r="J53" s="1048"/>
      <c r="K53" s="1048"/>
      <c r="L53" s="1048"/>
      <c r="M53" s="1048"/>
      <c r="N53" s="1048"/>
      <c r="O53" s="1048"/>
      <c r="P53" s="1049"/>
      <c r="Q53" s="1050"/>
      <c r="R53" s="1042"/>
      <c r="S53" s="1042"/>
      <c r="T53" s="1042"/>
      <c r="U53" s="1042"/>
      <c r="V53" s="1042"/>
      <c r="W53" s="1042"/>
      <c r="X53" s="1042"/>
      <c r="Y53" s="1042"/>
      <c r="Z53" s="1042"/>
      <c r="AA53" s="1042"/>
      <c r="AB53" s="1042"/>
      <c r="AC53" s="1042"/>
      <c r="AD53" s="1042"/>
      <c r="AE53" s="1051"/>
      <c r="AF53" s="1052"/>
      <c r="AG53" s="1053"/>
      <c r="AH53" s="1053"/>
      <c r="AI53" s="1053"/>
      <c r="AJ53" s="1054"/>
      <c r="AK53" s="1041"/>
      <c r="AL53" s="1042"/>
      <c r="AM53" s="1042"/>
      <c r="AN53" s="1042"/>
      <c r="AO53" s="1042"/>
      <c r="AP53" s="1042"/>
      <c r="AQ53" s="1042"/>
      <c r="AR53" s="1042"/>
      <c r="AS53" s="1042"/>
      <c r="AT53" s="1042"/>
      <c r="AU53" s="1042"/>
      <c r="AV53" s="1042"/>
      <c r="AW53" s="1042"/>
      <c r="AX53" s="1042"/>
      <c r="AY53" s="1042"/>
      <c r="AZ53" s="1043"/>
      <c r="BA53" s="1043"/>
      <c r="BB53" s="1043"/>
      <c r="BC53" s="1043"/>
      <c r="BD53" s="1043"/>
      <c r="BE53" s="989"/>
      <c r="BF53" s="989"/>
      <c r="BG53" s="989"/>
      <c r="BH53" s="989"/>
      <c r="BI53" s="990"/>
      <c r="BJ53" s="274"/>
      <c r="BK53" s="274"/>
      <c r="BL53" s="274"/>
      <c r="BM53" s="274"/>
      <c r="BN53" s="274"/>
      <c r="BO53" s="154"/>
      <c r="BP53" s="154"/>
      <c r="BQ53" s="151">
        <v>47</v>
      </c>
      <c r="BR53" s="152"/>
      <c r="BS53" s="1017"/>
      <c r="BT53" s="1018"/>
      <c r="BU53" s="1018"/>
      <c r="BV53" s="1018"/>
      <c r="BW53" s="1018"/>
      <c r="BX53" s="1018"/>
      <c r="BY53" s="1018"/>
      <c r="BZ53" s="1018"/>
      <c r="CA53" s="1018"/>
      <c r="CB53" s="1018"/>
      <c r="CC53" s="1018"/>
      <c r="CD53" s="1018"/>
      <c r="CE53" s="1018"/>
      <c r="CF53" s="1018"/>
      <c r="CG53" s="1033"/>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144"/>
    </row>
    <row r="54" spans="1:131" ht="26.25" customHeight="1" x14ac:dyDescent="0.15">
      <c r="A54" s="151">
        <v>27</v>
      </c>
      <c r="B54" s="1047"/>
      <c r="C54" s="1048"/>
      <c r="D54" s="1048"/>
      <c r="E54" s="1048"/>
      <c r="F54" s="1048"/>
      <c r="G54" s="1048"/>
      <c r="H54" s="1048"/>
      <c r="I54" s="1048"/>
      <c r="J54" s="1048"/>
      <c r="K54" s="1048"/>
      <c r="L54" s="1048"/>
      <c r="M54" s="1048"/>
      <c r="N54" s="1048"/>
      <c r="O54" s="1048"/>
      <c r="P54" s="1049"/>
      <c r="Q54" s="1050"/>
      <c r="R54" s="1042"/>
      <c r="S54" s="1042"/>
      <c r="T54" s="1042"/>
      <c r="U54" s="1042"/>
      <c r="V54" s="1042"/>
      <c r="W54" s="1042"/>
      <c r="X54" s="1042"/>
      <c r="Y54" s="1042"/>
      <c r="Z54" s="1042"/>
      <c r="AA54" s="1042"/>
      <c r="AB54" s="1042"/>
      <c r="AC54" s="1042"/>
      <c r="AD54" s="1042"/>
      <c r="AE54" s="1051"/>
      <c r="AF54" s="1052"/>
      <c r="AG54" s="1053"/>
      <c r="AH54" s="1053"/>
      <c r="AI54" s="1053"/>
      <c r="AJ54" s="1054"/>
      <c r="AK54" s="1041"/>
      <c r="AL54" s="1042"/>
      <c r="AM54" s="1042"/>
      <c r="AN54" s="1042"/>
      <c r="AO54" s="1042"/>
      <c r="AP54" s="1042"/>
      <c r="AQ54" s="1042"/>
      <c r="AR54" s="1042"/>
      <c r="AS54" s="1042"/>
      <c r="AT54" s="1042"/>
      <c r="AU54" s="1042"/>
      <c r="AV54" s="1042"/>
      <c r="AW54" s="1042"/>
      <c r="AX54" s="1042"/>
      <c r="AY54" s="1042"/>
      <c r="AZ54" s="1043"/>
      <c r="BA54" s="1043"/>
      <c r="BB54" s="1043"/>
      <c r="BC54" s="1043"/>
      <c r="BD54" s="1043"/>
      <c r="BE54" s="989"/>
      <c r="BF54" s="989"/>
      <c r="BG54" s="989"/>
      <c r="BH54" s="989"/>
      <c r="BI54" s="990"/>
      <c r="BJ54" s="274"/>
      <c r="BK54" s="274"/>
      <c r="BL54" s="274"/>
      <c r="BM54" s="274"/>
      <c r="BN54" s="274"/>
      <c r="BO54" s="154"/>
      <c r="BP54" s="154"/>
      <c r="BQ54" s="151">
        <v>48</v>
      </c>
      <c r="BR54" s="152"/>
      <c r="BS54" s="1017"/>
      <c r="BT54" s="1018"/>
      <c r="BU54" s="1018"/>
      <c r="BV54" s="1018"/>
      <c r="BW54" s="1018"/>
      <c r="BX54" s="1018"/>
      <c r="BY54" s="1018"/>
      <c r="BZ54" s="1018"/>
      <c r="CA54" s="1018"/>
      <c r="CB54" s="1018"/>
      <c r="CC54" s="1018"/>
      <c r="CD54" s="1018"/>
      <c r="CE54" s="1018"/>
      <c r="CF54" s="1018"/>
      <c r="CG54" s="1033"/>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144"/>
    </row>
    <row r="55" spans="1:131" ht="26.25" customHeight="1" x14ac:dyDescent="0.15">
      <c r="A55" s="151">
        <v>28</v>
      </c>
      <c r="B55" s="1047"/>
      <c r="C55" s="1048"/>
      <c r="D55" s="1048"/>
      <c r="E55" s="1048"/>
      <c r="F55" s="1048"/>
      <c r="G55" s="1048"/>
      <c r="H55" s="1048"/>
      <c r="I55" s="1048"/>
      <c r="J55" s="1048"/>
      <c r="K55" s="1048"/>
      <c r="L55" s="1048"/>
      <c r="M55" s="1048"/>
      <c r="N55" s="1048"/>
      <c r="O55" s="1048"/>
      <c r="P55" s="1049"/>
      <c r="Q55" s="1050"/>
      <c r="R55" s="1042"/>
      <c r="S55" s="1042"/>
      <c r="T55" s="1042"/>
      <c r="U55" s="1042"/>
      <c r="V55" s="1042"/>
      <c r="W55" s="1042"/>
      <c r="X55" s="1042"/>
      <c r="Y55" s="1042"/>
      <c r="Z55" s="1042"/>
      <c r="AA55" s="1042"/>
      <c r="AB55" s="1042"/>
      <c r="AC55" s="1042"/>
      <c r="AD55" s="1042"/>
      <c r="AE55" s="1051"/>
      <c r="AF55" s="1052"/>
      <c r="AG55" s="1053"/>
      <c r="AH55" s="1053"/>
      <c r="AI55" s="1053"/>
      <c r="AJ55" s="1054"/>
      <c r="AK55" s="1041"/>
      <c r="AL55" s="1042"/>
      <c r="AM55" s="1042"/>
      <c r="AN55" s="1042"/>
      <c r="AO55" s="1042"/>
      <c r="AP55" s="1042"/>
      <c r="AQ55" s="1042"/>
      <c r="AR55" s="1042"/>
      <c r="AS55" s="1042"/>
      <c r="AT55" s="1042"/>
      <c r="AU55" s="1042"/>
      <c r="AV55" s="1042"/>
      <c r="AW55" s="1042"/>
      <c r="AX55" s="1042"/>
      <c r="AY55" s="1042"/>
      <c r="AZ55" s="1043"/>
      <c r="BA55" s="1043"/>
      <c r="BB55" s="1043"/>
      <c r="BC55" s="1043"/>
      <c r="BD55" s="1043"/>
      <c r="BE55" s="989"/>
      <c r="BF55" s="989"/>
      <c r="BG55" s="989"/>
      <c r="BH55" s="989"/>
      <c r="BI55" s="990"/>
      <c r="BJ55" s="274"/>
      <c r="BK55" s="274"/>
      <c r="BL55" s="274"/>
      <c r="BM55" s="274"/>
      <c r="BN55" s="274"/>
      <c r="BO55" s="154"/>
      <c r="BP55" s="154"/>
      <c r="BQ55" s="151">
        <v>49</v>
      </c>
      <c r="BR55" s="152"/>
      <c r="BS55" s="1017"/>
      <c r="BT55" s="1018"/>
      <c r="BU55" s="1018"/>
      <c r="BV55" s="1018"/>
      <c r="BW55" s="1018"/>
      <c r="BX55" s="1018"/>
      <c r="BY55" s="1018"/>
      <c r="BZ55" s="1018"/>
      <c r="CA55" s="1018"/>
      <c r="CB55" s="1018"/>
      <c r="CC55" s="1018"/>
      <c r="CD55" s="1018"/>
      <c r="CE55" s="1018"/>
      <c r="CF55" s="1018"/>
      <c r="CG55" s="1033"/>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144"/>
    </row>
    <row r="56" spans="1:131" ht="26.25" customHeight="1" x14ac:dyDescent="0.15">
      <c r="A56" s="151">
        <v>29</v>
      </c>
      <c r="B56" s="1047"/>
      <c r="C56" s="1048"/>
      <c r="D56" s="1048"/>
      <c r="E56" s="1048"/>
      <c r="F56" s="1048"/>
      <c r="G56" s="1048"/>
      <c r="H56" s="1048"/>
      <c r="I56" s="1048"/>
      <c r="J56" s="1048"/>
      <c r="K56" s="1048"/>
      <c r="L56" s="1048"/>
      <c r="M56" s="1048"/>
      <c r="N56" s="1048"/>
      <c r="O56" s="1048"/>
      <c r="P56" s="1049"/>
      <c r="Q56" s="1050"/>
      <c r="R56" s="1042"/>
      <c r="S56" s="1042"/>
      <c r="T56" s="1042"/>
      <c r="U56" s="1042"/>
      <c r="V56" s="1042"/>
      <c r="W56" s="1042"/>
      <c r="X56" s="1042"/>
      <c r="Y56" s="1042"/>
      <c r="Z56" s="1042"/>
      <c r="AA56" s="1042"/>
      <c r="AB56" s="1042"/>
      <c r="AC56" s="1042"/>
      <c r="AD56" s="1042"/>
      <c r="AE56" s="1051"/>
      <c r="AF56" s="1052"/>
      <c r="AG56" s="1053"/>
      <c r="AH56" s="1053"/>
      <c r="AI56" s="1053"/>
      <c r="AJ56" s="1054"/>
      <c r="AK56" s="1041"/>
      <c r="AL56" s="1042"/>
      <c r="AM56" s="1042"/>
      <c r="AN56" s="1042"/>
      <c r="AO56" s="1042"/>
      <c r="AP56" s="1042"/>
      <c r="AQ56" s="1042"/>
      <c r="AR56" s="1042"/>
      <c r="AS56" s="1042"/>
      <c r="AT56" s="1042"/>
      <c r="AU56" s="1042"/>
      <c r="AV56" s="1042"/>
      <c r="AW56" s="1042"/>
      <c r="AX56" s="1042"/>
      <c r="AY56" s="1042"/>
      <c r="AZ56" s="1043"/>
      <c r="BA56" s="1043"/>
      <c r="BB56" s="1043"/>
      <c r="BC56" s="1043"/>
      <c r="BD56" s="1043"/>
      <c r="BE56" s="989"/>
      <c r="BF56" s="989"/>
      <c r="BG56" s="989"/>
      <c r="BH56" s="989"/>
      <c r="BI56" s="990"/>
      <c r="BJ56" s="274"/>
      <c r="BK56" s="274"/>
      <c r="BL56" s="274"/>
      <c r="BM56" s="274"/>
      <c r="BN56" s="274"/>
      <c r="BO56" s="154"/>
      <c r="BP56" s="154"/>
      <c r="BQ56" s="151">
        <v>50</v>
      </c>
      <c r="BR56" s="152"/>
      <c r="BS56" s="1017"/>
      <c r="BT56" s="1018"/>
      <c r="BU56" s="1018"/>
      <c r="BV56" s="1018"/>
      <c r="BW56" s="1018"/>
      <c r="BX56" s="1018"/>
      <c r="BY56" s="1018"/>
      <c r="BZ56" s="1018"/>
      <c r="CA56" s="1018"/>
      <c r="CB56" s="1018"/>
      <c r="CC56" s="1018"/>
      <c r="CD56" s="1018"/>
      <c r="CE56" s="1018"/>
      <c r="CF56" s="1018"/>
      <c r="CG56" s="1033"/>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144"/>
    </row>
    <row r="57" spans="1:131" ht="26.25" customHeight="1" x14ac:dyDescent="0.15">
      <c r="A57" s="151">
        <v>30</v>
      </c>
      <c r="B57" s="1047"/>
      <c r="C57" s="1048"/>
      <c r="D57" s="1048"/>
      <c r="E57" s="1048"/>
      <c r="F57" s="1048"/>
      <c r="G57" s="1048"/>
      <c r="H57" s="1048"/>
      <c r="I57" s="1048"/>
      <c r="J57" s="1048"/>
      <c r="K57" s="1048"/>
      <c r="L57" s="1048"/>
      <c r="M57" s="1048"/>
      <c r="N57" s="1048"/>
      <c r="O57" s="1048"/>
      <c r="P57" s="1049"/>
      <c r="Q57" s="1050"/>
      <c r="R57" s="1042"/>
      <c r="S57" s="1042"/>
      <c r="T57" s="1042"/>
      <c r="U57" s="1042"/>
      <c r="V57" s="1042"/>
      <c r="W57" s="1042"/>
      <c r="X57" s="1042"/>
      <c r="Y57" s="1042"/>
      <c r="Z57" s="1042"/>
      <c r="AA57" s="1042"/>
      <c r="AB57" s="1042"/>
      <c r="AC57" s="1042"/>
      <c r="AD57" s="1042"/>
      <c r="AE57" s="1051"/>
      <c r="AF57" s="1052"/>
      <c r="AG57" s="1053"/>
      <c r="AH57" s="1053"/>
      <c r="AI57" s="1053"/>
      <c r="AJ57" s="1054"/>
      <c r="AK57" s="1041"/>
      <c r="AL57" s="1042"/>
      <c r="AM57" s="1042"/>
      <c r="AN57" s="1042"/>
      <c r="AO57" s="1042"/>
      <c r="AP57" s="1042"/>
      <c r="AQ57" s="1042"/>
      <c r="AR57" s="1042"/>
      <c r="AS57" s="1042"/>
      <c r="AT57" s="1042"/>
      <c r="AU57" s="1042"/>
      <c r="AV57" s="1042"/>
      <c r="AW57" s="1042"/>
      <c r="AX57" s="1042"/>
      <c r="AY57" s="1042"/>
      <c r="AZ57" s="1043"/>
      <c r="BA57" s="1043"/>
      <c r="BB57" s="1043"/>
      <c r="BC57" s="1043"/>
      <c r="BD57" s="1043"/>
      <c r="BE57" s="989"/>
      <c r="BF57" s="989"/>
      <c r="BG57" s="989"/>
      <c r="BH57" s="989"/>
      <c r="BI57" s="990"/>
      <c r="BJ57" s="274"/>
      <c r="BK57" s="274"/>
      <c r="BL57" s="274"/>
      <c r="BM57" s="274"/>
      <c r="BN57" s="274"/>
      <c r="BO57" s="154"/>
      <c r="BP57" s="154"/>
      <c r="BQ57" s="151">
        <v>51</v>
      </c>
      <c r="BR57" s="152"/>
      <c r="BS57" s="1017"/>
      <c r="BT57" s="1018"/>
      <c r="BU57" s="1018"/>
      <c r="BV57" s="1018"/>
      <c r="BW57" s="1018"/>
      <c r="BX57" s="1018"/>
      <c r="BY57" s="1018"/>
      <c r="BZ57" s="1018"/>
      <c r="CA57" s="1018"/>
      <c r="CB57" s="1018"/>
      <c r="CC57" s="1018"/>
      <c r="CD57" s="1018"/>
      <c r="CE57" s="1018"/>
      <c r="CF57" s="1018"/>
      <c r="CG57" s="1033"/>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144"/>
    </row>
    <row r="58" spans="1:131" ht="26.25" customHeight="1" x14ac:dyDescent="0.15">
      <c r="A58" s="151">
        <v>31</v>
      </c>
      <c r="B58" s="1047"/>
      <c r="C58" s="1048"/>
      <c r="D58" s="1048"/>
      <c r="E58" s="1048"/>
      <c r="F58" s="1048"/>
      <c r="G58" s="1048"/>
      <c r="H58" s="1048"/>
      <c r="I58" s="1048"/>
      <c r="J58" s="1048"/>
      <c r="K58" s="1048"/>
      <c r="L58" s="1048"/>
      <c r="M58" s="1048"/>
      <c r="N58" s="1048"/>
      <c r="O58" s="1048"/>
      <c r="P58" s="1049"/>
      <c r="Q58" s="1050"/>
      <c r="R58" s="1042"/>
      <c r="S58" s="1042"/>
      <c r="T58" s="1042"/>
      <c r="U58" s="1042"/>
      <c r="V58" s="1042"/>
      <c r="W58" s="1042"/>
      <c r="X58" s="1042"/>
      <c r="Y58" s="1042"/>
      <c r="Z58" s="1042"/>
      <c r="AA58" s="1042"/>
      <c r="AB58" s="1042"/>
      <c r="AC58" s="1042"/>
      <c r="AD58" s="1042"/>
      <c r="AE58" s="1051"/>
      <c r="AF58" s="1052"/>
      <c r="AG58" s="1053"/>
      <c r="AH58" s="1053"/>
      <c r="AI58" s="1053"/>
      <c r="AJ58" s="1054"/>
      <c r="AK58" s="1041"/>
      <c r="AL58" s="1042"/>
      <c r="AM58" s="1042"/>
      <c r="AN58" s="1042"/>
      <c r="AO58" s="1042"/>
      <c r="AP58" s="1042"/>
      <c r="AQ58" s="1042"/>
      <c r="AR58" s="1042"/>
      <c r="AS58" s="1042"/>
      <c r="AT58" s="1042"/>
      <c r="AU58" s="1042"/>
      <c r="AV58" s="1042"/>
      <c r="AW58" s="1042"/>
      <c r="AX58" s="1042"/>
      <c r="AY58" s="1042"/>
      <c r="AZ58" s="1043"/>
      <c r="BA58" s="1043"/>
      <c r="BB58" s="1043"/>
      <c r="BC58" s="1043"/>
      <c r="BD58" s="1043"/>
      <c r="BE58" s="989"/>
      <c r="BF58" s="989"/>
      <c r="BG58" s="989"/>
      <c r="BH58" s="989"/>
      <c r="BI58" s="990"/>
      <c r="BJ58" s="274"/>
      <c r="BK58" s="274"/>
      <c r="BL58" s="274"/>
      <c r="BM58" s="274"/>
      <c r="BN58" s="274"/>
      <c r="BO58" s="154"/>
      <c r="BP58" s="154"/>
      <c r="BQ58" s="151">
        <v>52</v>
      </c>
      <c r="BR58" s="152"/>
      <c r="BS58" s="1017"/>
      <c r="BT58" s="1018"/>
      <c r="BU58" s="1018"/>
      <c r="BV58" s="1018"/>
      <c r="BW58" s="1018"/>
      <c r="BX58" s="1018"/>
      <c r="BY58" s="1018"/>
      <c r="BZ58" s="1018"/>
      <c r="CA58" s="1018"/>
      <c r="CB58" s="1018"/>
      <c r="CC58" s="1018"/>
      <c r="CD58" s="1018"/>
      <c r="CE58" s="1018"/>
      <c r="CF58" s="1018"/>
      <c r="CG58" s="1033"/>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144"/>
    </row>
    <row r="59" spans="1:131" ht="26.25" customHeight="1" x14ac:dyDescent="0.15">
      <c r="A59" s="151">
        <v>32</v>
      </c>
      <c r="B59" s="1047"/>
      <c r="C59" s="1048"/>
      <c r="D59" s="1048"/>
      <c r="E59" s="1048"/>
      <c r="F59" s="1048"/>
      <c r="G59" s="1048"/>
      <c r="H59" s="1048"/>
      <c r="I59" s="1048"/>
      <c r="J59" s="1048"/>
      <c r="K59" s="1048"/>
      <c r="L59" s="1048"/>
      <c r="M59" s="1048"/>
      <c r="N59" s="1048"/>
      <c r="O59" s="1048"/>
      <c r="P59" s="1049"/>
      <c r="Q59" s="1050"/>
      <c r="R59" s="1042"/>
      <c r="S59" s="1042"/>
      <c r="T59" s="1042"/>
      <c r="U59" s="1042"/>
      <c r="V59" s="1042"/>
      <c r="W59" s="1042"/>
      <c r="X59" s="1042"/>
      <c r="Y59" s="1042"/>
      <c r="Z59" s="1042"/>
      <c r="AA59" s="1042"/>
      <c r="AB59" s="1042"/>
      <c r="AC59" s="1042"/>
      <c r="AD59" s="1042"/>
      <c r="AE59" s="1051"/>
      <c r="AF59" s="1052"/>
      <c r="AG59" s="1053"/>
      <c r="AH59" s="1053"/>
      <c r="AI59" s="1053"/>
      <c r="AJ59" s="1054"/>
      <c r="AK59" s="1041"/>
      <c r="AL59" s="1042"/>
      <c r="AM59" s="1042"/>
      <c r="AN59" s="1042"/>
      <c r="AO59" s="1042"/>
      <c r="AP59" s="1042"/>
      <c r="AQ59" s="1042"/>
      <c r="AR59" s="1042"/>
      <c r="AS59" s="1042"/>
      <c r="AT59" s="1042"/>
      <c r="AU59" s="1042"/>
      <c r="AV59" s="1042"/>
      <c r="AW59" s="1042"/>
      <c r="AX59" s="1042"/>
      <c r="AY59" s="1042"/>
      <c r="AZ59" s="1043"/>
      <c r="BA59" s="1043"/>
      <c r="BB59" s="1043"/>
      <c r="BC59" s="1043"/>
      <c r="BD59" s="1043"/>
      <c r="BE59" s="989"/>
      <c r="BF59" s="989"/>
      <c r="BG59" s="989"/>
      <c r="BH59" s="989"/>
      <c r="BI59" s="990"/>
      <c r="BJ59" s="274"/>
      <c r="BK59" s="274"/>
      <c r="BL59" s="274"/>
      <c r="BM59" s="274"/>
      <c r="BN59" s="274"/>
      <c r="BO59" s="154"/>
      <c r="BP59" s="154"/>
      <c r="BQ59" s="151">
        <v>53</v>
      </c>
      <c r="BR59" s="152"/>
      <c r="BS59" s="1017"/>
      <c r="BT59" s="1018"/>
      <c r="BU59" s="1018"/>
      <c r="BV59" s="1018"/>
      <c r="BW59" s="1018"/>
      <c r="BX59" s="1018"/>
      <c r="BY59" s="1018"/>
      <c r="BZ59" s="1018"/>
      <c r="CA59" s="1018"/>
      <c r="CB59" s="1018"/>
      <c r="CC59" s="1018"/>
      <c r="CD59" s="1018"/>
      <c r="CE59" s="1018"/>
      <c r="CF59" s="1018"/>
      <c r="CG59" s="1033"/>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144"/>
    </row>
    <row r="60" spans="1:131" ht="26.25" customHeight="1" x14ac:dyDescent="0.15">
      <c r="A60" s="151">
        <v>33</v>
      </c>
      <c r="B60" s="1047"/>
      <c r="C60" s="1048"/>
      <c r="D60" s="1048"/>
      <c r="E60" s="1048"/>
      <c r="F60" s="1048"/>
      <c r="G60" s="1048"/>
      <c r="H60" s="1048"/>
      <c r="I60" s="1048"/>
      <c r="J60" s="1048"/>
      <c r="K60" s="1048"/>
      <c r="L60" s="1048"/>
      <c r="M60" s="1048"/>
      <c r="N60" s="1048"/>
      <c r="O60" s="1048"/>
      <c r="P60" s="1049"/>
      <c r="Q60" s="1050"/>
      <c r="R60" s="1042"/>
      <c r="S60" s="1042"/>
      <c r="T60" s="1042"/>
      <c r="U60" s="1042"/>
      <c r="V60" s="1042"/>
      <c r="W60" s="1042"/>
      <c r="X60" s="1042"/>
      <c r="Y60" s="1042"/>
      <c r="Z60" s="1042"/>
      <c r="AA60" s="1042"/>
      <c r="AB60" s="1042"/>
      <c r="AC60" s="1042"/>
      <c r="AD60" s="1042"/>
      <c r="AE60" s="1051"/>
      <c r="AF60" s="1052"/>
      <c r="AG60" s="1053"/>
      <c r="AH60" s="1053"/>
      <c r="AI60" s="1053"/>
      <c r="AJ60" s="1054"/>
      <c r="AK60" s="1041"/>
      <c r="AL60" s="1042"/>
      <c r="AM60" s="1042"/>
      <c r="AN60" s="1042"/>
      <c r="AO60" s="1042"/>
      <c r="AP60" s="1042"/>
      <c r="AQ60" s="1042"/>
      <c r="AR60" s="1042"/>
      <c r="AS60" s="1042"/>
      <c r="AT60" s="1042"/>
      <c r="AU60" s="1042"/>
      <c r="AV60" s="1042"/>
      <c r="AW60" s="1042"/>
      <c r="AX60" s="1042"/>
      <c r="AY60" s="1042"/>
      <c r="AZ60" s="1043"/>
      <c r="BA60" s="1043"/>
      <c r="BB60" s="1043"/>
      <c r="BC60" s="1043"/>
      <c r="BD60" s="1043"/>
      <c r="BE60" s="989"/>
      <c r="BF60" s="989"/>
      <c r="BG60" s="989"/>
      <c r="BH60" s="989"/>
      <c r="BI60" s="990"/>
      <c r="BJ60" s="274"/>
      <c r="BK60" s="274"/>
      <c r="BL60" s="274"/>
      <c r="BM60" s="274"/>
      <c r="BN60" s="274"/>
      <c r="BO60" s="154"/>
      <c r="BP60" s="154"/>
      <c r="BQ60" s="151">
        <v>54</v>
      </c>
      <c r="BR60" s="152"/>
      <c r="BS60" s="1017"/>
      <c r="BT60" s="1018"/>
      <c r="BU60" s="1018"/>
      <c r="BV60" s="1018"/>
      <c r="BW60" s="1018"/>
      <c r="BX60" s="1018"/>
      <c r="BY60" s="1018"/>
      <c r="BZ60" s="1018"/>
      <c r="CA60" s="1018"/>
      <c r="CB60" s="1018"/>
      <c r="CC60" s="1018"/>
      <c r="CD60" s="1018"/>
      <c r="CE60" s="1018"/>
      <c r="CF60" s="1018"/>
      <c r="CG60" s="1033"/>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144"/>
    </row>
    <row r="61" spans="1:131" ht="26.25" customHeight="1" thickBot="1" x14ac:dyDescent="0.2">
      <c r="A61" s="151">
        <v>34</v>
      </c>
      <c r="B61" s="1047"/>
      <c r="C61" s="1048"/>
      <c r="D61" s="1048"/>
      <c r="E61" s="1048"/>
      <c r="F61" s="1048"/>
      <c r="G61" s="1048"/>
      <c r="H61" s="1048"/>
      <c r="I61" s="1048"/>
      <c r="J61" s="1048"/>
      <c r="K61" s="1048"/>
      <c r="L61" s="1048"/>
      <c r="M61" s="1048"/>
      <c r="N61" s="1048"/>
      <c r="O61" s="1048"/>
      <c r="P61" s="1049"/>
      <c r="Q61" s="1050"/>
      <c r="R61" s="1042"/>
      <c r="S61" s="1042"/>
      <c r="T61" s="1042"/>
      <c r="U61" s="1042"/>
      <c r="V61" s="1042"/>
      <c r="W61" s="1042"/>
      <c r="X61" s="1042"/>
      <c r="Y61" s="1042"/>
      <c r="Z61" s="1042"/>
      <c r="AA61" s="1042"/>
      <c r="AB61" s="1042"/>
      <c r="AC61" s="1042"/>
      <c r="AD61" s="1042"/>
      <c r="AE61" s="1051"/>
      <c r="AF61" s="1052"/>
      <c r="AG61" s="1053"/>
      <c r="AH61" s="1053"/>
      <c r="AI61" s="1053"/>
      <c r="AJ61" s="1054"/>
      <c r="AK61" s="1041"/>
      <c r="AL61" s="1042"/>
      <c r="AM61" s="1042"/>
      <c r="AN61" s="1042"/>
      <c r="AO61" s="1042"/>
      <c r="AP61" s="1042"/>
      <c r="AQ61" s="1042"/>
      <c r="AR61" s="1042"/>
      <c r="AS61" s="1042"/>
      <c r="AT61" s="1042"/>
      <c r="AU61" s="1042"/>
      <c r="AV61" s="1042"/>
      <c r="AW61" s="1042"/>
      <c r="AX61" s="1042"/>
      <c r="AY61" s="1042"/>
      <c r="AZ61" s="1043"/>
      <c r="BA61" s="1043"/>
      <c r="BB61" s="1043"/>
      <c r="BC61" s="1043"/>
      <c r="BD61" s="1043"/>
      <c r="BE61" s="989"/>
      <c r="BF61" s="989"/>
      <c r="BG61" s="989"/>
      <c r="BH61" s="989"/>
      <c r="BI61" s="990"/>
      <c r="BJ61" s="274"/>
      <c r="BK61" s="274"/>
      <c r="BL61" s="274"/>
      <c r="BM61" s="274"/>
      <c r="BN61" s="274"/>
      <c r="BO61" s="154"/>
      <c r="BP61" s="154"/>
      <c r="BQ61" s="151">
        <v>55</v>
      </c>
      <c r="BR61" s="152"/>
      <c r="BS61" s="1017"/>
      <c r="BT61" s="1018"/>
      <c r="BU61" s="1018"/>
      <c r="BV61" s="1018"/>
      <c r="BW61" s="1018"/>
      <c r="BX61" s="1018"/>
      <c r="BY61" s="1018"/>
      <c r="BZ61" s="1018"/>
      <c r="CA61" s="1018"/>
      <c r="CB61" s="1018"/>
      <c r="CC61" s="1018"/>
      <c r="CD61" s="1018"/>
      <c r="CE61" s="1018"/>
      <c r="CF61" s="1018"/>
      <c r="CG61" s="1033"/>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144"/>
    </row>
    <row r="62" spans="1:131" ht="26.25" customHeight="1" x14ac:dyDescent="0.15">
      <c r="A62" s="151">
        <v>35</v>
      </c>
      <c r="B62" s="1047"/>
      <c r="C62" s="1048"/>
      <c r="D62" s="1048"/>
      <c r="E62" s="1048"/>
      <c r="F62" s="1048"/>
      <c r="G62" s="1048"/>
      <c r="H62" s="1048"/>
      <c r="I62" s="1048"/>
      <c r="J62" s="1048"/>
      <c r="K62" s="1048"/>
      <c r="L62" s="1048"/>
      <c r="M62" s="1048"/>
      <c r="N62" s="1048"/>
      <c r="O62" s="1048"/>
      <c r="P62" s="1049"/>
      <c r="Q62" s="1050"/>
      <c r="R62" s="1042"/>
      <c r="S62" s="1042"/>
      <c r="T62" s="1042"/>
      <c r="U62" s="1042"/>
      <c r="V62" s="1042"/>
      <c r="W62" s="1042"/>
      <c r="X62" s="1042"/>
      <c r="Y62" s="1042"/>
      <c r="Z62" s="1042"/>
      <c r="AA62" s="1042"/>
      <c r="AB62" s="1042"/>
      <c r="AC62" s="1042"/>
      <c r="AD62" s="1042"/>
      <c r="AE62" s="1051"/>
      <c r="AF62" s="1052"/>
      <c r="AG62" s="1053"/>
      <c r="AH62" s="1053"/>
      <c r="AI62" s="1053"/>
      <c r="AJ62" s="1054"/>
      <c r="AK62" s="1041"/>
      <c r="AL62" s="1042"/>
      <c r="AM62" s="1042"/>
      <c r="AN62" s="1042"/>
      <c r="AO62" s="1042"/>
      <c r="AP62" s="1042"/>
      <c r="AQ62" s="1042"/>
      <c r="AR62" s="1042"/>
      <c r="AS62" s="1042"/>
      <c r="AT62" s="1042"/>
      <c r="AU62" s="1042"/>
      <c r="AV62" s="1042"/>
      <c r="AW62" s="1042"/>
      <c r="AX62" s="1042"/>
      <c r="AY62" s="1042"/>
      <c r="AZ62" s="1043"/>
      <c r="BA62" s="1043"/>
      <c r="BB62" s="1043"/>
      <c r="BC62" s="1043"/>
      <c r="BD62" s="1043"/>
      <c r="BE62" s="989"/>
      <c r="BF62" s="989"/>
      <c r="BG62" s="989"/>
      <c r="BH62" s="989"/>
      <c r="BI62" s="990"/>
      <c r="BJ62" s="1044" t="s">
        <v>400</v>
      </c>
      <c r="BK62" s="1045"/>
      <c r="BL62" s="1045"/>
      <c r="BM62" s="1045"/>
      <c r="BN62" s="1046"/>
      <c r="BO62" s="154"/>
      <c r="BP62" s="154"/>
      <c r="BQ62" s="151">
        <v>56</v>
      </c>
      <c r="BR62" s="152"/>
      <c r="BS62" s="1017"/>
      <c r="BT62" s="1018"/>
      <c r="BU62" s="1018"/>
      <c r="BV62" s="1018"/>
      <c r="BW62" s="1018"/>
      <c r="BX62" s="1018"/>
      <c r="BY62" s="1018"/>
      <c r="BZ62" s="1018"/>
      <c r="CA62" s="1018"/>
      <c r="CB62" s="1018"/>
      <c r="CC62" s="1018"/>
      <c r="CD62" s="1018"/>
      <c r="CE62" s="1018"/>
      <c r="CF62" s="1018"/>
      <c r="CG62" s="1033"/>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144"/>
    </row>
    <row r="63" spans="1:131" ht="26.25" customHeight="1" thickBot="1" x14ac:dyDescent="0.2">
      <c r="A63" s="153" t="s">
        <v>379</v>
      </c>
      <c r="B63" s="954" t="s">
        <v>401</v>
      </c>
      <c r="C63" s="955"/>
      <c r="D63" s="955"/>
      <c r="E63" s="955"/>
      <c r="F63" s="955"/>
      <c r="G63" s="955"/>
      <c r="H63" s="955"/>
      <c r="I63" s="955"/>
      <c r="J63" s="955"/>
      <c r="K63" s="955"/>
      <c r="L63" s="955"/>
      <c r="M63" s="955"/>
      <c r="N63" s="955"/>
      <c r="O63" s="955"/>
      <c r="P63" s="965"/>
      <c r="Q63" s="979"/>
      <c r="R63" s="980"/>
      <c r="S63" s="980"/>
      <c r="T63" s="980"/>
      <c r="U63" s="980"/>
      <c r="V63" s="980"/>
      <c r="W63" s="980"/>
      <c r="X63" s="980"/>
      <c r="Y63" s="980"/>
      <c r="Z63" s="980"/>
      <c r="AA63" s="980"/>
      <c r="AB63" s="980"/>
      <c r="AC63" s="980"/>
      <c r="AD63" s="980"/>
      <c r="AE63" s="1037"/>
      <c r="AF63" s="1038">
        <v>164</v>
      </c>
      <c r="AG63" s="976"/>
      <c r="AH63" s="976"/>
      <c r="AI63" s="976"/>
      <c r="AJ63" s="1039"/>
      <c r="AK63" s="1040"/>
      <c r="AL63" s="980"/>
      <c r="AM63" s="980"/>
      <c r="AN63" s="980"/>
      <c r="AO63" s="980"/>
      <c r="AP63" s="976">
        <f>SUM(AP28:AT62)</f>
        <v>2693</v>
      </c>
      <c r="AQ63" s="976"/>
      <c r="AR63" s="976"/>
      <c r="AS63" s="976"/>
      <c r="AT63" s="976"/>
      <c r="AU63" s="976">
        <f>SUM(AU28:AY62)</f>
        <v>2224</v>
      </c>
      <c r="AV63" s="976"/>
      <c r="AW63" s="976"/>
      <c r="AX63" s="976"/>
      <c r="AY63" s="976"/>
      <c r="AZ63" s="1034"/>
      <c r="BA63" s="1034"/>
      <c r="BB63" s="1034"/>
      <c r="BC63" s="1034"/>
      <c r="BD63" s="1034"/>
      <c r="BE63" s="977"/>
      <c r="BF63" s="977"/>
      <c r="BG63" s="977"/>
      <c r="BH63" s="977"/>
      <c r="BI63" s="978"/>
      <c r="BJ63" s="1035" t="s">
        <v>126</v>
      </c>
      <c r="BK63" s="970"/>
      <c r="BL63" s="970"/>
      <c r="BM63" s="970"/>
      <c r="BN63" s="1036"/>
      <c r="BO63" s="154"/>
      <c r="BP63" s="154"/>
      <c r="BQ63" s="151">
        <v>57</v>
      </c>
      <c r="BR63" s="152"/>
      <c r="BS63" s="1017"/>
      <c r="BT63" s="1018"/>
      <c r="BU63" s="1018"/>
      <c r="BV63" s="1018"/>
      <c r="BW63" s="1018"/>
      <c r="BX63" s="1018"/>
      <c r="BY63" s="1018"/>
      <c r="BZ63" s="1018"/>
      <c r="CA63" s="1018"/>
      <c r="CB63" s="1018"/>
      <c r="CC63" s="1018"/>
      <c r="CD63" s="1018"/>
      <c r="CE63" s="1018"/>
      <c r="CF63" s="1018"/>
      <c r="CG63" s="1033"/>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144"/>
    </row>
    <row r="64" spans="1:131" ht="26.25" customHeight="1" x14ac:dyDescent="0.1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1">
        <v>58</v>
      </c>
      <c r="BR64" s="152"/>
      <c r="BS64" s="1017"/>
      <c r="BT64" s="1018"/>
      <c r="BU64" s="1018"/>
      <c r="BV64" s="1018"/>
      <c r="BW64" s="1018"/>
      <c r="BX64" s="1018"/>
      <c r="BY64" s="1018"/>
      <c r="BZ64" s="1018"/>
      <c r="CA64" s="1018"/>
      <c r="CB64" s="1018"/>
      <c r="CC64" s="1018"/>
      <c r="CD64" s="1018"/>
      <c r="CE64" s="1018"/>
      <c r="CF64" s="1018"/>
      <c r="CG64" s="1033"/>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144"/>
    </row>
    <row r="65" spans="1:131" ht="26.25" customHeight="1" thickBot="1" x14ac:dyDescent="0.2">
      <c r="A65" s="274" t="s">
        <v>402</v>
      </c>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154"/>
      <c r="BF65" s="154"/>
      <c r="BG65" s="154"/>
      <c r="BH65" s="154"/>
      <c r="BI65" s="154"/>
      <c r="BJ65" s="154"/>
      <c r="BK65" s="154"/>
      <c r="BL65" s="154"/>
      <c r="BM65" s="154"/>
      <c r="BN65" s="154"/>
      <c r="BO65" s="154"/>
      <c r="BP65" s="154"/>
      <c r="BQ65" s="151">
        <v>59</v>
      </c>
      <c r="BR65" s="152"/>
      <c r="BS65" s="1017"/>
      <c r="BT65" s="1018"/>
      <c r="BU65" s="1018"/>
      <c r="BV65" s="1018"/>
      <c r="BW65" s="1018"/>
      <c r="BX65" s="1018"/>
      <c r="BY65" s="1018"/>
      <c r="BZ65" s="1018"/>
      <c r="CA65" s="1018"/>
      <c r="CB65" s="1018"/>
      <c r="CC65" s="1018"/>
      <c r="CD65" s="1018"/>
      <c r="CE65" s="1018"/>
      <c r="CF65" s="1018"/>
      <c r="CG65" s="1033"/>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144"/>
    </row>
    <row r="66" spans="1:131" ht="26.25" customHeight="1" x14ac:dyDescent="0.15">
      <c r="A66" s="1020" t="s">
        <v>403</v>
      </c>
      <c r="B66" s="1021"/>
      <c r="C66" s="1021"/>
      <c r="D66" s="1021"/>
      <c r="E66" s="1021"/>
      <c r="F66" s="1021"/>
      <c r="G66" s="1021"/>
      <c r="H66" s="1021"/>
      <c r="I66" s="1021"/>
      <c r="J66" s="1021"/>
      <c r="K66" s="1021"/>
      <c r="L66" s="1021"/>
      <c r="M66" s="1021"/>
      <c r="N66" s="1021"/>
      <c r="O66" s="1021"/>
      <c r="P66" s="1022"/>
      <c r="Q66" s="1006" t="s">
        <v>383</v>
      </c>
      <c r="R66" s="1007"/>
      <c r="S66" s="1007"/>
      <c r="T66" s="1007"/>
      <c r="U66" s="1008"/>
      <c r="V66" s="1006" t="s">
        <v>384</v>
      </c>
      <c r="W66" s="1007"/>
      <c r="X66" s="1007"/>
      <c r="Y66" s="1007"/>
      <c r="Z66" s="1008"/>
      <c r="AA66" s="1006" t="s">
        <v>385</v>
      </c>
      <c r="AB66" s="1007"/>
      <c r="AC66" s="1007"/>
      <c r="AD66" s="1007"/>
      <c r="AE66" s="1008"/>
      <c r="AF66" s="1026" t="s">
        <v>386</v>
      </c>
      <c r="AG66" s="1027"/>
      <c r="AH66" s="1027"/>
      <c r="AI66" s="1027"/>
      <c r="AJ66" s="1028"/>
      <c r="AK66" s="1006" t="s">
        <v>387</v>
      </c>
      <c r="AL66" s="1021"/>
      <c r="AM66" s="1021"/>
      <c r="AN66" s="1021"/>
      <c r="AO66" s="1022"/>
      <c r="AP66" s="1006" t="s">
        <v>388</v>
      </c>
      <c r="AQ66" s="1007"/>
      <c r="AR66" s="1007"/>
      <c r="AS66" s="1007"/>
      <c r="AT66" s="1008"/>
      <c r="AU66" s="1006" t="s">
        <v>404</v>
      </c>
      <c r="AV66" s="1007"/>
      <c r="AW66" s="1007"/>
      <c r="AX66" s="1007"/>
      <c r="AY66" s="1008"/>
      <c r="AZ66" s="1006" t="s">
        <v>367</v>
      </c>
      <c r="BA66" s="1007"/>
      <c r="BB66" s="1007"/>
      <c r="BC66" s="1007"/>
      <c r="BD66" s="1012"/>
      <c r="BE66" s="154"/>
      <c r="BF66" s="154"/>
      <c r="BG66" s="154"/>
      <c r="BH66" s="154"/>
      <c r="BI66" s="154"/>
      <c r="BJ66" s="154"/>
      <c r="BK66" s="154"/>
      <c r="BL66" s="154"/>
      <c r="BM66" s="154"/>
      <c r="BN66" s="154"/>
      <c r="BO66" s="154"/>
      <c r="BP66" s="154"/>
      <c r="BQ66" s="151">
        <v>60</v>
      </c>
      <c r="BR66" s="156"/>
      <c r="BS66" s="962"/>
      <c r="BT66" s="963"/>
      <c r="BU66" s="963"/>
      <c r="BV66" s="963"/>
      <c r="BW66" s="963"/>
      <c r="BX66" s="963"/>
      <c r="BY66" s="963"/>
      <c r="BZ66" s="963"/>
      <c r="CA66" s="963"/>
      <c r="CB66" s="963"/>
      <c r="CC66" s="963"/>
      <c r="CD66" s="963"/>
      <c r="CE66" s="963"/>
      <c r="CF66" s="963"/>
      <c r="CG66" s="972"/>
      <c r="CH66" s="973"/>
      <c r="CI66" s="974"/>
      <c r="CJ66" s="974"/>
      <c r="CK66" s="974"/>
      <c r="CL66" s="975"/>
      <c r="CM66" s="973"/>
      <c r="CN66" s="974"/>
      <c r="CO66" s="974"/>
      <c r="CP66" s="974"/>
      <c r="CQ66" s="975"/>
      <c r="CR66" s="973"/>
      <c r="CS66" s="974"/>
      <c r="CT66" s="974"/>
      <c r="CU66" s="974"/>
      <c r="CV66" s="975"/>
      <c r="CW66" s="973"/>
      <c r="CX66" s="974"/>
      <c r="CY66" s="974"/>
      <c r="CZ66" s="974"/>
      <c r="DA66" s="975"/>
      <c r="DB66" s="973"/>
      <c r="DC66" s="974"/>
      <c r="DD66" s="974"/>
      <c r="DE66" s="974"/>
      <c r="DF66" s="975"/>
      <c r="DG66" s="973"/>
      <c r="DH66" s="974"/>
      <c r="DI66" s="974"/>
      <c r="DJ66" s="974"/>
      <c r="DK66" s="975"/>
      <c r="DL66" s="973"/>
      <c r="DM66" s="974"/>
      <c r="DN66" s="974"/>
      <c r="DO66" s="974"/>
      <c r="DP66" s="975"/>
      <c r="DQ66" s="973"/>
      <c r="DR66" s="974"/>
      <c r="DS66" s="974"/>
      <c r="DT66" s="974"/>
      <c r="DU66" s="975"/>
      <c r="DV66" s="962"/>
      <c r="DW66" s="963"/>
      <c r="DX66" s="963"/>
      <c r="DY66" s="963"/>
      <c r="DZ66" s="964"/>
      <c r="EA66" s="144"/>
    </row>
    <row r="67" spans="1:131" ht="26.25" customHeight="1" thickBot="1" x14ac:dyDescent="0.2">
      <c r="A67" s="1023"/>
      <c r="B67" s="1024"/>
      <c r="C67" s="1024"/>
      <c r="D67" s="1024"/>
      <c r="E67" s="1024"/>
      <c r="F67" s="1024"/>
      <c r="G67" s="1024"/>
      <c r="H67" s="1024"/>
      <c r="I67" s="1024"/>
      <c r="J67" s="1024"/>
      <c r="K67" s="1024"/>
      <c r="L67" s="1024"/>
      <c r="M67" s="1024"/>
      <c r="N67" s="1024"/>
      <c r="O67" s="1024"/>
      <c r="P67" s="1025"/>
      <c r="Q67" s="1009"/>
      <c r="R67" s="1010"/>
      <c r="S67" s="1010"/>
      <c r="T67" s="1010"/>
      <c r="U67" s="1011"/>
      <c r="V67" s="1009"/>
      <c r="W67" s="1010"/>
      <c r="X67" s="1010"/>
      <c r="Y67" s="1010"/>
      <c r="Z67" s="1011"/>
      <c r="AA67" s="1009"/>
      <c r="AB67" s="1010"/>
      <c r="AC67" s="1010"/>
      <c r="AD67" s="1010"/>
      <c r="AE67" s="1011"/>
      <c r="AF67" s="1029"/>
      <c r="AG67" s="1030"/>
      <c r="AH67" s="1030"/>
      <c r="AI67" s="1030"/>
      <c r="AJ67" s="1031"/>
      <c r="AK67" s="1032"/>
      <c r="AL67" s="1024"/>
      <c r="AM67" s="1024"/>
      <c r="AN67" s="1024"/>
      <c r="AO67" s="1025"/>
      <c r="AP67" s="1009"/>
      <c r="AQ67" s="1010"/>
      <c r="AR67" s="1010"/>
      <c r="AS67" s="1010"/>
      <c r="AT67" s="1011"/>
      <c r="AU67" s="1009"/>
      <c r="AV67" s="1010"/>
      <c r="AW67" s="1010"/>
      <c r="AX67" s="1010"/>
      <c r="AY67" s="1011"/>
      <c r="AZ67" s="1009"/>
      <c r="BA67" s="1010"/>
      <c r="BB67" s="1010"/>
      <c r="BC67" s="1010"/>
      <c r="BD67" s="1013"/>
      <c r="BE67" s="154"/>
      <c r="BF67" s="154"/>
      <c r="BG67" s="154"/>
      <c r="BH67" s="154"/>
      <c r="BI67" s="154"/>
      <c r="BJ67" s="154"/>
      <c r="BK67" s="154"/>
      <c r="BL67" s="154"/>
      <c r="BM67" s="154"/>
      <c r="BN67" s="154"/>
      <c r="BO67" s="154"/>
      <c r="BP67" s="154"/>
      <c r="BQ67" s="151">
        <v>61</v>
      </c>
      <c r="BR67" s="156"/>
      <c r="BS67" s="962"/>
      <c r="BT67" s="963"/>
      <c r="BU67" s="963"/>
      <c r="BV67" s="963"/>
      <c r="BW67" s="963"/>
      <c r="BX67" s="963"/>
      <c r="BY67" s="963"/>
      <c r="BZ67" s="963"/>
      <c r="CA67" s="963"/>
      <c r="CB67" s="963"/>
      <c r="CC67" s="963"/>
      <c r="CD67" s="963"/>
      <c r="CE67" s="963"/>
      <c r="CF67" s="963"/>
      <c r="CG67" s="972"/>
      <c r="CH67" s="973"/>
      <c r="CI67" s="974"/>
      <c r="CJ67" s="974"/>
      <c r="CK67" s="974"/>
      <c r="CL67" s="975"/>
      <c r="CM67" s="973"/>
      <c r="CN67" s="974"/>
      <c r="CO67" s="974"/>
      <c r="CP67" s="974"/>
      <c r="CQ67" s="975"/>
      <c r="CR67" s="973"/>
      <c r="CS67" s="974"/>
      <c r="CT67" s="974"/>
      <c r="CU67" s="974"/>
      <c r="CV67" s="975"/>
      <c r="CW67" s="973"/>
      <c r="CX67" s="974"/>
      <c r="CY67" s="974"/>
      <c r="CZ67" s="974"/>
      <c r="DA67" s="975"/>
      <c r="DB67" s="973"/>
      <c r="DC67" s="974"/>
      <c r="DD67" s="974"/>
      <c r="DE67" s="974"/>
      <c r="DF67" s="975"/>
      <c r="DG67" s="973"/>
      <c r="DH67" s="974"/>
      <c r="DI67" s="974"/>
      <c r="DJ67" s="974"/>
      <c r="DK67" s="975"/>
      <c r="DL67" s="973"/>
      <c r="DM67" s="974"/>
      <c r="DN67" s="974"/>
      <c r="DO67" s="974"/>
      <c r="DP67" s="975"/>
      <c r="DQ67" s="973"/>
      <c r="DR67" s="974"/>
      <c r="DS67" s="974"/>
      <c r="DT67" s="974"/>
      <c r="DU67" s="975"/>
      <c r="DV67" s="962"/>
      <c r="DW67" s="963"/>
      <c r="DX67" s="963"/>
      <c r="DY67" s="963"/>
      <c r="DZ67" s="964"/>
      <c r="EA67" s="144"/>
    </row>
    <row r="68" spans="1:131" ht="26.25" customHeight="1" thickTop="1" x14ac:dyDescent="0.15">
      <c r="A68" s="149">
        <v>1</v>
      </c>
      <c r="B68" s="1002" t="s">
        <v>556</v>
      </c>
      <c r="C68" s="1003"/>
      <c r="D68" s="1003"/>
      <c r="E68" s="1003"/>
      <c r="F68" s="1003"/>
      <c r="G68" s="1003"/>
      <c r="H68" s="1003"/>
      <c r="I68" s="1003"/>
      <c r="J68" s="1003"/>
      <c r="K68" s="1003"/>
      <c r="L68" s="1003"/>
      <c r="M68" s="1003"/>
      <c r="N68" s="1003"/>
      <c r="O68" s="1003"/>
      <c r="P68" s="1004"/>
      <c r="Q68" s="1005">
        <v>378</v>
      </c>
      <c r="R68" s="999"/>
      <c r="S68" s="999"/>
      <c r="T68" s="999"/>
      <c r="U68" s="999"/>
      <c r="V68" s="999">
        <v>308</v>
      </c>
      <c r="W68" s="999"/>
      <c r="X68" s="999"/>
      <c r="Y68" s="999"/>
      <c r="Z68" s="999"/>
      <c r="AA68" s="999">
        <v>70</v>
      </c>
      <c r="AB68" s="999"/>
      <c r="AC68" s="999"/>
      <c r="AD68" s="999"/>
      <c r="AE68" s="999"/>
      <c r="AF68" s="999">
        <v>94</v>
      </c>
      <c r="AG68" s="999"/>
      <c r="AH68" s="999"/>
      <c r="AI68" s="999"/>
      <c r="AJ68" s="999"/>
      <c r="AK68" s="999" t="s">
        <v>555</v>
      </c>
      <c r="AL68" s="999"/>
      <c r="AM68" s="999"/>
      <c r="AN68" s="999"/>
      <c r="AO68" s="999"/>
      <c r="AP68" s="999">
        <v>2120</v>
      </c>
      <c r="AQ68" s="999"/>
      <c r="AR68" s="999"/>
      <c r="AS68" s="999"/>
      <c r="AT68" s="999"/>
      <c r="AU68" s="999">
        <v>625</v>
      </c>
      <c r="AV68" s="999"/>
      <c r="AW68" s="999"/>
      <c r="AX68" s="999"/>
      <c r="AY68" s="999"/>
      <c r="AZ68" s="1000"/>
      <c r="BA68" s="1000"/>
      <c r="BB68" s="1000"/>
      <c r="BC68" s="1000"/>
      <c r="BD68" s="1001"/>
      <c r="BE68" s="154"/>
      <c r="BF68" s="154"/>
      <c r="BG68" s="154"/>
      <c r="BH68" s="154"/>
      <c r="BI68" s="154"/>
      <c r="BJ68" s="154"/>
      <c r="BK68" s="154"/>
      <c r="BL68" s="154"/>
      <c r="BM68" s="154"/>
      <c r="BN68" s="154"/>
      <c r="BO68" s="154"/>
      <c r="BP68" s="154"/>
      <c r="BQ68" s="151">
        <v>62</v>
      </c>
      <c r="BR68" s="156"/>
      <c r="BS68" s="962"/>
      <c r="BT68" s="963"/>
      <c r="BU68" s="963"/>
      <c r="BV68" s="963"/>
      <c r="BW68" s="963"/>
      <c r="BX68" s="963"/>
      <c r="BY68" s="963"/>
      <c r="BZ68" s="963"/>
      <c r="CA68" s="963"/>
      <c r="CB68" s="963"/>
      <c r="CC68" s="963"/>
      <c r="CD68" s="963"/>
      <c r="CE68" s="963"/>
      <c r="CF68" s="963"/>
      <c r="CG68" s="972"/>
      <c r="CH68" s="973"/>
      <c r="CI68" s="974"/>
      <c r="CJ68" s="974"/>
      <c r="CK68" s="974"/>
      <c r="CL68" s="975"/>
      <c r="CM68" s="973"/>
      <c r="CN68" s="974"/>
      <c r="CO68" s="974"/>
      <c r="CP68" s="974"/>
      <c r="CQ68" s="975"/>
      <c r="CR68" s="973"/>
      <c r="CS68" s="974"/>
      <c r="CT68" s="974"/>
      <c r="CU68" s="974"/>
      <c r="CV68" s="975"/>
      <c r="CW68" s="973"/>
      <c r="CX68" s="974"/>
      <c r="CY68" s="974"/>
      <c r="CZ68" s="974"/>
      <c r="DA68" s="975"/>
      <c r="DB68" s="973"/>
      <c r="DC68" s="974"/>
      <c r="DD68" s="974"/>
      <c r="DE68" s="974"/>
      <c r="DF68" s="975"/>
      <c r="DG68" s="973"/>
      <c r="DH68" s="974"/>
      <c r="DI68" s="974"/>
      <c r="DJ68" s="974"/>
      <c r="DK68" s="975"/>
      <c r="DL68" s="973"/>
      <c r="DM68" s="974"/>
      <c r="DN68" s="974"/>
      <c r="DO68" s="974"/>
      <c r="DP68" s="975"/>
      <c r="DQ68" s="973"/>
      <c r="DR68" s="974"/>
      <c r="DS68" s="974"/>
      <c r="DT68" s="974"/>
      <c r="DU68" s="975"/>
      <c r="DV68" s="962"/>
      <c r="DW68" s="963"/>
      <c r="DX68" s="963"/>
      <c r="DY68" s="963"/>
      <c r="DZ68" s="964"/>
      <c r="EA68" s="144"/>
    </row>
    <row r="69" spans="1:131" ht="26.25" customHeight="1" x14ac:dyDescent="0.15">
      <c r="A69" s="151">
        <v>2</v>
      </c>
      <c r="B69" s="991" t="s">
        <v>557</v>
      </c>
      <c r="C69" s="992"/>
      <c r="D69" s="992"/>
      <c r="E69" s="992"/>
      <c r="F69" s="992"/>
      <c r="G69" s="992"/>
      <c r="H69" s="992"/>
      <c r="I69" s="992"/>
      <c r="J69" s="992"/>
      <c r="K69" s="992"/>
      <c r="L69" s="992"/>
      <c r="M69" s="992"/>
      <c r="N69" s="992"/>
      <c r="O69" s="992"/>
      <c r="P69" s="993"/>
      <c r="Q69" s="994">
        <v>819</v>
      </c>
      <c r="R69" s="988"/>
      <c r="S69" s="988"/>
      <c r="T69" s="988"/>
      <c r="U69" s="988"/>
      <c r="V69" s="988">
        <v>803</v>
      </c>
      <c r="W69" s="988"/>
      <c r="X69" s="988"/>
      <c r="Y69" s="988"/>
      <c r="Z69" s="988"/>
      <c r="AA69" s="988">
        <v>16</v>
      </c>
      <c r="AB69" s="988"/>
      <c r="AC69" s="988"/>
      <c r="AD69" s="988"/>
      <c r="AE69" s="988"/>
      <c r="AF69" s="988">
        <v>16</v>
      </c>
      <c r="AG69" s="988"/>
      <c r="AH69" s="988"/>
      <c r="AI69" s="988"/>
      <c r="AJ69" s="988"/>
      <c r="AK69" s="988">
        <v>32</v>
      </c>
      <c r="AL69" s="988"/>
      <c r="AM69" s="988"/>
      <c r="AN69" s="988"/>
      <c r="AO69" s="988"/>
      <c r="AP69" s="988" t="s">
        <v>555</v>
      </c>
      <c r="AQ69" s="988"/>
      <c r="AR69" s="988"/>
      <c r="AS69" s="988"/>
      <c r="AT69" s="988"/>
      <c r="AU69" s="988" t="s">
        <v>555</v>
      </c>
      <c r="AV69" s="988"/>
      <c r="AW69" s="988"/>
      <c r="AX69" s="988"/>
      <c r="AY69" s="988"/>
      <c r="AZ69" s="989"/>
      <c r="BA69" s="989"/>
      <c r="BB69" s="989"/>
      <c r="BC69" s="989"/>
      <c r="BD69" s="990"/>
      <c r="BE69" s="154"/>
      <c r="BF69" s="154"/>
      <c r="BG69" s="154"/>
      <c r="BH69" s="154"/>
      <c r="BI69" s="154"/>
      <c r="BJ69" s="154"/>
      <c r="BK69" s="154"/>
      <c r="BL69" s="154"/>
      <c r="BM69" s="154"/>
      <c r="BN69" s="154"/>
      <c r="BO69" s="154"/>
      <c r="BP69" s="154"/>
      <c r="BQ69" s="151">
        <v>63</v>
      </c>
      <c r="BR69" s="156"/>
      <c r="BS69" s="962"/>
      <c r="BT69" s="963"/>
      <c r="BU69" s="963"/>
      <c r="BV69" s="963"/>
      <c r="BW69" s="963"/>
      <c r="BX69" s="963"/>
      <c r="BY69" s="963"/>
      <c r="BZ69" s="963"/>
      <c r="CA69" s="963"/>
      <c r="CB69" s="963"/>
      <c r="CC69" s="963"/>
      <c r="CD69" s="963"/>
      <c r="CE69" s="963"/>
      <c r="CF69" s="963"/>
      <c r="CG69" s="972"/>
      <c r="CH69" s="973"/>
      <c r="CI69" s="974"/>
      <c r="CJ69" s="974"/>
      <c r="CK69" s="974"/>
      <c r="CL69" s="975"/>
      <c r="CM69" s="973"/>
      <c r="CN69" s="974"/>
      <c r="CO69" s="974"/>
      <c r="CP69" s="974"/>
      <c r="CQ69" s="975"/>
      <c r="CR69" s="973"/>
      <c r="CS69" s="974"/>
      <c r="CT69" s="974"/>
      <c r="CU69" s="974"/>
      <c r="CV69" s="975"/>
      <c r="CW69" s="973"/>
      <c r="CX69" s="974"/>
      <c r="CY69" s="974"/>
      <c r="CZ69" s="974"/>
      <c r="DA69" s="975"/>
      <c r="DB69" s="973"/>
      <c r="DC69" s="974"/>
      <c r="DD69" s="974"/>
      <c r="DE69" s="974"/>
      <c r="DF69" s="975"/>
      <c r="DG69" s="973"/>
      <c r="DH69" s="974"/>
      <c r="DI69" s="974"/>
      <c r="DJ69" s="974"/>
      <c r="DK69" s="975"/>
      <c r="DL69" s="973"/>
      <c r="DM69" s="974"/>
      <c r="DN69" s="974"/>
      <c r="DO69" s="974"/>
      <c r="DP69" s="975"/>
      <c r="DQ69" s="973"/>
      <c r="DR69" s="974"/>
      <c r="DS69" s="974"/>
      <c r="DT69" s="974"/>
      <c r="DU69" s="975"/>
      <c r="DV69" s="962"/>
      <c r="DW69" s="963"/>
      <c r="DX69" s="963"/>
      <c r="DY69" s="963"/>
      <c r="DZ69" s="964"/>
      <c r="EA69" s="144"/>
    </row>
    <row r="70" spans="1:131" ht="26.25" customHeight="1" x14ac:dyDescent="0.15">
      <c r="A70" s="151">
        <v>3</v>
      </c>
      <c r="B70" s="991" t="s">
        <v>558</v>
      </c>
      <c r="C70" s="992"/>
      <c r="D70" s="992"/>
      <c r="E70" s="992"/>
      <c r="F70" s="992"/>
      <c r="G70" s="992"/>
      <c r="H70" s="992"/>
      <c r="I70" s="992"/>
      <c r="J70" s="992"/>
      <c r="K70" s="992"/>
      <c r="L70" s="992"/>
      <c r="M70" s="992"/>
      <c r="N70" s="992"/>
      <c r="O70" s="992"/>
      <c r="P70" s="993"/>
      <c r="Q70" s="994">
        <v>7101</v>
      </c>
      <c r="R70" s="988"/>
      <c r="S70" s="988"/>
      <c r="T70" s="988"/>
      <c r="U70" s="988"/>
      <c r="V70" s="988">
        <v>6737</v>
      </c>
      <c r="W70" s="988"/>
      <c r="X70" s="988"/>
      <c r="Y70" s="988"/>
      <c r="Z70" s="988"/>
      <c r="AA70" s="988">
        <v>364</v>
      </c>
      <c r="AB70" s="988"/>
      <c r="AC70" s="988"/>
      <c r="AD70" s="988"/>
      <c r="AE70" s="988"/>
      <c r="AF70" s="988">
        <v>364</v>
      </c>
      <c r="AG70" s="988"/>
      <c r="AH70" s="988"/>
      <c r="AI70" s="988"/>
      <c r="AJ70" s="988"/>
      <c r="AK70" s="988" t="s">
        <v>555</v>
      </c>
      <c r="AL70" s="988"/>
      <c r="AM70" s="988"/>
      <c r="AN70" s="988"/>
      <c r="AO70" s="988"/>
      <c r="AP70" s="988" t="s">
        <v>555</v>
      </c>
      <c r="AQ70" s="988"/>
      <c r="AR70" s="988"/>
      <c r="AS70" s="988"/>
      <c r="AT70" s="988"/>
      <c r="AU70" s="988" t="s">
        <v>555</v>
      </c>
      <c r="AV70" s="988"/>
      <c r="AW70" s="988"/>
      <c r="AX70" s="988"/>
      <c r="AY70" s="988"/>
      <c r="AZ70" s="989"/>
      <c r="BA70" s="989"/>
      <c r="BB70" s="989"/>
      <c r="BC70" s="989"/>
      <c r="BD70" s="990"/>
      <c r="BE70" s="154"/>
      <c r="BF70" s="154"/>
      <c r="BG70" s="154"/>
      <c r="BH70" s="154"/>
      <c r="BI70" s="154"/>
      <c r="BJ70" s="154"/>
      <c r="BK70" s="154"/>
      <c r="BL70" s="154"/>
      <c r="BM70" s="154"/>
      <c r="BN70" s="154"/>
      <c r="BO70" s="154"/>
      <c r="BP70" s="154"/>
      <c r="BQ70" s="151">
        <v>64</v>
      </c>
      <c r="BR70" s="156"/>
      <c r="BS70" s="962"/>
      <c r="BT70" s="963"/>
      <c r="BU70" s="963"/>
      <c r="BV70" s="963"/>
      <c r="BW70" s="963"/>
      <c r="BX70" s="963"/>
      <c r="BY70" s="963"/>
      <c r="BZ70" s="963"/>
      <c r="CA70" s="963"/>
      <c r="CB70" s="963"/>
      <c r="CC70" s="963"/>
      <c r="CD70" s="963"/>
      <c r="CE70" s="963"/>
      <c r="CF70" s="963"/>
      <c r="CG70" s="972"/>
      <c r="CH70" s="973"/>
      <c r="CI70" s="974"/>
      <c r="CJ70" s="974"/>
      <c r="CK70" s="974"/>
      <c r="CL70" s="975"/>
      <c r="CM70" s="973"/>
      <c r="CN70" s="974"/>
      <c r="CO70" s="974"/>
      <c r="CP70" s="974"/>
      <c r="CQ70" s="975"/>
      <c r="CR70" s="973"/>
      <c r="CS70" s="974"/>
      <c r="CT70" s="974"/>
      <c r="CU70" s="974"/>
      <c r="CV70" s="975"/>
      <c r="CW70" s="973"/>
      <c r="CX70" s="974"/>
      <c r="CY70" s="974"/>
      <c r="CZ70" s="974"/>
      <c r="DA70" s="975"/>
      <c r="DB70" s="973"/>
      <c r="DC70" s="974"/>
      <c r="DD70" s="974"/>
      <c r="DE70" s="974"/>
      <c r="DF70" s="975"/>
      <c r="DG70" s="973"/>
      <c r="DH70" s="974"/>
      <c r="DI70" s="974"/>
      <c r="DJ70" s="974"/>
      <c r="DK70" s="975"/>
      <c r="DL70" s="973"/>
      <c r="DM70" s="974"/>
      <c r="DN70" s="974"/>
      <c r="DO70" s="974"/>
      <c r="DP70" s="975"/>
      <c r="DQ70" s="973"/>
      <c r="DR70" s="974"/>
      <c r="DS70" s="974"/>
      <c r="DT70" s="974"/>
      <c r="DU70" s="975"/>
      <c r="DV70" s="962"/>
      <c r="DW70" s="963"/>
      <c r="DX70" s="963"/>
      <c r="DY70" s="963"/>
      <c r="DZ70" s="964"/>
      <c r="EA70" s="144"/>
    </row>
    <row r="71" spans="1:131" ht="26.25" customHeight="1" x14ac:dyDescent="0.15">
      <c r="A71" s="151">
        <v>4</v>
      </c>
      <c r="B71" s="991" t="s">
        <v>559</v>
      </c>
      <c r="C71" s="992"/>
      <c r="D71" s="992"/>
      <c r="E71" s="992"/>
      <c r="F71" s="992"/>
      <c r="G71" s="992"/>
      <c r="H71" s="992"/>
      <c r="I71" s="992"/>
      <c r="J71" s="992"/>
      <c r="K71" s="992"/>
      <c r="L71" s="992"/>
      <c r="M71" s="992"/>
      <c r="N71" s="992"/>
      <c r="O71" s="992"/>
      <c r="P71" s="993"/>
      <c r="Q71" s="994">
        <v>2146</v>
      </c>
      <c r="R71" s="988"/>
      <c r="S71" s="988"/>
      <c r="T71" s="988"/>
      <c r="U71" s="988"/>
      <c r="V71" s="988">
        <v>2073</v>
      </c>
      <c r="W71" s="988"/>
      <c r="X71" s="988"/>
      <c r="Y71" s="988"/>
      <c r="Z71" s="988"/>
      <c r="AA71" s="988">
        <v>73</v>
      </c>
      <c r="AB71" s="988"/>
      <c r="AC71" s="988"/>
      <c r="AD71" s="988"/>
      <c r="AE71" s="988"/>
      <c r="AF71" s="988">
        <v>73</v>
      </c>
      <c r="AG71" s="988"/>
      <c r="AH71" s="988"/>
      <c r="AI71" s="988"/>
      <c r="AJ71" s="988"/>
      <c r="AK71" s="988">
        <v>120</v>
      </c>
      <c r="AL71" s="988"/>
      <c r="AM71" s="988"/>
      <c r="AN71" s="988"/>
      <c r="AO71" s="988"/>
      <c r="AP71" s="988">
        <v>1396</v>
      </c>
      <c r="AQ71" s="988"/>
      <c r="AR71" s="988"/>
      <c r="AS71" s="988"/>
      <c r="AT71" s="988"/>
      <c r="AU71" s="988" t="s">
        <v>555</v>
      </c>
      <c r="AV71" s="988"/>
      <c r="AW71" s="988"/>
      <c r="AX71" s="988"/>
      <c r="AY71" s="988"/>
      <c r="AZ71" s="989"/>
      <c r="BA71" s="989"/>
      <c r="BB71" s="989"/>
      <c r="BC71" s="989"/>
      <c r="BD71" s="990"/>
      <c r="BE71" s="154"/>
      <c r="BF71" s="154"/>
      <c r="BG71" s="154"/>
      <c r="BH71" s="154"/>
      <c r="BI71" s="154"/>
      <c r="BJ71" s="154"/>
      <c r="BK71" s="154"/>
      <c r="BL71" s="154"/>
      <c r="BM71" s="154"/>
      <c r="BN71" s="154"/>
      <c r="BO71" s="154"/>
      <c r="BP71" s="154"/>
      <c r="BQ71" s="151">
        <v>65</v>
      </c>
      <c r="BR71" s="156"/>
      <c r="BS71" s="962"/>
      <c r="BT71" s="963"/>
      <c r="BU71" s="963"/>
      <c r="BV71" s="963"/>
      <c r="BW71" s="963"/>
      <c r="BX71" s="963"/>
      <c r="BY71" s="963"/>
      <c r="BZ71" s="963"/>
      <c r="CA71" s="963"/>
      <c r="CB71" s="963"/>
      <c r="CC71" s="963"/>
      <c r="CD71" s="963"/>
      <c r="CE71" s="963"/>
      <c r="CF71" s="963"/>
      <c r="CG71" s="972"/>
      <c r="CH71" s="973"/>
      <c r="CI71" s="974"/>
      <c r="CJ71" s="974"/>
      <c r="CK71" s="974"/>
      <c r="CL71" s="975"/>
      <c r="CM71" s="973"/>
      <c r="CN71" s="974"/>
      <c r="CO71" s="974"/>
      <c r="CP71" s="974"/>
      <c r="CQ71" s="975"/>
      <c r="CR71" s="973"/>
      <c r="CS71" s="974"/>
      <c r="CT71" s="974"/>
      <c r="CU71" s="974"/>
      <c r="CV71" s="975"/>
      <c r="CW71" s="973"/>
      <c r="CX71" s="974"/>
      <c r="CY71" s="974"/>
      <c r="CZ71" s="974"/>
      <c r="DA71" s="975"/>
      <c r="DB71" s="973"/>
      <c r="DC71" s="974"/>
      <c r="DD71" s="974"/>
      <c r="DE71" s="974"/>
      <c r="DF71" s="975"/>
      <c r="DG71" s="973"/>
      <c r="DH71" s="974"/>
      <c r="DI71" s="974"/>
      <c r="DJ71" s="974"/>
      <c r="DK71" s="975"/>
      <c r="DL71" s="973"/>
      <c r="DM71" s="974"/>
      <c r="DN71" s="974"/>
      <c r="DO71" s="974"/>
      <c r="DP71" s="975"/>
      <c r="DQ71" s="973"/>
      <c r="DR71" s="974"/>
      <c r="DS71" s="974"/>
      <c r="DT71" s="974"/>
      <c r="DU71" s="975"/>
      <c r="DV71" s="962"/>
      <c r="DW71" s="963"/>
      <c r="DX71" s="963"/>
      <c r="DY71" s="963"/>
      <c r="DZ71" s="964"/>
      <c r="EA71" s="144"/>
    </row>
    <row r="72" spans="1:131" ht="26.25" customHeight="1" x14ac:dyDescent="0.15">
      <c r="A72" s="151">
        <v>5</v>
      </c>
      <c r="B72" s="991" t="s">
        <v>560</v>
      </c>
      <c r="C72" s="992"/>
      <c r="D72" s="992"/>
      <c r="E72" s="992"/>
      <c r="F72" s="992"/>
      <c r="G72" s="992"/>
      <c r="H72" s="992"/>
      <c r="I72" s="992"/>
      <c r="J72" s="992"/>
      <c r="K72" s="992"/>
      <c r="L72" s="992"/>
      <c r="M72" s="992"/>
      <c r="N72" s="992"/>
      <c r="O72" s="992"/>
      <c r="P72" s="993"/>
      <c r="Q72" s="994">
        <v>4488</v>
      </c>
      <c r="R72" s="988"/>
      <c r="S72" s="988"/>
      <c r="T72" s="988"/>
      <c r="U72" s="988"/>
      <c r="V72" s="988">
        <v>4445</v>
      </c>
      <c r="W72" s="988"/>
      <c r="X72" s="988"/>
      <c r="Y72" s="988"/>
      <c r="Z72" s="988"/>
      <c r="AA72" s="988">
        <v>43</v>
      </c>
      <c r="AB72" s="988"/>
      <c r="AC72" s="988"/>
      <c r="AD72" s="988"/>
      <c r="AE72" s="988"/>
      <c r="AF72" s="988">
        <v>42</v>
      </c>
      <c r="AG72" s="988"/>
      <c r="AH72" s="988"/>
      <c r="AI72" s="988"/>
      <c r="AJ72" s="988"/>
      <c r="AK72" s="988">
        <v>130</v>
      </c>
      <c r="AL72" s="988"/>
      <c r="AM72" s="988"/>
      <c r="AN72" s="988"/>
      <c r="AO72" s="988"/>
      <c r="AP72" s="988">
        <v>2174</v>
      </c>
      <c r="AQ72" s="988"/>
      <c r="AR72" s="988"/>
      <c r="AS72" s="988"/>
      <c r="AT72" s="988"/>
      <c r="AU72" s="988">
        <v>25</v>
      </c>
      <c r="AV72" s="988"/>
      <c r="AW72" s="988"/>
      <c r="AX72" s="988"/>
      <c r="AY72" s="988"/>
      <c r="AZ72" s="989"/>
      <c r="BA72" s="989"/>
      <c r="BB72" s="989"/>
      <c r="BC72" s="989"/>
      <c r="BD72" s="990"/>
      <c r="BE72" s="154"/>
      <c r="BF72" s="154"/>
      <c r="BG72" s="154"/>
      <c r="BH72" s="154"/>
      <c r="BI72" s="154"/>
      <c r="BJ72" s="154"/>
      <c r="BK72" s="154"/>
      <c r="BL72" s="154"/>
      <c r="BM72" s="154"/>
      <c r="BN72" s="154"/>
      <c r="BO72" s="154"/>
      <c r="BP72" s="154"/>
      <c r="BQ72" s="151">
        <v>66</v>
      </c>
      <c r="BR72" s="156"/>
      <c r="BS72" s="962"/>
      <c r="BT72" s="963"/>
      <c r="BU72" s="963"/>
      <c r="BV72" s="963"/>
      <c r="BW72" s="963"/>
      <c r="BX72" s="963"/>
      <c r="BY72" s="963"/>
      <c r="BZ72" s="963"/>
      <c r="CA72" s="963"/>
      <c r="CB72" s="963"/>
      <c r="CC72" s="963"/>
      <c r="CD72" s="963"/>
      <c r="CE72" s="963"/>
      <c r="CF72" s="963"/>
      <c r="CG72" s="972"/>
      <c r="CH72" s="973"/>
      <c r="CI72" s="974"/>
      <c r="CJ72" s="974"/>
      <c r="CK72" s="974"/>
      <c r="CL72" s="975"/>
      <c r="CM72" s="973"/>
      <c r="CN72" s="974"/>
      <c r="CO72" s="974"/>
      <c r="CP72" s="974"/>
      <c r="CQ72" s="975"/>
      <c r="CR72" s="973"/>
      <c r="CS72" s="974"/>
      <c r="CT72" s="974"/>
      <c r="CU72" s="974"/>
      <c r="CV72" s="975"/>
      <c r="CW72" s="973"/>
      <c r="CX72" s="974"/>
      <c r="CY72" s="974"/>
      <c r="CZ72" s="974"/>
      <c r="DA72" s="975"/>
      <c r="DB72" s="973"/>
      <c r="DC72" s="974"/>
      <c r="DD72" s="974"/>
      <c r="DE72" s="974"/>
      <c r="DF72" s="975"/>
      <c r="DG72" s="973"/>
      <c r="DH72" s="974"/>
      <c r="DI72" s="974"/>
      <c r="DJ72" s="974"/>
      <c r="DK72" s="975"/>
      <c r="DL72" s="973"/>
      <c r="DM72" s="974"/>
      <c r="DN72" s="974"/>
      <c r="DO72" s="974"/>
      <c r="DP72" s="975"/>
      <c r="DQ72" s="973"/>
      <c r="DR72" s="974"/>
      <c r="DS72" s="974"/>
      <c r="DT72" s="974"/>
      <c r="DU72" s="975"/>
      <c r="DV72" s="962"/>
      <c r="DW72" s="963"/>
      <c r="DX72" s="963"/>
      <c r="DY72" s="963"/>
      <c r="DZ72" s="964"/>
      <c r="EA72" s="144"/>
    </row>
    <row r="73" spans="1:131" ht="26.25" customHeight="1" x14ac:dyDescent="0.15">
      <c r="A73" s="151">
        <v>6</v>
      </c>
      <c r="B73" s="991" t="s">
        <v>561</v>
      </c>
      <c r="C73" s="992"/>
      <c r="D73" s="992"/>
      <c r="E73" s="992"/>
      <c r="F73" s="992"/>
      <c r="G73" s="992"/>
      <c r="H73" s="992"/>
      <c r="I73" s="992"/>
      <c r="J73" s="992"/>
      <c r="K73" s="992"/>
      <c r="L73" s="992"/>
      <c r="M73" s="992"/>
      <c r="N73" s="992"/>
      <c r="O73" s="992"/>
      <c r="P73" s="993"/>
      <c r="Q73" s="994">
        <v>149</v>
      </c>
      <c r="R73" s="988"/>
      <c r="S73" s="988"/>
      <c r="T73" s="988"/>
      <c r="U73" s="988"/>
      <c r="V73" s="988">
        <v>139</v>
      </c>
      <c r="W73" s="988"/>
      <c r="X73" s="988"/>
      <c r="Y73" s="988"/>
      <c r="Z73" s="988"/>
      <c r="AA73" s="988">
        <v>10</v>
      </c>
      <c r="AB73" s="988"/>
      <c r="AC73" s="988"/>
      <c r="AD73" s="988"/>
      <c r="AE73" s="988"/>
      <c r="AF73" s="988">
        <v>10</v>
      </c>
      <c r="AG73" s="988"/>
      <c r="AH73" s="988"/>
      <c r="AI73" s="988"/>
      <c r="AJ73" s="988"/>
      <c r="AK73" s="988">
        <v>5</v>
      </c>
      <c r="AL73" s="988"/>
      <c r="AM73" s="988"/>
      <c r="AN73" s="988"/>
      <c r="AO73" s="988"/>
      <c r="AP73" s="988" t="s">
        <v>555</v>
      </c>
      <c r="AQ73" s="988"/>
      <c r="AR73" s="988"/>
      <c r="AS73" s="988"/>
      <c r="AT73" s="988"/>
      <c r="AU73" s="988" t="s">
        <v>555</v>
      </c>
      <c r="AV73" s="988"/>
      <c r="AW73" s="988"/>
      <c r="AX73" s="988"/>
      <c r="AY73" s="988"/>
      <c r="AZ73" s="989"/>
      <c r="BA73" s="989"/>
      <c r="BB73" s="989"/>
      <c r="BC73" s="989"/>
      <c r="BD73" s="990"/>
      <c r="BE73" s="154"/>
      <c r="BF73" s="154"/>
      <c r="BG73" s="154"/>
      <c r="BH73" s="154"/>
      <c r="BI73" s="154"/>
      <c r="BJ73" s="154"/>
      <c r="BK73" s="154"/>
      <c r="BL73" s="154"/>
      <c r="BM73" s="154"/>
      <c r="BN73" s="154"/>
      <c r="BO73" s="154"/>
      <c r="BP73" s="154"/>
      <c r="BQ73" s="151">
        <v>67</v>
      </c>
      <c r="BR73" s="156"/>
      <c r="BS73" s="962"/>
      <c r="BT73" s="963"/>
      <c r="BU73" s="963"/>
      <c r="BV73" s="963"/>
      <c r="BW73" s="963"/>
      <c r="BX73" s="963"/>
      <c r="BY73" s="963"/>
      <c r="BZ73" s="963"/>
      <c r="CA73" s="963"/>
      <c r="CB73" s="963"/>
      <c r="CC73" s="963"/>
      <c r="CD73" s="963"/>
      <c r="CE73" s="963"/>
      <c r="CF73" s="963"/>
      <c r="CG73" s="972"/>
      <c r="CH73" s="973"/>
      <c r="CI73" s="974"/>
      <c r="CJ73" s="974"/>
      <c r="CK73" s="974"/>
      <c r="CL73" s="975"/>
      <c r="CM73" s="973"/>
      <c r="CN73" s="974"/>
      <c r="CO73" s="974"/>
      <c r="CP73" s="974"/>
      <c r="CQ73" s="975"/>
      <c r="CR73" s="973"/>
      <c r="CS73" s="974"/>
      <c r="CT73" s="974"/>
      <c r="CU73" s="974"/>
      <c r="CV73" s="975"/>
      <c r="CW73" s="973"/>
      <c r="CX73" s="974"/>
      <c r="CY73" s="974"/>
      <c r="CZ73" s="974"/>
      <c r="DA73" s="975"/>
      <c r="DB73" s="973"/>
      <c r="DC73" s="974"/>
      <c r="DD73" s="974"/>
      <c r="DE73" s="974"/>
      <c r="DF73" s="975"/>
      <c r="DG73" s="973"/>
      <c r="DH73" s="974"/>
      <c r="DI73" s="974"/>
      <c r="DJ73" s="974"/>
      <c r="DK73" s="975"/>
      <c r="DL73" s="973"/>
      <c r="DM73" s="974"/>
      <c r="DN73" s="974"/>
      <c r="DO73" s="974"/>
      <c r="DP73" s="975"/>
      <c r="DQ73" s="973"/>
      <c r="DR73" s="974"/>
      <c r="DS73" s="974"/>
      <c r="DT73" s="974"/>
      <c r="DU73" s="975"/>
      <c r="DV73" s="962"/>
      <c r="DW73" s="963"/>
      <c r="DX73" s="963"/>
      <c r="DY73" s="963"/>
      <c r="DZ73" s="964"/>
      <c r="EA73" s="144"/>
    </row>
    <row r="74" spans="1:131" ht="26.25" customHeight="1" x14ac:dyDescent="0.15">
      <c r="A74" s="151">
        <v>7</v>
      </c>
      <c r="B74" s="991" t="s">
        <v>562</v>
      </c>
      <c r="C74" s="992"/>
      <c r="D74" s="992"/>
      <c r="E74" s="992"/>
      <c r="F74" s="992"/>
      <c r="G74" s="992"/>
      <c r="H74" s="992"/>
      <c r="I74" s="992"/>
      <c r="J74" s="992"/>
      <c r="K74" s="992"/>
      <c r="L74" s="992"/>
      <c r="M74" s="992"/>
      <c r="N74" s="992"/>
      <c r="O74" s="992"/>
      <c r="P74" s="993"/>
      <c r="Q74" s="994">
        <v>369</v>
      </c>
      <c r="R74" s="988"/>
      <c r="S74" s="988"/>
      <c r="T74" s="988"/>
      <c r="U74" s="988"/>
      <c r="V74" s="988">
        <v>331</v>
      </c>
      <c r="W74" s="988"/>
      <c r="X74" s="988"/>
      <c r="Y74" s="988"/>
      <c r="Z74" s="988"/>
      <c r="AA74" s="988">
        <v>38</v>
      </c>
      <c r="AB74" s="988"/>
      <c r="AC74" s="988"/>
      <c r="AD74" s="988"/>
      <c r="AE74" s="988"/>
      <c r="AF74" s="988">
        <v>38</v>
      </c>
      <c r="AG74" s="988"/>
      <c r="AH74" s="988"/>
      <c r="AI74" s="988"/>
      <c r="AJ74" s="988"/>
      <c r="AK74" s="988">
        <v>44</v>
      </c>
      <c r="AL74" s="988"/>
      <c r="AM74" s="988"/>
      <c r="AN74" s="988"/>
      <c r="AO74" s="988"/>
      <c r="AP74" s="988" t="s">
        <v>555</v>
      </c>
      <c r="AQ74" s="988"/>
      <c r="AR74" s="988"/>
      <c r="AS74" s="988"/>
      <c r="AT74" s="988"/>
      <c r="AU74" s="988" t="s">
        <v>555</v>
      </c>
      <c r="AV74" s="988"/>
      <c r="AW74" s="988"/>
      <c r="AX74" s="988"/>
      <c r="AY74" s="988"/>
      <c r="AZ74" s="989"/>
      <c r="BA74" s="989"/>
      <c r="BB74" s="989"/>
      <c r="BC74" s="989"/>
      <c r="BD74" s="990"/>
      <c r="BE74" s="154"/>
      <c r="BF74" s="154"/>
      <c r="BG74" s="154"/>
      <c r="BH74" s="154"/>
      <c r="BI74" s="154"/>
      <c r="BJ74" s="154"/>
      <c r="BK74" s="154"/>
      <c r="BL74" s="154"/>
      <c r="BM74" s="154"/>
      <c r="BN74" s="154"/>
      <c r="BO74" s="154"/>
      <c r="BP74" s="154"/>
      <c r="BQ74" s="151">
        <v>68</v>
      </c>
      <c r="BR74" s="156"/>
      <c r="BS74" s="962"/>
      <c r="BT74" s="963"/>
      <c r="BU74" s="963"/>
      <c r="BV74" s="963"/>
      <c r="BW74" s="963"/>
      <c r="BX74" s="963"/>
      <c r="BY74" s="963"/>
      <c r="BZ74" s="963"/>
      <c r="CA74" s="963"/>
      <c r="CB74" s="963"/>
      <c r="CC74" s="963"/>
      <c r="CD74" s="963"/>
      <c r="CE74" s="963"/>
      <c r="CF74" s="963"/>
      <c r="CG74" s="972"/>
      <c r="CH74" s="973"/>
      <c r="CI74" s="974"/>
      <c r="CJ74" s="974"/>
      <c r="CK74" s="974"/>
      <c r="CL74" s="975"/>
      <c r="CM74" s="973"/>
      <c r="CN74" s="974"/>
      <c r="CO74" s="974"/>
      <c r="CP74" s="974"/>
      <c r="CQ74" s="975"/>
      <c r="CR74" s="973"/>
      <c r="CS74" s="974"/>
      <c r="CT74" s="974"/>
      <c r="CU74" s="974"/>
      <c r="CV74" s="975"/>
      <c r="CW74" s="973"/>
      <c r="CX74" s="974"/>
      <c r="CY74" s="974"/>
      <c r="CZ74" s="974"/>
      <c r="DA74" s="975"/>
      <c r="DB74" s="973"/>
      <c r="DC74" s="974"/>
      <c r="DD74" s="974"/>
      <c r="DE74" s="974"/>
      <c r="DF74" s="975"/>
      <c r="DG74" s="973"/>
      <c r="DH74" s="974"/>
      <c r="DI74" s="974"/>
      <c r="DJ74" s="974"/>
      <c r="DK74" s="975"/>
      <c r="DL74" s="973"/>
      <c r="DM74" s="974"/>
      <c r="DN74" s="974"/>
      <c r="DO74" s="974"/>
      <c r="DP74" s="975"/>
      <c r="DQ74" s="973"/>
      <c r="DR74" s="974"/>
      <c r="DS74" s="974"/>
      <c r="DT74" s="974"/>
      <c r="DU74" s="975"/>
      <c r="DV74" s="962"/>
      <c r="DW74" s="963"/>
      <c r="DX74" s="963"/>
      <c r="DY74" s="963"/>
      <c r="DZ74" s="964"/>
      <c r="EA74" s="144"/>
    </row>
    <row r="75" spans="1:131" ht="26.25" customHeight="1" x14ac:dyDescent="0.15">
      <c r="A75" s="151">
        <v>8</v>
      </c>
      <c r="B75" s="991" t="s">
        <v>563</v>
      </c>
      <c r="C75" s="992"/>
      <c r="D75" s="992"/>
      <c r="E75" s="992"/>
      <c r="F75" s="992"/>
      <c r="G75" s="992"/>
      <c r="H75" s="992"/>
      <c r="I75" s="992"/>
      <c r="J75" s="992"/>
      <c r="K75" s="992"/>
      <c r="L75" s="992"/>
      <c r="M75" s="992"/>
      <c r="N75" s="992"/>
      <c r="O75" s="992"/>
      <c r="P75" s="993"/>
      <c r="Q75" s="995">
        <v>532</v>
      </c>
      <c r="R75" s="996"/>
      <c r="S75" s="996"/>
      <c r="T75" s="996"/>
      <c r="U75" s="997"/>
      <c r="V75" s="998">
        <v>515</v>
      </c>
      <c r="W75" s="996"/>
      <c r="X75" s="996"/>
      <c r="Y75" s="996"/>
      <c r="Z75" s="997"/>
      <c r="AA75" s="998">
        <v>17</v>
      </c>
      <c r="AB75" s="996"/>
      <c r="AC75" s="996"/>
      <c r="AD75" s="996"/>
      <c r="AE75" s="997"/>
      <c r="AF75" s="998">
        <v>17</v>
      </c>
      <c r="AG75" s="996"/>
      <c r="AH75" s="996"/>
      <c r="AI75" s="996"/>
      <c r="AJ75" s="997"/>
      <c r="AK75" s="998">
        <v>9</v>
      </c>
      <c r="AL75" s="996"/>
      <c r="AM75" s="996"/>
      <c r="AN75" s="996"/>
      <c r="AO75" s="997"/>
      <c r="AP75" s="998" t="s">
        <v>555</v>
      </c>
      <c r="AQ75" s="996"/>
      <c r="AR75" s="996"/>
      <c r="AS75" s="996"/>
      <c r="AT75" s="997"/>
      <c r="AU75" s="998" t="s">
        <v>555</v>
      </c>
      <c r="AV75" s="996"/>
      <c r="AW75" s="996"/>
      <c r="AX75" s="996"/>
      <c r="AY75" s="997"/>
      <c r="AZ75" s="989"/>
      <c r="BA75" s="989"/>
      <c r="BB75" s="989"/>
      <c r="BC75" s="989"/>
      <c r="BD75" s="990"/>
      <c r="BE75" s="154"/>
      <c r="BF75" s="154"/>
      <c r="BG75" s="154"/>
      <c r="BH75" s="154"/>
      <c r="BI75" s="154"/>
      <c r="BJ75" s="154"/>
      <c r="BK75" s="154"/>
      <c r="BL75" s="154"/>
      <c r="BM75" s="154"/>
      <c r="BN75" s="154"/>
      <c r="BO75" s="154"/>
      <c r="BP75" s="154"/>
      <c r="BQ75" s="151">
        <v>69</v>
      </c>
      <c r="BR75" s="156"/>
      <c r="BS75" s="962"/>
      <c r="BT75" s="963"/>
      <c r="BU75" s="963"/>
      <c r="BV75" s="963"/>
      <c r="BW75" s="963"/>
      <c r="BX75" s="963"/>
      <c r="BY75" s="963"/>
      <c r="BZ75" s="963"/>
      <c r="CA75" s="963"/>
      <c r="CB75" s="963"/>
      <c r="CC75" s="963"/>
      <c r="CD75" s="963"/>
      <c r="CE75" s="963"/>
      <c r="CF75" s="963"/>
      <c r="CG75" s="972"/>
      <c r="CH75" s="973"/>
      <c r="CI75" s="974"/>
      <c r="CJ75" s="974"/>
      <c r="CK75" s="974"/>
      <c r="CL75" s="975"/>
      <c r="CM75" s="973"/>
      <c r="CN75" s="974"/>
      <c r="CO75" s="974"/>
      <c r="CP75" s="974"/>
      <c r="CQ75" s="975"/>
      <c r="CR75" s="973"/>
      <c r="CS75" s="974"/>
      <c r="CT75" s="974"/>
      <c r="CU75" s="974"/>
      <c r="CV75" s="975"/>
      <c r="CW75" s="973"/>
      <c r="CX75" s="974"/>
      <c r="CY75" s="974"/>
      <c r="CZ75" s="974"/>
      <c r="DA75" s="975"/>
      <c r="DB75" s="973"/>
      <c r="DC75" s="974"/>
      <c r="DD75" s="974"/>
      <c r="DE75" s="974"/>
      <c r="DF75" s="975"/>
      <c r="DG75" s="973"/>
      <c r="DH75" s="974"/>
      <c r="DI75" s="974"/>
      <c r="DJ75" s="974"/>
      <c r="DK75" s="975"/>
      <c r="DL75" s="973"/>
      <c r="DM75" s="974"/>
      <c r="DN75" s="974"/>
      <c r="DO75" s="974"/>
      <c r="DP75" s="975"/>
      <c r="DQ75" s="973"/>
      <c r="DR75" s="974"/>
      <c r="DS75" s="974"/>
      <c r="DT75" s="974"/>
      <c r="DU75" s="975"/>
      <c r="DV75" s="962"/>
      <c r="DW75" s="963"/>
      <c r="DX75" s="963"/>
      <c r="DY75" s="963"/>
      <c r="DZ75" s="964"/>
      <c r="EA75" s="144"/>
    </row>
    <row r="76" spans="1:131" ht="26.25" customHeight="1" x14ac:dyDescent="0.15">
      <c r="A76" s="151">
        <v>9</v>
      </c>
      <c r="B76" s="991" t="s">
        <v>564</v>
      </c>
      <c r="C76" s="992"/>
      <c r="D76" s="992"/>
      <c r="E76" s="992"/>
      <c r="F76" s="992"/>
      <c r="G76" s="992"/>
      <c r="H76" s="992"/>
      <c r="I76" s="992"/>
      <c r="J76" s="992"/>
      <c r="K76" s="992"/>
      <c r="L76" s="992"/>
      <c r="M76" s="992"/>
      <c r="N76" s="992"/>
      <c r="O76" s="992"/>
      <c r="P76" s="993"/>
      <c r="Q76" s="995">
        <v>170790</v>
      </c>
      <c r="R76" s="996"/>
      <c r="S76" s="996"/>
      <c r="T76" s="996"/>
      <c r="U76" s="997"/>
      <c r="V76" s="998">
        <v>165043</v>
      </c>
      <c r="W76" s="996"/>
      <c r="X76" s="996"/>
      <c r="Y76" s="996"/>
      <c r="Z76" s="997"/>
      <c r="AA76" s="998">
        <v>5747</v>
      </c>
      <c r="AB76" s="996"/>
      <c r="AC76" s="996"/>
      <c r="AD76" s="996"/>
      <c r="AE76" s="997"/>
      <c r="AF76" s="998">
        <v>5743</v>
      </c>
      <c r="AG76" s="996"/>
      <c r="AH76" s="996"/>
      <c r="AI76" s="996"/>
      <c r="AJ76" s="997"/>
      <c r="AK76" s="998">
        <v>6172</v>
      </c>
      <c r="AL76" s="996"/>
      <c r="AM76" s="996"/>
      <c r="AN76" s="996"/>
      <c r="AO76" s="997"/>
      <c r="AP76" s="998" t="s">
        <v>555</v>
      </c>
      <c r="AQ76" s="996"/>
      <c r="AR76" s="996"/>
      <c r="AS76" s="996"/>
      <c r="AT76" s="997"/>
      <c r="AU76" s="998" t="s">
        <v>555</v>
      </c>
      <c r="AV76" s="996"/>
      <c r="AW76" s="996"/>
      <c r="AX76" s="996"/>
      <c r="AY76" s="997"/>
      <c r="AZ76" s="989"/>
      <c r="BA76" s="989"/>
      <c r="BB76" s="989"/>
      <c r="BC76" s="989"/>
      <c r="BD76" s="990"/>
      <c r="BE76" s="154"/>
      <c r="BF76" s="154"/>
      <c r="BG76" s="154"/>
      <c r="BH76" s="154"/>
      <c r="BI76" s="154"/>
      <c r="BJ76" s="154"/>
      <c r="BK76" s="154"/>
      <c r="BL76" s="154"/>
      <c r="BM76" s="154"/>
      <c r="BN76" s="154"/>
      <c r="BO76" s="154"/>
      <c r="BP76" s="154"/>
      <c r="BQ76" s="151">
        <v>70</v>
      </c>
      <c r="BR76" s="156"/>
      <c r="BS76" s="962"/>
      <c r="BT76" s="963"/>
      <c r="BU76" s="963"/>
      <c r="BV76" s="963"/>
      <c r="BW76" s="963"/>
      <c r="BX76" s="963"/>
      <c r="BY76" s="963"/>
      <c r="BZ76" s="963"/>
      <c r="CA76" s="963"/>
      <c r="CB76" s="963"/>
      <c r="CC76" s="963"/>
      <c r="CD76" s="963"/>
      <c r="CE76" s="963"/>
      <c r="CF76" s="963"/>
      <c r="CG76" s="972"/>
      <c r="CH76" s="973"/>
      <c r="CI76" s="974"/>
      <c r="CJ76" s="974"/>
      <c r="CK76" s="974"/>
      <c r="CL76" s="975"/>
      <c r="CM76" s="973"/>
      <c r="CN76" s="974"/>
      <c r="CO76" s="974"/>
      <c r="CP76" s="974"/>
      <c r="CQ76" s="975"/>
      <c r="CR76" s="973"/>
      <c r="CS76" s="974"/>
      <c r="CT76" s="974"/>
      <c r="CU76" s="974"/>
      <c r="CV76" s="975"/>
      <c r="CW76" s="973"/>
      <c r="CX76" s="974"/>
      <c r="CY76" s="974"/>
      <c r="CZ76" s="974"/>
      <c r="DA76" s="975"/>
      <c r="DB76" s="973"/>
      <c r="DC76" s="974"/>
      <c r="DD76" s="974"/>
      <c r="DE76" s="974"/>
      <c r="DF76" s="975"/>
      <c r="DG76" s="973"/>
      <c r="DH76" s="974"/>
      <c r="DI76" s="974"/>
      <c r="DJ76" s="974"/>
      <c r="DK76" s="975"/>
      <c r="DL76" s="973"/>
      <c r="DM76" s="974"/>
      <c r="DN76" s="974"/>
      <c r="DO76" s="974"/>
      <c r="DP76" s="975"/>
      <c r="DQ76" s="973"/>
      <c r="DR76" s="974"/>
      <c r="DS76" s="974"/>
      <c r="DT76" s="974"/>
      <c r="DU76" s="975"/>
      <c r="DV76" s="962"/>
      <c r="DW76" s="963"/>
      <c r="DX76" s="963"/>
      <c r="DY76" s="963"/>
      <c r="DZ76" s="964"/>
      <c r="EA76" s="144"/>
    </row>
    <row r="77" spans="1:131" ht="26.25" customHeight="1" x14ac:dyDescent="0.15">
      <c r="A77" s="151">
        <v>10</v>
      </c>
      <c r="B77" s="991"/>
      <c r="C77" s="992"/>
      <c r="D77" s="992"/>
      <c r="E77" s="992"/>
      <c r="F77" s="992"/>
      <c r="G77" s="992"/>
      <c r="H77" s="992"/>
      <c r="I77" s="992"/>
      <c r="J77" s="992"/>
      <c r="K77" s="992"/>
      <c r="L77" s="992"/>
      <c r="M77" s="992"/>
      <c r="N77" s="992"/>
      <c r="O77" s="992"/>
      <c r="P77" s="993"/>
      <c r="Q77" s="995"/>
      <c r="R77" s="996"/>
      <c r="S77" s="996"/>
      <c r="T77" s="996"/>
      <c r="U77" s="997"/>
      <c r="V77" s="998"/>
      <c r="W77" s="996"/>
      <c r="X77" s="996"/>
      <c r="Y77" s="996"/>
      <c r="Z77" s="997"/>
      <c r="AA77" s="998"/>
      <c r="AB77" s="996"/>
      <c r="AC77" s="996"/>
      <c r="AD77" s="996"/>
      <c r="AE77" s="997"/>
      <c r="AF77" s="998"/>
      <c r="AG77" s="996"/>
      <c r="AH77" s="996"/>
      <c r="AI77" s="996"/>
      <c r="AJ77" s="997"/>
      <c r="AK77" s="998"/>
      <c r="AL77" s="996"/>
      <c r="AM77" s="996"/>
      <c r="AN77" s="996"/>
      <c r="AO77" s="997"/>
      <c r="AP77" s="998"/>
      <c r="AQ77" s="996"/>
      <c r="AR77" s="996"/>
      <c r="AS77" s="996"/>
      <c r="AT77" s="997"/>
      <c r="AU77" s="998"/>
      <c r="AV77" s="996"/>
      <c r="AW77" s="996"/>
      <c r="AX77" s="996"/>
      <c r="AY77" s="997"/>
      <c r="AZ77" s="989"/>
      <c r="BA77" s="989"/>
      <c r="BB77" s="989"/>
      <c r="BC77" s="989"/>
      <c r="BD77" s="990"/>
      <c r="BE77" s="154"/>
      <c r="BF77" s="154"/>
      <c r="BG77" s="154"/>
      <c r="BH77" s="154"/>
      <c r="BI77" s="154"/>
      <c r="BJ77" s="154"/>
      <c r="BK77" s="154"/>
      <c r="BL77" s="154"/>
      <c r="BM77" s="154"/>
      <c r="BN77" s="154"/>
      <c r="BO77" s="154"/>
      <c r="BP77" s="154"/>
      <c r="BQ77" s="151">
        <v>71</v>
      </c>
      <c r="BR77" s="156"/>
      <c r="BS77" s="962"/>
      <c r="BT77" s="963"/>
      <c r="BU77" s="963"/>
      <c r="BV77" s="963"/>
      <c r="BW77" s="963"/>
      <c r="BX77" s="963"/>
      <c r="BY77" s="963"/>
      <c r="BZ77" s="963"/>
      <c r="CA77" s="963"/>
      <c r="CB77" s="963"/>
      <c r="CC77" s="963"/>
      <c r="CD77" s="963"/>
      <c r="CE77" s="963"/>
      <c r="CF77" s="963"/>
      <c r="CG77" s="972"/>
      <c r="CH77" s="973"/>
      <c r="CI77" s="974"/>
      <c r="CJ77" s="974"/>
      <c r="CK77" s="974"/>
      <c r="CL77" s="975"/>
      <c r="CM77" s="973"/>
      <c r="CN77" s="974"/>
      <c r="CO77" s="974"/>
      <c r="CP77" s="974"/>
      <c r="CQ77" s="975"/>
      <c r="CR77" s="973"/>
      <c r="CS77" s="974"/>
      <c r="CT77" s="974"/>
      <c r="CU77" s="974"/>
      <c r="CV77" s="975"/>
      <c r="CW77" s="973"/>
      <c r="CX77" s="974"/>
      <c r="CY77" s="974"/>
      <c r="CZ77" s="974"/>
      <c r="DA77" s="975"/>
      <c r="DB77" s="973"/>
      <c r="DC77" s="974"/>
      <c r="DD77" s="974"/>
      <c r="DE77" s="974"/>
      <c r="DF77" s="975"/>
      <c r="DG77" s="973"/>
      <c r="DH77" s="974"/>
      <c r="DI77" s="974"/>
      <c r="DJ77" s="974"/>
      <c r="DK77" s="975"/>
      <c r="DL77" s="973"/>
      <c r="DM77" s="974"/>
      <c r="DN77" s="974"/>
      <c r="DO77" s="974"/>
      <c r="DP77" s="975"/>
      <c r="DQ77" s="973"/>
      <c r="DR77" s="974"/>
      <c r="DS77" s="974"/>
      <c r="DT77" s="974"/>
      <c r="DU77" s="975"/>
      <c r="DV77" s="962"/>
      <c r="DW77" s="963"/>
      <c r="DX77" s="963"/>
      <c r="DY77" s="963"/>
      <c r="DZ77" s="964"/>
      <c r="EA77" s="144"/>
    </row>
    <row r="78" spans="1:131" ht="26.25" customHeight="1" x14ac:dyDescent="0.15">
      <c r="A78" s="151">
        <v>11</v>
      </c>
      <c r="B78" s="991"/>
      <c r="C78" s="992"/>
      <c r="D78" s="992"/>
      <c r="E78" s="992"/>
      <c r="F78" s="992"/>
      <c r="G78" s="992"/>
      <c r="H78" s="992"/>
      <c r="I78" s="992"/>
      <c r="J78" s="992"/>
      <c r="K78" s="992"/>
      <c r="L78" s="992"/>
      <c r="M78" s="992"/>
      <c r="N78" s="992"/>
      <c r="O78" s="992"/>
      <c r="P78" s="993"/>
      <c r="Q78" s="994"/>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9"/>
      <c r="BA78" s="989"/>
      <c r="BB78" s="989"/>
      <c r="BC78" s="989"/>
      <c r="BD78" s="990"/>
      <c r="BE78" s="154"/>
      <c r="BF78" s="154"/>
      <c r="BG78" s="154"/>
      <c r="BH78" s="154"/>
      <c r="BI78" s="154"/>
      <c r="BJ78" s="144"/>
      <c r="BK78" s="144"/>
      <c r="BL78" s="144"/>
      <c r="BM78" s="144"/>
      <c r="BN78" s="144"/>
      <c r="BO78" s="154"/>
      <c r="BP78" s="154"/>
      <c r="BQ78" s="151">
        <v>72</v>
      </c>
      <c r="BR78" s="156"/>
      <c r="BS78" s="962"/>
      <c r="BT78" s="963"/>
      <c r="BU78" s="963"/>
      <c r="BV78" s="963"/>
      <c r="BW78" s="963"/>
      <c r="BX78" s="963"/>
      <c r="BY78" s="963"/>
      <c r="BZ78" s="963"/>
      <c r="CA78" s="963"/>
      <c r="CB78" s="963"/>
      <c r="CC78" s="963"/>
      <c r="CD78" s="963"/>
      <c r="CE78" s="963"/>
      <c r="CF78" s="963"/>
      <c r="CG78" s="972"/>
      <c r="CH78" s="973"/>
      <c r="CI78" s="974"/>
      <c r="CJ78" s="974"/>
      <c r="CK78" s="974"/>
      <c r="CL78" s="975"/>
      <c r="CM78" s="973"/>
      <c r="CN78" s="974"/>
      <c r="CO78" s="974"/>
      <c r="CP78" s="974"/>
      <c r="CQ78" s="975"/>
      <c r="CR78" s="973"/>
      <c r="CS78" s="974"/>
      <c r="CT78" s="974"/>
      <c r="CU78" s="974"/>
      <c r="CV78" s="975"/>
      <c r="CW78" s="973"/>
      <c r="CX78" s="974"/>
      <c r="CY78" s="974"/>
      <c r="CZ78" s="974"/>
      <c r="DA78" s="975"/>
      <c r="DB78" s="973"/>
      <c r="DC78" s="974"/>
      <c r="DD78" s="974"/>
      <c r="DE78" s="974"/>
      <c r="DF78" s="975"/>
      <c r="DG78" s="973"/>
      <c r="DH78" s="974"/>
      <c r="DI78" s="974"/>
      <c r="DJ78" s="974"/>
      <c r="DK78" s="975"/>
      <c r="DL78" s="973"/>
      <c r="DM78" s="974"/>
      <c r="DN78" s="974"/>
      <c r="DO78" s="974"/>
      <c r="DP78" s="975"/>
      <c r="DQ78" s="973"/>
      <c r="DR78" s="974"/>
      <c r="DS78" s="974"/>
      <c r="DT78" s="974"/>
      <c r="DU78" s="975"/>
      <c r="DV78" s="962"/>
      <c r="DW78" s="963"/>
      <c r="DX78" s="963"/>
      <c r="DY78" s="963"/>
      <c r="DZ78" s="964"/>
      <c r="EA78" s="144"/>
    </row>
    <row r="79" spans="1:131" ht="26.25" customHeight="1" x14ac:dyDescent="0.15">
      <c r="A79" s="151">
        <v>12</v>
      </c>
      <c r="B79" s="991"/>
      <c r="C79" s="992"/>
      <c r="D79" s="992"/>
      <c r="E79" s="992"/>
      <c r="F79" s="992"/>
      <c r="G79" s="992"/>
      <c r="H79" s="992"/>
      <c r="I79" s="992"/>
      <c r="J79" s="992"/>
      <c r="K79" s="992"/>
      <c r="L79" s="992"/>
      <c r="M79" s="992"/>
      <c r="N79" s="992"/>
      <c r="O79" s="992"/>
      <c r="P79" s="993"/>
      <c r="Q79" s="994"/>
      <c r="R79" s="988"/>
      <c r="S79" s="988"/>
      <c r="T79" s="988"/>
      <c r="U79" s="988"/>
      <c r="V79" s="988"/>
      <c r="W79" s="988"/>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c r="AU79" s="988"/>
      <c r="AV79" s="988"/>
      <c r="AW79" s="988"/>
      <c r="AX79" s="988"/>
      <c r="AY79" s="988"/>
      <c r="AZ79" s="989"/>
      <c r="BA79" s="989"/>
      <c r="BB79" s="989"/>
      <c r="BC79" s="989"/>
      <c r="BD79" s="990"/>
      <c r="BE79" s="154"/>
      <c r="BF79" s="154"/>
      <c r="BG79" s="154"/>
      <c r="BH79" s="154"/>
      <c r="BI79" s="154"/>
      <c r="BJ79" s="144"/>
      <c r="BK79" s="144"/>
      <c r="BL79" s="144"/>
      <c r="BM79" s="144"/>
      <c r="BN79" s="144"/>
      <c r="BO79" s="154"/>
      <c r="BP79" s="154"/>
      <c r="BQ79" s="151">
        <v>73</v>
      </c>
      <c r="BR79" s="156"/>
      <c r="BS79" s="962"/>
      <c r="BT79" s="963"/>
      <c r="BU79" s="963"/>
      <c r="BV79" s="963"/>
      <c r="BW79" s="963"/>
      <c r="BX79" s="963"/>
      <c r="BY79" s="963"/>
      <c r="BZ79" s="963"/>
      <c r="CA79" s="963"/>
      <c r="CB79" s="963"/>
      <c r="CC79" s="963"/>
      <c r="CD79" s="963"/>
      <c r="CE79" s="963"/>
      <c r="CF79" s="963"/>
      <c r="CG79" s="972"/>
      <c r="CH79" s="973"/>
      <c r="CI79" s="974"/>
      <c r="CJ79" s="974"/>
      <c r="CK79" s="974"/>
      <c r="CL79" s="975"/>
      <c r="CM79" s="973"/>
      <c r="CN79" s="974"/>
      <c r="CO79" s="974"/>
      <c r="CP79" s="974"/>
      <c r="CQ79" s="975"/>
      <c r="CR79" s="973"/>
      <c r="CS79" s="974"/>
      <c r="CT79" s="974"/>
      <c r="CU79" s="974"/>
      <c r="CV79" s="975"/>
      <c r="CW79" s="973"/>
      <c r="CX79" s="974"/>
      <c r="CY79" s="974"/>
      <c r="CZ79" s="974"/>
      <c r="DA79" s="975"/>
      <c r="DB79" s="973"/>
      <c r="DC79" s="974"/>
      <c r="DD79" s="974"/>
      <c r="DE79" s="974"/>
      <c r="DF79" s="975"/>
      <c r="DG79" s="973"/>
      <c r="DH79" s="974"/>
      <c r="DI79" s="974"/>
      <c r="DJ79" s="974"/>
      <c r="DK79" s="975"/>
      <c r="DL79" s="973"/>
      <c r="DM79" s="974"/>
      <c r="DN79" s="974"/>
      <c r="DO79" s="974"/>
      <c r="DP79" s="975"/>
      <c r="DQ79" s="973"/>
      <c r="DR79" s="974"/>
      <c r="DS79" s="974"/>
      <c r="DT79" s="974"/>
      <c r="DU79" s="975"/>
      <c r="DV79" s="962"/>
      <c r="DW79" s="963"/>
      <c r="DX79" s="963"/>
      <c r="DY79" s="963"/>
      <c r="DZ79" s="964"/>
      <c r="EA79" s="144"/>
    </row>
    <row r="80" spans="1:131" ht="26.25" customHeight="1" x14ac:dyDescent="0.15">
      <c r="A80" s="151">
        <v>13</v>
      </c>
      <c r="B80" s="991"/>
      <c r="C80" s="992"/>
      <c r="D80" s="992"/>
      <c r="E80" s="992"/>
      <c r="F80" s="992"/>
      <c r="G80" s="992"/>
      <c r="H80" s="992"/>
      <c r="I80" s="992"/>
      <c r="J80" s="992"/>
      <c r="K80" s="992"/>
      <c r="L80" s="992"/>
      <c r="M80" s="992"/>
      <c r="N80" s="992"/>
      <c r="O80" s="992"/>
      <c r="P80" s="993"/>
      <c r="Q80" s="994"/>
      <c r="R80" s="988"/>
      <c r="S80" s="988"/>
      <c r="T80" s="988"/>
      <c r="U80" s="988"/>
      <c r="V80" s="988"/>
      <c r="W80" s="988"/>
      <c r="X80" s="988"/>
      <c r="Y80" s="988"/>
      <c r="Z80" s="988"/>
      <c r="AA80" s="988"/>
      <c r="AB80" s="988"/>
      <c r="AC80" s="988"/>
      <c r="AD80" s="988"/>
      <c r="AE80" s="988"/>
      <c r="AF80" s="988"/>
      <c r="AG80" s="988"/>
      <c r="AH80" s="988"/>
      <c r="AI80" s="988"/>
      <c r="AJ80" s="988"/>
      <c r="AK80" s="988"/>
      <c r="AL80" s="988"/>
      <c r="AM80" s="988"/>
      <c r="AN80" s="988"/>
      <c r="AO80" s="988"/>
      <c r="AP80" s="988"/>
      <c r="AQ80" s="988"/>
      <c r="AR80" s="988"/>
      <c r="AS80" s="988"/>
      <c r="AT80" s="988"/>
      <c r="AU80" s="988"/>
      <c r="AV80" s="988"/>
      <c r="AW80" s="988"/>
      <c r="AX80" s="988"/>
      <c r="AY80" s="988"/>
      <c r="AZ80" s="989"/>
      <c r="BA80" s="989"/>
      <c r="BB80" s="989"/>
      <c r="BC80" s="989"/>
      <c r="BD80" s="990"/>
      <c r="BE80" s="154"/>
      <c r="BF80" s="154"/>
      <c r="BG80" s="154"/>
      <c r="BH80" s="154"/>
      <c r="BI80" s="154"/>
      <c r="BJ80" s="154"/>
      <c r="BK80" s="154"/>
      <c r="BL80" s="154"/>
      <c r="BM80" s="154"/>
      <c r="BN80" s="154"/>
      <c r="BO80" s="154"/>
      <c r="BP80" s="154"/>
      <c r="BQ80" s="151">
        <v>74</v>
      </c>
      <c r="BR80" s="156"/>
      <c r="BS80" s="962"/>
      <c r="BT80" s="963"/>
      <c r="BU80" s="963"/>
      <c r="BV80" s="963"/>
      <c r="BW80" s="963"/>
      <c r="BX80" s="963"/>
      <c r="BY80" s="963"/>
      <c r="BZ80" s="963"/>
      <c r="CA80" s="963"/>
      <c r="CB80" s="963"/>
      <c r="CC80" s="963"/>
      <c r="CD80" s="963"/>
      <c r="CE80" s="963"/>
      <c r="CF80" s="963"/>
      <c r="CG80" s="972"/>
      <c r="CH80" s="973"/>
      <c r="CI80" s="974"/>
      <c r="CJ80" s="974"/>
      <c r="CK80" s="974"/>
      <c r="CL80" s="975"/>
      <c r="CM80" s="973"/>
      <c r="CN80" s="974"/>
      <c r="CO80" s="974"/>
      <c r="CP80" s="974"/>
      <c r="CQ80" s="975"/>
      <c r="CR80" s="973"/>
      <c r="CS80" s="974"/>
      <c r="CT80" s="974"/>
      <c r="CU80" s="974"/>
      <c r="CV80" s="975"/>
      <c r="CW80" s="973"/>
      <c r="CX80" s="974"/>
      <c r="CY80" s="974"/>
      <c r="CZ80" s="974"/>
      <c r="DA80" s="975"/>
      <c r="DB80" s="973"/>
      <c r="DC80" s="974"/>
      <c r="DD80" s="974"/>
      <c r="DE80" s="974"/>
      <c r="DF80" s="975"/>
      <c r="DG80" s="973"/>
      <c r="DH80" s="974"/>
      <c r="DI80" s="974"/>
      <c r="DJ80" s="974"/>
      <c r="DK80" s="975"/>
      <c r="DL80" s="973"/>
      <c r="DM80" s="974"/>
      <c r="DN80" s="974"/>
      <c r="DO80" s="974"/>
      <c r="DP80" s="975"/>
      <c r="DQ80" s="973"/>
      <c r="DR80" s="974"/>
      <c r="DS80" s="974"/>
      <c r="DT80" s="974"/>
      <c r="DU80" s="975"/>
      <c r="DV80" s="962"/>
      <c r="DW80" s="963"/>
      <c r="DX80" s="963"/>
      <c r="DY80" s="963"/>
      <c r="DZ80" s="964"/>
      <c r="EA80" s="144"/>
    </row>
    <row r="81" spans="1:131" ht="26.25" customHeight="1" x14ac:dyDescent="0.15">
      <c r="A81" s="151">
        <v>14</v>
      </c>
      <c r="B81" s="991"/>
      <c r="C81" s="992"/>
      <c r="D81" s="992"/>
      <c r="E81" s="992"/>
      <c r="F81" s="992"/>
      <c r="G81" s="992"/>
      <c r="H81" s="992"/>
      <c r="I81" s="992"/>
      <c r="J81" s="992"/>
      <c r="K81" s="992"/>
      <c r="L81" s="992"/>
      <c r="M81" s="992"/>
      <c r="N81" s="992"/>
      <c r="O81" s="992"/>
      <c r="P81" s="993"/>
      <c r="Q81" s="994"/>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8"/>
      <c r="AU81" s="988"/>
      <c r="AV81" s="988"/>
      <c r="AW81" s="988"/>
      <c r="AX81" s="988"/>
      <c r="AY81" s="988"/>
      <c r="AZ81" s="989"/>
      <c r="BA81" s="989"/>
      <c r="BB81" s="989"/>
      <c r="BC81" s="989"/>
      <c r="BD81" s="990"/>
      <c r="BE81" s="154"/>
      <c r="BF81" s="154"/>
      <c r="BG81" s="154"/>
      <c r="BH81" s="154"/>
      <c r="BI81" s="154"/>
      <c r="BJ81" s="154"/>
      <c r="BK81" s="154"/>
      <c r="BL81" s="154"/>
      <c r="BM81" s="154"/>
      <c r="BN81" s="154"/>
      <c r="BO81" s="154"/>
      <c r="BP81" s="154"/>
      <c r="BQ81" s="151">
        <v>75</v>
      </c>
      <c r="BR81" s="156"/>
      <c r="BS81" s="962"/>
      <c r="BT81" s="963"/>
      <c r="BU81" s="963"/>
      <c r="BV81" s="963"/>
      <c r="BW81" s="963"/>
      <c r="BX81" s="963"/>
      <c r="BY81" s="963"/>
      <c r="BZ81" s="963"/>
      <c r="CA81" s="963"/>
      <c r="CB81" s="963"/>
      <c r="CC81" s="963"/>
      <c r="CD81" s="963"/>
      <c r="CE81" s="963"/>
      <c r="CF81" s="963"/>
      <c r="CG81" s="972"/>
      <c r="CH81" s="973"/>
      <c r="CI81" s="974"/>
      <c r="CJ81" s="974"/>
      <c r="CK81" s="974"/>
      <c r="CL81" s="975"/>
      <c r="CM81" s="973"/>
      <c r="CN81" s="974"/>
      <c r="CO81" s="974"/>
      <c r="CP81" s="974"/>
      <c r="CQ81" s="975"/>
      <c r="CR81" s="973"/>
      <c r="CS81" s="974"/>
      <c r="CT81" s="974"/>
      <c r="CU81" s="974"/>
      <c r="CV81" s="975"/>
      <c r="CW81" s="973"/>
      <c r="CX81" s="974"/>
      <c r="CY81" s="974"/>
      <c r="CZ81" s="974"/>
      <c r="DA81" s="975"/>
      <c r="DB81" s="973"/>
      <c r="DC81" s="974"/>
      <c r="DD81" s="974"/>
      <c r="DE81" s="974"/>
      <c r="DF81" s="975"/>
      <c r="DG81" s="973"/>
      <c r="DH81" s="974"/>
      <c r="DI81" s="974"/>
      <c r="DJ81" s="974"/>
      <c r="DK81" s="975"/>
      <c r="DL81" s="973"/>
      <c r="DM81" s="974"/>
      <c r="DN81" s="974"/>
      <c r="DO81" s="974"/>
      <c r="DP81" s="975"/>
      <c r="DQ81" s="973"/>
      <c r="DR81" s="974"/>
      <c r="DS81" s="974"/>
      <c r="DT81" s="974"/>
      <c r="DU81" s="975"/>
      <c r="DV81" s="962"/>
      <c r="DW81" s="963"/>
      <c r="DX81" s="963"/>
      <c r="DY81" s="963"/>
      <c r="DZ81" s="964"/>
      <c r="EA81" s="144"/>
    </row>
    <row r="82" spans="1:131" ht="26.25" customHeight="1" x14ac:dyDescent="0.15">
      <c r="A82" s="151">
        <v>15</v>
      </c>
      <c r="B82" s="991"/>
      <c r="C82" s="992"/>
      <c r="D82" s="992"/>
      <c r="E82" s="992"/>
      <c r="F82" s="992"/>
      <c r="G82" s="992"/>
      <c r="H82" s="992"/>
      <c r="I82" s="992"/>
      <c r="J82" s="992"/>
      <c r="K82" s="992"/>
      <c r="L82" s="992"/>
      <c r="M82" s="992"/>
      <c r="N82" s="992"/>
      <c r="O82" s="992"/>
      <c r="P82" s="993"/>
      <c r="Q82" s="994"/>
      <c r="R82" s="988"/>
      <c r="S82" s="988"/>
      <c r="T82" s="988"/>
      <c r="U82" s="988"/>
      <c r="V82" s="988"/>
      <c r="W82" s="988"/>
      <c r="X82" s="988"/>
      <c r="Y82" s="988"/>
      <c r="Z82" s="988"/>
      <c r="AA82" s="988"/>
      <c r="AB82" s="988"/>
      <c r="AC82" s="988"/>
      <c r="AD82" s="988"/>
      <c r="AE82" s="988"/>
      <c r="AF82" s="988"/>
      <c r="AG82" s="988"/>
      <c r="AH82" s="988"/>
      <c r="AI82" s="988"/>
      <c r="AJ82" s="988"/>
      <c r="AK82" s="988"/>
      <c r="AL82" s="988"/>
      <c r="AM82" s="988"/>
      <c r="AN82" s="988"/>
      <c r="AO82" s="988"/>
      <c r="AP82" s="988"/>
      <c r="AQ82" s="988"/>
      <c r="AR82" s="988"/>
      <c r="AS82" s="988"/>
      <c r="AT82" s="988"/>
      <c r="AU82" s="988"/>
      <c r="AV82" s="988"/>
      <c r="AW82" s="988"/>
      <c r="AX82" s="988"/>
      <c r="AY82" s="988"/>
      <c r="AZ82" s="989"/>
      <c r="BA82" s="989"/>
      <c r="BB82" s="989"/>
      <c r="BC82" s="989"/>
      <c r="BD82" s="990"/>
      <c r="BE82" s="154"/>
      <c r="BF82" s="154"/>
      <c r="BG82" s="154"/>
      <c r="BH82" s="154"/>
      <c r="BI82" s="154"/>
      <c r="BJ82" s="154"/>
      <c r="BK82" s="154"/>
      <c r="BL82" s="154"/>
      <c r="BM82" s="154"/>
      <c r="BN82" s="154"/>
      <c r="BO82" s="154"/>
      <c r="BP82" s="154"/>
      <c r="BQ82" s="151">
        <v>76</v>
      </c>
      <c r="BR82" s="156"/>
      <c r="BS82" s="962"/>
      <c r="BT82" s="963"/>
      <c r="BU82" s="963"/>
      <c r="BV82" s="963"/>
      <c r="BW82" s="963"/>
      <c r="BX82" s="963"/>
      <c r="BY82" s="963"/>
      <c r="BZ82" s="963"/>
      <c r="CA82" s="963"/>
      <c r="CB82" s="963"/>
      <c r="CC82" s="963"/>
      <c r="CD82" s="963"/>
      <c r="CE82" s="963"/>
      <c r="CF82" s="963"/>
      <c r="CG82" s="972"/>
      <c r="CH82" s="973"/>
      <c r="CI82" s="974"/>
      <c r="CJ82" s="974"/>
      <c r="CK82" s="974"/>
      <c r="CL82" s="975"/>
      <c r="CM82" s="973"/>
      <c r="CN82" s="974"/>
      <c r="CO82" s="974"/>
      <c r="CP82" s="974"/>
      <c r="CQ82" s="975"/>
      <c r="CR82" s="973"/>
      <c r="CS82" s="974"/>
      <c r="CT82" s="974"/>
      <c r="CU82" s="974"/>
      <c r="CV82" s="975"/>
      <c r="CW82" s="973"/>
      <c r="CX82" s="974"/>
      <c r="CY82" s="974"/>
      <c r="CZ82" s="974"/>
      <c r="DA82" s="975"/>
      <c r="DB82" s="973"/>
      <c r="DC82" s="974"/>
      <c r="DD82" s="974"/>
      <c r="DE82" s="974"/>
      <c r="DF82" s="975"/>
      <c r="DG82" s="973"/>
      <c r="DH82" s="974"/>
      <c r="DI82" s="974"/>
      <c r="DJ82" s="974"/>
      <c r="DK82" s="975"/>
      <c r="DL82" s="973"/>
      <c r="DM82" s="974"/>
      <c r="DN82" s="974"/>
      <c r="DO82" s="974"/>
      <c r="DP82" s="975"/>
      <c r="DQ82" s="973"/>
      <c r="DR82" s="974"/>
      <c r="DS82" s="974"/>
      <c r="DT82" s="974"/>
      <c r="DU82" s="975"/>
      <c r="DV82" s="962"/>
      <c r="DW82" s="963"/>
      <c r="DX82" s="963"/>
      <c r="DY82" s="963"/>
      <c r="DZ82" s="964"/>
      <c r="EA82" s="144"/>
    </row>
    <row r="83" spans="1:131" ht="26.25" customHeight="1" x14ac:dyDescent="0.15">
      <c r="A83" s="151">
        <v>16</v>
      </c>
      <c r="B83" s="991"/>
      <c r="C83" s="992"/>
      <c r="D83" s="992"/>
      <c r="E83" s="992"/>
      <c r="F83" s="992"/>
      <c r="G83" s="992"/>
      <c r="H83" s="992"/>
      <c r="I83" s="992"/>
      <c r="J83" s="992"/>
      <c r="K83" s="992"/>
      <c r="L83" s="992"/>
      <c r="M83" s="992"/>
      <c r="N83" s="992"/>
      <c r="O83" s="992"/>
      <c r="P83" s="993"/>
      <c r="Q83" s="994"/>
      <c r="R83" s="988"/>
      <c r="S83" s="988"/>
      <c r="T83" s="988"/>
      <c r="U83" s="988"/>
      <c r="V83" s="988"/>
      <c r="W83" s="988"/>
      <c r="X83" s="988"/>
      <c r="Y83" s="988"/>
      <c r="Z83" s="988"/>
      <c r="AA83" s="988"/>
      <c r="AB83" s="988"/>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8"/>
      <c r="AY83" s="988"/>
      <c r="AZ83" s="989"/>
      <c r="BA83" s="989"/>
      <c r="BB83" s="989"/>
      <c r="BC83" s="989"/>
      <c r="BD83" s="990"/>
      <c r="BE83" s="154"/>
      <c r="BF83" s="154"/>
      <c r="BG83" s="154"/>
      <c r="BH83" s="154"/>
      <c r="BI83" s="154"/>
      <c r="BJ83" s="154"/>
      <c r="BK83" s="154"/>
      <c r="BL83" s="154"/>
      <c r="BM83" s="154"/>
      <c r="BN83" s="154"/>
      <c r="BO83" s="154"/>
      <c r="BP83" s="154"/>
      <c r="BQ83" s="151">
        <v>77</v>
      </c>
      <c r="BR83" s="156"/>
      <c r="BS83" s="962"/>
      <c r="BT83" s="963"/>
      <c r="BU83" s="963"/>
      <c r="BV83" s="963"/>
      <c r="BW83" s="963"/>
      <c r="BX83" s="963"/>
      <c r="BY83" s="963"/>
      <c r="BZ83" s="963"/>
      <c r="CA83" s="963"/>
      <c r="CB83" s="963"/>
      <c r="CC83" s="963"/>
      <c r="CD83" s="963"/>
      <c r="CE83" s="963"/>
      <c r="CF83" s="963"/>
      <c r="CG83" s="972"/>
      <c r="CH83" s="973"/>
      <c r="CI83" s="974"/>
      <c r="CJ83" s="974"/>
      <c r="CK83" s="974"/>
      <c r="CL83" s="975"/>
      <c r="CM83" s="973"/>
      <c r="CN83" s="974"/>
      <c r="CO83" s="974"/>
      <c r="CP83" s="974"/>
      <c r="CQ83" s="975"/>
      <c r="CR83" s="973"/>
      <c r="CS83" s="974"/>
      <c r="CT83" s="974"/>
      <c r="CU83" s="974"/>
      <c r="CV83" s="975"/>
      <c r="CW83" s="973"/>
      <c r="CX83" s="974"/>
      <c r="CY83" s="974"/>
      <c r="CZ83" s="974"/>
      <c r="DA83" s="975"/>
      <c r="DB83" s="973"/>
      <c r="DC83" s="974"/>
      <c r="DD83" s="974"/>
      <c r="DE83" s="974"/>
      <c r="DF83" s="975"/>
      <c r="DG83" s="973"/>
      <c r="DH83" s="974"/>
      <c r="DI83" s="974"/>
      <c r="DJ83" s="974"/>
      <c r="DK83" s="975"/>
      <c r="DL83" s="973"/>
      <c r="DM83" s="974"/>
      <c r="DN83" s="974"/>
      <c r="DO83" s="974"/>
      <c r="DP83" s="975"/>
      <c r="DQ83" s="973"/>
      <c r="DR83" s="974"/>
      <c r="DS83" s="974"/>
      <c r="DT83" s="974"/>
      <c r="DU83" s="975"/>
      <c r="DV83" s="962"/>
      <c r="DW83" s="963"/>
      <c r="DX83" s="963"/>
      <c r="DY83" s="963"/>
      <c r="DZ83" s="964"/>
      <c r="EA83" s="144"/>
    </row>
    <row r="84" spans="1:131" ht="26.25" customHeight="1" x14ac:dyDescent="0.15">
      <c r="A84" s="151">
        <v>17</v>
      </c>
      <c r="B84" s="991"/>
      <c r="C84" s="992"/>
      <c r="D84" s="992"/>
      <c r="E84" s="992"/>
      <c r="F84" s="992"/>
      <c r="G84" s="992"/>
      <c r="H84" s="992"/>
      <c r="I84" s="992"/>
      <c r="J84" s="992"/>
      <c r="K84" s="992"/>
      <c r="L84" s="992"/>
      <c r="M84" s="992"/>
      <c r="N84" s="992"/>
      <c r="O84" s="992"/>
      <c r="P84" s="993"/>
      <c r="Q84" s="994"/>
      <c r="R84" s="988"/>
      <c r="S84" s="988"/>
      <c r="T84" s="988"/>
      <c r="U84" s="988"/>
      <c r="V84" s="988"/>
      <c r="W84" s="988"/>
      <c r="X84" s="988"/>
      <c r="Y84" s="988"/>
      <c r="Z84" s="988"/>
      <c r="AA84" s="988"/>
      <c r="AB84" s="988"/>
      <c r="AC84" s="988"/>
      <c r="AD84" s="988"/>
      <c r="AE84" s="988"/>
      <c r="AF84" s="988"/>
      <c r="AG84" s="988"/>
      <c r="AH84" s="988"/>
      <c r="AI84" s="988"/>
      <c r="AJ84" s="988"/>
      <c r="AK84" s="988"/>
      <c r="AL84" s="988"/>
      <c r="AM84" s="988"/>
      <c r="AN84" s="988"/>
      <c r="AO84" s="988"/>
      <c r="AP84" s="988"/>
      <c r="AQ84" s="988"/>
      <c r="AR84" s="988"/>
      <c r="AS84" s="988"/>
      <c r="AT84" s="988"/>
      <c r="AU84" s="988"/>
      <c r="AV84" s="988"/>
      <c r="AW84" s="988"/>
      <c r="AX84" s="988"/>
      <c r="AY84" s="988"/>
      <c r="AZ84" s="989"/>
      <c r="BA84" s="989"/>
      <c r="BB84" s="989"/>
      <c r="BC84" s="989"/>
      <c r="BD84" s="990"/>
      <c r="BE84" s="154"/>
      <c r="BF84" s="154"/>
      <c r="BG84" s="154"/>
      <c r="BH84" s="154"/>
      <c r="BI84" s="154"/>
      <c r="BJ84" s="154"/>
      <c r="BK84" s="154"/>
      <c r="BL84" s="154"/>
      <c r="BM84" s="154"/>
      <c r="BN84" s="154"/>
      <c r="BO84" s="154"/>
      <c r="BP84" s="154"/>
      <c r="BQ84" s="151">
        <v>78</v>
      </c>
      <c r="BR84" s="156"/>
      <c r="BS84" s="962"/>
      <c r="BT84" s="963"/>
      <c r="BU84" s="963"/>
      <c r="BV84" s="963"/>
      <c r="BW84" s="963"/>
      <c r="BX84" s="963"/>
      <c r="BY84" s="963"/>
      <c r="BZ84" s="963"/>
      <c r="CA84" s="963"/>
      <c r="CB84" s="963"/>
      <c r="CC84" s="963"/>
      <c r="CD84" s="963"/>
      <c r="CE84" s="963"/>
      <c r="CF84" s="963"/>
      <c r="CG84" s="972"/>
      <c r="CH84" s="973"/>
      <c r="CI84" s="974"/>
      <c r="CJ84" s="974"/>
      <c r="CK84" s="974"/>
      <c r="CL84" s="975"/>
      <c r="CM84" s="973"/>
      <c r="CN84" s="974"/>
      <c r="CO84" s="974"/>
      <c r="CP84" s="974"/>
      <c r="CQ84" s="975"/>
      <c r="CR84" s="973"/>
      <c r="CS84" s="974"/>
      <c r="CT84" s="974"/>
      <c r="CU84" s="974"/>
      <c r="CV84" s="975"/>
      <c r="CW84" s="973"/>
      <c r="CX84" s="974"/>
      <c r="CY84" s="974"/>
      <c r="CZ84" s="974"/>
      <c r="DA84" s="975"/>
      <c r="DB84" s="973"/>
      <c r="DC84" s="974"/>
      <c r="DD84" s="974"/>
      <c r="DE84" s="974"/>
      <c r="DF84" s="975"/>
      <c r="DG84" s="973"/>
      <c r="DH84" s="974"/>
      <c r="DI84" s="974"/>
      <c r="DJ84" s="974"/>
      <c r="DK84" s="975"/>
      <c r="DL84" s="973"/>
      <c r="DM84" s="974"/>
      <c r="DN84" s="974"/>
      <c r="DO84" s="974"/>
      <c r="DP84" s="975"/>
      <c r="DQ84" s="973"/>
      <c r="DR84" s="974"/>
      <c r="DS84" s="974"/>
      <c r="DT84" s="974"/>
      <c r="DU84" s="975"/>
      <c r="DV84" s="962"/>
      <c r="DW84" s="963"/>
      <c r="DX84" s="963"/>
      <c r="DY84" s="963"/>
      <c r="DZ84" s="964"/>
      <c r="EA84" s="144"/>
    </row>
    <row r="85" spans="1:131" ht="26.25" customHeight="1" x14ac:dyDescent="0.15">
      <c r="A85" s="151">
        <v>18</v>
      </c>
      <c r="B85" s="991"/>
      <c r="C85" s="992"/>
      <c r="D85" s="992"/>
      <c r="E85" s="992"/>
      <c r="F85" s="992"/>
      <c r="G85" s="992"/>
      <c r="H85" s="992"/>
      <c r="I85" s="992"/>
      <c r="J85" s="992"/>
      <c r="K85" s="992"/>
      <c r="L85" s="992"/>
      <c r="M85" s="992"/>
      <c r="N85" s="992"/>
      <c r="O85" s="992"/>
      <c r="P85" s="993"/>
      <c r="Q85" s="994"/>
      <c r="R85" s="988"/>
      <c r="S85" s="988"/>
      <c r="T85" s="988"/>
      <c r="U85" s="988"/>
      <c r="V85" s="988"/>
      <c r="W85" s="988"/>
      <c r="X85" s="988"/>
      <c r="Y85" s="988"/>
      <c r="Z85" s="988"/>
      <c r="AA85" s="988"/>
      <c r="AB85" s="988"/>
      <c r="AC85" s="988"/>
      <c r="AD85" s="988"/>
      <c r="AE85" s="988"/>
      <c r="AF85" s="988"/>
      <c r="AG85" s="988"/>
      <c r="AH85" s="988"/>
      <c r="AI85" s="988"/>
      <c r="AJ85" s="988"/>
      <c r="AK85" s="988"/>
      <c r="AL85" s="988"/>
      <c r="AM85" s="988"/>
      <c r="AN85" s="988"/>
      <c r="AO85" s="988"/>
      <c r="AP85" s="988"/>
      <c r="AQ85" s="988"/>
      <c r="AR85" s="988"/>
      <c r="AS85" s="988"/>
      <c r="AT85" s="988"/>
      <c r="AU85" s="988"/>
      <c r="AV85" s="988"/>
      <c r="AW85" s="988"/>
      <c r="AX85" s="988"/>
      <c r="AY85" s="988"/>
      <c r="AZ85" s="989"/>
      <c r="BA85" s="989"/>
      <c r="BB85" s="989"/>
      <c r="BC85" s="989"/>
      <c r="BD85" s="990"/>
      <c r="BE85" s="154"/>
      <c r="BF85" s="154"/>
      <c r="BG85" s="154"/>
      <c r="BH85" s="154"/>
      <c r="BI85" s="154"/>
      <c r="BJ85" s="154"/>
      <c r="BK85" s="154"/>
      <c r="BL85" s="154"/>
      <c r="BM85" s="154"/>
      <c r="BN85" s="154"/>
      <c r="BO85" s="154"/>
      <c r="BP85" s="154"/>
      <c r="BQ85" s="151">
        <v>79</v>
      </c>
      <c r="BR85" s="156"/>
      <c r="BS85" s="962"/>
      <c r="BT85" s="963"/>
      <c r="BU85" s="963"/>
      <c r="BV85" s="963"/>
      <c r="BW85" s="963"/>
      <c r="BX85" s="963"/>
      <c r="BY85" s="963"/>
      <c r="BZ85" s="963"/>
      <c r="CA85" s="963"/>
      <c r="CB85" s="963"/>
      <c r="CC85" s="963"/>
      <c r="CD85" s="963"/>
      <c r="CE85" s="963"/>
      <c r="CF85" s="963"/>
      <c r="CG85" s="972"/>
      <c r="CH85" s="973"/>
      <c r="CI85" s="974"/>
      <c r="CJ85" s="974"/>
      <c r="CK85" s="974"/>
      <c r="CL85" s="975"/>
      <c r="CM85" s="973"/>
      <c r="CN85" s="974"/>
      <c r="CO85" s="974"/>
      <c r="CP85" s="974"/>
      <c r="CQ85" s="975"/>
      <c r="CR85" s="973"/>
      <c r="CS85" s="974"/>
      <c r="CT85" s="974"/>
      <c r="CU85" s="974"/>
      <c r="CV85" s="975"/>
      <c r="CW85" s="973"/>
      <c r="CX85" s="974"/>
      <c r="CY85" s="974"/>
      <c r="CZ85" s="974"/>
      <c r="DA85" s="975"/>
      <c r="DB85" s="973"/>
      <c r="DC85" s="974"/>
      <c r="DD85" s="974"/>
      <c r="DE85" s="974"/>
      <c r="DF85" s="975"/>
      <c r="DG85" s="973"/>
      <c r="DH85" s="974"/>
      <c r="DI85" s="974"/>
      <c r="DJ85" s="974"/>
      <c r="DK85" s="975"/>
      <c r="DL85" s="973"/>
      <c r="DM85" s="974"/>
      <c r="DN85" s="974"/>
      <c r="DO85" s="974"/>
      <c r="DP85" s="975"/>
      <c r="DQ85" s="973"/>
      <c r="DR85" s="974"/>
      <c r="DS85" s="974"/>
      <c r="DT85" s="974"/>
      <c r="DU85" s="975"/>
      <c r="DV85" s="962"/>
      <c r="DW85" s="963"/>
      <c r="DX85" s="963"/>
      <c r="DY85" s="963"/>
      <c r="DZ85" s="964"/>
      <c r="EA85" s="144"/>
    </row>
    <row r="86" spans="1:131" ht="26.25" customHeight="1" x14ac:dyDescent="0.15">
      <c r="A86" s="151">
        <v>19</v>
      </c>
      <c r="B86" s="991"/>
      <c r="C86" s="992"/>
      <c r="D86" s="992"/>
      <c r="E86" s="992"/>
      <c r="F86" s="992"/>
      <c r="G86" s="992"/>
      <c r="H86" s="992"/>
      <c r="I86" s="992"/>
      <c r="J86" s="992"/>
      <c r="K86" s="992"/>
      <c r="L86" s="992"/>
      <c r="M86" s="992"/>
      <c r="N86" s="992"/>
      <c r="O86" s="992"/>
      <c r="P86" s="993"/>
      <c r="Q86" s="994"/>
      <c r="R86" s="988"/>
      <c r="S86" s="988"/>
      <c r="T86" s="988"/>
      <c r="U86" s="988"/>
      <c r="V86" s="988"/>
      <c r="W86" s="988"/>
      <c r="X86" s="988"/>
      <c r="Y86" s="988"/>
      <c r="Z86" s="988"/>
      <c r="AA86" s="988"/>
      <c r="AB86" s="988"/>
      <c r="AC86" s="988"/>
      <c r="AD86" s="988"/>
      <c r="AE86" s="988"/>
      <c r="AF86" s="988"/>
      <c r="AG86" s="988"/>
      <c r="AH86" s="988"/>
      <c r="AI86" s="988"/>
      <c r="AJ86" s="988"/>
      <c r="AK86" s="988"/>
      <c r="AL86" s="988"/>
      <c r="AM86" s="988"/>
      <c r="AN86" s="988"/>
      <c r="AO86" s="988"/>
      <c r="AP86" s="988"/>
      <c r="AQ86" s="988"/>
      <c r="AR86" s="988"/>
      <c r="AS86" s="988"/>
      <c r="AT86" s="988"/>
      <c r="AU86" s="988"/>
      <c r="AV86" s="988"/>
      <c r="AW86" s="988"/>
      <c r="AX86" s="988"/>
      <c r="AY86" s="988"/>
      <c r="AZ86" s="989"/>
      <c r="BA86" s="989"/>
      <c r="BB86" s="989"/>
      <c r="BC86" s="989"/>
      <c r="BD86" s="990"/>
      <c r="BE86" s="154"/>
      <c r="BF86" s="154"/>
      <c r="BG86" s="154"/>
      <c r="BH86" s="154"/>
      <c r="BI86" s="154"/>
      <c r="BJ86" s="154"/>
      <c r="BK86" s="154"/>
      <c r="BL86" s="154"/>
      <c r="BM86" s="154"/>
      <c r="BN86" s="154"/>
      <c r="BO86" s="154"/>
      <c r="BP86" s="154"/>
      <c r="BQ86" s="151">
        <v>80</v>
      </c>
      <c r="BR86" s="156"/>
      <c r="BS86" s="962"/>
      <c r="BT86" s="963"/>
      <c r="BU86" s="963"/>
      <c r="BV86" s="963"/>
      <c r="BW86" s="963"/>
      <c r="BX86" s="963"/>
      <c r="BY86" s="963"/>
      <c r="BZ86" s="963"/>
      <c r="CA86" s="963"/>
      <c r="CB86" s="963"/>
      <c r="CC86" s="963"/>
      <c r="CD86" s="963"/>
      <c r="CE86" s="963"/>
      <c r="CF86" s="963"/>
      <c r="CG86" s="972"/>
      <c r="CH86" s="973"/>
      <c r="CI86" s="974"/>
      <c r="CJ86" s="974"/>
      <c r="CK86" s="974"/>
      <c r="CL86" s="975"/>
      <c r="CM86" s="973"/>
      <c r="CN86" s="974"/>
      <c r="CO86" s="974"/>
      <c r="CP86" s="974"/>
      <c r="CQ86" s="975"/>
      <c r="CR86" s="973"/>
      <c r="CS86" s="974"/>
      <c r="CT86" s="974"/>
      <c r="CU86" s="974"/>
      <c r="CV86" s="975"/>
      <c r="CW86" s="973"/>
      <c r="CX86" s="974"/>
      <c r="CY86" s="974"/>
      <c r="CZ86" s="974"/>
      <c r="DA86" s="975"/>
      <c r="DB86" s="973"/>
      <c r="DC86" s="974"/>
      <c r="DD86" s="974"/>
      <c r="DE86" s="974"/>
      <c r="DF86" s="975"/>
      <c r="DG86" s="973"/>
      <c r="DH86" s="974"/>
      <c r="DI86" s="974"/>
      <c r="DJ86" s="974"/>
      <c r="DK86" s="975"/>
      <c r="DL86" s="973"/>
      <c r="DM86" s="974"/>
      <c r="DN86" s="974"/>
      <c r="DO86" s="974"/>
      <c r="DP86" s="975"/>
      <c r="DQ86" s="973"/>
      <c r="DR86" s="974"/>
      <c r="DS86" s="974"/>
      <c r="DT86" s="974"/>
      <c r="DU86" s="975"/>
      <c r="DV86" s="962"/>
      <c r="DW86" s="963"/>
      <c r="DX86" s="963"/>
      <c r="DY86" s="963"/>
      <c r="DZ86" s="964"/>
      <c r="EA86" s="144"/>
    </row>
    <row r="87" spans="1:131" ht="26.25" customHeight="1" x14ac:dyDescent="0.15">
      <c r="A87" s="157">
        <v>20</v>
      </c>
      <c r="B87" s="981"/>
      <c r="C87" s="982"/>
      <c r="D87" s="982"/>
      <c r="E87" s="982"/>
      <c r="F87" s="982"/>
      <c r="G87" s="982"/>
      <c r="H87" s="982"/>
      <c r="I87" s="982"/>
      <c r="J87" s="982"/>
      <c r="K87" s="982"/>
      <c r="L87" s="982"/>
      <c r="M87" s="982"/>
      <c r="N87" s="982"/>
      <c r="O87" s="982"/>
      <c r="P87" s="983"/>
      <c r="Q87" s="984"/>
      <c r="R87" s="985"/>
      <c r="S87" s="985"/>
      <c r="T87" s="985"/>
      <c r="U87" s="985"/>
      <c r="V87" s="985"/>
      <c r="W87" s="985"/>
      <c r="X87" s="985"/>
      <c r="Y87" s="985"/>
      <c r="Z87" s="985"/>
      <c r="AA87" s="985"/>
      <c r="AB87" s="985"/>
      <c r="AC87" s="985"/>
      <c r="AD87" s="985"/>
      <c r="AE87" s="985"/>
      <c r="AF87" s="985"/>
      <c r="AG87" s="985"/>
      <c r="AH87" s="985"/>
      <c r="AI87" s="985"/>
      <c r="AJ87" s="985"/>
      <c r="AK87" s="985"/>
      <c r="AL87" s="985"/>
      <c r="AM87" s="985"/>
      <c r="AN87" s="985"/>
      <c r="AO87" s="985"/>
      <c r="AP87" s="985"/>
      <c r="AQ87" s="985"/>
      <c r="AR87" s="985"/>
      <c r="AS87" s="985"/>
      <c r="AT87" s="985"/>
      <c r="AU87" s="985"/>
      <c r="AV87" s="985"/>
      <c r="AW87" s="985"/>
      <c r="AX87" s="985"/>
      <c r="AY87" s="985"/>
      <c r="AZ87" s="986"/>
      <c r="BA87" s="986"/>
      <c r="BB87" s="986"/>
      <c r="BC87" s="986"/>
      <c r="BD87" s="987"/>
      <c r="BE87" s="154"/>
      <c r="BF87" s="154"/>
      <c r="BG87" s="154"/>
      <c r="BH87" s="154"/>
      <c r="BI87" s="154"/>
      <c r="BJ87" s="154"/>
      <c r="BK87" s="154"/>
      <c r="BL87" s="154"/>
      <c r="BM87" s="154"/>
      <c r="BN87" s="154"/>
      <c r="BO87" s="154"/>
      <c r="BP87" s="154"/>
      <c r="BQ87" s="151">
        <v>81</v>
      </c>
      <c r="BR87" s="156"/>
      <c r="BS87" s="962"/>
      <c r="BT87" s="963"/>
      <c r="BU87" s="963"/>
      <c r="BV87" s="963"/>
      <c r="BW87" s="963"/>
      <c r="BX87" s="963"/>
      <c r="BY87" s="963"/>
      <c r="BZ87" s="963"/>
      <c r="CA87" s="963"/>
      <c r="CB87" s="963"/>
      <c r="CC87" s="963"/>
      <c r="CD87" s="963"/>
      <c r="CE87" s="963"/>
      <c r="CF87" s="963"/>
      <c r="CG87" s="972"/>
      <c r="CH87" s="973"/>
      <c r="CI87" s="974"/>
      <c r="CJ87" s="974"/>
      <c r="CK87" s="974"/>
      <c r="CL87" s="975"/>
      <c r="CM87" s="973"/>
      <c r="CN87" s="974"/>
      <c r="CO87" s="974"/>
      <c r="CP87" s="974"/>
      <c r="CQ87" s="975"/>
      <c r="CR87" s="973"/>
      <c r="CS87" s="974"/>
      <c r="CT87" s="974"/>
      <c r="CU87" s="974"/>
      <c r="CV87" s="975"/>
      <c r="CW87" s="973"/>
      <c r="CX87" s="974"/>
      <c r="CY87" s="974"/>
      <c r="CZ87" s="974"/>
      <c r="DA87" s="975"/>
      <c r="DB87" s="973"/>
      <c r="DC87" s="974"/>
      <c r="DD87" s="974"/>
      <c r="DE87" s="974"/>
      <c r="DF87" s="975"/>
      <c r="DG87" s="973"/>
      <c r="DH87" s="974"/>
      <c r="DI87" s="974"/>
      <c r="DJ87" s="974"/>
      <c r="DK87" s="975"/>
      <c r="DL87" s="973"/>
      <c r="DM87" s="974"/>
      <c r="DN87" s="974"/>
      <c r="DO87" s="974"/>
      <c r="DP87" s="975"/>
      <c r="DQ87" s="973"/>
      <c r="DR87" s="974"/>
      <c r="DS87" s="974"/>
      <c r="DT87" s="974"/>
      <c r="DU87" s="975"/>
      <c r="DV87" s="962"/>
      <c r="DW87" s="963"/>
      <c r="DX87" s="963"/>
      <c r="DY87" s="963"/>
      <c r="DZ87" s="964"/>
      <c r="EA87" s="144"/>
    </row>
    <row r="88" spans="1:131" ht="26.25" customHeight="1" thickBot="1" x14ac:dyDescent="0.2">
      <c r="A88" s="153" t="s">
        <v>379</v>
      </c>
      <c r="B88" s="954" t="s">
        <v>405</v>
      </c>
      <c r="C88" s="955"/>
      <c r="D88" s="955"/>
      <c r="E88" s="955"/>
      <c r="F88" s="955"/>
      <c r="G88" s="955"/>
      <c r="H88" s="955"/>
      <c r="I88" s="955"/>
      <c r="J88" s="955"/>
      <c r="K88" s="955"/>
      <c r="L88" s="955"/>
      <c r="M88" s="955"/>
      <c r="N88" s="955"/>
      <c r="O88" s="955"/>
      <c r="P88" s="965"/>
      <c r="Q88" s="979"/>
      <c r="R88" s="980"/>
      <c r="S88" s="980"/>
      <c r="T88" s="980"/>
      <c r="U88" s="980"/>
      <c r="V88" s="980"/>
      <c r="W88" s="980"/>
      <c r="X88" s="980"/>
      <c r="Y88" s="980"/>
      <c r="Z88" s="980"/>
      <c r="AA88" s="980"/>
      <c r="AB88" s="980"/>
      <c r="AC88" s="980"/>
      <c r="AD88" s="980"/>
      <c r="AE88" s="980"/>
      <c r="AF88" s="976">
        <f>SUM(AF68:AJ87)</f>
        <v>6397</v>
      </c>
      <c r="AG88" s="976"/>
      <c r="AH88" s="976"/>
      <c r="AI88" s="976"/>
      <c r="AJ88" s="976"/>
      <c r="AK88" s="980"/>
      <c r="AL88" s="980"/>
      <c r="AM88" s="980"/>
      <c r="AN88" s="980"/>
      <c r="AO88" s="980"/>
      <c r="AP88" s="976">
        <f>SUM(AP68:AT87)</f>
        <v>5690</v>
      </c>
      <c r="AQ88" s="976"/>
      <c r="AR88" s="976"/>
      <c r="AS88" s="976"/>
      <c r="AT88" s="976"/>
      <c r="AU88" s="976">
        <f>SUM(AU68:AY87)</f>
        <v>650</v>
      </c>
      <c r="AV88" s="976"/>
      <c r="AW88" s="976"/>
      <c r="AX88" s="976"/>
      <c r="AY88" s="976"/>
      <c r="AZ88" s="977"/>
      <c r="BA88" s="977"/>
      <c r="BB88" s="977"/>
      <c r="BC88" s="977"/>
      <c r="BD88" s="978"/>
      <c r="BE88" s="154"/>
      <c r="BF88" s="154"/>
      <c r="BG88" s="154"/>
      <c r="BH88" s="154"/>
      <c r="BI88" s="154"/>
      <c r="BJ88" s="154"/>
      <c r="BK88" s="154"/>
      <c r="BL88" s="154"/>
      <c r="BM88" s="154"/>
      <c r="BN88" s="154"/>
      <c r="BO88" s="154"/>
      <c r="BP88" s="154"/>
      <c r="BQ88" s="151">
        <v>82</v>
      </c>
      <c r="BR88" s="156"/>
      <c r="BS88" s="962"/>
      <c r="BT88" s="963"/>
      <c r="BU88" s="963"/>
      <c r="BV88" s="963"/>
      <c r="BW88" s="963"/>
      <c r="BX88" s="963"/>
      <c r="BY88" s="963"/>
      <c r="BZ88" s="963"/>
      <c r="CA88" s="963"/>
      <c r="CB88" s="963"/>
      <c r="CC88" s="963"/>
      <c r="CD88" s="963"/>
      <c r="CE88" s="963"/>
      <c r="CF88" s="963"/>
      <c r="CG88" s="972"/>
      <c r="CH88" s="973"/>
      <c r="CI88" s="974"/>
      <c r="CJ88" s="974"/>
      <c r="CK88" s="974"/>
      <c r="CL88" s="975"/>
      <c r="CM88" s="973"/>
      <c r="CN88" s="974"/>
      <c r="CO88" s="974"/>
      <c r="CP88" s="974"/>
      <c r="CQ88" s="975"/>
      <c r="CR88" s="973"/>
      <c r="CS88" s="974"/>
      <c r="CT88" s="974"/>
      <c r="CU88" s="974"/>
      <c r="CV88" s="975"/>
      <c r="CW88" s="973"/>
      <c r="CX88" s="974"/>
      <c r="CY88" s="974"/>
      <c r="CZ88" s="974"/>
      <c r="DA88" s="975"/>
      <c r="DB88" s="973"/>
      <c r="DC88" s="974"/>
      <c r="DD88" s="974"/>
      <c r="DE88" s="974"/>
      <c r="DF88" s="975"/>
      <c r="DG88" s="973"/>
      <c r="DH88" s="974"/>
      <c r="DI88" s="974"/>
      <c r="DJ88" s="974"/>
      <c r="DK88" s="975"/>
      <c r="DL88" s="973"/>
      <c r="DM88" s="974"/>
      <c r="DN88" s="974"/>
      <c r="DO88" s="974"/>
      <c r="DP88" s="975"/>
      <c r="DQ88" s="973"/>
      <c r="DR88" s="974"/>
      <c r="DS88" s="974"/>
      <c r="DT88" s="974"/>
      <c r="DU88" s="975"/>
      <c r="DV88" s="962"/>
      <c r="DW88" s="963"/>
      <c r="DX88" s="963"/>
      <c r="DY88" s="963"/>
      <c r="DZ88" s="964"/>
      <c r="EA88" s="144"/>
    </row>
    <row r="89" spans="1:131" ht="26.25" hidden="1" customHeight="1" x14ac:dyDescent="0.15">
      <c r="A89" s="158"/>
      <c r="B89" s="159"/>
      <c r="C89" s="159"/>
      <c r="D89" s="159"/>
      <c r="E89" s="159"/>
      <c r="F89" s="159"/>
      <c r="G89" s="159"/>
      <c r="H89" s="159"/>
      <c r="I89" s="159"/>
      <c r="J89" s="159"/>
      <c r="K89" s="159"/>
      <c r="L89" s="159"/>
      <c r="M89" s="159"/>
      <c r="N89" s="159"/>
      <c r="O89" s="159"/>
      <c r="P89" s="159"/>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1"/>
      <c r="BA89" s="161"/>
      <c r="BB89" s="161"/>
      <c r="BC89" s="161"/>
      <c r="BD89" s="161"/>
      <c r="BE89" s="154"/>
      <c r="BF89" s="154"/>
      <c r="BG89" s="154"/>
      <c r="BH89" s="154"/>
      <c r="BI89" s="154"/>
      <c r="BJ89" s="154"/>
      <c r="BK89" s="154"/>
      <c r="BL89" s="154"/>
      <c r="BM89" s="154"/>
      <c r="BN89" s="154"/>
      <c r="BO89" s="154"/>
      <c r="BP89" s="154"/>
      <c r="BQ89" s="151">
        <v>83</v>
      </c>
      <c r="BR89" s="156"/>
      <c r="BS89" s="962"/>
      <c r="BT89" s="963"/>
      <c r="BU89" s="963"/>
      <c r="BV89" s="963"/>
      <c r="BW89" s="963"/>
      <c r="BX89" s="963"/>
      <c r="BY89" s="963"/>
      <c r="BZ89" s="963"/>
      <c r="CA89" s="963"/>
      <c r="CB89" s="963"/>
      <c r="CC89" s="963"/>
      <c r="CD89" s="963"/>
      <c r="CE89" s="963"/>
      <c r="CF89" s="963"/>
      <c r="CG89" s="972"/>
      <c r="CH89" s="973"/>
      <c r="CI89" s="974"/>
      <c r="CJ89" s="974"/>
      <c r="CK89" s="974"/>
      <c r="CL89" s="975"/>
      <c r="CM89" s="973"/>
      <c r="CN89" s="974"/>
      <c r="CO89" s="974"/>
      <c r="CP89" s="974"/>
      <c r="CQ89" s="975"/>
      <c r="CR89" s="973"/>
      <c r="CS89" s="974"/>
      <c r="CT89" s="974"/>
      <c r="CU89" s="974"/>
      <c r="CV89" s="975"/>
      <c r="CW89" s="973"/>
      <c r="CX89" s="974"/>
      <c r="CY89" s="974"/>
      <c r="CZ89" s="974"/>
      <c r="DA89" s="975"/>
      <c r="DB89" s="973"/>
      <c r="DC89" s="974"/>
      <c r="DD89" s="974"/>
      <c r="DE89" s="974"/>
      <c r="DF89" s="975"/>
      <c r="DG89" s="973"/>
      <c r="DH89" s="974"/>
      <c r="DI89" s="974"/>
      <c r="DJ89" s="974"/>
      <c r="DK89" s="975"/>
      <c r="DL89" s="973"/>
      <c r="DM89" s="974"/>
      <c r="DN89" s="974"/>
      <c r="DO89" s="974"/>
      <c r="DP89" s="975"/>
      <c r="DQ89" s="973"/>
      <c r="DR89" s="974"/>
      <c r="DS89" s="974"/>
      <c r="DT89" s="974"/>
      <c r="DU89" s="975"/>
      <c r="DV89" s="962"/>
      <c r="DW89" s="963"/>
      <c r="DX89" s="963"/>
      <c r="DY89" s="963"/>
      <c r="DZ89" s="964"/>
      <c r="EA89" s="144"/>
    </row>
    <row r="90" spans="1:131" ht="26.25" hidden="1" customHeight="1" x14ac:dyDescent="0.15">
      <c r="A90" s="158"/>
      <c r="B90" s="159"/>
      <c r="C90" s="159"/>
      <c r="D90" s="159"/>
      <c r="E90" s="159"/>
      <c r="F90" s="159"/>
      <c r="G90" s="159"/>
      <c r="H90" s="159"/>
      <c r="I90" s="159"/>
      <c r="J90" s="159"/>
      <c r="K90" s="159"/>
      <c r="L90" s="159"/>
      <c r="M90" s="159"/>
      <c r="N90" s="159"/>
      <c r="O90" s="159"/>
      <c r="P90" s="159"/>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1"/>
      <c r="BA90" s="161"/>
      <c r="BB90" s="161"/>
      <c r="BC90" s="161"/>
      <c r="BD90" s="161"/>
      <c r="BE90" s="154"/>
      <c r="BF90" s="154"/>
      <c r="BG90" s="154"/>
      <c r="BH90" s="154"/>
      <c r="BI90" s="154"/>
      <c r="BJ90" s="154"/>
      <c r="BK90" s="154"/>
      <c r="BL90" s="154"/>
      <c r="BM90" s="154"/>
      <c r="BN90" s="154"/>
      <c r="BO90" s="154"/>
      <c r="BP90" s="154"/>
      <c r="BQ90" s="151">
        <v>84</v>
      </c>
      <c r="BR90" s="156"/>
      <c r="BS90" s="962"/>
      <c r="BT90" s="963"/>
      <c r="BU90" s="963"/>
      <c r="BV90" s="963"/>
      <c r="BW90" s="963"/>
      <c r="BX90" s="963"/>
      <c r="BY90" s="963"/>
      <c r="BZ90" s="963"/>
      <c r="CA90" s="963"/>
      <c r="CB90" s="963"/>
      <c r="CC90" s="963"/>
      <c r="CD90" s="963"/>
      <c r="CE90" s="963"/>
      <c r="CF90" s="963"/>
      <c r="CG90" s="972"/>
      <c r="CH90" s="973"/>
      <c r="CI90" s="974"/>
      <c r="CJ90" s="974"/>
      <c r="CK90" s="974"/>
      <c r="CL90" s="975"/>
      <c r="CM90" s="973"/>
      <c r="CN90" s="974"/>
      <c r="CO90" s="974"/>
      <c r="CP90" s="974"/>
      <c r="CQ90" s="975"/>
      <c r="CR90" s="973"/>
      <c r="CS90" s="974"/>
      <c r="CT90" s="974"/>
      <c r="CU90" s="974"/>
      <c r="CV90" s="975"/>
      <c r="CW90" s="973"/>
      <c r="CX90" s="974"/>
      <c r="CY90" s="974"/>
      <c r="CZ90" s="974"/>
      <c r="DA90" s="975"/>
      <c r="DB90" s="973"/>
      <c r="DC90" s="974"/>
      <c r="DD90" s="974"/>
      <c r="DE90" s="974"/>
      <c r="DF90" s="975"/>
      <c r="DG90" s="973"/>
      <c r="DH90" s="974"/>
      <c r="DI90" s="974"/>
      <c r="DJ90" s="974"/>
      <c r="DK90" s="975"/>
      <c r="DL90" s="973"/>
      <c r="DM90" s="974"/>
      <c r="DN90" s="974"/>
      <c r="DO90" s="974"/>
      <c r="DP90" s="975"/>
      <c r="DQ90" s="973"/>
      <c r="DR90" s="974"/>
      <c r="DS90" s="974"/>
      <c r="DT90" s="974"/>
      <c r="DU90" s="975"/>
      <c r="DV90" s="962"/>
      <c r="DW90" s="963"/>
      <c r="DX90" s="963"/>
      <c r="DY90" s="963"/>
      <c r="DZ90" s="964"/>
      <c r="EA90" s="144"/>
    </row>
    <row r="91" spans="1:131" ht="26.25" hidden="1" customHeight="1" x14ac:dyDescent="0.15">
      <c r="A91" s="158"/>
      <c r="B91" s="159"/>
      <c r="C91" s="159"/>
      <c r="D91" s="159"/>
      <c r="E91" s="159"/>
      <c r="F91" s="159"/>
      <c r="G91" s="159"/>
      <c r="H91" s="159"/>
      <c r="I91" s="159"/>
      <c r="J91" s="159"/>
      <c r="K91" s="159"/>
      <c r="L91" s="159"/>
      <c r="M91" s="159"/>
      <c r="N91" s="159"/>
      <c r="O91" s="159"/>
      <c r="P91" s="159"/>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1"/>
      <c r="BA91" s="161"/>
      <c r="BB91" s="161"/>
      <c r="BC91" s="161"/>
      <c r="BD91" s="161"/>
      <c r="BE91" s="154"/>
      <c r="BF91" s="154"/>
      <c r="BG91" s="154"/>
      <c r="BH91" s="154"/>
      <c r="BI91" s="154"/>
      <c r="BJ91" s="154"/>
      <c r="BK91" s="154"/>
      <c r="BL91" s="154"/>
      <c r="BM91" s="154"/>
      <c r="BN91" s="154"/>
      <c r="BO91" s="154"/>
      <c r="BP91" s="154"/>
      <c r="BQ91" s="151">
        <v>85</v>
      </c>
      <c r="BR91" s="156"/>
      <c r="BS91" s="962"/>
      <c r="BT91" s="963"/>
      <c r="BU91" s="963"/>
      <c r="BV91" s="963"/>
      <c r="BW91" s="963"/>
      <c r="BX91" s="963"/>
      <c r="BY91" s="963"/>
      <c r="BZ91" s="963"/>
      <c r="CA91" s="963"/>
      <c r="CB91" s="963"/>
      <c r="CC91" s="963"/>
      <c r="CD91" s="963"/>
      <c r="CE91" s="963"/>
      <c r="CF91" s="963"/>
      <c r="CG91" s="972"/>
      <c r="CH91" s="973"/>
      <c r="CI91" s="974"/>
      <c r="CJ91" s="974"/>
      <c r="CK91" s="974"/>
      <c r="CL91" s="975"/>
      <c r="CM91" s="973"/>
      <c r="CN91" s="974"/>
      <c r="CO91" s="974"/>
      <c r="CP91" s="974"/>
      <c r="CQ91" s="975"/>
      <c r="CR91" s="973"/>
      <c r="CS91" s="974"/>
      <c r="CT91" s="974"/>
      <c r="CU91" s="974"/>
      <c r="CV91" s="975"/>
      <c r="CW91" s="973"/>
      <c r="CX91" s="974"/>
      <c r="CY91" s="974"/>
      <c r="CZ91" s="974"/>
      <c r="DA91" s="975"/>
      <c r="DB91" s="973"/>
      <c r="DC91" s="974"/>
      <c r="DD91" s="974"/>
      <c r="DE91" s="974"/>
      <c r="DF91" s="975"/>
      <c r="DG91" s="973"/>
      <c r="DH91" s="974"/>
      <c r="DI91" s="974"/>
      <c r="DJ91" s="974"/>
      <c r="DK91" s="975"/>
      <c r="DL91" s="973"/>
      <c r="DM91" s="974"/>
      <c r="DN91" s="974"/>
      <c r="DO91" s="974"/>
      <c r="DP91" s="975"/>
      <c r="DQ91" s="973"/>
      <c r="DR91" s="974"/>
      <c r="DS91" s="974"/>
      <c r="DT91" s="974"/>
      <c r="DU91" s="975"/>
      <c r="DV91" s="962"/>
      <c r="DW91" s="963"/>
      <c r="DX91" s="963"/>
      <c r="DY91" s="963"/>
      <c r="DZ91" s="964"/>
      <c r="EA91" s="144"/>
    </row>
    <row r="92" spans="1:131" ht="26.25" hidden="1" customHeight="1" x14ac:dyDescent="0.15">
      <c r="A92" s="158"/>
      <c r="B92" s="159"/>
      <c r="C92" s="159"/>
      <c r="D92" s="159"/>
      <c r="E92" s="159"/>
      <c r="F92" s="159"/>
      <c r="G92" s="159"/>
      <c r="H92" s="159"/>
      <c r="I92" s="159"/>
      <c r="J92" s="159"/>
      <c r="K92" s="159"/>
      <c r="L92" s="159"/>
      <c r="M92" s="159"/>
      <c r="N92" s="159"/>
      <c r="O92" s="159"/>
      <c r="P92" s="159"/>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1"/>
      <c r="BA92" s="161"/>
      <c r="BB92" s="161"/>
      <c r="BC92" s="161"/>
      <c r="BD92" s="161"/>
      <c r="BE92" s="154"/>
      <c r="BF92" s="154"/>
      <c r="BG92" s="154"/>
      <c r="BH92" s="154"/>
      <c r="BI92" s="154"/>
      <c r="BJ92" s="154"/>
      <c r="BK92" s="154"/>
      <c r="BL92" s="154"/>
      <c r="BM92" s="154"/>
      <c r="BN92" s="154"/>
      <c r="BO92" s="154"/>
      <c r="BP92" s="154"/>
      <c r="BQ92" s="151">
        <v>86</v>
      </c>
      <c r="BR92" s="156"/>
      <c r="BS92" s="962"/>
      <c r="BT92" s="963"/>
      <c r="BU92" s="963"/>
      <c r="BV92" s="963"/>
      <c r="BW92" s="963"/>
      <c r="BX92" s="963"/>
      <c r="BY92" s="963"/>
      <c r="BZ92" s="963"/>
      <c r="CA92" s="963"/>
      <c r="CB92" s="963"/>
      <c r="CC92" s="963"/>
      <c r="CD92" s="963"/>
      <c r="CE92" s="963"/>
      <c r="CF92" s="963"/>
      <c r="CG92" s="972"/>
      <c r="CH92" s="973"/>
      <c r="CI92" s="974"/>
      <c r="CJ92" s="974"/>
      <c r="CK92" s="974"/>
      <c r="CL92" s="975"/>
      <c r="CM92" s="973"/>
      <c r="CN92" s="974"/>
      <c r="CO92" s="974"/>
      <c r="CP92" s="974"/>
      <c r="CQ92" s="975"/>
      <c r="CR92" s="973"/>
      <c r="CS92" s="974"/>
      <c r="CT92" s="974"/>
      <c r="CU92" s="974"/>
      <c r="CV92" s="975"/>
      <c r="CW92" s="973"/>
      <c r="CX92" s="974"/>
      <c r="CY92" s="974"/>
      <c r="CZ92" s="974"/>
      <c r="DA92" s="975"/>
      <c r="DB92" s="973"/>
      <c r="DC92" s="974"/>
      <c r="DD92" s="974"/>
      <c r="DE92" s="974"/>
      <c r="DF92" s="975"/>
      <c r="DG92" s="973"/>
      <c r="DH92" s="974"/>
      <c r="DI92" s="974"/>
      <c r="DJ92" s="974"/>
      <c r="DK92" s="975"/>
      <c r="DL92" s="973"/>
      <c r="DM92" s="974"/>
      <c r="DN92" s="974"/>
      <c r="DO92" s="974"/>
      <c r="DP92" s="975"/>
      <c r="DQ92" s="973"/>
      <c r="DR92" s="974"/>
      <c r="DS92" s="974"/>
      <c r="DT92" s="974"/>
      <c r="DU92" s="975"/>
      <c r="DV92" s="962"/>
      <c r="DW92" s="963"/>
      <c r="DX92" s="963"/>
      <c r="DY92" s="963"/>
      <c r="DZ92" s="964"/>
      <c r="EA92" s="144"/>
    </row>
    <row r="93" spans="1:131" ht="26.25" hidden="1" customHeight="1" x14ac:dyDescent="0.15">
      <c r="A93" s="158"/>
      <c r="B93" s="159"/>
      <c r="C93" s="159"/>
      <c r="D93" s="159"/>
      <c r="E93" s="159"/>
      <c r="F93" s="159"/>
      <c r="G93" s="159"/>
      <c r="H93" s="159"/>
      <c r="I93" s="159"/>
      <c r="J93" s="159"/>
      <c r="K93" s="159"/>
      <c r="L93" s="159"/>
      <c r="M93" s="159"/>
      <c r="N93" s="159"/>
      <c r="O93" s="159"/>
      <c r="P93" s="159"/>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1"/>
      <c r="BA93" s="161"/>
      <c r="BB93" s="161"/>
      <c r="BC93" s="161"/>
      <c r="BD93" s="161"/>
      <c r="BE93" s="154"/>
      <c r="BF93" s="154"/>
      <c r="BG93" s="154"/>
      <c r="BH93" s="154"/>
      <c r="BI93" s="154"/>
      <c r="BJ93" s="154"/>
      <c r="BK93" s="154"/>
      <c r="BL93" s="154"/>
      <c r="BM93" s="154"/>
      <c r="BN93" s="154"/>
      <c r="BO93" s="154"/>
      <c r="BP93" s="154"/>
      <c r="BQ93" s="151">
        <v>87</v>
      </c>
      <c r="BR93" s="156"/>
      <c r="BS93" s="962"/>
      <c r="BT93" s="963"/>
      <c r="BU93" s="963"/>
      <c r="BV93" s="963"/>
      <c r="BW93" s="963"/>
      <c r="BX93" s="963"/>
      <c r="BY93" s="963"/>
      <c r="BZ93" s="963"/>
      <c r="CA93" s="963"/>
      <c r="CB93" s="963"/>
      <c r="CC93" s="963"/>
      <c r="CD93" s="963"/>
      <c r="CE93" s="963"/>
      <c r="CF93" s="963"/>
      <c r="CG93" s="972"/>
      <c r="CH93" s="973"/>
      <c r="CI93" s="974"/>
      <c r="CJ93" s="974"/>
      <c r="CK93" s="974"/>
      <c r="CL93" s="975"/>
      <c r="CM93" s="973"/>
      <c r="CN93" s="974"/>
      <c r="CO93" s="974"/>
      <c r="CP93" s="974"/>
      <c r="CQ93" s="975"/>
      <c r="CR93" s="973"/>
      <c r="CS93" s="974"/>
      <c r="CT93" s="974"/>
      <c r="CU93" s="974"/>
      <c r="CV93" s="975"/>
      <c r="CW93" s="973"/>
      <c r="CX93" s="974"/>
      <c r="CY93" s="974"/>
      <c r="CZ93" s="974"/>
      <c r="DA93" s="975"/>
      <c r="DB93" s="973"/>
      <c r="DC93" s="974"/>
      <c r="DD93" s="974"/>
      <c r="DE93" s="974"/>
      <c r="DF93" s="975"/>
      <c r="DG93" s="973"/>
      <c r="DH93" s="974"/>
      <c r="DI93" s="974"/>
      <c r="DJ93" s="974"/>
      <c r="DK93" s="975"/>
      <c r="DL93" s="973"/>
      <c r="DM93" s="974"/>
      <c r="DN93" s="974"/>
      <c r="DO93" s="974"/>
      <c r="DP93" s="975"/>
      <c r="DQ93" s="973"/>
      <c r="DR93" s="974"/>
      <c r="DS93" s="974"/>
      <c r="DT93" s="974"/>
      <c r="DU93" s="975"/>
      <c r="DV93" s="962"/>
      <c r="DW93" s="963"/>
      <c r="DX93" s="963"/>
      <c r="DY93" s="963"/>
      <c r="DZ93" s="964"/>
      <c r="EA93" s="144"/>
    </row>
    <row r="94" spans="1:131" ht="26.25" hidden="1" customHeight="1" x14ac:dyDescent="0.15">
      <c r="A94" s="158"/>
      <c r="B94" s="159"/>
      <c r="C94" s="159"/>
      <c r="D94" s="159"/>
      <c r="E94" s="159"/>
      <c r="F94" s="159"/>
      <c r="G94" s="159"/>
      <c r="H94" s="159"/>
      <c r="I94" s="159"/>
      <c r="J94" s="159"/>
      <c r="K94" s="159"/>
      <c r="L94" s="159"/>
      <c r="M94" s="159"/>
      <c r="N94" s="159"/>
      <c r="O94" s="159"/>
      <c r="P94" s="159"/>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1"/>
      <c r="BA94" s="161"/>
      <c r="BB94" s="161"/>
      <c r="BC94" s="161"/>
      <c r="BD94" s="161"/>
      <c r="BE94" s="154"/>
      <c r="BF94" s="154"/>
      <c r="BG94" s="154"/>
      <c r="BH94" s="154"/>
      <c r="BI94" s="154"/>
      <c r="BJ94" s="154"/>
      <c r="BK94" s="154"/>
      <c r="BL94" s="154"/>
      <c r="BM94" s="154"/>
      <c r="BN94" s="154"/>
      <c r="BO94" s="154"/>
      <c r="BP94" s="154"/>
      <c r="BQ94" s="151">
        <v>88</v>
      </c>
      <c r="BR94" s="156"/>
      <c r="BS94" s="962"/>
      <c r="BT94" s="963"/>
      <c r="BU94" s="963"/>
      <c r="BV94" s="963"/>
      <c r="BW94" s="963"/>
      <c r="BX94" s="963"/>
      <c r="BY94" s="963"/>
      <c r="BZ94" s="963"/>
      <c r="CA94" s="963"/>
      <c r="CB94" s="963"/>
      <c r="CC94" s="963"/>
      <c r="CD94" s="963"/>
      <c r="CE94" s="963"/>
      <c r="CF94" s="963"/>
      <c r="CG94" s="972"/>
      <c r="CH94" s="973"/>
      <c r="CI94" s="974"/>
      <c r="CJ94" s="974"/>
      <c r="CK94" s="974"/>
      <c r="CL94" s="975"/>
      <c r="CM94" s="973"/>
      <c r="CN94" s="974"/>
      <c r="CO94" s="974"/>
      <c r="CP94" s="974"/>
      <c r="CQ94" s="975"/>
      <c r="CR94" s="973"/>
      <c r="CS94" s="974"/>
      <c r="CT94" s="974"/>
      <c r="CU94" s="974"/>
      <c r="CV94" s="975"/>
      <c r="CW94" s="973"/>
      <c r="CX94" s="974"/>
      <c r="CY94" s="974"/>
      <c r="CZ94" s="974"/>
      <c r="DA94" s="975"/>
      <c r="DB94" s="973"/>
      <c r="DC94" s="974"/>
      <c r="DD94" s="974"/>
      <c r="DE94" s="974"/>
      <c r="DF94" s="975"/>
      <c r="DG94" s="973"/>
      <c r="DH94" s="974"/>
      <c r="DI94" s="974"/>
      <c r="DJ94" s="974"/>
      <c r="DK94" s="975"/>
      <c r="DL94" s="973"/>
      <c r="DM94" s="974"/>
      <c r="DN94" s="974"/>
      <c r="DO94" s="974"/>
      <c r="DP94" s="975"/>
      <c r="DQ94" s="973"/>
      <c r="DR94" s="974"/>
      <c r="DS94" s="974"/>
      <c r="DT94" s="974"/>
      <c r="DU94" s="975"/>
      <c r="DV94" s="962"/>
      <c r="DW94" s="963"/>
      <c r="DX94" s="963"/>
      <c r="DY94" s="963"/>
      <c r="DZ94" s="964"/>
      <c r="EA94" s="144"/>
    </row>
    <row r="95" spans="1:131" ht="26.25" hidden="1" customHeight="1" x14ac:dyDescent="0.15">
      <c r="A95" s="158"/>
      <c r="B95" s="159"/>
      <c r="C95" s="159"/>
      <c r="D95" s="159"/>
      <c r="E95" s="159"/>
      <c r="F95" s="159"/>
      <c r="G95" s="159"/>
      <c r="H95" s="159"/>
      <c r="I95" s="159"/>
      <c r="J95" s="159"/>
      <c r="K95" s="159"/>
      <c r="L95" s="159"/>
      <c r="M95" s="159"/>
      <c r="N95" s="159"/>
      <c r="O95" s="159"/>
      <c r="P95" s="159"/>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1"/>
      <c r="BA95" s="161"/>
      <c r="BB95" s="161"/>
      <c r="BC95" s="161"/>
      <c r="BD95" s="161"/>
      <c r="BE95" s="154"/>
      <c r="BF95" s="154"/>
      <c r="BG95" s="154"/>
      <c r="BH95" s="154"/>
      <c r="BI95" s="154"/>
      <c r="BJ95" s="154"/>
      <c r="BK95" s="154"/>
      <c r="BL95" s="154"/>
      <c r="BM95" s="154"/>
      <c r="BN95" s="154"/>
      <c r="BO95" s="154"/>
      <c r="BP95" s="154"/>
      <c r="BQ95" s="151">
        <v>89</v>
      </c>
      <c r="BR95" s="156"/>
      <c r="BS95" s="962"/>
      <c r="BT95" s="963"/>
      <c r="BU95" s="963"/>
      <c r="BV95" s="963"/>
      <c r="BW95" s="963"/>
      <c r="BX95" s="963"/>
      <c r="BY95" s="963"/>
      <c r="BZ95" s="963"/>
      <c r="CA95" s="963"/>
      <c r="CB95" s="963"/>
      <c r="CC95" s="963"/>
      <c r="CD95" s="963"/>
      <c r="CE95" s="963"/>
      <c r="CF95" s="963"/>
      <c r="CG95" s="972"/>
      <c r="CH95" s="973"/>
      <c r="CI95" s="974"/>
      <c r="CJ95" s="974"/>
      <c r="CK95" s="974"/>
      <c r="CL95" s="975"/>
      <c r="CM95" s="973"/>
      <c r="CN95" s="974"/>
      <c r="CO95" s="974"/>
      <c r="CP95" s="974"/>
      <c r="CQ95" s="975"/>
      <c r="CR95" s="973"/>
      <c r="CS95" s="974"/>
      <c r="CT95" s="974"/>
      <c r="CU95" s="974"/>
      <c r="CV95" s="975"/>
      <c r="CW95" s="973"/>
      <c r="CX95" s="974"/>
      <c r="CY95" s="974"/>
      <c r="CZ95" s="974"/>
      <c r="DA95" s="975"/>
      <c r="DB95" s="973"/>
      <c r="DC95" s="974"/>
      <c r="DD95" s="974"/>
      <c r="DE95" s="974"/>
      <c r="DF95" s="975"/>
      <c r="DG95" s="973"/>
      <c r="DH95" s="974"/>
      <c r="DI95" s="974"/>
      <c r="DJ95" s="974"/>
      <c r="DK95" s="975"/>
      <c r="DL95" s="973"/>
      <c r="DM95" s="974"/>
      <c r="DN95" s="974"/>
      <c r="DO95" s="974"/>
      <c r="DP95" s="975"/>
      <c r="DQ95" s="973"/>
      <c r="DR95" s="974"/>
      <c r="DS95" s="974"/>
      <c r="DT95" s="974"/>
      <c r="DU95" s="975"/>
      <c r="DV95" s="962"/>
      <c r="DW95" s="963"/>
      <c r="DX95" s="963"/>
      <c r="DY95" s="963"/>
      <c r="DZ95" s="964"/>
      <c r="EA95" s="144"/>
    </row>
    <row r="96" spans="1:131" ht="26.25" hidden="1" customHeight="1" x14ac:dyDescent="0.15">
      <c r="A96" s="158"/>
      <c r="B96" s="159"/>
      <c r="C96" s="159"/>
      <c r="D96" s="159"/>
      <c r="E96" s="159"/>
      <c r="F96" s="159"/>
      <c r="G96" s="159"/>
      <c r="H96" s="159"/>
      <c r="I96" s="159"/>
      <c r="J96" s="159"/>
      <c r="K96" s="159"/>
      <c r="L96" s="159"/>
      <c r="M96" s="159"/>
      <c r="N96" s="159"/>
      <c r="O96" s="159"/>
      <c r="P96" s="159"/>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1"/>
      <c r="BA96" s="161"/>
      <c r="BB96" s="161"/>
      <c r="BC96" s="161"/>
      <c r="BD96" s="161"/>
      <c r="BE96" s="154"/>
      <c r="BF96" s="154"/>
      <c r="BG96" s="154"/>
      <c r="BH96" s="154"/>
      <c r="BI96" s="154"/>
      <c r="BJ96" s="154"/>
      <c r="BK96" s="154"/>
      <c r="BL96" s="154"/>
      <c r="BM96" s="154"/>
      <c r="BN96" s="154"/>
      <c r="BO96" s="154"/>
      <c r="BP96" s="154"/>
      <c r="BQ96" s="151">
        <v>90</v>
      </c>
      <c r="BR96" s="156"/>
      <c r="BS96" s="962"/>
      <c r="BT96" s="963"/>
      <c r="BU96" s="963"/>
      <c r="BV96" s="963"/>
      <c r="BW96" s="963"/>
      <c r="BX96" s="963"/>
      <c r="BY96" s="963"/>
      <c r="BZ96" s="963"/>
      <c r="CA96" s="963"/>
      <c r="CB96" s="963"/>
      <c r="CC96" s="963"/>
      <c r="CD96" s="963"/>
      <c r="CE96" s="963"/>
      <c r="CF96" s="963"/>
      <c r="CG96" s="972"/>
      <c r="CH96" s="973"/>
      <c r="CI96" s="974"/>
      <c r="CJ96" s="974"/>
      <c r="CK96" s="974"/>
      <c r="CL96" s="975"/>
      <c r="CM96" s="973"/>
      <c r="CN96" s="974"/>
      <c r="CO96" s="974"/>
      <c r="CP96" s="974"/>
      <c r="CQ96" s="975"/>
      <c r="CR96" s="973"/>
      <c r="CS96" s="974"/>
      <c r="CT96" s="974"/>
      <c r="CU96" s="974"/>
      <c r="CV96" s="975"/>
      <c r="CW96" s="973"/>
      <c r="CX96" s="974"/>
      <c r="CY96" s="974"/>
      <c r="CZ96" s="974"/>
      <c r="DA96" s="975"/>
      <c r="DB96" s="973"/>
      <c r="DC96" s="974"/>
      <c r="DD96" s="974"/>
      <c r="DE96" s="974"/>
      <c r="DF96" s="975"/>
      <c r="DG96" s="973"/>
      <c r="DH96" s="974"/>
      <c r="DI96" s="974"/>
      <c r="DJ96" s="974"/>
      <c r="DK96" s="975"/>
      <c r="DL96" s="973"/>
      <c r="DM96" s="974"/>
      <c r="DN96" s="974"/>
      <c r="DO96" s="974"/>
      <c r="DP96" s="975"/>
      <c r="DQ96" s="973"/>
      <c r="DR96" s="974"/>
      <c r="DS96" s="974"/>
      <c r="DT96" s="974"/>
      <c r="DU96" s="975"/>
      <c r="DV96" s="962"/>
      <c r="DW96" s="963"/>
      <c r="DX96" s="963"/>
      <c r="DY96" s="963"/>
      <c r="DZ96" s="964"/>
      <c r="EA96" s="144"/>
    </row>
    <row r="97" spans="1:131" ht="26.25" hidden="1" customHeight="1" x14ac:dyDescent="0.15">
      <c r="A97" s="158"/>
      <c r="B97" s="159"/>
      <c r="C97" s="159"/>
      <c r="D97" s="159"/>
      <c r="E97" s="159"/>
      <c r="F97" s="159"/>
      <c r="G97" s="159"/>
      <c r="H97" s="159"/>
      <c r="I97" s="159"/>
      <c r="J97" s="159"/>
      <c r="K97" s="159"/>
      <c r="L97" s="159"/>
      <c r="M97" s="159"/>
      <c r="N97" s="159"/>
      <c r="O97" s="159"/>
      <c r="P97" s="159"/>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1"/>
      <c r="BA97" s="161"/>
      <c r="BB97" s="161"/>
      <c r="BC97" s="161"/>
      <c r="BD97" s="161"/>
      <c r="BE97" s="154"/>
      <c r="BF97" s="154"/>
      <c r="BG97" s="154"/>
      <c r="BH97" s="154"/>
      <c r="BI97" s="154"/>
      <c r="BJ97" s="154"/>
      <c r="BK97" s="154"/>
      <c r="BL97" s="154"/>
      <c r="BM97" s="154"/>
      <c r="BN97" s="154"/>
      <c r="BO97" s="154"/>
      <c r="BP97" s="154"/>
      <c r="BQ97" s="151">
        <v>91</v>
      </c>
      <c r="BR97" s="156"/>
      <c r="BS97" s="962"/>
      <c r="BT97" s="963"/>
      <c r="BU97" s="963"/>
      <c r="BV97" s="963"/>
      <c r="BW97" s="963"/>
      <c r="BX97" s="963"/>
      <c r="BY97" s="963"/>
      <c r="BZ97" s="963"/>
      <c r="CA97" s="963"/>
      <c r="CB97" s="963"/>
      <c r="CC97" s="963"/>
      <c r="CD97" s="963"/>
      <c r="CE97" s="963"/>
      <c r="CF97" s="963"/>
      <c r="CG97" s="972"/>
      <c r="CH97" s="973"/>
      <c r="CI97" s="974"/>
      <c r="CJ97" s="974"/>
      <c r="CK97" s="974"/>
      <c r="CL97" s="975"/>
      <c r="CM97" s="973"/>
      <c r="CN97" s="974"/>
      <c r="CO97" s="974"/>
      <c r="CP97" s="974"/>
      <c r="CQ97" s="975"/>
      <c r="CR97" s="973"/>
      <c r="CS97" s="974"/>
      <c r="CT97" s="974"/>
      <c r="CU97" s="974"/>
      <c r="CV97" s="975"/>
      <c r="CW97" s="973"/>
      <c r="CX97" s="974"/>
      <c r="CY97" s="974"/>
      <c r="CZ97" s="974"/>
      <c r="DA97" s="975"/>
      <c r="DB97" s="973"/>
      <c r="DC97" s="974"/>
      <c r="DD97" s="974"/>
      <c r="DE97" s="974"/>
      <c r="DF97" s="975"/>
      <c r="DG97" s="973"/>
      <c r="DH97" s="974"/>
      <c r="DI97" s="974"/>
      <c r="DJ97" s="974"/>
      <c r="DK97" s="975"/>
      <c r="DL97" s="973"/>
      <c r="DM97" s="974"/>
      <c r="DN97" s="974"/>
      <c r="DO97" s="974"/>
      <c r="DP97" s="975"/>
      <c r="DQ97" s="973"/>
      <c r="DR97" s="974"/>
      <c r="DS97" s="974"/>
      <c r="DT97" s="974"/>
      <c r="DU97" s="975"/>
      <c r="DV97" s="962"/>
      <c r="DW97" s="963"/>
      <c r="DX97" s="963"/>
      <c r="DY97" s="963"/>
      <c r="DZ97" s="964"/>
      <c r="EA97" s="144"/>
    </row>
    <row r="98" spans="1:131" ht="26.25" hidden="1" customHeight="1" x14ac:dyDescent="0.15">
      <c r="A98" s="158"/>
      <c r="B98" s="159"/>
      <c r="C98" s="159"/>
      <c r="D98" s="159"/>
      <c r="E98" s="159"/>
      <c r="F98" s="159"/>
      <c r="G98" s="159"/>
      <c r="H98" s="159"/>
      <c r="I98" s="159"/>
      <c r="J98" s="159"/>
      <c r="K98" s="159"/>
      <c r="L98" s="159"/>
      <c r="M98" s="159"/>
      <c r="N98" s="159"/>
      <c r="O98" s="159"/>
      <c r="P98" s="159"/>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1"/>
      <c r="BA98" s="161"/>
      <c r="BB98" s="161"/>
      <c r="BC98" s="161"/>
      <c r="BD98" s="161"/>
      <c r="BE98" s="154"/>
      <c r="BF98" s="154"/>
      <c r="BG98" s="154"/>
      <c r="BH98" s="154"/>
      <c r="BI98" s="154"/>
      <c r="BJ98" s="154"/>
      <c r="BK98" s="154"/>
      <c r="BL98" s="154"/>
      <c r="BM98" s="154"/>
      <c r="BN98" s="154"/>
      <c r="BO98" s="154"/>
      <c r="BP98" s="154"/>
      <c r="BQ98" s="151">
        <v>92</v>
      </c>
      <c r="BR98" s="156"/>
      <c r="BS98" s="962"/>
      <c r="BT98" s="963"/>
      <c r="BU98" s="963"/>
      <c r="BV98" s="963"/>
      <c r="BW98" s="963"/>
      <c r="BX98" s="963"/>
      <c r="BY98" s="963"/>
      <c r="BZ98" s="963"/>
      <c r="CA98" s="963"/>
      <c r="CB98" s="963"/>
      <c r="CC98" s="963"/>
      <c r="CD98" s="963"/>
      <c r="CE98" s="963"/>
      <c r="CF98" s="963"/>
      <c r="CG98" s="972"/>
      <c r="CH98" s="973"/>
      <c r="CI98" s="974"/>
      <c r="CJ98" s="974"/>
      <c r="CK98" s="974"/>
      <c r="CL98" s="975"/>
      <c r="CM98" s="973"/>
      <c r="CN98" s="974"/>
      <c r="CO98" s="974"/>
      <c r="CP98" s="974"/>
      <c r="CQ98" s="975"/>
      <c r="CR98" s="973"/>
      <c r="CS98" s="974"/>
      <c r="CT98" s="974"/>
      <c r="CU98" s="974"/>
      <c r="CV98" s="975"/>
      <c r="CW98" s="973"/>
      <c r="CX98" s="974"/>
      <c r="CY98" s="974"/>
      <c r="CZ98" s="974"/>
      <c r="DA98" s="975"/>
      <c r="DB98" s="973"/>
      <c r="DC98" s="974"/>
      <c r="DD98" s="974"/>
      <c r="DE98" s="974"/>
      <c r="DF98" s="975"/>
      <c r="DG98" s="973"/>
      <c r="DH98" s="974"/>
      <c r="DI98" s="974"/>
      <c r="DJ98" s="974"/>
      <c r="DK98" s="975"/>
      <c r="DL98" s="973"/>
      <c r="DM98" s="974"/>
      <c r="DN98" s="974"/>
      <c r="DO98" s="974"/>
      <c r="DP98" s="975"/>
      <c r="DQ98" s="973"/>
      <c r="DR98" s="974"/>
      <c r="DS98" s="974"/>
      <c r="DT98" s="974"/>
      <c r="DU98" s="975"/>
      <c r="DV98" s="962"/>
      <c r="DW98" s="963"/>
      <c r="DX98" s="963"/>
      <c r="DY98" s="963"/>
      <c r="DZ98" s="964"/>
      <c r="EA98" s="144"/>
    </row>
    <row r="99" spans="1:131" ht="26.25" hidden="1" customHeight="1" x14ac:dyDescent="0.15">
      <c r="A99" s="158"/>
      <c r="B99" s="159"/>
      <c r="C99" s="159"/>
      <c r="D99" s="159"/>
      <c r="E99" s="159"/>
      <c r="F99" s="159"/>
      <c r="G99" s="159"/>
      <c r="H99" s="159"/>
      <c r="I99" s="159"/>
      <c r="J99" s="159"/>
      <c r="K99" s="159"/>
      <c r="L99" s="159"/>
      <c r="M99" s="159"/>
      <c r="N99" s="159"/>
      <c r="O99" s="159"/>
      <c r="P99" s="159"/>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1"/>
      <c r="BA99" s="161"/>
      <c r="BB99" s="161"/>
      <c r="BC99" s="161"/>
      <c r="BD99" s="161"/>
      <c r="BE99" s="154"/>
      <c r="BF99" s="154"/>
      <c r="BG99" s="154"/>
      <c r="BH99" s="154"/>
      <c r="BI99" s="154"/>
      <c r="BJ99" s="154"/>
      <c r="BK99" s="154"/>
      <c r="BL99" s="154"/>
      <c r="BM99" s="154"/>
      <c r="BN99" s="154"/>
      <c r="BO99" s="154"/>
      <c r="BP99" s="154"/>
      <c r="BQ99" s="151">
        <v>93</v>
      </c>
      <c r="BR99" s="156"/>
      <c r="BS99" s="962"/>
      <c r="BT99" s="963"/>
      <c r="BU99" s="963"/>
      <c r="BV99" s="963"/>
      <c r="BW99" s="963"/>
      <c r="BX99" s="963"/>
      <c r="BY99" s="963"/>
      <c r="BZ99" s="963"/>
      <c r="CA99" s="963"/>
      <c r="CB99" s="963"/>
      <c r="CC99" s="963"/>
      <c r="CD99" s="963"/>
      <c r="CE99" s="963"/>
      <c r="CF99" s="963"/>
      <c r="CG99" s="972"/>
      <c r="CH99" s="973"/>
      <c r="CI99" s="974"/>
      <c r="CJ99" s="974"/>
      <c r="CK99" s="974"/>
      <c r="CL99" s="975"/>
      <c r="CM99" s="973"/>
      <c r="CN99" s="974"/>
      <c r="CO99" s="974"/>
      <c r="CP99" s="974"/>
      <c r="CQ99" s="975"/>
      <c r="CR99" s="973"/>
      <c r="CS99" s="974"/>
      <c r="CT99" s="974"/>
      <c r="CU99" s="974"/>
      <c r="CV99" s="975"/>
      <c r="CW99" s="973"/>
      <c r="CX99" s="974"/>
      <c r="CY99" s="974"/>
      <c r="CZ99" s="974"/>
      <c r="DA99" s="975"/>
      <c r="DB99" s="973"/>
      <c r="DC99" s="974"/>
      <c r="DD99" s="974"/>
      <c r="DE99" s="974"/>
      <c r="DF99" s="975"/>
      <c r="DG99" s="973"/>
      <c r="DH99" s="974"/>
      <c r="DI99" s="974"/>
      <c r="DJ99" s="974"/>
      <c r="DK99" s="975"/>
      <c r="DL99" s="973"/>
      <c r="DM99" s="974"/>
      <c r="DN99" s="974"/>
      <c r="DO99" s="974"/>
      <c r="DP99" s="975"/>
      <c r="DQ99" s="973"/>
      <c r="DR99" s="974"/>
      <c r="DS99" s="974"/>
      <c r="DT99" s="974"/>
      <c r="DU99" s="975"/>
      <c r="DV99" s="962"/>
      <c r="DW99" s="963"/>
      <c r="DX99" s="963"/>
      <c r="DY99" s="963"/>
      <c r="DZ99" s="964"/>
      <c r="EA99" s="144"/>
    </row>
    <row r="100" spans="1:131" ht="26.25" hidden="1" customHeight="1" x14ac:dyDescent="0.15">
      <c r="A100" s="158"/>
      <c r="B100" s="159"/>
      <c r="C100" s="159"/>
      <c r="D100" s="159"/>
      <c r="E100" s="159"/>
      <c r="F100" s="159"/>
      <c r="G100" s="159"/>
      <c r="H100" s="159"/>
      <c r="I100" s="159"/>
      <c r="J100" s="159"/>
      <c r="K100" s="159"/>
      <c r="L100" s="159"/>
      <c r="M100" s="159"/>
      <c r="N100" s="159"/>
      <c r="O100" s="159"/>
      <c r="P100" s="159"/>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1"/>
      <c r="BA100" s="161"/>
      <c r="BB100" s="161"/>
      <c r="BC100" s="161"/>
      <c r="BD100" s="161"/>
      <c r="BE100" s="154"/>
      <c r="BF100" s="154"/>
      <c r="BG100" s="154"/>
      <c r="BH100" s="154"/>
      <c r="BI100" s="154"/>
      <c r="BJ100" s="154"/>
      <c r="BK100" s="154"/>
      <c r="BL100" s="154"/>
      <c r="BM100" s="154"/>
      <c r="BN100" s="154"/>
      <c r="BO100" s="154"/>
      <c r="BP100" s="154"/>
      <c r="BQ100" s="151">
        <v>94</v>
      </c>
      <c r="BR100" s="156"/>
      <c r="BS100" s="962"/>
      <c r="BT100" s="963"/>
      <c r="BU100" s="963"/>
      <c r="BV100" s="963"/>
      <c r="BW100" s="963"/>
      <c r="BX100" s="963"/>
      <c r="BY100" s="963"/>
      <c r="BZ100" s="963"/>
      <c r="CA100" s="963"/>
      <c r="CB100" s="963"/>
      <c r="CC100" s="963"/>
      <c r="CD100" s="963"/>
      <c r="CE100" s="963"/>
      <c r="CF100" s="963"/>
      <c r="CG100" s="972"/>
      <c r="CH100" s="973"/>
      <c r="CI100" s="974"/>
      <c r="CJ100" s="974"/>
      <c r="CK100" s="974"/>
      <c r="CL100" s="975"/>
      <c r="CM100" s="973"/>
      <c r="CN100" s="974"/>
      <c r="CO100" s="974"/>
      <c r="CP100" s="974"/>
      <c r="CQ100" s="975"/>
      <c r="CR100" s="973"/>
      <c r="CS100" s="974"/>
      <c r="CT100" s="974"/>
      <c r="CU100" s="974"/>
      <c r="CV100" s="975"/>
      <c r="CW100" s="973"/>
      <c r="CX100" s="974"/>
      <c r="CY100" s="974"/>
      <c r="CZ100" s="974"/>
      <c r="DA100" s="975"/>
      <c r="DB100" s="973"/>
      <c r="DC100" s="974"/>
      <c r="DD100" s="974"/>
      <c r="DE100" s="974"/>
      <c r="DF100" s="975"/>
      <c r="DG100" s="973"/>
      <c r="DH100" s="974"/>
      <c r="DI100" s="974"/>
      <c r="DJ100" s="974"/>
      <c r="DK100" s="975"/>
      <c r="DL100" s="973"/>
      <c r="DM100" s="974"/>
      <c r="DN100" s="974"/>
      <c r="DO100" s="974"/>
      <c r="DP100" s="975"/>
      <c r="DQ100" s="973"/>
      <c r="DR100" s="974"/>
      <c r="DS100" s="974"/>
      <c r="DT100" s="974"/>
      <c r="DU100" s="975"/>
      <c r="DV100" s="962"/>
      <c r="DW100" s="963"/>
      <c r="DX100" s="963"/>
      <c r="DY100" s="963"/>
      <c r="DZ100" s="964"/>
      <c r="EA100" s="144"/>
    </row>
    <row r="101" spans="1:131" ht="26.25" hidden="1" customHeight="1" x14ac:dyDescent="0.15">
      <c r="A101" s="158"/>
      <c r="B101" s="159"/>
      <c r="C101" s="159"/>
      <c r="D101" s="159"/>
      <c r="E101" s="159"/>
      <c r="F101" s="159"/>
      <c r="G101" s="159"/>
      <c r="H101" s="159"/>
      <c r="I101" s="159"/>
      <c r="J101" s="159"/>
      <c r="K101" s="159"/>
      <c r="L101" s="159"/>
      <c r="M101" s="159"/>
      <c r="N101" s="159"/>
      <c r="O101" s="159"/>
      <c r="P101" s="159"/>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1"/>
      <c r="BA101" s="161"/>
      <c r="BB101" s="161"/>
      <c r="BC101" s="161"/>
      <c r="BD101" s="161"/>
      <c r="BE101" s="154"/>
      <c r="BF101" s="154"/>
      <c r="BG101" s="154"/>
      <c r="BH101" s="154"/>
      <c r="BI101" s="154"/>
      <c r="BJ101" s="154"/>
      <c r="BK101" s="154"/>
      <c r="BL101" s="154"/>
      <c r="BM101" s="154"/>
      <c r="BN101" s="154"/>
      <c r="BO101" s="154"/>
      <c r="BP101" s="154"/>
      <c r="BQ101" s="151">
        <v>95</v>
      </c>
      <c r="BR101" s="156"/>
      <c r="BS101" s="962"/>
      <c r="BT101" s="963"/>
      <c r="BU101" s="963"/>
      <c r="BV101" s="963"/>
      <c r="BW101" s="963"/>
      <c r="BX101" s="963"/>
      <c r="BY101" s="963"/>
      <c r="BZ101" s="963"/>
      <c r="CA101" s="963"/>
      <c r="CB101" s="963"/>
      <c r="CC101" s="963"/>
      <c r="CD101" s="963"/>
      <c r="CE101" s="963"/>
      <c r="CF101" s="963"/>
      <c r="CG101" s="972"/>
      <c r="CH101" s="973"/>
      <c r="CI101" s="974"/>
      <c r="CJ101" s="974"/>
      <c r="CK101" s="974"/>
      <c r="CL101" s="975"/>
      <c r="CM101" s="973"/>
      <c r="CN101" s="974"/>
      <c r="CO101" s="974"/>
      <c r="CP101" s="974"/>
      <c r="CQ101" s="975"/>
      <c r="CR101" s="973"/>
      <c r="CS101" s="974"/>
      <c r="CT101" s="974"/>
      <c r="CU101" s="974"/>
      <c r="CV101" s="975"/>
      <c r="CW101" s="973"/>
      <c r="CX101" s="974"/>
      <c r="CY101" s="974"/>
      <c r="CZ101" s="974"/>
      <c r="DA101" s="975"/>
      <c r="DB101" s="973"/>
      <c r="DC101" s="974"/>
      <c r="DD101" s="974"/>
      <c r="DE101" s="974"/>
      <c r="DF101" s="975"/>
      <c r="DG101" s="973"/>
      <c r="DH101" s="974"/>
      <c r="DI101" s="974"/>
      <c r="DJ101" s="974"/>
      <c r="DK101" s="975"/>
      <c r="DL101" s="973"/>
      <c r="DM101" s="974"/>
      <c r="DN101" s="974"/>
      <c r="DO101" s="974"/>
      <c r="DP101" s="975"/>
      <c r="DQ101" s="973"/>
      <c r="DR101" s="974"/>
      <c r="DS101" s="974"/>
      <c r="DT101" s="974"/>
      <c r="DU101" s="975"/>
      <c r="DV101" s="962"/>
      <c r="DW101" s="963"/>
      <c r="DX101" s="963"/>
      <c r="DY101" s="963"/>
      <c r="DZ101" s="964"/>
      <c r="EA101" s="144"/>
    </row>
    <row r="102" spans="1:131" ht="26.25" customHeight="1" thickBot="1" x14ac:dyDescent="0.2">
      <c r="A102" s="158"/>
      <c r="B102" s="159"/>
      <c r="C102" s="159"/>
      <c r="D102" s="159"/>
      <c r="E102" s="159"/>
      <c r="F102" s="159"/>
      <c r="G102" s="159"/>
      <c r="H102" s="159"/>
      <c r="I102" s="159"/>
      <c r="J102" s="159"/>
      <c r="K102" s="159"/>
      <c r="L102" s="159"/>
      <c r="M102" s="159"/>
      <c r="N102" s="159"/>
      <c r="O102" s="159"/>
      <c r="P102" s="159"/>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1"/>
      <c r="BA102" s="161"/>
      <c r="BB102" s="161"/>
      <c r="BC102" s="161"/>
      <c r="BD102" s="161"/>
      <c r="BE102" s="154"/>
      <c r="BF102" s="154"/>
      <c r="BG102" s="154"/>
      <c r="BH102" s="154"/>
      <c r="BI102" s="154"/>
      <c r="BJ102" s="154"/>
      <c r="BK102" s="154"/>
      <c r="BL102" s="154"/>
      <c r="BM102" s="154"/>
      <c r="BN102" s="154"/>
      <c r="BO102" s="154"/>
      <c r="BP102" s="154"/>
      <c r="BQ102" s="153" t="s">
        <v>379</v>
      </c>
      <c r="BR102" s="954" t="s">
        <v>406</v>
      </c>
      <c r="BS102" s="955"/>
      <c r="BT102" s="955"/>
      <c r="BU102" s="955"/>
      <c r="BV102" s="955"/>
      <c r="BW102" s="955"/>
      <c r="BX102" s="955"/>
      <c r="BY102" s="955"/>
      <c r="BZ102" s="955"/>
      <c r="CA102" s="955"/>
      <c r="CB102" s="955"/>
      <c r="CC102" s="955"/>
      <c r="CD102" s="955"/>
      <c r="CE102" s="955"/>
      <c r="CF102" s="955"/>
      <c r="CG102" s="965"/>
      <c r="CH102" s="966"/>
      <c r="CI102" s="967"/>
      <c r="CJ102" s="967"/>
      <c r="CK102" s="967"/>
      <c r="CL102" s="968"/>
      <c r="CM102" s="966"/>
      <c r="CN102" s="967"/>
      <c r="CO102" s="967"/>
      <c r="CP102" s="967"/>
      <c r="CQ102" s="968"/>
      <c r="CR102" s="969">
        <f>SUM(CR7:CV88)</f>
        <v>5</v>
      </c>
      <c r="CS102" s="970"/>
      <c r="CT102" s="970"/>
      <c r="CU102" s="970"/>
      <c r="CV102" s="971"/>
      <c r="CW102" s="969">
        <f t="shared" ref="CW102" si="0">SUM(CW7:DA88)</f>
        <v>20</v>
      </c>
      <c r="CX102" s="970"/>
      <c r="CY102" s="970"/>
      <c r="CZ102" s="970"/>
      <c r="DA102" s="971"/>
      <c r="DB102" s="969">
        <f t="shared" ref="DB102" si="1">SUM(DB7:DF88)</f>
        <v>110</v>
      </c>
      <c r="DC102" s="970"/>
      <c r="DD102" s="970"/>
      <c r="DE102" s="970"/>
      <c r="DF102" s="971"/>
      <c r="DG102" s="969">
        <f t="shared" ref="DG102" si="2">SUM(DG7:DK88)</f>
        <v>0</v>
      </c>
      <c r="DH102" s="970"/>
      <c r="DI102" s="970"/>
      <c r="DJ102" s="970"/>
      <c r="DK102" s="971"/>
      <c r="DL102" s="969">
        <f t="shared" ref="DL102" si="3">SUM(DL7:DP88)</f>
        <v>19</v>
      </c>
      <c r="DM102" s="970"/>
      <c r="DN102" s="970"/>
      <c r="DO102" s="970"/>
      <c r="DP102" s="971"/>
      <c r="DQ102" s="969">
        <f t="shared" ref="DQ102" si="4">SUM(DQ7:DU88)</f>
        <v>0</v>
      </c>
      <c r="DR102" s="970"/>
      <c r="DS102" s="970"/>
      <c r="DT102" s="970"/>
      <c r="DU102" s="971"/>
      <c r="DV102" s="954"/>
      <c r="DW102" s="955"/>
      <c r="DX102" s="955"/>
      <c r="DY102" s="955"/>
      <c r="DZ102" s="956"/>
      <c r="EA102" s="144"/>
    </row>
    <row r="103" spans="1:131" ht="26.25" customHeight="1" x14ac:dyDescent="0.15">
      <c r="A103" s="158"/>
      <c r="B103" s="159"/>
      <c r="C103" s="159"/>
      <c r="D103" s="159"/>
      <c r="E103" s="159"/>
      <c r="F103" s="159"/>
      <c r="G103" s="159"/>
      <c r="H103" s="159"/>
      <c r="I103" s="159"/>
      <c r="J103" s="159"/>
      <c r="K103" s="159"/>
      <c r="L103" s="159"/>
      <c r="M103" s="159"/>
      <c r="N103" s="159"/>
      <c r="O103" s="159"/>
      <c r="P103" s="159"/>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1"/>
      <c r="BA103" s="161"/>
      <c r="BB103" s="161"/>
      <c r="BC103" s="161"/>
      <c r="BD103" s="161"/>
      <c r="BE103" s="154"/>
      <c r="BF103" s="154"/>
      <c r="BG103" s="154"/>
      <c r="BH103" s="154"/>
      <c r="BI103" s="154"/>
      <c r="BJ103" s="154"/>
      <c r="BK103" s="154"/>
      <c r="BL103" s="154"/>
      <c r="BM103" s="154"/>
      <c r="BN103" s="154"/>
      <c r="BO103" s="154"/>
      <c r="BP103" s="154"/>
      <c r="BQ103" s="957" t="s">
        <v>407</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44"/>
    </row>
    <row r="104" spans="1:131" ht="26.25" customHeight="1" x14ac:dyDescent="0.15">
      <c r="A104" s="158"/>
      <c r="B104" s="159"/>
      <c r="C104" s="159"/>
      <c r="D104" s="159"/>
      <c r="E104" s="159"/>
      <c r="F104" s="159"/>
      <c r="G104" s="159"/>
      <c r="H104" s="159"/>
      <c r="I104" s="159"/>
      <c r="J104" s="159"/>
      <c r="K104" s="159"/>
      <c r="L104" s="159"/>
      <c r="M104" s="159"/>
      <c r="N104" s="159"/>
      <c r="O104" s="159"/>
      <c r="P104" s="159"/>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1"/>
      <c r="BA104" s="161"/>
      <c r="BB104" s="161"/>
      <c r="BC104" s="161"/>
      <c r="BD104" s="161"/>
      <c r="BE104" s="154"/>
      <c r="BF104" s="154"/>
      <c r="BG104" s="154"/>
      <c r="BH104" s="154"/>
      <c r="BI104" s="154"/>
      <c r="BJ104" s="154"/>
      <c r="BK104" s="154"/>
      <c r="BL104" s="154"/>
      <c r="BM104" s="154"/>
      <c r="BN104" s="154"/>
      <c r="BO104" s="154"/>
      <c r="BP104" s="154"/>
      <c r="BQ104" s="958" t="s">
        <v>408</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44"/>
    </row>
    <row r="105" spans="1:131" ht="11.25" customHeight="1" x14ac:dyDescent="0.1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row>
    <row r="106" spans="1:131" ht="11.25" customHeight="1" x14ac:dyDescent="0.1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row>
    <row r="107" spans="1:131" s="144" customFormat="1" ht="26.25" customHeight="1" thickBot="1" x14ac:dyDescent="0.2">
      <c r="A107" s="271" t="s">
        <v>409</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1" t="s">
        <v>410</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144" customFormat="1" ht="26.25" customHeight="1" x14ac:dyDescent="0.15">
      <c r="A108" s="959" t="s">
        <v>411</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412</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44" customFormat="1" ht="26.25" customHeight="1" x14ac:dyDescent="0.15">
      <c r="A109" s="912" t="s">
        <v>413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5" t="s">
        <v>414</v>
      </c>
      <c r="AB109" s="913"/>
      <c r="AC109" s="913"/>
      <c r="AD109" s="913"/>
      <c r="AE109" s="914"/>
      <c r="AF109" s="915" t="s">
        <v>415</v>
      </c>
      <c r="AG109" s="913"/>
      <c r="AH109" s="913"/>
      <c r="AI109" s="913"/>
      <c r="AJ109" s="914"/>
      <c r="AK109" s="915" t="s">
        <v>297</v>
      </c>
      <c r="AL109" s="913"/>
      <c r="AM109" s="913"/>
      <c r="AN109" s="913"/>
      <c r="AO109" s="914"/>
      <c r="AP109" s="915" t="s">
        <v>416</v>
      </c>
      <c r="AQ109" s="913"/>
      <c r="AR109" s="913"/>
      <c r="AS109" s="913"/>
      <c r="AT109" s="946"/>
      <c r="AU109" s="912" t="s">
        <v>413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5" t="s">
        <v>414</v>
      </c>
      <c r="BR109" s="913"/>
      <c r="BS109" s="913"/>
      <c r="BT109" s="913"/>
      <c r="BU109" s="914"/>
      <c r="BV109" s="915" t="s">
        <v>415</v>
      </c>
      <c r="BW109" s="913"/>
      <c r="BX109" s="913"/>
      <c r="BY109" s="913"/>
      <c r="BZ109" s="914"/>
      <c r="CA109" s="915" t="s">
        <v>297</v>
      </c>
      <c r="CB109" s="913"/>
      <c r="CC109" s="913"/>
      <c r="CD109" s="913"/>
      <c r="CE109" s="914"/>
      <c r="CF109" s="953" t="s">
        <v>416</v>
      </c>
      <c r="CG109" s="953"/>
      <c r="CH109" s="953"/>
      <c r="CI109" s="953"/>
      <c r="CJ109" s="953"/>
      <c r="CK109" s="915" t="s">
        <v>417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5" t="s">
        <v>414</v>
      </c>
      <c r="DH109" s="913"/>
      <c r="DI109" s="913"/>
      <c r="DJ109" s="913"/>
      <c r="DK109" s="914"/>
      <c r="DL109" s="915" t="s">
        <v>415</v>
      </c>
      <c r="DM109" s="913"/>
      <c r="DN109" s="913"/>
      <c r="DO109" s="913"/>
      <c r="DP109" s="914"/>
      <c r="DQ109" s="915" t="s">
        <v>297</v>
      </c>
      <c r="DR109" s="913"/>
      <c r="DS109" s="913"/>
      <c r="DT109" s="913"/>
      <c r="DU109" s="914"/>
      <c r="DV109" s="915" t="s">
        <v>416</v>
      </c>
      <c r="DW109" s="913"/>
      <c r="DX109" s="913"/>
      <c r="DY109" s="913"/>
      <c r="DZ109" s="946"/>
    </row>
    <row r="110" spans="1:131" s="144" customFormat="1" ht="26.25" customHeight="1" x14ac:dyDescent="0.15">
      <c r="A110" s="824" t="s">
        <v>418</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05">
        <v>583219</v>
      </c>
      <c r="AB110" s="906"/>
      <c r="AC110" s="906"/>
      <c r="AD110" s="906"/>
      <c r="AE110" s="907"/>
      <c r="AF110" s="908">
        <v>573352</v>
      </c>
      <c r="AG110" s="906"/>
      <c r="AH110" s="906"/>
      <c r="AI110" s="906"/>
      <c r="AJ110" s="907"/>
      <c r="AK110" s="908">
        <v>613665</v>
      </c>
      <c r="AL110" s="906"/>
      <c r="AM110" s="906"/>
      <c r="AN110" s="906"/>
      <c r="AO110" s="907"/>
      <c r="AP110" s="909">
        <v>18.3</v>
      </c>
      <c r="AQ110" s="910"/>
      <c r="AR110" s="910"/>
      <c r="AS110" s="910"/>
      <c r="AT110" s="911"/>
      <c r="AU110" s="947" t="s">
        <v>73</v>
      </c>
      <c r="AV110" s="948"/>
      <c r="AW110" s="948"/>
      <c r="AX110" s="948"/>
      <c r="AY110" s="948"/>
      <c r="AZ110" s="857" t="s">
        <v>419</v>
      </c>
      <c r="BA110" s="825"/>
      <c r="BB110" s="825"/>
      <c r="BC110" s="825"/>
      <c r="BD110" s="825"/>
      <c r="BE110" s="825"/>
      <c r="BF110" s="825"/>
      <c r="BG110" s="825"/>
      <c r="BH110" s="825"/>
      <c r="BI110" s="825"/>
      <c r="BJ110" s="825"/>
      <c r="BK110" s="825"/>
      <c r="BL110" s="825"/>
      <c r="BM110" s="825"/>
      <c r="BN110" s="825"/>
      <c r="BO110" s="825"/>
      <c r="BP110" s="826"/>
      <c r="BQ110" s="858">
        <v>7596424</v>
      </c>
      <c r="BR110" s="842"/>
      <c r="BS110" s="842"/>
      <c r="BT110" s="842"/>
      <c r="BU110" s="842"/>
      <c r="BV110" s="842">
        <v>7850367</v>
      </c>
      <c r="BW110" s="842"/>
      <c r="BX110" s="842"/>
      <c r="BY110" s="842"/>
      <c r="BZ110" s="842"/>
      <c r="CA110" s="842">
        <v>7306093</v>
      </c>
      <c r="CB110" s="842"/>
      <c r="CC110" s="842"/>
      <c r="CD110" s="842"/>
      <c r="CE110" s="842"/>
      <c r="CF110" s="880">
        <v>218.4</v>
      </c>
      <c r="CG110" s="881"/>
      <c r="CH110" s="881"/>
      <c r="CI110" s="881"/>
      <c r="CJ110" s="881"/>
      <c r="CK110" s="943" t="s">
        <v>420</v>
      </c>
      <c r="CL110" s="900"/>
      <c r="CM110" s="857" t="s">
        <v>421</v>
      </c>
      <c r="CN110" s="825"/>
      <c r="CO110" s="825"/>
      <c r="CP110" s="825"/>
      <c r="CQ110" s="825"/>
      <c r="CR110" s="825"/>
      <c r="CS110" s="825"/>
      <c r="CT110" s="825"/>
      <c r="CU110" s="825"/>
      <c r="CV110" s="825"/>
      <c r="CW110" s="825"/>
      <c r="CX110" s="825"/>
      <c r="CY110" s="825"/>
      <c r="CZ110" s="825"/>
      <c r="DA110" s="825"/>
      <c r="DB110" s="825"/>
      <c r="DC110" s="825"/>
      <c r="DD110" s="825"/>
      <c r="DE110" s="825"/>
      <c r="DF110" s="826"/>
      <c r="DG110" s="858" t="s">
        <v>126</v>
      </c>
      <c r="DH110" s="842"/>
      <c r="DI110" s="842"/>
      <c r="DJ110" s="842"/>
      <c r="DK110" s="842"/>
      <c r="DL110" s="842" t="s">
        <v>126</v>
      </c>
      <c r="DM110" s="842"/>
      <c r="DN110" s="842"/>
      <c r="DO110" s="842"/>
      <c r="DP110" s="842"/>
      <c r="DQ110" s="842" t="s">
        <v>126</v>
      </c>
      <c r="DR110" s="842"/>
      <c r="DS110" s="842"/>
      <c r="DT110" s="842"/>
      <c r="DU110" s="842"/>
      <c r="DV110" s="843" t="s">
        <v>126</v>
      </c>
      <c r="DW110" s="843"/>
      <c r="DX110" s="843"/>
      <c r="DY110" s="843"/>
      <c r="DZ110" s="844"/>
    </row>
    <row r="111" spans="1:131" s="144" customFormat="1" ht="26.25" customHeight="1" x14ac:dyDescent="0.15">
      <c r="A111" s="791" t="s">
        <v>422</v>
      </c>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942"/>
      <c r="AA111" s="929" t="s">
        <v>126</v>
      </c>
      <c r="AB111" s="930"/>
      <c r="AC111" s="930"/>
      <c r="AD111" s="930"/>
      <c r="AE111" s="931"/>
      <c r="AF111" s="932" t="s">
        <v>126</v>
      </c>
      <c r="AG111" s="930"/>
      <c r="AH111" s="930"/>
      <c r="AI111" s="930"/>
      <c r="AJ111" s="931"/>
      <c r="AK111" s="932" t="s">
        <v>126</v>
      </c>
      <c r="AL111" s="930"/>
      <c r="AM111" s="930"/>
      <c r="AN111" s="930"/>
      <c r="AO111" s="931"/>
      <c r="AP111" s="933" t="s">
        <v>126</v>
      </c>
      <c r="AQ111" s="934"/>
      <c r="AR111" s="934"/>
      <c r="AS111" s="934"/>
      <c r="AT111" s="935"/>
      <c r="AU111" s="949"/>
      <c r="AV111" s="950"/>
      <c r="AW111" s="950"/>
      <c r="AX111" s="950"/>
      <c r="AY111" s="950"/>
      <c r="AZ111" s="832" t="s">
        <v>423</v>
      </c>
      <c r="BA111" s="769"/>
      <c r="BB111" s="769"/>
      <c r="BC111" s="769"/>
      <c r="BD111" s="769"/>
      <c r="BE111" s="769"/>
      <c r="BF111" s="769"/>
      <c r="BG111" s="769"/>
      <c r="BH111" s="769"/>
      <c r="BI111" s="769"/>
      <c r="BJ111" s="769"/>
      <c r="BK111" s="769"/>
      <c r="BL111" s="769"/>
      <c r="BM111" s="769"/>
      <c r="BN111" s="769"/>
      <c r="BO111" s="769"/>
      <c r="BP111" s="770"/>
      <c r="BQ111" s="833" t="s">
        <v>126</v>
      </c>
      <c r="BR111" s="834"/>
      <c r="BS111" s="834"/>
      <c r="BT111" s="834"/>
      <c r="BU111" s="834"/>
      <c r="BV111" s="834" t="s">
        <v>126</v>
      </c>
      <c r="BW111" s="834"/>
      <c r="BX111" s="834"/>
      <c r="BY111" s="834"/>
      <c r="BZ111" s="834"/>
      <c r="CA111" s="834" t="s">
        <v>126</v>
      </c>
      <c r="CB111" s="834"/>
      <c r="CC111" s="834"/>
      <c r="CD111" s="834"/>
      <c r="CE111" s="834"/>
      <c r="CF111" s="889" t="s">
        <v>126</v>
      </c>
      <c r="CG111" s="890"/>
      <c r="CH111" s="890"/>
      <c r="CI111" s="890"/>
      <c r="CJ111" s="890"/>
      <c r="CK111" s="944"/>
      <c r="CL111" s="902"/>
      <c r="CM111" s="832" t="s">
        <v>424</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833" t="s">
        <v>126</v>
      </c>
      <c r="DH111" s="834"/>
      <c r="DI111" s="834"/>
      <c r="DJ111" s="834"/>
      <c r="DK111" s="834"/>
      <c r="DL111" s="834" t="s">
        <v>126</v>
      </c>
      <c r="DM111" s="834"/>
      <c r="DN111" s="834"/>
      <c r="DO111" s="834"/>
      <c r="DP111" s="834"/>
      <c r="DQ111" s="834" t="s">
        <v>126</v>
      </c>
      <c r="DR111" s="834"/>
      <c r="DS111" s="834"/>
      <c r="DT111" s="834"/>
      <c r="DU111" s="834"/>
      <c r="DV111" s="811" t="s">
        <v>126</v>
      </c>
      <c r="DW111" s="811"/>
      <c r="DX111" s="811"/>
      <c r="DY111" s="811"/>
      <c r="DZ111" s="812"/>
    </row>
    <row r="112" spans="1:131" s="144" customFormat="1" ht="26.25" customHeight="1" x14ac:dyDescent="0.15">
      <c r="A112" s="936" t="s">
        <v>425</v>
      </c>
      <c r="B112" s="937"/>
      <c r="C112" s="769" t="s">
        <v>426</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96" t="s">
        <v>126</v>
      </c>
      <c r="AB112" s="797"/>
      <c r="AC112" s="797"/>
      <c r="AD112" s="797"/>
      <c r="AE112" s="798"/>
      <c r="AF112" s="799" t="s">
        <v>126</v>
      </c>
      <c r="AG112" s="797"/>
      <c r="AH112" s="797"/>
      <c r="AI112" s="797"/>
      <c r="AJ112" s="798"/>
      <c r="AK112" s="799" t="s">
        <v>126</v>
      </c>
      <c r="AL112" s="797"/>
      <c r="AM112" s="797"/>
      <c r="AN112" s="797"/>
      <c r="AO112" s="798"/>
      <c r="AP112" s="838" t="s">
        <v>126</v>
      </c>
      <c r="AQ112" s="839"/>
      <c r="AR112" s="839"/>
      <c r="AS112" s="839"/>
      <c r="AT112" s="840"/>
      <c r="AU112" s="949"/>
      <c r="AV112" s="950"/>
      <c r="AW112" s="950"/>
      <c r="AX112" s="950"/>
      <c r="AY112" s="950"/>
      <c r="AZ112" s="832" t="s">
        <v>427</v>
      </c>
      <c r="BA112" s="769"/>
      <c r="BB112" s="769"/>
      <c r="BC112" s="769"/>
      <c r="BD112" s="769"/>
      <c r="BE112" s="769"/>
      <c r="BF112" s="769"/>
      <c r="BG112" s="769"/>
      <c r="BH112" s="769"/>
      <c r="BI112" s="769"/>
      <c r="BJ112" s="769"/>
      <c r="BK112" s="769"/>
      <c r="BL112" s="769"/>
      <c r="BM112" s="769"/>
      <c r="BN112" s="769"/>
      <c r="BO112" s="769"/>
      <c r="BP112" s="770"/>
      <c r="BQ112" s="833">
        <v>2449099</v>
      </c>
      <c r="BR112" s="834"/>
      <c r="BS112" s="834"/>
      <c r="BT112" s="834"/>
      <c r="BU112" s="834"/>
      <c r="BV112" s="834">
        <v>2332272</v>
      </c>
      <c r="BW112" s="834"/>
      <c r="BX112" s="834"/>
      <c r="BY112" s="834"/>
      <c r="BZ112" s="834"/>
      <c r="CA112" s="834">
        <v>2224119</v>
      </c>
      <c r="CB112" s="834"/>
      <c r="CC112" s="834"/>
      <c r="CD112" s="834"/>
      <c r="CE112" s="834"/>
      <c r="CF112" s="889">
        <v>66.5</v>
      </c>
      <c r="CG112" s="890"/>
      <c r="CH112" s="890"/>
      <c r="CI112" s="890"/>
      <c r="CJ112" s="890"/>
      <c r="CK112" s="944"/>
      <c r="CL112" s="902"/>
      <c r="CM112" s="832" t="s">
        <v>428</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833" t="s">
        <v>126</v>
      </c>
      <c r="DH112" s="834"/>
      <c r="DI112" s="834"/>
      <c r="DJ112" s="834"/>
      <c r="DK112" s="834"/>
      <c r="DL112" s="834" t="s">
        <v>126</v>
      </c>
      <c r="DM112" s="834"/>
      <c r="DN112" s="834"/>
      <c r="DO112" s="834"/>
      <c r="DP112" s="834"/>
      <c r="DQ112" s="834" t="s">
        <v>126</v>
      </c>
      <c r="DR112" s="834"/>
      <c r="DS112" s="834"/>
      <c r="DT112" s="834"/>
      <c r="DU112" s="834"/>
      <c r="DV112" s="811" t="s">
        <v>126</v>
      </c>
      <c r="DW112" s="811"/>
      <c r="DX112" s="811"/>
      <c r="DY112" s="811"/>
      <c r="DZ112" s="812"/>
    </row>
    <row r="113" spans="1:130" s="144" customFormat="1" ht="26.25" customHeight="1" x14ac:dyDescent="0.15">
      <c r="A113" s="938"/>
      <c r="B113" s="939"/>
      <c r="C113" s="769" t="s">
        <v>429</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29">
        <v>195518</v>
      </c>
      <c r="AB113" s="930"/>
      <c r="AC113" s="930"/>
      <c r="AD113" s="930"/>
      <c r="AE113" s="931"/>
      <c r="AF113" s="932">
        <v>179836</v>
      </c>
      <c r="AG113" s="930"/>
      <c r="AH113" s="930"/>
      <c r="AI113" s="930"/>
      <c r="AJ113" s="931"/>
      <c r="AK113" s="932">
        <v>187024</v>
      </c>
      <c r="AL113" s="930"/>
      <c r="AM113" s="930"/>
      <c r="AN113" s="930"/>
      <c r="AO113" s="931"/>
      <c r="AP113" s="933">
        <v>5.6</v>
      </c>
      <c r="AQ113" s="934"/>
      <c r="AR113" s="934"/>
      <c r="AS113" s="934"/>
      <c r="AT113" s="935"/>
      <c r="AU113" s="949"/>
      <c r="AV113" s="950"/>
      <c r="AW113" s="950"/>
      <c r="AX113" s="950"/>
      <c r="AY113" s="950"/>
      <c r="AZ113" s="832" t="s">
        <v>430</v>
      </c>
      <c r="BA113" s="769"/>
      <c r="BB113" s="769"/>
      <c r="BC113" s="769"/>
      <c r="BD113" s="769"/>
      <c r="BE113" s="769"/>
      <c r="BF113" s="769"/>
      <c r="BG113" s="769"/>
      <c r="BH113" s="769"/>
      <c r="BI113" s="769"/>
      <c r="BJ113" s="769"/>
      <c r="BK113" s="769"/>
      <c r="BL113" s="769"/>
      <c r="BM113" s="769"/>
      <c r="BN113" s="769"/>
      <c r="BO113" s="769"/>
      <c r="BP113" s="770"/>
      <c r="BQ113" s="833">
        <v>786492</v>
      </c>
      <c r="BR113" s="834"/>
      <c r="BS113" s="834"/>
      <c r="BT113" s="834"/>
      <c r="BU113" s="834"/>
      <c r="BV113" s="834">
        <v>723372</v>
      </c>
      <c r="BW113" s="834"/>
      <c r="BX113" s="834"/>
      <c r="BY113" s="834"/>
      <c r="BZ113" s="834"/>
      <c r="CA113" s="834">
        <v>650079</v>
      </c>
      <c r="CB113" s="834"/>
      <c r="CC113" s="834"/>
      <c r="CD113" s="834"/>
      <c r="CE113" s="834"/>
      <c r="CF113" s="889">
        <v>19.399999999999999</v>
      </c>
      <c r="CG113" s="890"/>
      <c r="CH113" s="890"/>
      <c r="CI113" s="890"/>
      <c r="CJ113" s="890"/>
      <c r="CK113" s="944"/>
      <c r="CL113" s="902"/>
      <c r="CM113" s="832" t="s">
        <v>431</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96" t="s">
        <v>126</v>
      </c>
      <c r="DH113" s="797"/>
      <c r="DI113" s="797"/>
      <c r="DJ113" s="797"/>
      <c r="DK113" s="798"/>
      <c r="DL113" s="799" t="s">
        <v>126</v>
      </c>
      <c r="DM113" s="797"/>
      <c r="DN113" s="797"/>
      <c r="DO113" s="797"/>
      <c r="DP113" s="798"/>
      <c r="DQ113" s="799" t="s">
        <v>126</v>
      </c>
      <c r="DR113" s="797"/>
      <c r="DS113" s="797"/>
      <c r="DT113" s="797"/>
      <c r="DU113" s="798"/>
      <c r="DV113" s="838" t="s">
        <v>126</v>
      </c>
      <c r="DW113" s="839"/>
      <c r="DX113" s="839"/>
      <c r="DY113" s="839"/>
      <c r="DZ113" s="840"/>
    </row>
    <row r="114" spans="1:130" s="144" customFormat="1" ht="26.25" customHeight="1" x14ac:dyDescent="0.15">
      <c r="A114" s="938"/>
      <c r="B114" s="939"/>
      <c r="C114" s="769" t="s">
        <v>432</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96">
        <v>97515</v>
      </c>
      <c r="AB114" s="797"/>
      <c r="AC114" s="797"/>
      <c r="AD114" s="797"/>
      <c r="AE114" s="798"/>
      <c r="AF114" s="799">
        <v>91313</v>
      </c>
      <c r="AG114" s="797"/>
      <c r="AH114" s="797"/>
      <c r="AI114" s="797"/>
      <c r="AJ114" s="798"/>
      <c r="AK114" s="799">
        <v>75480</v>
      </c>
      <c r="AL114" s="797"/>
      <c r="AM114" s="797"/>
      <c r="AN114" s="797"/>
      <c r="AO114" s="798"/>
      <c r="AP114" s="838">
        <v>2.2999999999999998</v>
      </c>
      <c r="AQ114" s="839"/>
      <c r="AR114" s="839"/>
      <c r="AS114" s="839"/>
      <c r="AT114" s="840"/>
      <c r="AU114" s="949"/>
      <c r="AV114" s="950"/>
      <c r="AW114" s="950"/>
      <c r="AX114" s="950"/>
      <c r="AY114" s="950"/>
      <c r="AZ114" s="832" t="s">
        <v>433</v>
      </c>
      <c r="BA114" s="769"/>
      <c r="BB114" s="769"/>
      <c r="BC114" s="769"/>
      <c r="BD114" s="769"/>
      <c r="BE114" s="769"/>
      <c r="BF114" s="769"/>
      <c r="BG114" s="769"/>
      <c r="BH114" s="769"/>
      <c r="BI114" s="769"/>
      <c r="BJ114" s="769"/>
      <c r="BK114" s="769"/>
      <c r="BL114" s="769"/>
      <c r="BM114" s="769"/>
      <c r="BN114" s="769"/>
      <c r="BO114" s="769"/>
      <c r="BP114" s="770"/>
      <c r="BQ114" s="833">
        <v>400517</v>
      </c>
      <c r="BR114" s="834"/>
      <c r="BS114" s="834"/>
      <c r="BT114" s="834"/>
      <c r="BU114" s="834"/>
      <c r="BV114" s="834">
        <v>378754</v>
      </c>
      <c r="BW114" s="834"/>
      <c r="BX114" s="834"/>
      <c r="BY114" s="834"/>
      <c r="BZ114" s="834"/>
      <c r="CA114" s="834">
        <v>362465</v>
      </c>
      <c r="CB114" s="834"/>
      <c r="CC114" s="834"/>
      <c r="CD114" s="834"/>
      <c r="CE114" s="834"/>
      <c r="CF114" s="889">
        <v>10.8</v>
      </c>
      <c r="CG114" s="890"/>
      <c r="CH114" s="890"/>
      <c r="CI114" s="890"/>
      <c r="CJ114" s="890"/>
      <c r="CK114" s="944"/>
      <c r="CL114" s="902"/>
      <c r="CM114" s="832" t="s">
        <v>434</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96" t="s">
        <v>126</v>
      </c>
      <c r="DH114" s="797"/>
      <c r="DI114" s="797"/>
      <c r="DJ114" s="797"/>
      <c r="DK114" s="798"/>
      <c r="DL114" s="799" t="s">
        <v>126</v>
      </c>
      <c r="DM114" s="797"/>
      <c r="DN114" s="797"/>
      <c r="DO114" s="797"/>
      <c r="DP114" s="798"/>
      <c r="DQ114" s="799" t="s">
        <v>126</v>
      </c>
      <c r="DR114" s="797"/>
      <c r="DS114" s="797"/>
      <c r="DT114" s="797"/>
      <c r="DU114" s="798"/>
      <c r="DV114" s="838" t="s">
        <v>126</v>
      </c>
      <c r="DW114" s="839"/>
      <c r="DX114" s="839"/>
      <c r="DY114" s="839"/>
      <c r="DZ114" s="840"/>
    </row>
    <row r="115" spans="1:130" s="144" customFormat="1" ht="26.25" customHeight="1" x14ac:dyDescent="0.15">
      <c r="A115" s="938"/>
      <c r="B115" s="939"/>
      <c r="C115" s="769" t="s">
        <v>435</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29">
        <v>44</v>
      </c>
      <c r="AB115" s="930"/>
      <c r="AC115" s="930"/>
      <c r="AD115" s="930"/>
      <c r="AE115" s="931"/>
      <c r="AF115" s="932">
        <v>28</v>
      </c>
      <c r="AG115" s="930"/>
      <c r="AH115" s="930"/>
      <c r="AI115" s="930"/>
      <c r="AJ115" s="931"/>
      <c r="AK115" s="932" t="s">
        <v>126</v>
      </c>
      <c r="AL115" s="930"/>
      <c r="AM115" s="930"/>
      <c r="AN115" s="930"/>
      <c r="AO115" s="931"/>
      <c r="AP115" s="933" t="s">
        <v>126</v>
      </c>
      <c r="AQ115" s="934"/>
      <c r="AR115" s="934"/>
      <c r="AS115" s="934"/>
      <c r="AT115" s="935"/>
      <c r="AU115" s="949"/>
      <c r="AV115" s="950"/>
      <c r="AW115" s="950"/>
      <c r="AX115" s="950"/>
      <c r="AY115" s="950"/>
      <c r="AZ115" s="832" t="s">
        <v>436</v>
      </c>
      <c r="BA115" s="769"/>
      <c r="BB115" s="769"/>
      <c r="BC115" s="769"/>
      <c r="BD115" s="769"/>
      <c r="BE115" s="769"/>
      <c r="BF115" s="769"/>
      <c r="BG115" s="769"/>
      <c r="BH115" s="769"/>
      <c r="BI115" s="769"/>
      <c r="BJ115" s="769"/>
      <c r="BK115" s="769"/>
      <c r="BL115" s="769"/>
      <c r="BM115" s="769"/>
      <c r="BN115" s="769"/>
      <c r="BO115" s="769"/>
      <c r="BP115" s="770"/>
      <c r="BQ115" s="833" t="s">
        <v>126</v>
      </c>
      <c r="BR115" s="834"/>
      <c r="BS115" s="834"/>
      <c r="BT115" s="834"/>
      <c r="BU115" s="834"/>
      <c r="BV115" s="834" t="s">
        <v>126</v>
      </c>
      <c r="BW115" s="834"/>
      <c r="BX115" s="834"/>
      <c r="BY115" s="834"/>
      <c r="BZ115" s="834"/>
      <c r="CA115" s="834" t="s">
        <v>126</v>
      </c>
      <c r="CB115" s="834"/>
      <c r="CC115" s="834"/>
      <c r="CD115" s="834"/>
      <c r="CE115" s="834"/>
      <c r="CF115" s="889" t="s">
        <v>126</v>
      </c>
      <c r="CG115" s="890"/>
      <c r="CH115" s="890"/>
      <c r="CI115" s="890"/>
      <c r="CJ115" s="890"/>
      <c r="CK115" s="944"/>
      <c r="CL115" s="902"/>
      <c r="CM115" s="832" t="s">
        <v>437</v>
      </c>
      <c r="CN115" s="769"/>
      <c r="CO115" s="769"/>
      <c r="CP115" s="769"/>
      <c r="CQ115" s="769"/>
      <c r="CR115" s="769"/>
      <c r="CS115" s="769"/>
      <c r="CT115" s="769"/>
      <c r="CU115" s="769"/>
      <c r="CV115" s="769"/>
      <c r="CW115" s="769"/>
      <c r="CX115" s="769"/>
      <c r="CY115" s="769"/>
      <c r="CZ115" s="769"/>
      <c r="DA115" s="769"/>
      <c r="DB115" s="769"/>
      <c r="DC115" s="769"/>
      <c r="DD115" s="769"/>
      <c r="DE115" s="769"/>
      <c r="DF115" s="770"/>
      <c r="DG115" s="796" t="s">
        <v>126</v>
      </c>
      <c r="DH115" s="797"/>
      <c r="DI115" s="797"/>
      <c r="DJ115" s="797"/>
      <c r="DK115" s="798"/>
      <c r="DL115" s="799" t="s">
        <v>126</v>
      </c>
      <c r="DM115" s="797"/>
      <c r="DN115" s="797"/>
      <c r="DO115" s="797"/>
      <c r="DP115" s="798"/>
      <c r="DQ115" s="799" t="s">
        <v>126</v>
      </c>
      <c r="DR115" s="797"/>
      <c r="DS115" s="797"/>
      <c r="DT115" s="797"/>
      <c r="DU115" s="798"/>
      <c r="DV115" s="838" t="s">
        <v>126</v>
      </c>
      <c r="DW115" s="839"/>
      <c r="DX115" s="839"/>
      <c r="DY115" s="839"/>
      <c r="DZ115" s="840"/>
    </row>
    <row r="116" spans="1:130" s="144" customFormat="1" ht="26.25" customHeight="1" x14ac:dyDescent="0.15">
      <c r="A116" s="940"/>
      <c r="B116" s="941"/>
      <c r="C116" s="836" t="s">
        <v>438</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96" t="s">
        <v>126</v>
      </c>
      <c r="AB116" s="797"/>
      <c r="AC116" s="797"/>
      <c r="AD116" s="797"/>
      <c r="AE116" s="798"/>
      <c r="AF116" s="799" t="s">
        <v>126</v>
      </c>
      <c r="AG116" s="797"/>
      <c r="AH116" s="797"/>
      <c r="AI116" s="797"/>
      <c r="AJ116" s="798"/>
      <c r="AK116" s="799" t="s">
        <v>126</v>
      </c>
      <c r="AL116" s="797"/>
      <c r="AM116" s="797"/>
      <c r="AN116" s="797"/>
      <c r="AO116" s="798"/>
      <c r="AP116" s="838" t="s">
        <v>126</v>
      </c>
      <c r="AQ116" s="839"/>
      <c r="AR116" s="839"/>
      <c r="AS116" s="839"/>
      <c r="AT116" s="840"/>
      <c r="AU116" s="949"/>
      <c r="AV116" s="950"/>
      <c r="AW116" s="950"/>
      <c r="AX116" s="950"/>
      <c r="AY116" s="950"/>
      <c r="AZ116" s="926" t="s">
        <v>439</v>
      </c>
      <c r="BA116" s="927"/>
      <c r="BB116" s="927"/>
      <c r="BC116" s="927"/>
      <c r="BD116" s="927"/>
      <c r="BE116" s="927"/>
      <c r="BF116" s="927"/>
      <c r="BG116" s="927"/>
      <c r="BH116" s="927"/>
      <c r="BI116" s="927"/>
      <c r="BJ116" s="927"/>
      <c r="BK116" s="927"/>
      <c r="BL116" s="927"/>
      <c r="BM116" s="927"/>
      <c r="BN116" s="927"/>
      <c r="BO116" s="927"/>
      <c r="BP116" s="928"/>
      <c r="BQ116" s="833" t="s">
        <v>126</v>
      </c>
      <c r="BR116" s="834"/>
      <c r="BS116" s="834"/>
      <c r="BT116" s="834"/>
      <c r="BU116" s="834"/>
      <c r="BV116" s="834" t="s">
        <v>126</v>
      </c>
      <c r="BW116" s="834"/>
      <c r="BX116" s="834"/>
      <c r="BY116" s="834"/>
      <c r="BZ116" s="834"/>
      <c r="CA116" s="834" t="s">
        <v>126</v>
      </c>
      <c r="CB116" s="834"/>
      <c r="CC116" s="834"/>
      <c r="CD116" s="834"/>
      <c r="CE116" s="834"/>
      <c r="CF116" s="889" t="s">
        <v>126</v>
      </c>
      <c r="CG116" s="890"/>
      <c r="CH116" s="890"/>
      <c r="CI116" s="890"/>
      <c r="CJ116" s="890"/>
      <c r="CK116" s="944"/>
      <c r="CL116" s="902"/>
      <c r="CM116" s="832" t="s">
        <v>440</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96" t="s">
        <v>126</v>
      </c>
      <c r="DH116" s="797"/>
      <c r="DI116" s="797"/>
      <c r="DJ116" s="797"/>
      <c r="DK116" s="798"/>
      <c r="DL116" s="799" t="s">
        <v>126</v>
      </c>
      <c r="DM116" s="797"/>
      <c r="DN116" s="797"/>
      <c r="DO116" s="797"/>
      <c r="DP116" s="798"/>
      <c r="DQ116" s="799" t="s">
        <v>126</v>
      </c>
      <c r="DR116" s="797"/>
      <c r="DS116" s="797"/>
      <c r="DT116" s="797"/>
      <c r="DU116" s="798"/>
      <c r="DV116" s="838" t="s">
        <v>126</v>
      </c>
      <c r="DW116" s="839"/>
      <c r="DX116" s="839"/>
      <c r="DY116" s="839"/>
      <c r="DZ116" s="840"/>
    </row>
    <row r="117" spans="1:130" s="144" customFormat="1" ht="26.25" customHeight="1" x14ac:dyDescent="0.15">
      <c r="A117" s="912" t="s">
        <v>180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871" t="s">
        <v>441</v>
      </c>
      <c r="Z117" s="914"/>
      <c r="AA117" s="919">
        <v>876296</v>
      </c>
      <c r="AB117" s="920"/>
      <c r="AC117" s="920"/>
      <c r="AD117" s="920"/>
      <c r="AE117" s="921"/>
      <c r="AF117" s="922">
        <v>844529</v>
      </c>
      <c r="AG117" s="920"/>
      <c r="AH117" s="920"/>
      <c r="AI117" s="920"/>
      <c r="AJ117" s="921"/>
      <c r="AK117" s="922">
        <v>876169</v>
      </c>
      <c r="AL117" s="920"/>
      <c r="AM117" s="920"/>
      <c r="AN117" s="920"/>
      <c r="AO117" s="921"/>
      <c r="AP117" s="923"/>
      <c r="AQ117" s="924"/>
      <c r="AR117" s="924"/>
      <c r="AS117" s="924"/>
      <c r="AT117" s="925"/>
      <c r="AU117" s="949"/>
      <c r="AV117" s="950"/>
      <c r="AW117" s="950"/>
      <c r="AX117" s="950"/>
      <c r="AY117" s="950"/>
      <c r="AZ117" s="877" t="s">
        <v>442</v>
      </c>
      <c r="BA117" s="878"/>
      <c r="BB117" s="878"/>
      <c r="BC117" s="878"/>
      <c r="BD117" s="878"/>
      <c r="BE117" s="878"/>
      <c r="BF117" s="878"/>
      <c r="BG117" s="878"/>
      <c r="BH117" s="878"/>
      <c r="BI117" s="878"/>
      <c r="BJ117" s="878"/>
      <c r="BK117" s="878"/>
      <c r="BL117" s="878"/>
      <c r="BM117" s="878"/>
      <c r="BN117" s="878"/>
      <c r="BO117" s="878"/>
      <c r="BP117" s="879"/>
      <c r="BQ117" s="833" t="s">
        <v>126</v>
      </c>
      <c r="BR117" s="834"/>
      <c r="BS117" s="834"/>
      <c r="BT117" s="834"/>
      <c r="BU117" s="834"/>
      <c r="BV117" s="834" t="s">
        <v>126</v>
      </c>
      <c r="BW117" s="834"/>
      <c r="BX117" s="834"/>
      <c r="BY117" s="834"/>
      <c r="BZ117" s="834"/>
      <c r="CA117" s="834" t="s">
        <v>126</v>
      </c>
      <c r="CB117" s="834"/>
      <c r="CC117" s="834"/>
      <c r="CD117" s="834"/>
      <c r="CE117" s="834"/>
      <c r="CF117" s="889" t="s">
        <v>126</v>
      </c>
      <c r="CG117" s="890"/>
      <c r="CH117" s="890"/>
      <c r="CI117" s="890"/>
      <c r="CJ117" s="890"/>
      <c r="CK117" s="944"/>
      <c r="CL117" s="902"/>
      <c r="CM117" s="832" t="s">
        <v>443</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96" t="s">
        <v>126</v>
      </c>
      <c r="DH117" s="797"/>
      <c r="DI117" s="797"/>
      <c r="DJ117" s="797"/>
      <c r="DK117" s="798"/>
      <c r="DL117" s="799" t="s">
        <v>126</v>
      </c>
      <c r="DM117" s="797"/>
      <c r="DN117" s="797"/>
      <c r="DO117" s="797"/>
      <c r="DP117" s="798"/>
      <c r="DQ117" s="799" t="s">
        <v>126</v>
      </c>
      <c r="DR117" s="797"/>
      <c r="DS117" s="797"/>
      <c r="DT117" s="797"/>
      <c r="DU117" s="798"/>
      <c r="DV117" s="838" t="s">
        <v>126</v>
      </c>
      <c r="DW117" s="839"/>
      <c r="DX117" s="839"/>
      <c r="DY117" s="839"/>
      <c r="DZ117" s="840"/>
    </row>
    <row r="118" spans="1:130" s="144" customFormat="1" ht="26.25" customHeight="1" x14ac:dyDescent="0.15">
      <c r="A118" s="912" t="s">
        <v>417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5" t="s">
        <v>414</v>
      </c>
      <c r="AB118" s="913"/>
      <c r="AC118" s="913"/>
      <c r="AD118" s="913"/>
      <c r="AE118" s="914"/>
      <c r="AF118" s="915" t="s">
        <v>415</v>
      </c>
      <c r="AG118" s="913"/>
      <c r="AH118" s="913"/>
      <c r="AI118" s="913"/>
      <c r="AJ118" s="914"/>
      <c r="AK118" s="915" t="s">
        <v>297</v>
      </c>
      <c r="AL118" s="913"/>
      <c r="AM118" s="913"/>
      <c r="AN118" s="913"/>
      <c r="AO118" s="914"/>
      <c r="AP118" s="916" t="s">
        <v>416</v>
      </c>
      <c r="AQ118" s="917"/>
      <c r="AR118" s="917"/>
      <c r="AS118" s="917"/>
      <c r="AT118" s="918"/>
      <c r="AU118" s="949"/>
      <c r="AV118" s="950"/>
      <c r="AW118" s="950"/>
      <c r="AX118" s="950"/>
      <c r="AY118" s="950"/>
      <c r="AZ118" s="835" t="s">
        <v>444</v>
      </c>
      <c r="BA118" s="836"/>
      <c r="BB118" s="836"/>
      <c r="BC118" s="836"/>
      <c r="BD118" s="836"/>
      <c r="BE118" s="836"/>
      <c r="BF118" s="836"/>
      <c r="BG118" s="836"/>
      <c r="BH118" s="836"/>
      <c r="BI118" s="836"/>
      <c r="BJ118" s="836"/>
      <c r="BK118" s="836"/>
      <c r="BL118" s="836"/>
      <c r="BM118" s="836"/>
      <c r="BN118" s="836"/>
      <c r="BO118" s="836"/>
      <c r="BP118" s="837"/>
      <c r="BQ118" s="873" t="s">
        <v>126</v>
      </c>
      <c r="BR118" s="874"/>
      <c r="BS118" s="874"/>
      <c r="BT118" s="874"/>
      <c r="BU118" s="874"/>
      <c r="BV118" s="874" t="s">
        <v>126</v>
      </c>
      <c r="BW118" s="874"/>
      <c r="BX118" s="874"/>
      <c r="BY118" s="874"/>
      <c r="BZ118" s="874"/>
      <c r="CA118" s="874" t="s">
        <v>126</v>
      </c>
      <c r="CB118" s="874"/>
      <c r="CC118" s="874"/>
      <c r="CD118" s="874"/>
      <c r="CE118" s="874"/>
      <c r="CF118" s="889" t="s">
        <v>126</v>
      </c>
      <c r="CG118" s="890"/>
      <c r="CH118" s="890"/>
      <c r="CI118" s="890"/>
      <c r="CJ118" s="890"/>
      <c r="CK118" s="944"/>
      <c r="CL118" s="902"/>
      <c r="CM118" s="832" t="s">
        <v>445</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96" t="s">
        <v>126</v>
      </c>
      <c r="DH118" s="797"/>
      <c r="DI118" s="797"/>
      <c r="DJ118" s="797"/>
      <c r="DK118" s="798"/>
      <c r="DL118" s="799" t="s">
        <v>126</v>
      </c>
      <c r="DM118" s="797"/>
      <c r="DN118" s="797"/>
      <c r="DO118" s="797"/>
      <c r="DP118" s="798"/>
      <c r="DQ118" s="799" t="s">
        <v>126</v>
      </c>
      <c r="DR118" s="797"/>
      <c r="DS118" s="797"/>
      <c r="DT118" s="797"/>
      <c r="DU118" s="798"/>
      <c r="DV118" s="838" t="s">
        <v>126</v>
      </c>
      <c r="DW118" s="839"/>
      <c r="DX118" s="839"/>
      <c r="DY118" s="839"/>
      <c r="DZ118" s="840"/>
    </row>
    <row r="119" spans="1:130" s="144" customFormat="1" ht="26.25" customHeight="1" x14ac:dyDescent="0.15">
      <c r="A119" s="899" t="s">
        <v>420</v>
      </c>
      <c r="B119" s="900"/>
      <c r="C119" s="857" t="s">
        <v>421</v>
      </c>
      <c r="D119" s="825"/>
      <c r="E119" s="825"/>
      <c r="F119" s="825"/>
      <c r="G119" s="825"/>
      <c r="H119" s="825"/>
      <c r="I119" s="825"/>
      <c r="J119" s="825"/>
      <c r="K119" s="825"/>
      <c r="L119" s="825"/>
      <c r="M119" s="825"/>
      <c r="N119" s="825"/>
      <c r="O119" s="825"/>
      <c r="P119" s="825"/>
      <c r="Q119" s="825"/>
      <c r="R119" s="825"/>
      <c r="S119" s="825"/>
      <c r="T119" s="825"/>
      <c r="U119" s="825"/>
      <c r="V119" s="825"/>
      <c r="W119" s="825"/>
      <c r="X119" s="825"/>
      <c r="Y119" s="825"/>
      <c r="Z119" s="826"/>
      <c r="AA119" s="905" t="s">
        <v>126</v>
      </c>
      <c r="AB119" s="906"/>
      <c r="AC119" s="906"/>
      <c r="AD119" s="906"/>
      <c r="AE119" s="907"/>
      <c r="AF119" s="908" t="s">
        <v>126</v>
      </c>
      <c r="AG119" s="906"/>
      <c r="AH119" s="906"/>
      <c r="AI119" s="906"/>
      <c r="AJ119" s="907"/>
      <c r="AK119" s="908" t="s">
        <v>126</v>
      </c>
      <c r="AL119" s="906"/>
      <c r="AM119" s="906"/>
      <c r="AN119" s="906"/>
      <c r="AO119" s="907"/>
      <c r="AP119" s="909" t="s">
        <v>126</v>
      </c>
      <c r="AQ119" s="910"/>
      <c r="AR119" s="910"/>
      <c r="AS119" s="910"/>
      <c r="AT119" s="911"/>
      <c r="AU119" s="951"/>
      <c r="AV119" s="952"/>
      <c r="AW119" s="952"/>
      <c r="AX119" s="952"/>
      <c r="AY119" s="952"/>
      <c r="AZ119" s="162" t="s">
        <v>180</v>
      </c>
      <c r="BA119" s="162"/>
      <c r="BB119" s="162"/>
      <c r="BC119" s="162"/>
      <c r="BD119" s="162"/>
      <c r="BE119" s="162"/>
      <c r="BF119" s="162"/>
      <c r="BG119" s="162"/>
      <c r="BH119" s="162"/>
      <c r="BI119" s="162"/>
      <c r="BJ119" s="162"/>
      <c r="BK119" s="162"/>
      <c r="BL119" s="162"/>
      <c r="BM119" s="162"/>
      <c r="BN119" s="162"/>
      <c r="BO119" s="871" t="s">
        <v>446</v>
      </c>
      <c r="BP119" s="872"/>
      <c r="BQ119" s="873">
        <v>11232532</v>
      </c>
      <c r="BR119" s="874"/>
      <c r="BS119" s="874"/>
      <c r="BT119" s="874"/>
      <c r="BU119" s="874"/>
      <c r="BV119" s="874">
        <v>11284765</v>
      </c>
      <c r="BW119" s="874"/>
      <c r="BX119" s="874"/>
      <c r="BY119" s="874"/>
      <c r="BZ119" s="874"/>
      <c r="CA119" s="874">
        <v>10542756</v>
      </c>
      <c r="CB119" s="874"/>
      <c r="CC119" s="874"/>
      <c r="CD119" s="874"/>
      <c r="CE119" s="874"/>
      <c r="CF119" s="765"/>
      <c r="CG119" s="766"/>
      <c r="CH119" s="766"/>
      <c r="CI119" s="766"/>
      <c r="CJ119" s="870"/>
      <c r="CK119" s="945"/>
      <c r="CL119" s="904"/>
      <c r="CM119" s="835" t="s">
        <v>447</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80" t="s">
        <v>126</v>
      </c>
      <c r="DH119" s="781"/>
      <c r="DI119" s="781"/>
      <c r="DJ119" s="781"/>
      <c r="DK119" s="782"/>
      <c r="DL119" s="783" t="s">
        <v>126</v>
      </c>
      <c r="DM119" s="781"/>
      <c r="DN119" s="781"/>
      <c r="DO119" s="781"/>
      <c r="DP119" s="782"/>
      <c r="DQ119" s="783" t="s">
        <v>126</v>
      </c>
      <c r="DR119" s="781"/>
      <c r="DS119" s="781"/>
      <c r="DT119" s="781"/>
      <c r="DU119" s="782"/>
      <c r="DV119" s="845" t="s">
        <v>126</v>
      </c>
      <c r="DW119" s="846"/>
      <c r="DX119" s="846"/>
      <c r="DY119" s="846"/>
      <c r="DZ119" s="847"/>
    </row>
    <row r="120" spans="1:130" s="144" customFormat="1" ht="26.25" customHeight="1" x14ac:dyDescent="0.15">
      <c r="A120" s="901"/>
      <c r="B120" s="902"/>
      <c r="C120" s="832" t="s">
        <v>424</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96" t="s">
        <v>126</v>
      </c>
      <c r="AB120" s="797"/>
      <c r="AC120" s="797"/>
      <c r="AD120" s="797"/>
      <c r="AE120" s="798"/>
      <c r="AF120" s="799" t="s">
        <v>126</v>
      </c>
      <c r="AG120" s="797"/>
      <c r="AH120" s="797"/>
      <c r="AI120" s="797"/>
      <c r="AJ120" s="798"/>
      <c r="AK120" s="799" t="s">
        <v>126</v>
      </c>
      <c r="AL120" s="797"/>
      <c r="AM120" s="797"/>
      <c r="AN120" s="797"/>
      <c r="AO120" s="798"/>
      <c r="AP120" s="838" t="s">
        <v>126</v>
      </c>
      <c r="AQ120" s="839"/>
      <c r="AR120" s="839"/>
      <c r="AS120" s="839"/>
      <c r="AT120" s="840"/>
      <c r="AU120" s="891" t="s">
        <v>448</v>
      </c>
      <c r="AV120" s="892"/>
      <c r="AW120" s="892"/>
      <c r="AX120" s="892"/>
      <c r="AY120" s="893"/>
      <c r="AZ120" s="857" t="s">
        <v>449</v>
      </c>
      <c r="BA120" s="825"/>
      <c r="BB120" s="825"/>
      <c r="BC120" s="825"/>
      <c r="BD120" s="825"/>
      <c r="BE120" s="825"/>
      <c r="BF120" s="825"/>
      <c r="BG120" s="825"/>
      <c r="BH120" s="825"/>
      <c r="BI120" s="825"/>
      <c r="BJ120" s="825"/>
      <c r="BK120" s="825"/>
      <c r="BL120" s="825"/>
      <c r="BM120" s="825"/>
      <c r="BN120" s="825"/>
      <c r="BO120" s="825"/>
      <c r="BP120" s="826"/>
      <c r="BQ120" s="858">
        <v>2093096</v>
      </c>
      <c r="BR120" s="842"/>
      <c r="BS120" s="842"/>
      <c r="BT120" s="842"/>
      <c r="BU120" s="842"/>
      <c r="BV120" s="842">
        <v>2685098</v>
      </c>
      <c r="BW120" s="842"/>
      <c r="BX120" s="842"/>
      <c r="BY120" s="842"/>
      <c r="BZ120" s="842"/>
      <c r="CA120" s="842">
        <v>2333435</v>
      </c>
      <c r="CB120" s="842"/>
      <c r="CC120" s="842"/>
      <c r="CD120" s="842"/>
      <c r="CE120" s="842"/>
      <c r="CF120" s="880">
        <v>69.7</v>
      </c>
      <c r="CG120" s="881"/>
      <c r="CH120" s="881"/>
      <c r="CI120" s="881"/>
      <c r="CJ120" s="881"/>
      <c r="CK120" s="882" t="s">
        <v>450</v>
      </c>
      <c r="CL120" s="849"/>
      <c r="CM120" s="849"/>
      <c r="CN120" s="849"/>
      <c r="CO120" s="850"/>
      <c r="CP120" s="886" t="s">
        <v>399</v>
      </c>
      <c r="CQ120" s="887"/>
      <c r="CR120" s="887"/>
      <c r="CS120" s="887"/>
      <c r="CT120" s="887"/>
      <c r="CU120" s="887"/>
      <c r="CV120" s="887"/>
      <c r="CW120" s="887"/>
      <c r="CX120" s="887"/>
      <c r="CY120" s="887"/>
      <c r="CZ120" s="887"/>
      <c r="DA120" s="887"/>
      <c r="DB120" s="887"/>
      <c r="DC120" s="887"/>
      <c r="DD120" s="887"/>
      <c r="DE120" s="887"/>
      <c r="DF120" s="888"/>
      <c r="DG120" s="858">
        <v>2421874</v>
      </c>
      <c r="DH120" s="842"/>
      <c r="DI120" s="842"/>
      <c r="DJ120" s="842"/>
      <c r="DK120" s="842"/>
      <c r="DL120" s="842">
        <v>2308091</v>
      </c>
      <c r="DM120" s="842"/>
      <c r="DN120" s="842"/>
      <c r="DO120" s="842"/>
      <c r="DP120" s="842"/>
      <c r="DQ120" s="842">
        <v>2201201</v>
      </c>
      <c r="DR120" s="842"/>
      <c r="DS120" s="842"/>
      <c r="DT120" s="842"/>
      <c r="DU120" s="842"/>
      <c r="DV120" s="843">
        <v>65.8</v>
      </c>
      <c r="DW120" s="843"/>
      <c r="DX120" s="843"/>
      <c r="DY120" s="843"/>
      <c r="DZ120" s="844"/>
    </row>
    <row r="121" spans="1:130" s="144" customFormat="1" ht="26.25" customHeight="1" x14ac:dyDescent="0.15">
      <c r="A121" s="901"/>
      <c r="B121" s="902"/>
      <c r="C121" s="877" t="s">
        <v>451</v>
      </c>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9"/>
      <c r="AA121" s="796" t="s">
        <v>126</v>
      </c>
      <c r="AB121" s="797"/>
      <c r="AC121" s="797"/>
      <c r="AD121" s="797"/>
      <c r="AE121" s="798"/>
      <c r="AF121" s="799" t="s">
        <v>126</v>
      </c>
      <c r="AG121" s="797"/>
      <c r="AH121" s="797"/>
      <c r="AI121" s="797"/>
      <c r="AJ121" s="798"/>
      <c r="AK121" s="799" t="s">
        <v>126</v>
      </c>
      <c r="AL121" s="797"/>
      <c r="AM121" s="797"/>
      <c r="AN121" s="797"/>
      <c r="AO121" s="798"/>
      <c r="AP121" s="838" t="s">
        <v>126</v>
      </c>
      <c r="AQ121" s="839"/>
      <c r="AR121" s="839"/>
      <c r="AS121" s="839"/>
      <c r="AT121" s="840"/>
      <c r="AU121" s="894"/>
      <c r="AV121" s="895"/>
      <c r="AW121" s="895"/>
      <c r="AX121" s="895"/>
      <c r="AY121" s="896"/>
      <c r="AZ121" s="832" t="s">
        <v>452</v>
      </c>
      <c r="BA121" s="769"/>
      <c r="BB121" s="769"/>
      <c r="BC121" s="769"/>
      <c r="BD121" s="769"/>
      <c r="BE121" s="769"/>
      <c r="BF121" s="769"/>
      <c r="BG121" s="769"/>
      <c r="BH121" s="769"/>
      <c r="BI121" s="769"/>
      <c r="BJ121" s="769"/>
      <c r="BK121" s="769"/>
      <c r="BL121" s="769"/>
      <c r="BM121" s="769"/>
      <c r="BN121" s="769"/>
      <c r="BO121" s="769"/>
      <c r="BP121" s="770"/>
      <c r="BQ121" s="833">
        <v>178719</v>
      </c>
      <c r="BR121" s="834"/>
      <c r="BS121" s="834"/>
      <c r="BT121" s="834"/>
      <c r="BU121" s="834"/>
      <c r="BV121" s="834">
        <v>65559</v>
      </c>
      <c r="BW121" s="834"/>
      <c r="BX121" s="834"/>
      <c r="BY121" s="834"/>
      <c r="BZ121" s="834"/>
      <c r="CA121" s="834">
        <v>54575</v>
      </c>
      <c r="CB121" s="834"/>
      <c r="CC121" s="834"/>
      <c r="CD121" s="834"/>
      <c r="CE121" s="834"/>
      <c r="CF121" s="889">
        <v>1.6</v>
      </c>
      <c r="CG121" s="890"/>
      <c r="CH121" s="890"/>
      <c r="CI121" s="890"/>
      <c r="CJ121" s="890"/>
      <c r="CK121" s="883"/>
      <c r="CL121" s="852"/>
      <c r="CM121" s="852"/>
      <c r="CN121" s="852"/>
      <c r="CO121" s="853"/>
      <c r="CP121" s="861" t="s">
        <v>394</v>
      </c>
      <c r="CQ121" s="862"/>
      <c r="CR121" s="862"/>
      <c r="CS121" s="862"/>
      <c r="CT121" s="862"/>
      <c r="CU121" s="862"/>
      <c r="CV121" s="862"/>
      <c r="CW121" s="862"/>
      <c r="CX121" s="862"/>
      <c r="CY121" s="862"/>
      <c r="CZ121" s="862"/>
      <c r="DA121" s="862"/>
      <c r="DB121" s="862"/>
      <c r="DC121" s="862"/>
      <c r="DD121" s="862"/>
      <c r="DE121" s="862"/>
      <c r="DF121" s="863"/>
      <c r="DG121" s="833">
        <v>27048</v>
      </c>
      <c r="DH121" s="834"/>
      <c r="DI121" s="834"/>
      <c r="DJ121" s="834"/>
      <c r="DK121" s="834"/>
      <c r="DL121" s="834">
        <v>24041</v>
      </c>
      <c r="DM121" s="834"/>
      <c r="DN121" s="834"/>
      <c r="DO121" s="834"/>
      <c r="DP121" s="834"/>
      <c r="DQ121" s="834">
        <v>20563</v>
      </c>
      <c r="DR121" s="834"/>
      <c r="DS121" s="834"/>
      <c r="DT121" s="834"/>
      <c r="DU121" s="834"/>
      <c r="DV121" s="811">
        <v>0.6</v>
      </c>
      <c r="DW121" s="811"/>
      <c r="DX121" s="811"/>
      <c r="DY121" s="811"/>
      <c r="DZ121" s="812"/>
    </row>
    <row r="122" spans="1:130" s="144" customFormat="1" ht="26.25" customHeight="1" x14ac:dyDescent="0.15">
      <c r="A122" s="901"/>
      <c r="B122" s="902"/>
      <c r="C122" s="832" t="s">
        <v>434</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96" t="s">
        <v>126</v>
      </c>
      <c r="AB122" s="797"/>
      <c r="AC122" s="797"/>
      <c r="AD122" s="797"/>
      <c r="AE122" s="798"/>
      <c r="AF122" s="799" t="s">
        <v>126</v>
      </c>
      <c r="AG122" s="797"/>
      <c r="AH122" s="797"/>
      <c r="AI122" s="797"/>
      <c r="AJ122" s="798"/>
      <c r="AK122" s="799" t="s">
        <v>126</v>
      </c>
      <c r="AL122" s="797"/>
      <c r="AM122" s="797"/>
      <c r="AN122" s="797"/>
      <c r="AO122" s="798"/>
      <c r="AP122" s="838" t="s">
        <v>126</v>
      </c>
      <c r="AQ122" s="839"/>
      <c r="AR122" s="839"/>
      <c r="AS122" s="839"/>
      <c r="AT122" s="840"/>
      <c r="AU122" s="894"/>
      <c r="AV122" s="895"/>
      <c r="AW122" s="895"/>
      <c r="AX122" s="895"/>
      <c r="AY122" s="896"/>
      <c r="AZ122" s="835" t="s">
        <v>453</v>
      </c>
      <c r="BA122" s="836"/>
      <c r="BB122" s="836"/>
      <c r="BC122" s="836"/>
      <c r="BD122" s="836"/>
      <c r="BE122" s="836"/>
      <c r="BF122" s="836"/>
      <c r="BG122" s="836"/>
      <c r="BH122" s="836"/>
      <c r="BI122" s="836"/>
      <c r="BJ122" s="836"/>
      <c r="BK122" s="836"/>
      <c r="BL122" s="836"/>
      <c r="BM122" s="836"/>
      <c r="BN122" s="836"/>
      <c r="BO122" s="836"/>
      <c r="BP122" s="837"/>
      <c r="BQ122" s="873">
        <v>5140240</v>
      </c>
      <c r="BR122" s="874"/>
      <c r="BS122" s="874"/>
      <c r="BT122" s="874"/>
      <c r="BU122" s="874"/>
      <c r="BV122" s="874">
        <v>4894904</v>
      </c>
      <c r="BW122" s="874"/>
      <c r="BX122" s="874"/>
      <c r="BY122" s="874"/>
      <c r="BZ122" s="874"/>
      <c r="CA122" s="874">
        <v>5603104</v>
      </c>
      <c r="CB122" s="874"/>
      <c r="CC122" s="874"/>
      <c r="CD122" s="874"/>
      <c r="CE122" s="874"/>
      <c r="CF122" s="875">
        <v>167.5</v>
      </c>
      <c r="CG122" s="876"/>
      <c r="CH122" s="876"/>
      <c r="CI122" s="876"/>
      <c r="CJ122" s="876"/>
      <c r="CK122" s="883"/>
      <c r="CL122" s="852"/>
      <c r="CM122" s="852"/>
      <c r="CN122" s="852"/>
      <c r="CO122" s="853"/>
      <c r="CP122" s="861" t="s">
        <v>398</v>
      </c>
      <c r="CQ122" s="862"/>
      <c r="CR122" s="862"/>
      <c r="CS122" s="862"/>
      <c r="CT122" s="862"/>
      <c r="CU122" s="862"/>
      <c r="CV122" s="862"/>
      <c r="CW122" s="862"/>
      <c r="CX122" s="862"/>
      <c r="CY122" s="862"/>
      <c r="CZ122" s="862"/>
      <c r="DA122" s="862"/>
      <c r="DB122" s="862"/>
      <c r="DC122" s="862"/>
      <c r="DD122" s="862"/>
      <c r="DE122" s="862"/>
      <c r="DF122" s="863"/>
      <c r="DG122" s="833" t="s">
        <v>126</v>
      </c>
      <c r="DH122" s="834"/>
      <c r="DI122" s="834"/>
      <c r="DJ122" s="834"/>
      <c r="DK122" s="834"/>
      <c r="DL122" s="834" t="s">
        <v>126</v>
      </c>
      <c r="DM122" s="834"/>
      <c r="DN122" s="834"/>
      <c r="DO122" s="834"/>
      <c r="DP122" s="834"/>
      <c r="DQ122" s="834">
        <v>2255</v>
      </c>
      <c r="DR122" s="834"/>
      <c r="DS122" s="834"/>
      <c r="DT122" s="834"/>
      <c r="DU122" s="834"/>
      <c r="DV122" s="811">
        <v>0.1</v>
      </c>
      <c r="DW122" s="811"/>
      <c r="DX122" s="811"/>
      <c r="DY122" s="811"/>
      <c r="DZ122" s="812"/>
    </row>
    <row r="123" spans="1:130" s="144" customFormat="1" ht="26.25" customHeight="1" x14ac:dyDescent="0.15">
      <c r="A123" s="901"/>
      <c r="B123" s="902"/>
      <c r="C123" s="832" t="s">
        <v>440</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96" t="s">
        <v>126</v>
      </c>
      <c r="AB123" s="797"/>
      <c r="AC123" s="797"/>
      <c r="AD123" s="797"/>
      <c r="AE123" s="798"/>
      <c r="AF123" s="799" t="s">
        <v>126</v>
      </c>
      <c r="AG123" s="797"/>
      <c r="AH123" s="797"/>
      <c r="AI123" s="797"/>
      <c r="AJ123" s="798"/>
      <c r="AK123" s="799" t="s">
        <v>126</v>
      </c>
      <c r="AL123" s="797"/>
      <c r="AM123" s="797"/>
      <c r="AN123" s="797"/>
      <c r="AO123" s="798"/>
      <c r="AP123" s="838" t="s">
        <v>126</v>
      </c>
      <c r="AQ123" s="839"/>
      <c r="AR123" s="839"/>
      <c r="AS123" s="839"/>
      <c r="AT123" s="840"/>
      <c r="AU123" s="897"/>
      <c r="AV123" s="898"/>
      <c r="AW123" s="898"/>
      <c r="AX123" s="898"/>
      <c r="AY123" s="898"/>
      <c r="AZ123" s="162" t="s">
        <v>180</v>
      </c>
      <c r="BA123" s="162"/>
      <c r="BB123" s="162"/>
      <c r="BC123" s="162"/>
      <c r="BD123" s="162"/>
      <c r="BE123" s="162"/>
      <c r="BF123" s="162"/>
      <c r="BG123" s="162"/>
      <c r="BH123" s="162"/>
      <c r="BI123" s="162"/>
      <c r="BJ123" s="162"/>
      <c r="BK123" s="162"/>
      <c r="BL123" s="162"/>
      <c r="BM123" s="162"/>
      <c r="BN123" s="162"/>
      <c r="BO123" s="871" t="s">
        <v>454</v>
      </c>
      <c r="BP123" s="872"/>
      <c r="BQ123" s="868">
        <v>7412055</v>
      </c>
      <c r="BR123" s="869"/>
      <c r="BS123" s="869"/>
      <c r="BT123" s="869"/>
      <c r="BU123" s="869"/>
      <c r="BV123" s="869">
        <v>7645561</v>
      </c>
      <c r="BW123" s="869"/>
      <c r="BX123" s="869"/>
      <c r="BY123" s="869"/>
      <c r="BZ123" s="869"/>
      <c r="CA123" s="869">
        <v>7991114</v>
      </c>
      <c r="CB123" s="869"/>
      <c r="CC123" s="869"/>
      <c r="CD123" s="869"/>
      <c r="CE123" s="869"/>
      <c r="CF123" s="765"/>
      <c r="CG123" s="766"/>
      <c r="CH123" s="766"/>
      <c r="CI123" s="766"/>
      <c r="CJ123" s="870"/>
      <c r="CK123" s="883"/>
      <c r="CL123" s="852"/>
      <c r="CM123" s="852"/>
      <c r="CN123" s="852"/>
      <c r="CO123" s="853"/>
      <c r="CP123" s="861" t="s">
        <v>396</v>
      </c>
      <c r="CQ123" s="862"/>
      <c r="CR123" s="862"/>
      <c r="CS123" s="862"/>
      <c r="CT123" s="862"/>
      <c r="CU123" s="862"/>
      <c r="CV123" s="862"/>
      <c r="CW123" s="862"/>
      <c r="CX123" s="862"/>
      <c r="CY123" s="862"/>
      <c r="CZ123" s="862"/>
      <c r="DA123" s="862"/>
      <c r="DB123" s="862"/>
      <c r="DC123" s="862"/>
      <c r="DD123" s="862"/>
      <c r="DE123" s="862"/>
      <c r="DF123" s="863"/>
      <c r="DG123" s="796">
        <v>177</v>
      </c>
      <c r="DH123" s="797"/>
      <c r="DI123" s="797"/>
      <c r="DJ123" s="797"/>
      <c r="DK123" s="798"/>
      <c r="DL123" s="799">
        <v>140</v>
      </c>
      <c r="DM123" s="797"/>
      <c r="DN123" s="797"/>
      <c r="DO123" s="797"/>
      <c r="DP123" s="798"/>
      <c r="DQ123" s="799">
        <v>100</v>
      </c>
      <c r="DR123" s="797"/>
      <c r="DS123" s="797"/>
      <c r="DT123" s="797"/>
      <c r="DU123" s="798"/>
      <c r="DV123" s="838">
        <v>0</v>
      </c>
      <c r="DW123" s="839"/>
      <c r="DX123" s="839"/>
      <c r="DY123" s="839"/>
      <c r="DZ123" s="840"/>
    </row>
    <row r="124" spans="1:130" s="144" customFormat="1" ht="26.25" customHeight="1" thickBot="1" x14ac:dyDescent="0.2">
      <c r="A124" s="901"/>
      <c r="B124" s="902"/>
      <c r="C124" s="832" t="s">
        <v>443</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96" t="s">
        <v>126</v>
      </c>
      <c r="AB124" s="797"/>
      <c r="AC124" s="797"/>
      <c r="AD124" s="797"/>
      <c r="AE124" s="798"/>
      <c r="AF124" s="799" t="s">
        <v>126</v>
      </c>
      <c r="AG124" s="797"/>
      <c r="AH124" s="797"/>
      <c r="AI124" s="797"/>
      <c r="AJ124" s="798"/>
      <c r="AK124" s="799" t="s">
        <v>126</v>
      </c>
      <c r="AL124" s="797"/>
      <c r="AM124" s="797"/>
      <c r="AN124" s="797"/>
      <c r="AO124" s="798"/>
      <c r="AP124" s="838" t="s">
        <v>126</v>
      </c>
      <c r="AQ124" s="839"/>
      <c r="AR124" s="839"/>
      <c r="AS124" s="839"/>
      <c r="AT124" s="840"/>
      <c r="AU124" s="864" t="s">
        <v>455</v>
      </c>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6"/>
      <c r="BQ124" s="867">
        <v>118</v>
      </c>
      <c r="BR124" s="859"/>
      <c r="BS124" s="859"/>
      <c r="BT124" s="859"/>
      <c r="BU124" s="859"/>
      <c r="BV124" s="859">
        <v>104.8</v>
      </c>
      <c r="BW124" s="859"/>
      <c r="BX124" s="859"/>
      <c r="BY124" s="859"/>
      <c r="BZ124" s="859"/>
      <c r="CA124" s="859">
        <v>76.2</v>
      </c>
      <c r="CB124" s="859"/>
      <c r="CC124" s="859"/>
      <c r="CD124" s="859"/>
      <c r="CE124" s="859"/>
      <c r="CF124" s="743"/>
      <c r="CG124" s="744"/>
      <c r="CH124" s="744"/>
      <c r="CI124" s="744"/>
      <c r="CJ124" s="860"/>
      <c r="CK124" s="884"/>
      <c r="CL124" s="884"/>
      <c r="CM124" s="884"/>
      <c r="CN124" s="884"/>
      <c r="CO124" s="885"/>
      <c r="CP124" s="861" t="s">
        <v>456</v>
      </c>
      <c r="CQ124" s="862"/>
      <c r="CR124" s="862"/>
      <c r="CS124" s="862"/>
      <c r="CT124" s="862"/>
      <c r="CU124" s="862"/>
      <c r="CV124" s="862"/>
      <c r="CW124" s="862"/>
      <c r="CX124" s="862"/>
      <c r="CY124" s="862"/>
      <c r="CZ124" s="862"/>
      <c r="DA124" s="862"/>
      <c r="DB124" s="862"/>
      <c r="DC124" s="862"/>
      <c r="DD124" s="862"/>
      <c r="DE124" s="862"/>
      <c r="DF124" s="863"/>
      <c r="DG124" s="780" t="s">
        <v>126</v>
      </c>
      <c r="DH124" s="781"/>
      <c r="DI124" s="781"/>
      <c r="DJ124" s="781"/>
      <c r="DK124" s="782"/>
      <c r="DL124" s="783" t="s">
        <v>126</v>
      </c>
      <c r="DM124" s="781"/>
      <c r="DN124" s="781"/>
      <c r="DO124" s="781"/>
      <c r="DP124" s="782"/>
      <c r="DQ124" s="783" t="s">
        <v>126</v>
      </c>
      <c r="DR124" s="781"/>
      <c r="DS124" s="781"/>
      <c r="DT124" s="781"/>
      <c r="DU124" s="782"/>
      <c r="DV124" s="845" t="s">
        <v>126</v>
      </c>
      <c r="DW124" s="846"/>
      <c r="DX124" s="846"/>
      <c r="DY124" s="846"/>
      <c r="DZ124" s="847"/>
    </row>
    <row r="125" spans="1:130" s="144" customFormat="1" ht="26.25" customHeight="1" x14ac:dyDescent="0.15">
      <c r="A125" s="901"/>
      <c r="B125" s="902"/>
      <c r="C125" s="832" t="s">
        <v>445</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96" t="s">
        <v>126</v>
      </c>
      <c r="AB125" s="797"/>
      <c r="AC125" s="797"/>
      <c r="AD125" s="797"/>
      <c r="AE125" s="798"/>
      <c r="AF125" s="799" t="s">
        <v>126</v>
      </c>
      <c r="AG125" s="797"/>
      <c r="AH125" s="797"/>
      <c r="AI125" s="797"/>
      <c r="AJ125" s="798"/>
      <c r="AK125" s="799" t="s">
        <v>126</v>
      </c>
      <c r="AL125" s="797"/>
      <c r="AM125" s="797"/>
      <c r="AN125" s="797"/>
      <c r="AO125" s="798"/>
      <c r="AP125" s="838" t="s">
        <v>126</v>
      </c>
      <c r="AQ125" s="839"/>
      <c r="AR125" s="839"/>
      <c r="AS125" s="839"/>
      <c r="AT125" s="840"/>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163"/>
      <c r="CK125" s="848" t="s">
        <v>457</v>
      </c>
      <c r="CL125" s="849"/>
      <c r="CM125" s="849"/>
      <c r="CN125" s="849"/>
      <c r="CO125" s="850"/>
      <c r="CP125" s="857" t="s">
        <v>458</v>
      </c>
      <c r="CQ125" s="825"/>
      <c r="CR125" s="825"/>
      <c r="CS125" s="825"/>
      <c r="CT125" s="825"/>
      <c r="CU125" s="825"/>
      <c r="CV125" s="825"/>
      <c r="CW125" s="825"/>
      <c r="CX125" s="825"/>
      <c r="CY125" s="825"/>
      <c r="CZ125" s="825"/>
      <c r="DA125" s="825"/>
      <c r="DB125" s="825"/>
      <c r="DC125" s="825"/>
      <c r="DD125" s="825"/>
      <c r="DE125" s="825"/>
      <c r="DF125" s="826"/>
      <c r="DG125" s="858" t="s">
        <v>126</v>
      </c>
      <c r="DH125" s="842"/>
      <c r="DI125" s="842"/>
      <c r="DJ125" s="842"/>
      <c r="DK125" s="842"/>
      <c r="DL125" s="842" t="s">
        <v>126</v>
      </c>
      <c r="DM125" s="842"/>
      <c r="DN125" s="842"/>
      <c r="DO125" s="842"/>
      <c r="DP125" s="842"/>
      <c r="DQ125" s="842" t="s">
        <v>126</v>
      </c>
      <c r="DR125" s="842"/>
      <c r="DS125" s="842"/>
      <c r="DT125" s="842"/>
      <c r="DU125" s="842"/>
      <c r="DV125" s="843" t="s">
        <v>126</v>
      </c>
      <c r="DW125" s="843"/>
      <c r="DX125" s="843"/>
      <c r="DY125" s="843"/>
      <c r="DZ125" s="844"/>
    </row>
    <row r="126" spans="1:130" s="144" customFormat="1" ht="26.25" customHeight="1" thickBot="1" x14ac:dyDescent="0.2">
      <c r="A126" s="901"/>
      <c r="B126" s="902"/>
      <c r="C126" s="832" t="s">
        <v>447</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96" t="s">
        <v>126</v>
      </c>
      <c r="AB126" s="797"/>
      <c r="AC126" s="797"/>
      <c r="AD126" s="797"/>
      <c r="AE126" s="798"/>
      <c r="AF126" s="799" t="s">
        <v>126</v>
      </c>
      <c r="AG126" s="797"/>
      <c r="AH126" s="797"/>
      <c r="AI126" s="797"/>
      <c r="AJ126" s="798"/>
      <c r="AK126" s="799" t="s">
        <v>126</v>
      </c>
      <c r="AL126" s="797"/>
      <c r="AM126" s="797"/>
      <c r="AN126" s="797"/>
      <c r="AO126" s="798"/>
      <c r="AP126" s="838" t="s">
        <v>126</v>
      </c>
      <c r="AQ126" s="839"/>
      <c r="AR126" s="839"/>
      <c r="AS126" s="839"/>
      <c r="AT126" s="840"/>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164"/>
      <c r="CE126" s="164"/>
      <c r="CF126" s="164"/>
      <c r="CG126" s="274"/>
      <c r="CH126" s="274"/>
      <c r="CI126" s="274"/>
      <c r="CJ126" s="163"/>
      <c r="CK126" s="851"/>
      <c r="CL126" s="852"/>
      <c r="CM126" s="852"/>
      <c r="CN126" s="852"/>
      <c r="CO126" s="853"/>
      <c r="CP126" s="832" t="s">
        <v>459</v>
      </c>
      <c r="CQ126" s="769"/>
      <c r="CR126" s="769"/>
      <c r="CS126" s="769"/>
      <c r="CT126" s="769"/>
      <c r="CU126" s="769"/>
      <c r="CV126" s="769"/>
      <c r="CW126" s="769"/>
      <c r="CX126" s="769"/>
      <c r="CY126" s="769"/>
      <c r="CZ126" s="769"/>
      <c r="DA126" s="769"/>
      <c r="DB126" s="769"/>
      <c r="DC126" s="769"/>
      <c r="DD126" s="769"/>
      <c r="DE126" s="769"/>
      <c r="DF126" s="770"/>
      <c r="DG126" s="833" t="s">
        <v>126</v>
      </c>
      <c r="DH126" s="834"/>
      <c r="DI126" s="834"/>
      <c r="DJ126" s="834"/>
      <c r="DK126" s="834"/>
      <c r="DL126" s="834" t="s">
        <v>126</v>
      </c>
      <c r="DM126" s="834"/>
      <c r="DN126" s="834"/>
      <c r="DO126" s="834"/>
      <c r="DP126" s="834"/>
      <c r="DQ126" s="834" t="s">
        <v>126</v>
      </c>
      <c r="DR126" s="834"/>
      <c r="DS126" s="834"/>
      <c r="DT126" s="834"/>
      <c r="DU126" s="834"/>
      <c r="DV126" s="811" t="s">
        <v>126</v>
      </c>
      <c r="DW126" s="811"/>
      <c r="DX126" s="811"/>
      <c r="DY126" s="811"/>
      <c r="DZ126" s="812"/>
    </row>
    <row r="127" spans="1:130" s="144" customFormat="1" ht="26.25" customHeight="1" x14ac:dyDescent="0.15">
      <c r="A127" s="903"/>
      <c r="B127" s="904"/>
      <c r="C127" s="835" t="s">
        <v>460</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96">
        <v>44</v>
      </c>
      <c r="AB127" s="797"/>
      <c r="AC127" s="797"/>
      <c r="AD127" s="797"/>
      <c r="AE127" s="798"/>
      <c r="AF127" s="799">
        <v>28</v>
      </c>
      <c r="AG127" s="797"/>
      <c r="AH127" s="797"/>
      <c r="AI127" s="797"/>
      <c r="AJ127" s="798"/>
      <c r="AK127" s="799" t="s">
        <v>126</v>
      </c>
      <c r="AL127" s="797"/>
      <c r="AM127" s="797"/>
      <c r="AN127" s="797"/>
      <c r="AO127" s="798"/>
      <c r="AP127" s="838" t="s">
        <v>126</v>
      </c>
      <c r="AQ127" s="839"/>
      <c r="AR127" s="839"/>
      <c r="AS127" s="839"/>
      <c r="AT127" s="840"/>
      <c r="AU127" s="274"/>
      <c r="AV127" s="274"/>
      <c r="AW127" s="274"/>
      <c r="AX127" s="841" t="s">
        <v>461</v>
      </c>
      <c r="AY127" s="829"/>
      <c r="AZ127" s="829"/>
      <c r="BA127" s="829"/>
      <c r="BB127" s="829"/>
      <c r="BC127" s="829"/>
      <c r="BD127" s="829"/>
      <c r="BE127" s="830"/>
      <c r="BF127" s="828" t="s">
        <v>462</v>
      </c>
      <c r="BG127" s="829"/>
      <c r="BH127" s="829"/>
      <c r="BI127" s="829"/>
      <c r="BJ127" s="829"/>
      <c r="BK127" s="829"/>
      <c r="BL127" s="830"/>
      <c r="BM127" s="828" t="s">
        <v>463</v>
      </c>
      <c r="BN127" s="829"/>
      <c r="BO127" s="829"/>
      <c r="BP127" s="829"/>
      <c r="BQ127" s="829"/>
      <c r="BR127" s="829"/>
      <c r="BS127" s="830"/>
      <c r="BT127" s="828" t="s">
        <v>464</v>
      </c>
      <c r="BU127" s="829"/>
      <c r="BV127" s="829"/>
      <c r="BW127" s="829"/>
      <c r="BX127" s="829"/>
      <c r="BY127" s="829"/>
      <c r="BZ127" s="831"/>
      <c r="CA127" s="274"/>
      <c r="CB127" s="274"/>
      <c r="CC127" s="274"/>
      <c r="CD127" s="164"/>
      <c r="CE127" s="164"/>
      <c r="CF127" s="164"/>
      <c r="CG127" s="274"/>
      <c r="CH127" s="274"/>
      <c r="CI127" s="274"/>
      <c r="CJ127" s="163"/>
      <c r="CK127" s="851"/>
      <c r="CL127" s="852"/>
      <c r="CM127" s="852"/>
      <c r="CN127" s="852"/>
      <c r="CO127" s="853"/>
      <c r="CP127" s="832" t="s">
        <v>465</v>
      </c>
      <c r="CQ127" s="769"/>
      <c r="CR127" s="769"/>
      <c r="CS127" s="769"/>
      <c r="CT127" s="769"/>
      <c r="CU127" s="769"/>
      <c r="CV127" s="769"/>
      <c r="CW127" s="769"/>
      <c r="CX127" s="769"/>
      <c r="CY127" s="769"/>
      <c r="CZ127" s="769"/>
      <c r="DA127" s="769"/>
      <c r="DB127" s="769"/>
      <c r="DC127" s="769"/>
      <c r="DD127" s="769"/>
      <c r="DE127" s="769"/>
      <c r="DF127" s="770"/>
      <c r="DG127" s="833" t="s">
        <v>126</v>
      </c>
      <c r="DH127" s="834"/>
      <c r="DI127" s="834"/>
      <c r="DJ127" s="834"/>
      <c r="DK127" s="834"/>
      <c r="DL127" s="834" t="s">
        <v>126</v>
      </c>
      <c r="DM127" s="834"/>
      <c r="DN127" s="834"/>
      <c r="DO127" s="834"/>
      <c r="DP127" s="834"/>
      <c r="DQ127" s="834" t="s">
        <v>126</v>
      </c>
      <c r="DR127" s="834"/>
      <c r="DS127" s="834"/>
      <c r="DT127" s="834"/>
      <c r="DU127" s="834"/>
      <c r="DV127" s="811" t="s">
        <v>126</v>
      </c>
      <c r="DW127" s="811"/>
      <c r="DX127" s="811"/>
      <c r="DY127" s="811"/>
      <c r="DZ127" s="812"/>
    </row>
    <row r="128" spans="1:130" s="144" customFormat="1" ht="26.25" customHeight="1" thickBot="1" x14ac:dyDescent="0.2">
      <c r="A128" s="813" t="s">
        <v>466</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467</v>
      </c>
      <c r="X128" s="815"/>
      <c r="Y128" s="815"/>
      <c r="Z128" s="816"/>
      <c r="AA128" s="817">
        <v>14212</v>
      </c>
      <c r="AB128" s="818"/>
      <c r="AC128" s="818"/>
      <c r="AD128" s="818"/>
      <c r="AE128" s="819"/>
      <c r="AF128" s="820">
        <v>267</v>
      </c>
      <c r="AG128" s="818"/>
      <c r="AH128" s="818"/>
      <c r="AI128" s="818"/>
      <c r="AJ128" s="819"/>
      <c r="AK128" s="820">
        <v>246</v>
      </c>
      <c r="AL128" s="818"/>
      <c r="AM128" s="818"/>
      <c r="AN128" s="818"/>
      <c r="AO128" s="819"/>
      <c r="AP128" s="821"/>
      <c r="AQ128" s="822"/>
      <c r="AR128" s="822"/>
      <c r="AS128" s="822"/>
      <c r="AT128" s="823"/>
      <c r="AU128" s="274"/>
      <c r="AV128" s="274"/>
      <c r="AW128" s="274"/>
      <c r="AX128" s="824" t="s">
        <v>468</v>
      </c>
      <c r="AY128" s="825"/>
      <c r="AZ128" s="825"/>
      <c r="BA128" s="825"/>
      <c r="BB128" s="825"/>
      <c r="BC128" s="825"/>
      <c r="BD128" s="825"/>
      <c r="BE128" s="826"/>
      <c r="BF128" s="803" t="s">
        <v>126</v>
      </c>
      <c r="BG128" s="804"/>
      <c r="BH128" s="804"/>
      <c r="BI128" s="804"/>
      <c r="BJ128" s="804"/>
      <c r="BK128" s="804"/>
      <c r="BL128" s="827"/>
      <c r="BM128" s="803">
        <v>15</v>
      </c>
      <c r="BN128" s="804"/>
      <c r="BO128" s="804"/>
      <c r="BP128" s="804"/>
      <c r="BQ128" s="804"/>
      <c r="BR128" s="804"/>
      <c r="BS128" s="827"/>
      <c r="BT128" s="803">
        <v>20</v>
      </c>
      <c r="BU128" s="804"/>
      <c r="BV128" s="804"/>
      <c r="BW128" s="804"/>
      <c r="BX128" s="804"/>
      <c r="BY128" s="804"/>
      <c r="BZ128" s="805"/>
      <c r="CA128" s="164"/>
      <c r="CB128" s="164"/>
      <c r="CC128" s="164"/>
      <c r="CD128" s="164"/>
      <c r="CE128" s="164"/>
      <c r="CF128" s="164"/>
      <c r="CG128" s="274"/>
      <c r="CH128" s="274"/>
      <c r="CI128" s="274"/>
      <c r="CJ128" s="163"/>
      <c r="CK128" s="854"/>
      <c r="CL128" s="855"/>
      <c r="CM128" s="855"/>
      <c r="CN128" s="855"/>
      <c r="CO128" s="856"/>
      <c r="CP128" s="806" t="s">
        <v>469</v>
      </c>
      <c r="CQ128" s="747"/>
      <c r="CR128" s="747"/>
      <c r="CS128" s="747"/>
      <c r="CT128" s="747"/>
      <c r="CU128" s="747"/>
      <c r="CV128" s="747"/>
      <c r="CW128" s="747"/>
      <c r="CX128" s="747"/>
      <c r="CY128" s="747"/>
      <c r="CZ128" s="747"/>
      <c r="DA128" s="747"/>
      <c r="DB128" s="747"/>
      <c r="DC128" s="747"/>
      <c r="DD128" s="747"/>
      <c r="DE128" s="747"/>
      <c r="DF128" s="748"/>
      <c r="DG128" s="807" t="s">
        <v>126</v>
      </c>
      <c r="DH128" s="808"/>
      <c r="DI128" s="808"/>
      <c r="DJ128" s="808"/>
      <c r="DK128" s="808"/>
      <c r="DL128" s="808" t="s">
        <v>126</v>
      </c>
      <c r="DM128" s="808"/>
      <c r="DN128" s="808"/>
      <c r="DO128" s="808"/>
      <c r="DP128" s="808"/>
      <c r="DQ128" s="808" t="s">
        <v>126</v>
      </c>
      <c r="DR128" s="808"/>
      <c r="DS128" s="808"/>
      <c r="DT128" s="808"/>
      <c r="DU128" s="808"/>
      <c r="DV128" s="809" t="s">
        <v>126</v>
      </c>
      <c r="DW128" s="809"/>
      <c r="DX128" s="809"/>
      <c r="DY128" s="809"/>
      <c r="DZ128" s="810"/>
    </row>
    <row r="129" spans="1:131" s="144" customFormat="1" ht="26.25" customHeight="1" x14ac:dyDescent="0.15">
      <c r="A129" s="791" t="s">
        <v>106</v>
      </c>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3" t="s">
        <v>470</v>
      </c>
      <c r="X129" s="794"/>
      <c r="Y129" s="794"/>
      <c r="Z129" s="795"/>
      <c r="AA129" s="796">
        <v>3653910</v>
      </c>
      <c r="AB129" s="797"/>
      <c r="AC129" s="797"/>
      <c r="AD129" s="797"/>
      <c r="AE129" s="798"/>
      <c r="AF129" s="799">
        <v>3887949</v>
      </c>
      <c r="AG129" s="797"/>
      <c r="AH129" s="797"/>
      <c r="AI129" s="797"/>
      <c r="AJ129" s="798"/>
      <c r="AK129" s="799">
        <v>3771661</v>
      </c>
      <c r="AL129" s="797"/>
      <c r="AM129" s="797"/>
      <c r="AN129" s="797"/>
      <c r="AO129" s="798"/>
      <c r="AP129" s="800"/>
      <c r="AQ129" s="801"/>
      <c r="AR129" s="801"/>
      <c r="AS129" s="801"/>
      <c r="AT129" s="802"/>
      <c r="AU129" s="146"/>
      <c r="AV129" s="146"/>
      <c r="AW129" s="146"/>
      <c r="AX129" s="768" t="s">
        <v>471</v>
      </c>
      <c r="AY129" s="769"/>
      <c r="AZ129" s="769"/>
      <c r="BA129" s="769"/>
      <c r="BB129" s="769"/>
      <c r="BC129" s="769"/>
      <c r="BD129" s="769"/>
      <c r="BE129" s="770"/>
      <c r="BF129" s="787" t="s">
        <v>126</v>
      </c>
      <c r="BG129" s="788"/>
      <c r="BH129" s="788"/>
      <c r="BI129" s="788"/>
      <c r="BJ129" s="788"/>
      <c r="BK129" s="788"/>
      <c r="BL129" s="789"/>
      <c r="BM129" s="787">
        <v>20</v>
      </c>
      <c r="BN129" s="788"/>
      <c r="BO129" s="788"/>
      <c r="BP129" s="788"/>
      <c r="BQ129" s="788"/>
      <c r="BR129" s="788"/>
      <c r="BS129" s="789"/>
      <c r="BT129" s="787">
        <v>30</v>
      </c>
      <c r="BU129" s="788"/>
      <c r="BV129" s="788"/>
      <c r="BW129" s="788"/>
      <c r="BX129" s="788"/>
      <c r="BY129" s="788"/>
      <c r="BZ129" s="790"/>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c r="DH129" s="165"/>
      <c r="DI129" s="165"/>
      <c r="DJ129" s="165"/>
      <c r="DK129" s="165"/>
      <c r="DL129" s="165"/>
      <c r="DM129" s="165"/>
      <c r="DN129" s="165"/>
      <c r="DO129" s="165"/>
      <c r="DP129" s="146"/>
      <c r="DQ129" s="146"/>
      <c r="DR129" s="146"/>
      <c r="DS129" s="146"/>
      <c r="DT129" s="146"/>
      <c r="DU129" s="146"/>
      <c r="DV129" s="146"/>
      <c r="DW129" s="146"/>
      <c r="DX129" s="146"/>
      <c r="DY129" s="146"/>
      <c r="DZ129" s="146"/>
    </row>
    <row r="130" spans="1:131" s="144" customFormat="1" ht="26.25" customHeight="1" x14ac:dyDescent="0.15">
      <c r="A130" s="791" t="s">
        <v>472</v>
      </c>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3" t="s">
        <v>473</v>
      </c>
      <c r="X130" s="794"/>
      <c r="Y130" s="794"/>
      <c r="Z130" s="795"/>
      <c r="AA130" s="796">
        <v>416736</v>
      </c>
      <c r="AB130" s="797"/>
      <c r="AC130" s="797"/>
      <c r="AD130" s="797"/>
      <c r="AE130" s="798"/>
      <c r="AF130" s="799">
        <v>416252</v>
      </c>
      <c r="AG130" s="797"/>
      <c r="AH130" s="797"/>
      <c r="AI130" s="797"/>
      <c r="AJ130" s="798"/>
      <c r="AK130" s="799">
        <v>425709</v>
      </c>
      <c r="AL130" s="797"/>
      <c r="AM130" s="797"/>
      <c r="AN130" s="797"/>
      <c r="AO130" s="798"/>
      <c r="AP130" s="800"/>
      <c r="AQ130" s="801"/>
      <c r="AR130" s="801"/>
      <c r="AS130" s="801"/>
      <c r="AT130" s="802"/>
      <c r="AU130" s="146"/>
      <c r="AV130" s="146"/>
      <c r="AW130" s="146"/>
      <c r="AX130" s="768" t="s">
        <v>474</v>
      </c>
      <c r="AY130" s="769"/>
      <c r="AZ130" s="769"/>
      <c r="BA130" s="769"/>
      <c r="BB130" s="769"/>
      <c r="BC130" s="769"/>
      <c r="BD130" s="769"/>
      <c r="BE130" s="770"/>
      <c r="BF130" s="771">
        <v>13.1</v>
      </c>
      <c r="BG130" s="772"/>
      <c r="BH130" s="772"/>
      <c r="BI130" s="772"/>
      <c r="BJ130" s="772"/>
      <c r="BK130" s="772"/>
      <c r="BL130" s="773"/>
      <c r="BM130" s="771">
        <v>25</v>
      </c>
      <c r="BN130" s="772"/>
      <c r="BO130" s="772"/>
      <c r="BP130" s="772"/>
      <c r="BQ130" s="772"/>
      <c r="BR130" s="772"/>
      <c r="BS130" s="773"/>
      <c r="BT130" s="771">
        <v>35</v>
      </c>
      <c r="BU130" s="772"/>
      <c r="BV130" s="772"/>
      <c r="BW130" s="772"/>
      <c r="BX130" s="772"/>
      <c r="BY130" s="772"/>
      <c r="BZ130" s="774"/>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c r="DH130" s="165"/>
      <c r="DI130" s="165"/>
      <c r="DJ130" s="165"/>
      <c r="DK130" s="165"/>
      <c r="DL130" s="165"/>
      <c r="DM130" s="165"/>
      <c r="DN130" s="165"/>
      <c r="DO130" s="165"/>
      <c r="DP130" s="146"/>
      <c r="DQ130" s="146"/>
      <c r="DR130" s="146"/>
      <c r="DS130" s="146"/>
      <c r="DT130" s="146"/>
      <c r="DU130" s="146"/>
      <c r="DV130" s="146"/>
      <c r="DW130" s="146"/>
      <c r="DX130" s="146"/>
      <c r="DY130" s="146"/>
      <c r="DZ130" s="146"/>
    </row>
    <row r="131" spans="1:131" s="144"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475</v>
      </c>
      <c r="X131" s="778"/>
      <c r="Y131" s="778"/>
      <c r="Z131" s="779"/>
      <c r="AA131" s="780">
        <v>3237174</v>
      </c>
      <c r="AB131" s="781"/>
      <c r="AC131" s="781"/>
      <c r="AD131" s="781"/>
      <c r="AE131" s="782"/>
      <c r="AF131" s="783">
        <v>3471697</v>
      </c>
      <c r="AG131" s="781"/>
      <c r="AH131" s="781"/>
      <c r="AI131" s="781"/>
      <c r="AJ131" s="782"/>
      <c r="AK131" s="783">
        <v>3345952</v>
      </c>
      <c r="AL131" s="781"/>
      <c r="AM131" s="781"/>
      <c r="AN131" s="781"/>
      <c r="AO131" s="782"/>
      <c r="AP131" s="784"/>
      <c r="AQ131" s="785"/>
      <c r="AR131" s="785"/>
      <c r="AS131" s="785"/>
      <c r="AT131" s="786"/>
      <c r="AU131" s="146"/>
      <c r="AV131" s="146"/>
      <c r="AW131" s="146"/>
      <c r="AX131" s="746" t="s">
        <v>476</v>
      </c>
      <c r="AY131" s="747"/>
      <c r="AZ131" s="747"/>
      <c r="BA131" s="747"/>
      <c r="BB131" s="747"/>
      <c r="BC131" s="747"/>
      <c r="BD131" s="747"/>
      <c r="BE131" s="748"/>
      <c r="BF131" s="749">
        <v>76.2</v>
      </c>
      <c r="BG131" s="750"/>
      <c r="BH131" s="750"/>
      <c r="BI131" s="750"/>
      <c r="BJ131" s="750"/>
      <c r="BK131" s="750"/>
      <c r="BL131" s="751"/>
      <c r="BM131" s="749">
        <v>350</v>
      </c>
      <c r="BN131" s="750"/>
      <c r="BO131" s="750"/>
      <c r="BP131" s="750"/>
      <c r="BQ131" s="750"/>
      <c r="BR131" s="750"/>
      <c r="BS131" s="751"/>
      <c r="BT131" s="752"/>
      <c r="BU131" s="753"/>
      <c r="BV131" s="753"/>
      <c r="BW131" s="753"/>
      <c r="BX131" s="753"/>
      <c r="BY131" s="753"/>
      <c r="BZ131" s="754"/>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46"/>
      <c r="DQ131" s="146"/>
      <c r="DR131" s="146"/>
      <c r="DS131" s="146"/>
      <c r="DT131" s="146"/>
      <c r="DU131" s="146"/>
      <c r="DV131" s="146"/>
      <c r="DW131" s="146"/>
      <c r="DX131" s="146"/>
      <c r="DY131" s="146"/>
      <c r="DZ131" s="146"/>
    </row>
    <row r="132" spans="1:131" s="144" customFormat="1" ht="26.25" customHeight="1" x14ac:dyDescent="0.15">
      <c r="A132" s="755" t="s">
        <v>477</v>
      </c>
      <c r="B132" s="756"/>
      <c r="C132" s="756"/>
      <c r="D132" s="756"/>
      <c r="E132" s="756"/>
      <c r="F132" s="756"/>
      <c r="G132" s="756"/>
      <c r="H132" s="756"/>
      <c r="I132" s="756"/>
      <c r="J132" s="756"/>
      <c r="K132" s="756"/>
      <c r="L132" s="756"/>
      <c r="M132" s="756"/>
      <c r="N132" s="756"/>
      <c r="O132" s="756"/>
      <c r="P132" s="756"/>
      <c r="Q132" s="756"/>
      <c r="R132" s="756"/>
      <c r="S132" s="756"/>
      <c r="T132" s="756"/>
      <c r="U132" s="756"/>
      <c r="V132" s="759" t="s">
        <v>478</v>
      </c>
      <c r="W132" s="759"/>
      <c r="X132" s="759"/>
      <c r="Y132" s="759"/>
      <c r="Z132" s="760"/>
      <c r="AA132" s="761">
        <v>13.757308070000001</v>
      </c>
      <c r="AB132" s="762"/>
      <c r="AC132" s="762"/>
      <c r="AD132" s="762"/>
      <c r="AE132" s="763"/>
      <c r="AF132" s="764">
        <v>12.328552869999999</v>
      </c>
      <c r="AG132" s="762"/>
      <c r="AH132" s="762"/>
      <c r="AI132" s="762"/>
      <c r="AJ132" s="763"/>
      <c r="AK132" s="764">
        <v>13.45548292</v>
      </c>
      <c r="AL132" s="762"/>
      <c r="AM132" s="762"/>
      <c r="AN132" s="762"/>
      <c r="AO132" s="763"/>
      <c r="AP132" s="765"/>
      <c r="AQ132" s="766"/>
      <c r="AR132" s="766"/>
      <c r="AS132" s="766"/>
      <c r="AT132" s="767"/>
      <c r="AU132" s="16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7"/>
      <c r="BT132" s="146"/>
      <c r="BU132" s="146"/>
      <c r="BV132" s="146"/>
      <c r="BW132" s="146"/>
      <c r="BX132" s="146"/>
      <c r="BY132" s="146"/>
      <c r="BZ132" s="146"/>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c r="DH132" s="165"/>
      <c r="DI132" s="165"/>
      <c r="DJ132" s="165"/>
      <c r="DK132" s="165"/>
      <c r="DL132" s="165"/>
      <c r="DM132" s="165"/>
      <c r="DN132" s="165"/>
      <c r="DO132" s="165"/>
      <c r="DP132" s="146"/>
      <c r="DQ132" s="146"/>
      <c r="DR132" s="146"/>
      <c r="DS132" s="146"/>
      <c r="DT132" s="146"/>
      <c r="DU132" s="146"/>
      <c r="DV132" s="146"/>
      <c r="DW132" s="146"/>
      <c r="DX132" s="146"/>
      <c r="DY132" s="146"/>
      <c r="DZ132" s="146"/>
    </row>
    <row r="133" spans="1:131" s="144" customFormat="1" ht="26.25" customHeight="1" thickBot="1" x14ac:dyDescent="0.2">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38" t="s">
        <v>479</v>
      </c>
      <c r="W133" s="738"/>
      <c r="X133" s="738"/>
      <c r="Y133" s="738"/>
      <c r="Z133" s="739"/>
      <c r="AA133" s="740">
        <v>15.1</v>
      </c>
      <c r="AB133" s="741"/>
      <c r="AC133" s="741"/>
      <c r="AD133" s="741"/>
      <c r="AE133" s="742"/>
      <c r="AF133" s="740">
        <v>13.7</v>
      </c>
      <c r="AG133" s="741"/>
      <c r="AH133" s="741"/>
      <c r="AI133" s="741"/>
      <c r="AJ133" s="742"/>
      <c r="AK133" s="740">
        <v>13.1</v>
      </c>
      <c r="AL133" s="741"/>
      <c r="AM133" s="741"/>
      <c r="AN133" s="741"/>
      <c r="AO133" s="742"/>
      <c r="AP133" s="743"/>
      <c r="AQ133" s="744"/>
      <c r="AR133" s="744"/>
      <c r="AS133" s="744"/>
      <c r="AT133" s="745"/>
      <c r="AU133" s="146"/>
      <c r="AV133" s="146"/>
      <c r="AW133" s="146"/>
      <c r="AX133" s="146"/>
      <c r="AY133" s="146"/>
      <c r="AZ133" s="146"/>
      <c r="BA133" s="146"/>
      <c r="BB133" s="146"/>
      <c r="BC133" s="146"/>
      <c r="BD133" s="146"/>
      <c r="BE133" s="146"/>
      <c r="BF133" s="146"/>
      <c r="BG133" s="146"/>
      <c r="BH133" s="146"/>
      <c r="BI133" s="146"/>
      <c r="BJ133" s="146"/>
      <c r="BK133" s="146"/>
      <c r="BL133" s="146"/>
      <c r="BM133" s="146"/>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46"/>
      <c r="DQ133" s="146"/>
      <c r="DR133" s="146"/>
      <c r="DS133" s="146"/>
      <c r="DT133" s="146"/>
      <c r="DU133" s="146"/>
      <c r="DV133" s="146"/>
      <c r="DW133" s="146"/>
      <c r="DX133" s="146"/>
      <c r="DY133" s="146"/>
      <c r="DZ133" s="146"/>
    </row>
    <row r="134" spans="1:131" ht="11.25" customHeight="1" x14ac:dyDescent="0.15">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46"/>
      <c r="AV134" s="146"/>
      <c r="AW134" s="146"/>
      <c r="AX134" s="146"/>
      <c r="AY134" s="146"/>
      <c r="AZ134" s="146"/>
      <c r="BA134" s="146"/>
      <c r="BB134" s="146"/>
      <c r="BC134" s="146"/>
      <c r="BD134" s="146"/>
      <c r="BE134" s="146"/>
      <c r="BF134" s="146"/>
      <c r="BG134" s="146"/>
      <c r="BH134" s="146"/>
      <c r="BI134" s="146"/>
      <c r="BJ134" s="146"/>
      <c r="BK134" s="146"/>
      <c r="BL134" s="146"/>
      <c r="BM134" s="146"/>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c r="DH134" s="165"/>
      <c r="DI134" s="165"/>
      <c r="DJ134" s="165"/>
      <c r="DK134" s="165"/>
      <c r="DL134" s="165"/>
      <c r="DM134" s="165"/>
      <c r="DN134" s="165"/>
      <c r="DO134" s="165"/>
      <c r="DP134" s="146"/>
      <c r="DQ134" s="146"/>
      <c r="DR134" s="146"/>
      <c r="DS134" s="146"/>
      <c r="DT134" s="146"/>
      <c r="DU134" s="146"/>
      <c r="DV134" s="146"/>
      <c r="DW134" s="146"/>
      <c r="DX134" s="146"/>
      <c r="DY134" s="146"/>
      <c r="DZ134" s="146"/>
      <c r="EA134" s="144"/>
    </row>
    <row r="135" spans="1:131" ht="14.25" hidden="1" x14ac:dyDescent="0.15">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67"/>
      <c r="DF135" s="167"/>
      <c r="DG135" s="167"/>
      <c r="DH135" s="167"/>
      <c r="DI135" s="167"/>
      <c r="DJ135" s="167"/>
      <c r="DK135" s="167"/>
      <c r="DL135" s="167"/>
      <c r="DM135" s="167"/>
      <c r="DN135" s="167"/>
      <c r="DO135" s="167"/>
      <c r="DP135" s="167"/>
      <c r="DQ135" s="167"/>
      <c r="DR135" s="167"/>
      <c r="DS135" s="167"/>
      <c r="DT135" s="167"/>
      <c r="DU135" s="167"/>
      <c r="DV135" s="167"/>
      <c r="DW135" s="167"/>
      <c r="DX135" s="167"/>
      <c r="DY135" s="167"/>
      <c r="DZ135" s="167"/>
    </row>
  </sheetData>
  <sheetProtection algorithmName="SHA-512" hashValue="IBkJ4v0MgrOqUSodJyeJn5ylPRrboupHLuoNrzLk5A9X7Ul+JWytPqRPea82SpTEeIlrvb3L3phOy942nN6xSg==" saltValue="l78CNxVJLtlojHYSmhgU9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14E1-B365-41A9-B767-39FE4FDE1BA8}">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169" customWidth="1"/>
    <col min="121" max="121" width="0" style="168" hidden="1" customWidth="1"/>
    <col min="122" max="16384" width="9" style="168" hidden="1"/>
  </cols>
  <sheetData>
    <row r="1" spans="1:120"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68"/>
    </row>
    <row r="17" spans="119:120" x14ac:dyDescent="0.15">
      <c r="DP17" s="168"/>
    </row>
    <row r="18" spans="119:120" x14ac:dyDescent="0.15"/>
    <row r="19" spans="119:120" x14ac:dyDescent="0.15"/>
    <row r="20" spans="119:120" x14ac:dyDescent="0.15">
      <c r="DO20" s="168"/>
      <c r="DP20" s="168"/>
    </row>
    <row r="21" spans="119:120" x14ac:dyDescent="0.15">
      <c r="DP21" s="168"/>
    </row>
    <row r="22" spans="119:120" x14ac:dyDescent="0.15"/>
    <row r="23" spans="119:120" x14ac:dyDescent="0.15">
      <c r="DO23" s="168"/>
      <c r="DP23" s="168"/>
    </row>
    <row r="24" spans="119:120" x14ac:dyDescent="0.15">
      <c r="DP24" s="168"/>
    </row>
    <row r="25" spans="119:120" x14ac:dyDescent="0.15">
      <c r="DP25" s="168"/>
    </row>
    <row r="26" spans="119:120" x14ac:dyDescent="0.15">
      <c r="DO26" s="168"/>
      <c r="DP26" s="168"/>
    </row>
    <row r="27" spans="119:120" x14ac:dyDescent="0.15"/>
    <row r="28" spans="119:120" x14ac:dyDescent="0.15">
      <c r="DO28" s="168"/>
      <c r="DP28" s="168"/>
    </row>
    <row r="29" spans="119:120" x14ac:dyDescent="0.15">
      <c r="DP29" s="168"/>
    </row>
    <row r="30" spans="119:120" x14ac:dyDescent="0.15"/>
    <row r="31" spans="119:120" x14ac:dyDescent="0.15">
      <c r="DO31" s="168"/>
      <c r="DP31" s="168"/>
    </row>
    <row r="32" spans="119:120" x14ac:dyDescent="0.15"/>
    <row r="33" spans="98:120" x14ac:dyDescent="0.15">
      <c r="DO33" s="168"/>
      <c r="DP33" s="168"/>
    </row>
    <row r="34" spans="98:120" x14ac:dyDescent="0.15">
      <c r="DM34" s="168"/>
    </row>
    <row r="35" spans="98:120" x14ac:dyDescent="0.15">
      <c r="CT35" s="168"/>
      <c r="CU35" s="168"/>
      <c r="CV35" s="168"/>
      <c r="CY35" s="168"/>
      <c r="CZ35" s="168"/>
      <c r="DA35" s="168"/>
      <c r="DD35" s="168"/>
      <c r="DE35" s="168"/>
      <c r="DF35" s="168"/>
      <c r="DI35" s="168"/>
      <c r="DJ35" s="168"/>
      <c r="DK35" s="168"/>
      <c r="DM35" s="168"/>
      <c r="DN35" s="168"/>
      <c r="DO35" s="168"/>
      <c r="DP35" s="168"/>
    </row>
    <row r="36" spans="98:120" x14ac:dyDescent="0.15"/>
    <row r="37" spans="98:120" x14ac:dyDescent="0.15">
      <c r="CW37" s="168"/>
      <c r="DB37" s="168"/>
      <c r="DG37" s="168"/>
      <c r="DL37" s="168"/>
      <c r="DP37" s="168"/>
    </row>
    <row r="38" spans="98:120" x14ac:dyDescent="0.15">
      <c r="CT38" s="168"/>
      <c r="CU38" s="168"/>
      <c r="CV38" s="168"/>
      <c r="CW38" s="168"/>
      <c r="CY38" s="168"/>
      <c r="CZ38" s="168"/>
      <c r="DA38" s="168"/>
      <c r="DB38" s="168"/>
      <c r="DD38" s="168"/>
      <c r="DE38" s="168"/>
      <c r="DF38" s="168"/>
      <c r="DG38" s="168"/>
      <c r="DI38" s="168"/>
      <c r="DJ38" s="168"/>
      <c r="DK38" s="168"/>
      <c r="DL38" s="168"/>
      <c r="DN38" s="168"/>
      <c r="DO38" s="168"/>
      <c r="DP38" s="1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68"/>
      <c r="DO49" s="168"/>
      <c r="DP49" s="1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68"/>
      <c r="CS63" s="168"/>
      <c r="CX63" s="168"/>
      <c r="DC63" s="168"/>
      <c r="DH63" s="168"/>
    </row>
    <row r="64" spans="22:120" x14ac:dyDescent="0.15">
      <c r="V64" s="168"/>
    </row>
    <row r="65" spans="15:120" x14ac:dyDescent="0.15">
      <c r="X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U65" s="168"/>
      <c r="CZ65" s="168"/>
      <c r="DE65" s="168"/>
      <c r="DJ65" s="168"/>
    </row>
    <row r="66" spans="15:120" x14ac:dyDescent="0.15">
      <c r="Q66" s="168"/>
      <c r="S66" s="168"/>
      <c r="U66" s="168"/>
      <c r="DM66" s="168"/>
    </row>
    <row r="67" spans="15:120" x14ac:dyDescent="0.15">
      <c r="O67" s="168"/>
      <c r="P67" s="168"/>
      <c r="R67" s="168"/>
      <c r="T67" s="168"/>
      <c r="Y67" s="168"/>
      <c r="CT67" s="168"/>
      <c r="CV67" s="168"/>
      <c r="CW67" s="168"/>
      <c r="CY67" s="168"/>
      <c r="DA67" s="168"/>
      <c r="DB67" s="168"/>
      <c r="DD67" s="168"/>
      <c r="DF67" s="168"/>
      <c r="DG67" s="168"/>
      <c r="DI67" s="168"/>
      <c r="DK67" s="168"/>
      <c r="DL67" s="168"/>
      <c r="DN67" s="168"/>
      <c r="DO67" s="168"/>
      <c r="DP67" s="168"/>
    </row>
    <row r="68" spans="15:120" x14ac:dyDescent="0.15"/>
    <row r="69" spans="15:120" x14ac:dyDescent="0.15"/>
    <row r="70" spans="15:120" x14ac:dyDescent="0.15"/>
    <row r="71" spans="15:120" x14ac:dyDescent="0.15"/>
    <row r="72" spans="15:120" x14ac:dyDescent="0.15">
      <c r="DP72" s="168"/>
    </row>
    <row r="73" spans="15:120" x14ac:dyDescent="0.15">
      <c r="DP73" s="1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68"/>
      <c r="CX96" s="168"/>
      <c r="DC96" s="168"/>
      <c r="DH96" s="168"/>
    </row>
    <row r="97" spans="24:120" x14ac:dyDescent="0.15">
      <c r="CS97" s="168"/>
      <c r="CX97" s="168"/>
      <c r="DC97" s="168"/>
      <c r="DH97" s="168"/>
      <c r="DP97" s="169" t="s">
        <v>480</v>
      </c>
    </row>
    <row r="98" spans="24:120" hidden="1" x14ac:dyDescent="0.15">
      <c r="CS98" s="168"/>
      <c r="CX98" s="168"/>
      <c r="DC98" s="168"/>
      <c r="DH98" s="168"/>
    </row>
    <row r="99" spans="24:120" hidden="1" x14ac:dyDescent="0.15">
      <c r="CS99" s="168"/>
      <c r="CX99" s="168"/>
      <c r="DC99" s="168"/>
      <c r="DH99" s="168"/>
    </row>
    <row r="101" spans="24:120" ht="12" hidden="1" customHeight="1" x14ac:dyDescent="0.15">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c r="BY101" s="168"/>
      <c r="BZ101" s="168"/>
      <c r="CA101" s="168"/>
      <c r="CB101" s="168"/>
      <c r="CC101" s="168"/>
      <c r="CD101" s="168"/>
      <c r="CE101" s="168"/>
      <c r="CF101" s="168"/>
      <c r="CG101" s="168"/>
      <c r="CH101" s="168"/>
      <c r="CI101" s="168"/>
      <c r="CJ101" s="168"/>
      <c r="CK101" s="168"/>
      <c r="CL101" s="168"/>
      <c r="CM101" s="168"/>
      <c r="CN101" s="168"/>
      <c r="CO101" s="168"/>
      <c r="CP101" s="168"/>
      <c r="CQ101" s="168"/>
      <c r="CR101" s="168"/>
      <c r="CU101" s="168"/>
      <c r="CZ101" s="168"/>
      <c r="DE101" s="168"/>
      <c r="DJ101" s="168"/>
    </row>
    <row r="102" spans="24:120" ht="1.5" hidden="1" customHeight="1" x14ac:dyDescent="0.15">
      <c r="CU102" s="168"/>
      <c r="CZ102" s="168"/>
      <c r="DE102" s="168"/>
      <c r="DJ102" s="168"/>
      <c r="DM102" s="168"/>
    </row>
    <row r="103" spans="24:120" hidden="1" x14ac:dyDescent="0.15">
      <c r="CT103" s="168"/>
      <c r="CV103" s="168"/>
      <c r="CW103" s="168"/>
      <c r="CY103" s="168"/>
      <c r="DA103" s="168"/>
      <c r="DB103" s="168"/>
      <c r="DD103" s="168"/>
      <c r="DF103" s="168"/>
      <c r="DG103" s="168"/>
      <c r="DI103" s="168"/>
      <c r="DK103" s="168"/>
      <c r="DL103" s="168"/>
      <c r="DM103" s="168"/>
      <c r="DN103" s="168"/>
      <c r="DO103" s="168"/>
      <c r="DP103" s="168"/>
    </row>
    <row r="104" spans="24:120" hidden="1" x14ac:dyDescent="0.15">
      <c r="CV104" s="168"/>
      <c r="CW104" s="168"/>
      <c r="DA104" s="168"/>
      <c r="DB104" s="168"/>
      <c r="DF104" s="168"/>
      <c r="DG104" s="168"/>
      <c r="DK104" s="168"/>
      <c r="DL104" s="168"/>
      <c r="DN104" s="168"/>
      <c r="DO104" s="168"/>
      <c r="DP104" s="168"/>
    </row>
    <row r="105" spans="24:120" ht="12.75" hidden="1" customHeight="1" x14ac:dyDescent="0.15"/>
  </sheetData>
  <sheetProtection algorithmName="SHA-512" hashValue="EUrwrqyTxurZn6OCdaWPNvEpWqkKtZOoySNcNoKCIfbXJNe+xXdvNMfNdZSCEbeeG2MrWNwllXMSUeEzjbtLmg==" saltValue="hffapwfg7qYnUPkwufp0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2DCB-8F50-4D87-90D3-EF9F94EDD965}">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169" customWidth="1"/>
    <col min="117" max="16384" width="9" style="168" hidden="1"/>
  </cols>
  <sheetData>
    <row r="1" spans="2:116" x14ac:dyDescent="0.15">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row>
    <row r="2" spans="2:116" x14ac:dyDescent="0.15"/>
    <row r="3" spans="2:116" x14ac:dyDescent="0.15"/>
    <row r="4" spans="2:116" x14ac:dyDescent="0.15">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row>
    <row r="5" spans="2:116" x14ac:dyDescent="0.15">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row>
    <row r="19" spans="9:116" x14ac:dyDescent="0.15"/>
    <row r="20" spans="9:116" x14ac:dyDescent="0.15"/>
    <row r="21" spans="9:116" x14ac:dyDescent="0.15">
      <c r="DL21" s="168"/>
    </row>
    <row r="22" spans="9:116" x14ac:dyDescent="0.15">
      <c r="DI22" s="168"/>
      <c r="DJ22" s="168"/>
      <c r="DK22" s="168"/>
      <c r="DL22" s="168"/>
    </row>
    <row r="23" spans="9:116" x14ac:dyDescent="0.15">
      <c r="CY23" s="168"/>
      <c r="CZ23" s="168"/>
      <c r="DA23" s="168"/>
      <c r="DB23" s="168"/>
      <c r="DC23" s="168"/>
      <c r="DD23" s="168"/>
      <c r="DE23" s="168"/>
      <c r="DF23" s="168"/>
      <c r="DG23" s="168"/>
      <c r="DH23" s="168"/>
      <c r="DI23" s="168"/>
      <c r="DJ23" s="168"/>
      <c r="DK23" s="168"/>
      <c r="DL23" s="1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68"/>
      <c r="DA35" s="168"/>
      <c r="DB35" s="168"/>
      <c r="DC35" s="168"/>
      <c r="DD35" s="168"/>
      <c r="DE35" s="168"/>
      <c r="DF35" s="168"/>
      <c r="DG35" s="168"/>
      <c r="DH35" s="168"/>
      <c r="DI35" s="168"/>
      <c r="DJ35" s="168"/>
      <c r="DK35" s="168"/>
      <c r="DL35" s="168"/>
    </row>
    <row r="36" spans="15:116" x14ac:dyDescent="0.15"/>
    <row r="37" spans="15:116" x14ac:dyDescent="0.15">
      <c r="DL37" s="168"/>
    </row>
    <row r="38" spans="15:116" x14ac:dyDescent="0.15">
      <c r="DI38" s="168"/>
      <c r="DJ38" s="168"/>
      <c r="DK38" s="168"/>
      <c r="DL38" s="168"/>
    </row>
    <row r="39" spans="15:116" x14ac:dyDescent="0.15"/>
    <row r="40" spans="15:116" x14ac:dyDescent="0.15"/>
    <row r="41" spans="15:116" x14ac:dyDescent="0.15"/>
    <row r="42" spans="15:116" x14ac:dyDescent="0.15"/>
    <row r="43" spans="15:116" x14ac:dyDescent="0.15">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row>
    <row r="44" spans="15:116" x14ac:dyDescent="0.15">
      <c r="DL44" s="168"/>
    </row>
    <row r="45" spans="15:116" x14ac:dyDescent="0.15"/>
    <row r="46" spans="15:116" x14ac:dyDescent="0.15">
      <c r="DA46" s="168"/>
      <c r="DB46" s="168"/>
      <c r="DC46" s="168"/>
      <c r="DD46" s="168"/>
      <c r="DE46" s="168"/>
      <c r="DF46" s="168"/>
      <c r="DG46" s="168"/>
      <c r="DH46" s="168"/>
      <c r="DI46" s="168"/>
      <c r="DJ46" s="168"/>
      <c r="DK46" s="168"/>
      <c r="DL46" s="168"/>
    </row>
    <row r="47" spans="15:116" x14ac:dyDescent="0.15"/>
    <row r="48" spans="15:116" x14ac:dyDescent="0.15"/>
    <row r="49" spans="104:116" x14ac:dyDescent="0.15"/>
    <row r="50" spans="104:116" x14ac:dyDescent="0.15">
      <c r="CZ50" s="168"/>
      <c r="DA50" s="168"/>
      <c r="DB50" s="168"/>
      <c r="DC50" s="168"/>
      <c r="DD50" s="168"/>
      <c r="DE50" s="168"/>
      <c r="DF50" s="168"/>
      <c r="DG50" s="168"/>
      <c r="DH50" s="168"/>
      <c r="DI50" s="168"/>
      <c r="DJ50" s="168"/>
      <c r="DK50" s="168"/>
      <c r="DL50" s="168"/>
    </row>
    <row r="51" spans="104:116" x14ac:dyDescent="0.15"/>
    <row r="52" spans="104:116" x14ac:dyDescent="0.15"/>
    <row r="53" spans="104:116" x14ac:dyDescent="0.15">
      <c r="DL53" s="1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68"/>
      <c r="DD67" s="168"/>
      <c r="DE67" s="168"/>
      <c r="DF67" s="168"/>
      <c r="DG67" s="168"/>
      <c r="DH67" s="168"/>
      <c r="DI67" s="168"/>
      <c r="DJ67" s="168"/>
      <c r="DK67" s="168"/>
      <c r="DL67" s="1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W9OX4SrvrxBvXFI3BGBzpj1m9jwR0df4RZf2J+9nCnzZkLvYm3dgyCY5IX/KBBssKWC5pI/99d8RIOyoSFvkw==" saltValue="YXow3q0VMrQXj/3ERcaGG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64DF-F11D-4CBB-B158-E5376EE2585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21" customWidth="1"/>
    <col min="37" max="44" width="17" style="221" customWidth="1"/>
    <col min="45" max="45" width="6.125" style="228" customWidth="1"/>
    <col min="46" max="46" width="3" style="227" customWidth="1"/>
    <col min="47" max="47" width="19.125" style="221" hidden="1" customWidth="1"/>
    <col min="48" max="52" width="12.625" style="221" hidden="1" customWidth="1"/>
    <col min="53" max="16384" width="8.625" style="221" hidden="1"/>
  </cols>
  <sheetData>
    <row r="1" spans="1:46" x14ac:dyDescent="0.15">
      <c r="AS1" s="221"/>
      <c r="AT1" s="221"/>
    </row>
    <row r="2" spans="1:46" x14ac:dyDescent="0.15">
      <c r="AS2" s="221"/>
      <c r="AT2" s="221"/>
    </row>
    <row r="3" spans="1:46" x14ac:dyDescent="0.15">
      <c r="AS3" s="221"/>
      <c r="AT3" s="221"/>
    </row>
    <row r="4" spans="1:46" x14ac:dyDescent="0.15">
      <c r="AS4" s="221"/>
      <c r="AT4" s="221"/>
    </row>
    <row r="5" spans="1:46" ht="17.25" x14ac:dyDescent="0.15">
      <c r="A5" s="233" t="s">
        <v>481</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6"/>
    </row>
    <row r="6" spans="1:46" x14ac:dyDescent="0.15">
      <c r="A6" s="227"/>
      <c r="AK6" s="276" t="s">
        <v>482</v>
      </c>
      <c r="AL6" s="276"/>
      <c r="AM6" s="276"/>
      <c r="AN6" s="276"/>
    </row>
    <row r="7" spans="1:46" ht="13.5" customHeight="1" x14ac:dyDescent="0.15">
      <c r="A7" s="227"/>
      <c r="AK7" s="170"/>
      <c r="AL7" s="171"/>
      <c r="AM7" s="171"/>
      <c r="AN7" s="172"/>
      <c r="AO7" s="1144" t="s">
        <v>483</v>
      </c>
      <c r="AP7" s="173"/>
      <c r="AQ7" s="174" t="s">
        <v>484</v>
      </c>
      <c r="AR7" s="175"/>
    </row>
    <row r="8" spans="1:46" x14ac:dyDescent="0.15">
      <c r="A8" s="227"/>
      <c r="AK8" s="176"/>
      <c r="AL8" s="177"/>
      <c r="AM8" s="177"/>
      <c r="AN8" s="178"/>
      <c r="AO8" s="1145"/>
      <c r="AP8" s="179" t="s">
        <v>485</v>
      </c>
      <c r="AQ8" s="180" t="s">
        <v>486</v>
      </c>
      <c r="AR8" s="181" t="s">
        <v>487</v>
      </c>
    </row>
    <row r="9" spans="1:46" x14ac:dyDescent="0.15">
      <c r="A9" s="227"/>
      <c r="AK9" s="1146" t="s">
        <v>488</v>
      </c>
      <c r="AL9" s="1147"/>
      <c r="AM9" s="1147"/>
      <c r="AN9" s="1148"/>
      <c r="AO9" s="182">
        <v>745548</v>
      </c>
      <c r="AP9" s="182">
        <v>85814</v>
      </c>
      <c r="AQ9" s="183">
        <v>166998</v>
      </c>
      <c r="AR9" s="184">
        <v>-48.6</v>
      </c>
    </row>
    <row r="10" spans="1:46" ht="13.5" customHeight="1" x14ac:dyDescent="0.15">
      <c r="A10" s="227"/>
      <c r="AK10" s="1146" t="s">
        <v>489</v>
      </c>
      <c r="AL10" s="1147"/>
      <c r="AM10" s="1147"/>
      <c r="AN10" s="1148"/>
      <c r="AO10" s="185">
        <v>158552</v>
      </c>
      <c r="AP10" s="185">
        <v>18250</v>
      </c>
      <c r="AQ10" s="186">
        <v>26170</v>
      </c>
      <c r="AR10" s="187">
        <v>-30.3</v>
      </c>
    </row>
    <row r="11" spans="1:46" ht="13.5" customHeight="1" x14ac:dyDescent="0.15">
      <c r="A11" s="227"/>
      <c r="AK11" s="1146" t="s">
        <v>490</v>
      </c>
      <c r="AL11" s="1147"/>
      <c r="AM11" s="1147"/>
      <c r="AN11" s="1148"/>
      <c r="AO11" s="185">
        <v>17734</v>
      </c>
      <c r="AP11" s="185">
        <v>2041</v>
      </c>
      <c r="AQ11" s="186">
        <v>5047</v>
      </c>
      <c r="AR11" s="187">
        <v>-59.6</v>
      </c>
    </row>
    <row r="12" spans="1:46" ht="13.5" customHeight="1" x14ac:dyDescent="0.15">
      <c r="A12" s="227"/>
      <c r="AK12" s="1146" t="s">
        <v>491</v>
      </c>
      <c r="AL12" s="1147"/>
      <c r="AM12" s="1147"/>
      <c r="AN12" s="1148"/>
      <c r="AO12" s="185" t="s">
        <v>492</v>
      </c>
      <c r="AP12" s="185" t="s">
        <v>492</v>
      </c>
      <c r="AQ12" s="186" t="s">
        <v>492</v>
      </c>
      <c r="AR12" s="187" t="s">
        <v>492</v>
      </c>
    </row>
    <row r="13" spans="1:46" ht="13.5" customHeight="1" x14ac:dyDescent="0.15">
      <c r="A13" s="227"/>
      <c r="AK13" s="1146" t="s">
        <v>493</v>
      </c>
      <c r="AL13" s="1147"/>
      <c r="AM13" s="1147"/>
      <c r="AN13" s="1148"/>
      <c r="AO13" s="185">
        <v>50979</v>
      </c>
      <c r="AP13" s="185">
        <v>5868</v>
      </c>
      <c r="AQ13" s="186">
        <v>6466</v>
      </c>
      <c r="AR13" s="187">
        <v>-9.1999999999999993</v>
      </c>
    </row>
    <row r="14" spans="1:46" ht="13.5" customHeight="1" x14ac:dyDescent="0.15">
      <c r="A14" s="227"/>
      <c r="AK14" s="1146" t="s">
        <v>494</v>
      </c>
      <c r="AL14" s="1147"/>
      <c r="AM14" s="1147"/>
      <c r="AN14" s="1148"/>
      <c r="AO14" s="185">
        <v>558</v>
      </c>
      <c r="AP14" s="185">
        <v>64</v>
      </c>
      <c r="AQ14" s="186">
        <v>3589</v>
      </c>
      <c r="AR14" s="187">
        <v>-98.2</v>
      </c>
    </row>
    <row r="15" spans="1:46" ht="13.5" customHeight="1" x14ac:dyDescent="0.15">
      <c r="A15" s="227"/>
      <c r="AK15" s="1149" t="s">
        <v>495</v>
      </c>
      <c r="AL15" s="1150"/>
      <c r="AM15" s="1150"/>
      <c r="AN15" s="1151"/>
      <c r="AO15" s="185">
        <v>-51529</v>
      </c>
      <c r="AP15" s="185">
        <v>-5931</v>
      </c>
      <c r="AQ15" s="186">
        <v>-12920</v>
      </c>
      <c r="AR15" s="187">
        <v>-54.1</v>
      </c>
    </row>
    <row r="16" spans="1:46" x14ac:dyDescent="0.15">
      <c r="A16" s="227"/>
      <c r="AK16" s="1149" t="s">
        <v>180</v>
      </c>
      <c r="AL16" s="1150"/>
      <c r="AM16" s="1150"/>
      <c r="AN16" s="1151"/>
      <c r="AO16" s="185">
        <v>921842</v>
      </c>
      <c r="AP16" s="185">
        <v>106105</v>
      </c>
      <c r="AQ16" s="186">
        <v>195349</v>
      </c>
      <c r="AR16" s="187">
        <v>-45.7</v>
      </c>
    </row>
    <row r="17" spans="1:46" x14ac:dyDescent="0.15">
      <c r="A17" s="227"/>
    </row>
    <row r="18" spans="1:46" x14ac:dyDescent="0.15">
      <c r="A18" s="227"/>
      <c r="AQ18" s="277"/>
      <c r="AR18" s="277"/>
    </row>
    <row r="19" spans="1:46" x14ac:dyDescent="0.15">
      <c r="A19" s="227"/>
      <c r="AK19" s="221" t="s">
        <v>496</v>
      </c>
    </row>
    <row r="20" spans="1:46" x14ac:dyDescent="0.15">
      <c r="A20" s="227"/>
      <c r="AK20" s="278"/>
      <c r="AL20" s="279"/>
      <c r="AM20" s="279"/>
      <c r="AN20" s="280"/>
      <c r="AO20" s="281" t="s">
        <v>497</v>
      </c>
      <c r="AP20" s="282" t="s">
        <v>498</v>
      </c>
      <c r="AQ20" s="283" t="s">
        <v>499</v>
      </c>
      <c r="AR20" s="284"/>
    </row>
    <row r="21" spans="1:46" s="276" customFormat="1" x14ac:dyDescent="0.15">
      <c r="A21" s="285"/>
      <c r="AK21" s="1152" t="s">
        <v>500</v>
      </c>
      <c r="AL21" s="1153"/>
      <c r="AM21" s="1153"/>
      <c r="AN21" s="1154"/>
      <c r="AO21" s="286">
        <v>9.44</v>
      </c>
      <c r="AP21" s="287">
        <v>16.600000000000001</v>
      </c>
      <c r="AQ21" s="288">
        <v>-7.16</v>
      </c>
      <c r="AS21" s="289"/>
      <c r="AT21" s="285"/>
    </row>
    <row r="22" spans="1:46" s="276" customFormat="1" x14ac:dyDescent="0.15">
      <c r="A22" s="285"/>
      <c r="AK22" s="1152" t="s">
        <v>501</v>
      </c>
      <c r="AL22" s="1153"/>
      <c r="AM22" s="1153"/>
      <c r="AN22" s="1154"/>
      <c r="AO22" s="290">
        <v>90.2</v>
      </c>
      <c r="AP22" s="291">
        <v>95.6</v>
      </c>
      <c r="AQ22" s="292">
        <v>-5.4</v>
      </c>
      <c r="AR22" s="277"/>
      <c r="AS22" s="289"/>
      <c r="AT22" s="285"/>
    </row>
    <row r="23" spans="1:46" s="276" customFormat="1" x14ac:dyDescent="0.15">
      <c r="A23" s="285"/>
      <c r="AP23" s="277"/>
      <c r="AQ23" s="277"/>
      <c r="AR23" s="277"/>
      <c r="AS23" s="289"/>
      <c r="AT23" s="285"/>
    </row>
    <row r="24" spans="1:46" s="276" customFormat="1" x14ac:dyDescent="0.15">
      <c r="A24" s="285"/>
      <c r="AP24" s="277"/>
      <c r="AQ24" s="277"/>
      <c r="AR24" s="277"/>
      <c r="AS24" s="289"/>
      <c r="AT24" s="285"/>
    </row>
    <row r="25" spans="1:46" s="276"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76" customFormat="1" x14ac:dyDescent="0.15">
      <c r="A26" s="1155" t="s">
        <v>502</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row>
    <row r="27" spans="1:46" x14ac:dyDescent="0.15">
      <c r="A27" s="297"/>
      <c r="AS27" s="221"/>
      <c r="AT27" s="221"/>
    </row>
    <row r="28" spans="1:46" ht="17.25" x14ac:dyDescent="0.15">
      <c r="A28" s="233" t="s">
        <v>503</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98"/>
    </row>
    <row r="29" spans="1:46" x14ac:dyDescent="0.15">
      <c r="A29" s="227"/>
      <c r="AK29" s="276" t="s">
        <v>504</v>
      </c>
      <c r="AL29" s="276"/>
      <c r="AM29" s="276"/>
      <c r="AN29" s="276"/>
      <c r="AS29" s="299"/>
    </row>
    <row r="30" spans="1:46" ht="13.5" customHeight="1" x14ac:dyDescent="0.15">
      <c r="A30" s="227"/>
      <c r="AK30" s="170"/>
      <c r="AL30" s="171"/>
      <c r="AM30" s="171"/>
      <c r="AN30" s="172"/>
      <c r="AO30" s="1144" t="s">
        <v>483</v>
      </c>
      <c r="AP30" s="173"/>
      <c r="AQ30" s="174" t="s">
        <v>484</v>
      </c>
      <c r="AR30" s="175"/>
    </row>
    <row r="31" spans="1:46" x14ac:dyDescent="0.15">
      <c r="A31" s="227"/>
      <c r="AK31" s="176"/>
      <c r="AL31" s="177"/>
      <c r="AM31" s="177"/>
      <c r="AN31" s="178"/>
      <c r="AO31" s="1145"/>
      <c r="AP31" s="179" t="s">
        <v>485</v>
      </c>
      <c r="AQ31" s="180" t="s">
        <v>486</v>
      </c>
      <c r="AR31" s="181" t="s">
        <v>487</v>
      </c>
    </row>
    <row r="32" spans="1:46" ht="27" customHeight="1" x14ac:dyDescent="0.15">
      <c r="A32" s="227"/>
      <c r="AK32" s="1130" t="s">
        <v>505</v>
      </c>
      <c r="AL32" s="1131"/>
      <c r="AM32" s="1131"/>
      <c r="AN32" s="1132"/>
      <c r="AO32" s="188">
        <v>613665</v>
      </c>
      <c r="AP32" s="188">
        <v>70634</v>
      </c>
      <c r="AQ32" s="189">
        <v>125145</v>
      </c>
      <c r="AR32" s="190">
        <v>-43.6</v>
      </c>
    </row>
    <row r="33" spans="1:46" ht="13.5" customHeight="1" x14ac:dyDescent="0.15">
      <c r="A33" s="227"/>
      <c r="AK33" s="1130" t="s">
        <v>506</v>
      </c>
      <c r="AL33" s="1131"/>
      <c r="AM33" s="1131"/>
      <c r="AN33" s="1132"/>
      <c r="AO33" s="188" t="s">
        <v>492</v>
      </c>
      <c r="AP33" s="188" t="s">
        <v>492</v>
      </c>
      <c r="AQ33" s="189">
        <v>142</v>
      </c>
      <c r="AR33" s="190" t="s">
        <v>492</v>
      </c>
    </row>
    <row r="34" spans="1:46" ht="27" customHeight="1" x14ac:dyDescent="0.15">
      <c r="A34" s="227"/>
      <c r="AK34" s="1130" t="s">
        <v>507</v>
      </c>
      <c r="AL34" s="1131"/>
      <c r="AM34" s="1131"/>
      <c r="AN34" s="1132"/>
      <c r="AO34" s="188" t="s">
        <v>492</v>
      </c>
      <c r="AP34" s="188" t="s">
        <v>492</v>
      </c>
      <c r="AQ34" s="189">
        <v>186</v>
      </c>
      <c r="AR34" s="190" t="s">
        <v>492</v>
      </c>
    </row>
    <row r="35" spans="1:46" ht="27" customHeight="1" x14ac:dyDescent="0.15">
      <c r="A35" s="227"/>
      <c r="AK35" s="1130" t="s">
        <v>508</v>
      </c>
      <c r="AL35" s="1131"/>
      <c r="AM35" s="1131"/>
      <c r="AN35" s="1132"/>
      <c r="AO35" s="188">
        <v>187024</v>
      </c>
      <c r="AP35" s="188">
        <v>21527</v>
      </c>
      <c r="AQ35" s="189">
        <v>24116</v>
      </c>
      <c r="AR35" s="190">
        <v>-10.7</v>
      </c>
    </row>
    <row r="36" spans="1:46" ht="27" customHeight="1" x14ac:dyDescent="0.15">
      <c r="A36" s="227"/>
      <c r="AK36" s="1130" t="s">
        <v>509</v>
      </c>
      <c r="AL36" s="1131"/>
      <c r="AM36" s="1131"/>
      <c r="AN36" s="1132"/>
      <c r="AO36" s="188">
        <v>75480</v>
      </c>
      <c r="AP36" s="188">
        <v>8688</v>
      </c>
      <c r="AQ36" s="189">
        <v>3945</v>
      </c>
      <c r="AR36" s="190">
        <v>120.2</v>
      </c>
    </row>
    <row r="37" spans="1:46" ht="13.5" customHeight="1" x14ac:dyDescent="0.15">
      <c r="A37" s="227"/>
      <c r="AK37" s="1130" t="s">
        <v>510</v>
      </c>
      <c r="AL37" s="1131"/>
      <c r="AM37" s="1131"/>
      <c r="AN37" s="1132"/>
      <c r="AO37" s="188" t="s">
        <v>492</v>
      </c>
      <c r="AP37" s="188" t="s">
        <v>492</v>
      </c>
      <c r="AQ37" s="189">
        <v>817</v>
      </c>
      <c r="AR37" s="190" t="s">
        <v>492</v>
      </c>
    </row>
    <row r="38" spans="1:46" ht="27" customHeight="1" x14ac:dyDescent="0.15">
      <c r="A38" s="227"/>
      <c r="AK38" s="1133" t="s">
        <v>511</v>
      </c>
      <c r="AL38" s="1134"/>
      <c r="AM38" s="1134"/>
      <c r="AN38" s="1135"/>
      <c r="AO38" s="300" t="s">
        <v>492</v>
      </c>
      <c r="AP38" s="300" t="s">
        <v>492</v>
      </c>
      <c r="AQ38" s="301">
        <v>16</v>
      </c>
      <c r="AR38" s="292" t="s">
        <v>492</v>
      </c>
      <c r="AS38" s="299"/>
    </row>
    <row r="39" spans="1:46" x14ac:dyDescent="0.15">
      <c r="A39" s="227"/>
      <c r="AK39" s="1133" t="s">
        <v>512</v>
      </c>
      <c r="AL39" s="1134"/>
      <c r="AM39" s="1134"/>
      <c r="AN39" s="1135"/>
      <c r="AO39" s="188">
        <v>-246</v>
      </c>
      <c r="AP39" s="188">
        <v>-28</v>
      </c>
      <c r="AQ39" s="189">
        <v>-6780</v>
      </c>
      <c r="AR39" s="190">
        <v>-99.6</v>
      </c>
      <c r="AS39" s="299"/>
    </row>
    <row r="40" spans="1:46" ht="27" customHeight="1" x14ac:dyDescent="0.15">
      <c r="A40" s="227"/>
      <c r="AK40" s="1130" t="s">
        <v>513</v>
      </c>
      <c r="AL40" s="1131"/>
      <c r="AM40" s="1131"/>
      <c r="AN40" s="1132"/>
      <c r="AO40" s="188">
        <v>-425709</v>
      </c>
      <c r="AP40" s="188">
        <v>-49000</v>
      </c>
      <c r="AQ40" s="189">
        <v>-98746</v>
      </c>
      <c r="AR40" s="190">
        <v>-50.4</v>
      </c>
      <c r="AS40" s="299"/>
    </row>
    <row r="41" spans="1:46" x14ac:dyDescent="0.15">
      <c r="A41" s="227"/>
      <c r="AK41" s="1136" t="s">
        <v>290</v>
      </c>
      <c r="AL41" s="1137"/>
      <c r="AM41" s="1137"/>
      <c r="AN41" s="1138"/>
      <c r="AO41" s="188">
        <v>450214</v>
      </c>
      <c r="AP41" s="188">
        <v>51820</v>
      </c>
      <c r="AQ41" s="189">
        <v>48842</v>
      </c>
      <c r="AR41" s="190">
        <v>6.1</v>
      </c>
      <c r="AS41" s="299"/>
    </row>
    <row r="42" spans="1:46" x14ac:dyDescent="0.15">
      <c r="A42" s="227"/>
      <c r="AK42" s="302" t="s">
        <v>514</v>
      </c>
      <c r="AQ42" s="277"/>
      <c r="AR42" s="277"/>
      <c r="AS42" s="299"/>
    </row>
    <row r="43" spans="1:46" x14ac:dyDescent="0.15">
      <c r="A43" s="227"/>
      <c r="AP43" s="303"/>
      <c r="AQ43" s="277"/>
      <c r="AS43" s="299"/>
    </row>
    <row r="44" spans="1:46" x14ac:dyDescent="0.15">
      <c r="A44" s="227"/>
      <c r="AQ44" s="277"/>
    </row>
    <row r="45" spans="1:46" x14ac:dyDescent="0.15">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304"/>
      <c r="AR45" s="224"/>
      <c r="AS45" s="224"/>
      <c r="AT45" s="221"/>
    </row>
    <row r="46" spans="1:46" x14ac:dyDescent="0.15">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21"/>
    </row>
    <row r="47" spans="1:46" ht="17.25" customHeight="1" x14ac:dyDescent="0.15">
      <c r="A47" s="246" t="s">
        <v>515</v>
      </c>
    </row>
    <row r="48" spans="1:46" x14ac:dyDescent="0.15">
      <c r="A48" s="227"/>
      <c r="AK48" s="305" t="s">
        <v>516</v>
      </c>
      <c r="AL48" s="305"/>
      <c r="AM48" s="305"/>
      <c r="AN48" s="305"/>
      <c r="AO48" s="305"/>
      <c r="AP48" s="305"/>
      <c r="AQ48" s="306"/>
      <c r="AR48" s="305"/>
    </row>
    <row r="49" spans="1:44" ht="13.5" customHeight="1" x14ac:dyDescent="0.15">
      <c r="A49" s="227"/>
      <c r="AK49" s="191"/>
      <c r="AL49" s="192"/>
      <c r="AM49" s="1139" t="s">
        <v>483</v>
      </c>
      <c r="AN49" s="1141" t="s">
        <v>517</v>
      </c>
      <c r="AO49" s="1142"/>
      <c r="AP49" s="1142"/>
      <c r="AQ49" s="1142"/>
      <c r="AR49" s="1143"/>
    </row>
    <row r="50" spans="1:44" x14ac:dyDescent="0.15">
      <c r="A50" s="227"/>
      <c r="AK50" s="193"/>
      <c r="AL50" s="194"/>
      <c r="AM50" s="1140"/>
      <c r="AN50" s="195" t="s">
        <v>518</v>
      </c>
      <c r="AO50" s="196" t="s">
        <v>519</v>
      </c>
      <c r="AP50" s="197" t="s">
        <v>520</v>
      </c>
      <c r="AQ50" s="198" t="s">
        <v>521</v>
      </c>
      <c r="AR50" s="199" t="s">
        <v>522</v>
      </c>
    </row>
    <row r="51" spans="1:44" x14ac:dyDescent="0.15">
      <c r="A51" s="227"/>
      <c r="AK51" s="191" t="s">
        <v>523</v>
      </c>
      <c r="AL51" s="192"/>
      <c r="AM51" s="205">
        <v>433735</v>
      </c>
      <c r="AN51" s="206">
        <v>45068</v>
      </c>
      <c r="AO51" s="207">
        <v>41.2</v>
      </c>
      <c r="AP51" s="208">
        <v>167497</v>
      </c>
      <c r="AQ51" s="307">
        <v>-17.399999999999999</v>
      </c>
      <c r="AR51" s="200">
        <v>58.6</v>
      </c>
    </row>
    <row r="52" spans="1:44" x14ac:dyDescent="0.15">
      <c r="A52" s="227"/>
      <c r="AK52" s="201"/>
      <c r="AL52" s="202" t="s">
        <v>524</v>
      </c>
      <c r="AM52" s="308">
        <v>301959</v>
      </c>
      <c r="AN52" s="309">
        <v>31376</v>
      </c>
      <c r="AO52" s="310">
        <v>46</v>
      </c>
      <c r="AP52" s="311">
        <v>82571</v>
      </c>
      <c r="AQ52" s="312">
        <v>3.6</v>
      </c>
      <c r="AR52" s="203">
        <v>42.4</v>
      </c>
    </row>
    <row r="53" spans="1:44" x14ac:dyDescent="0.15">
      <c r="A53" s="227"/>
      <c r="AK53" s="191" t="s">
        <v>525</v>
      </c>
      <c r="AL53" s="192"/>
      <c r="AM53" s="205">
        <v>763733</v>
      </c>
      <c r="AN53" s="206">
        <v>81291</v>
      </c>
      <c r="AO53" s="207">
        <v>80.400000000000006</v>
      </c>
      <c r="AP53" s="208">
        <v>190274</v>
      </c>
      <c r="AQ53" s="307">
        <v>13.6</v>
      </c>
      <c r="AR53" s="200">
        <v>66.8</v>
      </c>
    </row>
    <row r="54" spans="1:44" x14ac:dyDescent="0.15">
      <c r="A54" s="227"/>
      <c r="AK54" s="201"/>
      <c r="AL54" s="202" t="s">
        <v>524</v>
      </c>
      <c r="AM54" s="308">
        <v>594346</v>
      </c>
      <c r="AN54" s="309">
        <v>63262</v>
      </c>
      <c r="AO54" s="310">
        <v>101.6</v>
      </c>
      <c r="AP54" s="311">
        <v>88584</v>
      </c>
      <c r="AQ54" s="312">
        <v>7.3</v>
      </c>
      <c r="AR54" s="203">
        <v>94.3</v>
      </c>
    </row>
    <row r="55" spans="1:44" x14ac:dyDescent="0.15">
      <c r="A55" s="227"/>
      <c r="AK55" s="191" t="s">
        <v>526</v>
      </c>
      <c r="AL55" s="192"/>
      <c r="AM55" s="205">
        <v>514302</v>
      </c>
      <c r="AN55" s="206">
        <v>56012</v>
      </c>
      <c r="AO55" s="207">
        <v>-31.1</v>
      </c>
      <c r="AP55" s="208">
        <v>200194</v>
      </c>
      <c r="AQ55" s="307">
        <v>5.2</v>
      </c>
      <c r="AR55" s="200">
        <v>-36.299999999999997</v>
      </c>
    </row>
    <row r="56" spans="1:44" x14ac:dyDescent="0.15">
      <c r="A56" s="227"/>
      <c r="AK56" s="201"/>
      <c r="AL56" s="202" t="s">
        <v>524</v>
      </c>
      <c r="AM56" s="308">
        <v>257349</v>
      </c>
      <c r="AN56" s="309">
        <v>28028</v>
      </c>
      <c r="AO56" s="310">
        <v>-55.7</v>
      </c>
      <c r="AP56" s="311">
        <v>106422</v>
      </c>
      <c r="AQ56" s="312">
        <v>20.100000000000001</v>
      </c>
      <c r="AR56" s="203">
        <v>-75.8</v>
      </c>
    </row>
    <row r="57" spans="1:44" x14ac:dyDescent="0.15">
      <c r="A57" s="227"/>
      <c r="AK57" s="191" t="s">
        <v>527</v>
      </c>
      <c r="AL57" s="192"/>
      <c r="AM57" s="205">
        <v>918993</v>
      </c>
      <c r="AN57" s="206">
        <v>102715</v>
      </c>
      <c r="AO57" s="207">
        <v>83.4</v>
      </c>
      <c r="AP57" s="208">
        <v>196914</v>
      </c>
      <c r="AQ57" s="307">
        <v>-1.6</v>
      </c>
      <c r="AR57" s="200">
        <v>85</v>
      </c>
    </row>
    <row r="58" spans="1:44" x14ac:dyDescent="0.15">
      <c r="A58" s="227"/>
      <c r="AK58" s="201"/>
      <c r="AL58" s="202" t="s">
        <v>524</v>
      </c>
      <c r="AM58" s="308">
        <v>757003</v>
      </c>
      <c r="AN58" s="309">
        <v>84610</v>
      </c>
      <c r="AO58" s="310">
        <v>201.9</v>
      </c>
      <c r="AP58" s="311">
        <v>98966</v>
      </c>
      <c r="AQ58" s="312">
        <v>-7</v>
      </c>
      <c r="AR58" s="203">
        <v>208.9</v>
      </c>
    </row>
    <row r="59" spans="1:44" x14ac:dyDescent="0.15">
      <c r="A59" s="227"/>
      <c r="AK59" s="191" t="s">
        <v>528</v>
      </c>
      <c r="AL59" s="192"/>
      <c r="AM59" s="205">
        <v>1047423</v>
      </c>
      <c r="AN59" s="206">
        <v>120560</v>
      </c>
      <c r="AO59" s="207">
        <v>17.399999999999999</v>
      </c>
      <c r="AP59" s="208">
        <v>204757</v>
      </c>
      <c r="AQ59" s="307">
        <v>4</v>
      </c>
      <c r="AR59" s="200">
        <v>13.4</v>
      </c>
    </row>
    <row r="60" spans="1:44" x14ac:dyDescent="0.15">
      <c r="A60" s="227"/>
      <c r="AK60" s="201"/>
      <c r="AL60" s="202" t="s">
        <v>524</v>
      </c>
      <c r="AM60" s="308">
        <v>861610</v>
      </c>
      <c r="AN60" s="309">
        <v>99172</v>
      </c>
      <c r="AO60" s="310">
        <v>17.2</v>
      </c>
      <c r="AP60" s="311">
        <v>106071</v>
      </c>
      <c r="AQ60" s="312">
        <v>7.2</v>
      </c>
      <c r="AR60" s="203">
        <v>10</v>
      </c>
    </row>
    <row r="61" spans="1:44" x14ac:dyDescent="0.15">
      <c r="A61" s="227"/>
      <c r="AK61" s="191" t="s">
        <v>529</v>
      </c>
      <c r="AL61" s="204"/>
      <c r="AM61" s="205">
        <v>735637</v>
      </c>
      <c r="AN61" s="206">
        <v>81129</v>
      </c>
      <c r="AO61" s="207">
        <v>38.299999999999997</v>
      </c>
      <c r="AP61" s="208">
        <v>191927</v>
      </c>
      <c r="AQ61" s="209">
        <v>0.8</v>
      </c>
      <c r="AR61" s="200">
        <v>37.5</v>
      </c>
    </row>
    <row r="62" spans="1:44" x14ac:dyDescent="0.15">
      <c r="A62" s="227"/>
      <c r="AK62" s="201"/>
      <c r="AL62" s="202" t="s">
        <v>524</v>
      </c>
      <c r="AM62" s="308">
        <v>554453</v>
      </c>
      <c r="AN62" s="309">
        <v>61290</v>
      </c>
      <c r="AO62" s="310">
        <v>62.2</v>
      </c>
      <c r="AP62" s="311">
        <v>96523</v>
      </c>
      <c r="AQ62" s="312">
        <v>6.2</v>
      </c>
      <c r="AR62" s="203">
        <v>56</v>
      </c>
    </row>
    <row r="63" spans="1:44" x14ac:dyDescent="0.15">
      <c r="A63" s="227"/>
    </row>
    <row r="64" spans="1:44" x14ac:dyDescent="0.15">
      <c r="A64" s="227"/>
    </row>
    <row r="65" spans="1:46" x14ac:dyDescent="0.15">
      <c r="A65" s="227"/>
    </row>
    <row r="66" spans="1:46" x14ac:dyDescent="0.15">
      <c r="A66" s="229"/>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1"/>
    </row>
    <row r="67" spans="1:46" ht="13.5" hidden="1" customHeight="1" x14ac:dyDescent="0.15">
      <c r="AS67" s="221"/>
      <c r="AT67" s="221"/>
    </row>
  </sheetData>
  <sheetProtection algorithmName="SHA-512" hashValue="QzBTC59QmstylHqVCLX9WMUdDMDB4whTlpzMukey35WVa1nRPBdQP3ejK6XQhKm5MFy+uv7RjBSG1AtzGIz0eg==" saltValue="GcMng+LuNzdib++Iw3kU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3981-71DA-4A99-951B-45EB7167D7DF}">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169" customWidth="1"/>
    <col min="126" max="16384" width="9" style="168" hidden="1"/>
  </cols>
  <sheetData>
    <row r="1" spans="2:125" ht="13.5" customHeight="1" x14ac:dyDescent="0.15">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row>
    <row r="2" spans="2:125" x14ac:dyDescent="0.15">
      <c r="B2" s="168"/>
      <c r="DG2" s="168"/>
    </row>
    <row r="3" spans="2:125" x14ac:dyDescent="0.15">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H3" s="168"/>
      <c r="DI3" s="168"/>
      <c r="DJ3" s="168"/>
      <c r="DK3" s="168"/>
      <c r="DL3" s="168"/>
      <c r="DM3" s="168"/>
      <c r="DN3" s="168"/>
      <c r="DO3" s="168"/>
      <c r="DP3" s="168"/>
      <c r="DQ3" s="168"/>
      <c r="DR3" s="168"/>
      <c r="DS3" s="168"/>
      <c r="DT3" s="168"/>
      <c r="DU3" s="168"/>
    </row>
    <row r="4" spans="2:125" x14ac:dyDescent="0.15"/>
    <row r="5" spans="2:125" x14ac:dyDescent="0.15"/>
    <row r="6" spans="2:125" x14ac:dyDescent="0.15"/>
    <row r="7" spans="2:125" x14ac:dyDescent="0.15"/>
    <row r="8" spans="2:125" x14ac:dyDescent="0.15"/>
    <row r="9" spans="2:125" x14ac:dyDescent="0.15">
      <c r="DU9" s="1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68"/>
    </row>
    <row r="18" spans="125:125" x14ac:dyDescent="0.15"/>
    <row r="19" spans="125:125" x14ac:dyDescent="0.15"/>
    <row r="20" spans="125:125" x14ac:dyDescent="0.15">
      <c r="DU20" s="168"/>
    </row>
    <row r="21" spans="125:125" x14ac:dyDescent="0.15">
      <c r="DU21" s="1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68"/>
    </row>
    <row r="29" spans="125:125" x14ac:dyDescent="0.15"/>
    <row r="30" spans="125:125" x14ac:dyDescent="0.15"/>
    <row r="31" spans="125:125" x14ac:dyDescent="0.15"/>
    <row r="32" spans="125:125" x14ac:dyDescent="0.15"/>
    <row r="33" spans="2:125" x14ac:dyDescent="0.15">
      <c r="B33" s="168"/>
      <c r="G33" s="168"/>
      <c r="I33" s="168"/>
    </row>
    <row r="34" spans="2:125" x14ac:dyDescent="0.15">
      <c r="C34" s="168"/>
      <c r="P34" s="168"/>
      <c r="DE34" s="168"/>
      <c r="DH34" s="168"/>
    </row>
    <row r="35" spans="2:125" x14ac:dyDescent="0.15">
      <c r="D35" s="168"/>
      <c r="E35" s="168"/>
      <c r="DG35" s="168"/>
      <c r="DJ35" s="168"/>
      <c r="DP35" s="168"/>
      <c r="DQ35" s="168"/>
      <c r="DR35" s="168"/>
      <c r="DS35" s="168"/>
      <c r="DT35" s="168"/>
      <c r="DU35" s="168"/>
    </row>
    <row r="36" spans="2:125" x14ac:dyDescent="0.15">
      <c r="F36" s="168"/>
      <c r="H36" s="168"/>
      <c r="J36" s="168"/>
      <c r="K36" s="168"/>
      <c r="L36" s="168"/>
      <c r="M36" s="168"/>
      <c r="N36" s="168"/>
      <c r="O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F36" s="168"/>
      <c r="DI36" s="168"/>
      <c r="DK36" s="168"/>
      <c r="DL36" s="168"/>
      <c r="DM36" s="168"/>
      <c r="DN36" s="168"/>
      <c r="DO36" s="168"/>
      <c r="DP36" s="168"/>
      <c r="DQ36" s="168"/>
      <c r="DR36" s="168"/>
      <c r="DS36" s="168"/>
      <c r="DT36" s="168"/>
      <c r="DU36" s="168"/>
    </row>
    <row r="37" spans="2:125" x14ac:dyDescent="0.15">
      <c r="DU37" s="168"/>
    </row>
    <row r="38" spans="2:125" x14ac:dyDescent="0.15">
      <c r="DT38" s="168"/>
      <c r="DU38" s="168"/>
    </row>
    <row r="39" spans="2:125" x14ac:dyDescent="0.15"/>
    <row r="40" spans="2:125" x14ac:dyDescent="0.15">
      <c r="DH40" s="168"/>
    </row>
    <row r="41" spans="2:125" x14ac:dyDescent="0.15">
      <c r="DE41" s="168"/>
    </row>
    <row r="42" spans="2:125" x14ac:dyDescent="0.15">
      <c r="DG42" s="168"/>
      <c r="DJ42" s="168"/>
    </row>
    <row r="43" spans="2:125" x14ac:dyDescent="0.15">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F43" s="168"/>
      <c r="DI43" s="168"/>
      <c r="DK43" s="168"/>
      <c r="DL43" s="168"/>
      <c r="DM43" s="168"/>
      <c r="DN43" s="168"/>
      <c r="DO43" s="168"/>
      <c r="DP43" s="168"/>
      <c r="DQ43" s="168"/>
      <c r="DR43" s="168"/>
      <c r="DS43" s="168"/>
      <c r="DT43" s="168"/>
      <c r="DU43" s="168"/>
    </row>
    <row r="44" spans="2:125" x14ac:dyDescent="0.15">
      <c r="DU44" s="168"/>
    </row>
    <row r="45" spans="2:125" x14ac:dyDescent="0.15"/>
    <row r="46" spans="2:125" x14ac:dyDescent="0.15"/>
    <row r="47" spans="2:125" x14ac:dyDescent="0.15"/>
    <row r="48" spans="2:125" x14ac:dyDescent="0.15">
      <c r="DT48" s="168"/>
      <c r="DU48" s="168"/>
    </row>
    <row r="49" spans="120:125" x14ac:dyDescent="0.15">
      <c r="DU49" s="168"/>
    </row>
    <row r="50" spans="120:125" x14ac:dyDescent="0.15">
      <c r="DU50" s="168"/>
    </row>
    <row r="51" spans="120:125" x14ac:dyDescent="0.15">
      <c r="DP51" s="168"/>
      <c r="DQ51" s="168"/>
      <c r="DR51" s="168"/>
      <c r="DS51" s="168"/>
      <c r="DT51" s="168"/>
      <c r="DU51" s="168"/>
    </row>
    <row r="52" spans="120:125" x14ac:dyDescent="0.15"/>
    <row r="53" spans="120:125" x14ac:dyDescent="0.15"/>
    <row r="54" spans="120:125" x14ac:dyDescent="0.15">
      <c r="DU54" s="168"/>
    </row>
    <row r="55" spans="120:125" x14ac:dyDescent="0.15"/>
    <row r="56" spans="120:125" x14ac:dyDescent="0.15"/>
    <row r="57" spans="120:125" x14ac:dyDescent="0.15"/>
    <row r="58" spans="120:125" x14ac:dyDescent="0.15">
      <c r="DU58" s="168"/>
    </row>
    <row r="59" spans="120:125" x14ac:dyDescent="0.15"/>
    <row r="60" spans="120:125" x14ac:dyDescent="0.15"/>
    <row r="61" spans="120:125" x14ac:dyDescent="0.15"/>
    <row r="62" spans="120:125" x14ac:dyDescent="0.15"/>
    <row r="63" spans="120:125" x14ac:dyDescent="0.15">
      <c r="DU63" s="168"/>
    </row>
    <row r="64" spans="120:125" x14ac:dyDescent="0.15">
      <c r="DT64" s="168"/>
      <c r="DU64" s="168"/>
    </row>
    <row r="65" spans="123:125" x14ac:dyDescent="0.15"/>
    <row r="66" spans="123:125" x14ac:dyDescent="0.15"/>
    <row r="67" spans="123:125" x14ac:dyDescent="0.15"/>
    <row r="68" spans="123:125" x14ac:dyDescent="0.15"/>
    <row r="69" spans="123:125" x14ac:dyDescent="0.15">
      <c r="DS69" s="168"/>
      <c r="DT69" s="168"/>
      <c r="DU69" s="1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68"/>
    </row>
    <row r="83" spans="116:125" x14ac:dyDescent="0.15">
      <c r="DM83" s="168"/>
      <c r="DN83" s="168"/>
      <c r="DO83" s="168"/>
      <c r="DP83" s="168"/>
      <c r="DQ83" s="168"/>
      <c r="DR83" s="168"/>
      <c r="DS83" s="168"/>
      <c r="DT83" s="168"/>
      <c r="DU83" s="168"/>
    </row>
    <row r="84" spans="116:125" x14ac:dyDescent="0.15"/>
    <row r="85" spans="116:125" x14ac:dyDescent="0.15"/>
    <row r="86" spans="116:125" x14ac:dyDescent="0.15"/>
    <row r="87" spans="116:125" x14ac:dyDescent="0.15"/>
    <row r="88" spans="116:125" x14ac:dyDescent="0.15">
      <c r="DU88" s="1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68"/>
      <c r="DT94" s="168"/>
      <c r="DU94" s="168"/>
    </row>
    <row r="95" spans="116:125" ht="13.5" customHeight="1" x14ac:dyDescent="0.15">
      <c r="DU95" s="1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68"/>
    </row>
    <row r="102" spans="124:125" ht="13.5" customHeight="1" x14ac:dyDescent="0.15"/>
    <row r="103" spans="124:125" ht="13.5" customHeight="1" x14ac:dyDescent="0.15"/>
    <row r="104" spans="124:125" ht="13.5" customHeight="1" x14ac:dyDescent="0.15">
      <c r="DT104" s="168"/>
      <c r="DU104" s="1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68" t="s">
        <v>480</v>
      </c>
    </row>
    <row r="121" spans="125:125" ht="13.5" hidden="1" customHeight="1" x14ac:dyDescent="0.15">
      <c r="DU121" s="168"/>
    </row>
  </sheetData>
  <sheetProtection algorithmName="SHA-512" hashValue="zaAjPmMOkLgM/IwAhY4oFNPFF4ORZuLZOl6ZkGbFzuYEVASwzEtCsHo6mBWTqL4P6wnJUmpYPumGF9/UQrexhw==" saltValue="mBP0DSFmfX2Dax/2uTAo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F9AB-41B9-451F-8902-BCF99169420F}">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169" customWidth="1"/>
    <col min="126" max="142" width="0" style="168" hidden="1" customWidth="1"/>
    <col min="143" max="16384" width="9" style="168" hidden="1"/>
  </cols>
  <sheetData>
    <row r="1" spans="1:125" ht="13.5" customHeigh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row>
    <row r="2" spans="1:125" x14ac:dyDescent="0.15">
      <c r="B2" s="168"/>
      <c r="T2" s="168"/>
    </row>
    <row r="3" spans="1:125" x14ac:dyDescent="0.15">
      <c r="C3" s="168"/>
      <c r="D3" s="168"/>
      <c r="E3" s="168"/>
      <c r="F3" s="168"/>
      <c r="G3" s="168"/>
      <c r="H3" s="168"/>
      <c r="I3" s="168"/>
      <c r="J3" s="168"/>
      <c r="K3" s="168"/>
      <c r="L3" s="168"/>
      <c r="M3" s="168"/>
      <c r="N3" s="168"/>
      <c r="O3" s="168"/>
      <c r="P3" s="168"/>
      <c r="Q3" s="168"/>
      <c r="R3" s="168"/>
      <c r="S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68"/>
      <c r="G33" s="168"/>
      <c r="I33" s="168"/>
    </row>
    <row r="34" spans="2:125" x14ac:dyDescent="0.15">
      <c r="C34" s="168"/>
      <c r="P34" s="168"/>
      <c r="R34" s="168"/>
      <c r="U34" s="168"/>
    </row>
    <row r="35" spans="2:125" x14ac:dyDescent="0.15">
      <c r="D35" s="168"/>
      <c r="E35" s="168"/>
      <c r="T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row>
    <row r="36" spans="2:125" x14ac:dyDescent="0.15">
      <c r="F36" s="168"/>
      <c r="H36" s="168"/>
      <c r="J36" s="168"/>
      <c r="K36" s="168"/>
      <c r="L36" s="168"/>
      <c r="M36" s="168"/>
      <c r="N36" s="168"/>
      <c r="O36" s="168"/>
      <c r="Q36" s="168"/>
      <c r="S36" s="168"/>
      <c r="V36" s="168"/>
    </row>
    <row r="37" spans="2:125" x14ac:dyDescent="0.15"/>
    <row r="38" spans="2:125" x14ac:dyDescent="0.15"/>
    <row r="39" spans="2:125" x14ac:dyDescent="0.15"/>
    <row r="40" spans="2:125" x14ac:dyDescent="0.15">
      <c r="U40" s="168"/>
    </row>
    <row r="41" spans="2:125" x14ac:dyDescent="0.15">
      <c r="R41" s="168"/>
    </row>
    <row r="42" spans="2:125" x14ac:dyDescent="0.15">
      <c r="T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row>
    <row r="43" spans="2:125" x14ac:dyDescent="0.15">
      <c r="Q43" s="168"/>
      <c r="S43" s="168"/>
      <c r="V43" s="1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69" t="s">
        <v>480</v>
      </c>
    </row>
  </sheetData>
  <sheetProtection algorithmName="SHA-512" hashValue="LN92axwpaVg7rFg8qUjnE9wtqoS6nxN90MrTuj0YkElEp51ZuikYleN1d4pHLoXvt14EmFl01fnI2KGdkVqTwg==" saltValue="WgkCOGK1g+RKZkwi6MFR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7839-F625-4753-ADF0-4427FAA56CAB}">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313"/>
      <c r="C47" s="1156" t="s">
        <v>3</v>
      </c>
      <c r="D47" s="1156"/>
      <c r="E47" s="1157"/>
      <c r="F47" s="314">
        <v>28.6</v>
      </c>
      <c r="G47" s="315">
        <v>28.71</v>
      </c>
      <c r="H47" s="315">
        <v>27.73</v>
      </c>
      <c r="I47" s="315">
        <v>26.06</v>
      </c>
      <c r="J47" s="316">
        <v>26.87</v>
      </c>
    </row>
    <row r="48" spans="2:10" ht="57.75" customHeight="1" x14ac:dyDescent="0.15">
      <c r="B48" s="317"/>
      <c r="C48" s="1158" t="s">
        <v>4</v>
      </c>
      <c r="D48" s="1158"/>
      <c r="E48" s="1159"/>
      <c r="F48" s="318">
        <v>7.23</v>
      </c>
      <c r="G48" s="319">
        <v>8.0399999999999991</v>
      </c>
      <c r="H48" s="319">
        <v>6.94</v>
      </c>
      <c r="I48" s="319">
        <v>8.7100000000000009</v>
      </c>
      <c r="J48" s="320">
        <v>5.72</v>
      </c>
    </row>
    <row r="49" spans="2:10" ht="57.75" customHeight="1" thickBot="1" x14ac:dyDescent="0.2">
      <c r="B49" s="321"/>
      <c r="C49" s="1160" t="s">
        <v>5</v>
      </c>
      <c r="D49" s="1160"/>
      <c r="E49" s="1161"/>
      <c r="F49" s="322">
        <v>3.67</v>
      </c>
      <c r="G49" s="323">
        <v>14.95</v>
      </c>
      <c r="H49" s="323" t="s">
        <v>536</v>
      </c>
      <c r="I49" s="323">
        <v>2.19</v>
      </c>
      <c r="J49" s="324">
        <v>18.75</v>
      </c>
    </row>
    <row r="50" spans="2:10" x14ac:dyDescent="0.15"/>
  </sheetData>
  <sheetProtection algorithmName="SHA-512" hashValue="idVvCg9tvj8vgIAKEFkxiR4pHxGM9YLw4x5XxSKy3ScgLy+Q3LHG/fuNQ4AtZgIC3AI0gklH+Yz49osz+74xJw==" saltValue="I2QujZADszPi1ts1xbg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84C9-A04F-4F54-B8FC-0CDFF58437D6}">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531</v>
      </c>
      <c r="G33" s="17" t="s">
        <v>532</v>
      </c>
      <c r="H33" s="17" t="s">
        <v>533</v>
      </c>
      <c r="I33" s="17" t="s">
        <v>534</v>
      </c>
      <c r="J33" s="18" t="s">
        <v>535</v>
      </c>
      <c r="K33" s="10"/>
      <c r="L33" s="10"/>
      <c r="M33" s="10"/>
      <c r="N33" s="10"/>
      <c r="O33" s="10"/>
      <c r="P33" s="10"/>
    </row>
    <row r="34" spans="1:16" ht="39" customHeight="1" x14ac:dyDescent="0.15">
      <c r="A34" s="10"/>
      <c r="B34" s="325"/>
      <c r="C34" s="1166" t="s">
        <v>537</v>
      </c>
      <c r="D34" s="1166"/>
      <c r="E34" s="1167"/>
      <c r="F34" s="326">
        <v>7.22</v>
      </c>
      <c r="G34" s="327">
        <v>8.0299999999999994</v>
      </c>
      <c r="H34" s="327">
        <v>6.93</v>
      </c>
      <c r="I34" s="327">
        <v>8.6999999999999993</v>
      </c>
      <c r="J34" s="328">
        <v>5.71</v>
      </c>
      <c r="K34" s="10"/>
      <c r="L34" s="10"/>
      <c r="M34" s="10"/>
      <c r="N34" s="10"/>
      <c r="O34" s="10"/>
      <c r="P34" s="10"/>
    </row>
    <row r="35" spans="1:16" ht="39" customHeight="1" x14ac:dyDescent="0.15">
      <c r="A35" s="10"/>
      <c r="B35" s="329"/>
      <c r="C35" s="1162" t="s">
        <v>538</v>
      </c>
      <c r="D35" s="1162"/>
      <c r="E35" s="1163"/>
      <c r="F35" s="330" t="s">
        <v>539</v>
      </c>
      <c r="G35" s="331" t="s">
        <v>540</v>
      </c>
      <c r="H35" s="331">
        <v>0.1</v>
      </c>
      <c r="I35" s="331">
        <v>1.28</v>
      </c>
      <c r="J35" s="332">
        <v>1.67</v>
      </c>
      <c r="K35" s="10"/>
      <c r="L35" s="10"/>
      <c r="M35" s="10"/>
      <c r="N35" s="10"/>
      <c r="O35" s="10"/>
      <c r="P35" s="10"/>
    </row>
    <row r="36" spans="1:16" ht="39" customHeight="1" x14ac:dyDescent="0.15">
      <c r="A36" s="10"/>
      <c r="B36" s="329"/>
      <c r="C36" s="1162" t="s">
        <v>541</v>
      </c>
      <c r="D36" s="1162"/>
      <c r="E36" s="1163"/>
      <c r="F36" s="330">
        <v>0.32</v>
      </c>
      <c r="G36" s="331">
        <v>0.98</v>
      </c>
      <c r="H36" s="331">
        <v>0.18</v>
      </c>
      <c r="I36" s="331">
        <v>0.71</v>
      </c>
      <c r="J36" s="332">
        <v>1.43</v>
      </c>
      <c r="K36" s="10"/>
      <c r="L36" s="10"/>
      <c r="M36" s="10"/>
      <c r="N36" s="10"/>
      <c r="O36" s="10"/>
      <c r="P36" s="10"/>
    </row>
    <row r="37" spans="1:16" ht="39" customHeight="1" x14ac:dyDescent="0.15">
      <c r="A37" s="10"/>
      <c r="B37" s="329"/>
      <c r="C37" s="1162" t="s">
        <v>542</v>
      </c>
      <c r="D37" s="1162"/>
      <c r="E37" s="1163"/>
      <c r="F37" s="330">
        <v>2.72</v>
      </c>
      <c r="G37" s="331">
        <v>0.69</v>
      </c>
      <c r="H37" s="331">
        <v>0.12</v>
      </c>
      <c r="I37" s="331">
        <v>1.28</v>
      </c>
      <c r="J37" s="332">
        <v>1.04</v>
      </c>
      <c r="K37" s="10"/>
      <c r="L37" s="10"/>
      <c r="M37" s="10"/>
      <c r="N37" s="10"/>
      <c r="O37" s="10"/>
      <c r="P37" s="10"/>
    </row>
    <row r="38" spans="1:16" ht="39" customHeight="1" x14ac:dyDescent="0.15">
      <c r="A38" s="10"/>
      <c r="B38" s="329"/>
      <c r="C38" s="1162" t="s">
        <v>543</v>
      </c>
      <c r="D38" s="1162"/>
      <c r="E38" s="1163"/>
      <c r="F38" s="330">
        <v>0.05</v>
      </c>
      <c r="G38" s="331">
        <v>0.02</v>
      </c>
      <c r="H38" s="331">
        <v>0.05</v>
      </c>
      <c r="I38" s="331">
        <v>0.08</v>
      </c>
      <c r="J38" s="332">
        <v>0.09</v>
      </c>
      <c r="K38" s="10"/>
      <c r="L38" s="10"/>
      <c r="M38" s="10"/>
      <c r="N38" s="10"/>
      <c r="O38" s="10"/>
      <c r="P38" s="10"/>
    </row>
    <row r="39" spans="1:16" ht="39" customHeight="1" x14ac:dyDescent="0.15">
      <c r="A39" s="10"/>
      <c r="B39" s="329"/>
      <c r="C39" s="1162" t="s">
        <v>544</v>
      </c>
      <c r="D39" s="1162"/>
      <c r="E39" s="1163"/>
      <c r="F39" s="330">
        <v>7.0000000000000007E-2</v>
      </c>
      <c r="G39" s="331">
        <v>0.03</v>
      </c>
      <c r="H39" s="331">
        <v>0.02</v>
      </c>
      <c r="I39" s="331">
        <v>0.02</v>
      </c>
      <c r="J39" s="332">
        <v>0.04</v>
      </c>
      <c r="K39" s="10"/>
      <c r="L39" s="10"/>
      <c r="M39" s="10"/>
      <c r="N39" s="10"/>
      <c r="O39" s="10"/>
      <c r="P39" s="10"/>
    </row>
    <row r="40" spans="1:16" ht="39" customHeight="1" x14ac:dyDescent="0.15">
      <c r="A40" s="10"/>
      <c r="B40" s="329"/>
      <c r="C40" s="1162" t="s">
        <v>545</v>
      </c>
      <c r="D40" s="1162"/>
      <c r="E40" s="1163"/>
      <c r="F40" s="330">
        <v>0.03</v>
      </c>
      <c r="G40" s="331">
        <v>0.01</v>
      </c>
      <c r="H40" s="331">
        <v>0.01</v>
      </c>
      <c r="I40" s="331">
        <v>0.02</v>
      </c>
      <c r="J40" s="332">
        <v>0.02</v>
      </c>
      <c r="K40" s="10"/>
      <c r="L40" s="10"/>
      <c r="M40" s="10"/>
      <c r="N40" s="10"/>
      <c r="O40" s="10"/>
      <c r="P40" s="10"/>
    </row>
    <row r="41" spans="1:16" ht="39" customHeight="1" x14ac:dyDescent="0.15">
      <c r="A41" s="10"/>
      <c r="B41" s="329"/>
      <c r="C41" s="1162" t="s">
        <v>546</v>
      </c>
      <c r="D41" s="1162"/>
      <c r="E41" s="1163"/>
      <c r="F41" s="330">
        <v>0.01</v>
      </c>
      <c r="G41" s="331">
        <v>0.02</v>
      </c>
      <c r="H41" s="331">
        <v>0</v>
      </c>
      <c r="I41" s="331">
        <v>0.02</v>
      </c>
      <c r="J41" s="332">
        <v>0.02</v>
      </c>
      <c r="K41" s="10"/>
      <c r="L41" s="10"/>
      <c r="M41" s="10"/>
      <c r="N41" s="10"/>
      <c r="O41" s="10"/>
      <c r="P41" s="10"/>
    </row>
    <row r="42" spans="1:16" ht="39" customHeight="1" x14ac:dyDescent="0.15">
      <c r="A42" s="10"/>
      <c r="B42" s="333"/>
      <c r="C42" s="1162" t="s">
        <v>547</v>
      </c>
      <c r="D42" s="1162"/>
      <c r="E42" s="1163"/>
      <c r="F42" s="330" t="s">
        <v>492</v>
      </c>
      <c r="G42" s="331" t="s">
        <v>492</v>
      </c>
      <c r="H42" s="331" t="s">
        <v>492</v>
      </c>
      <c r="I42" s="331" t="s">
        <v>492</v>
      </c>
      <c r="J42" s="332" t="s">
        <v>492</v>
      </c>
      <c r="K42" s="10"/>
      <c r="L42" s="10"/>
      <c r="M42" s="10"/>
      <c r="N42" s="10"/>
      <c r="O42" s="10"/>
      <c r="P42" s="10"/>
    </row>
    <row r="43" spans="1:16" ht="39" customHeight="1" thickBot="1" x14ac:dyDescent="0.2">
      <c r="A43" s="10"/>
      <c r="B43" s="334"/>
      <c r="C43" s="1164" t="s">
        <v>548</v>
      </c>
      <c r="D43" s="1164"/>
      <c r="E43" s="1165"/>
      <c r="F43" s="335" t="s">
        <v>492</v>
      </c>
      <c r="G43" s="336" t="s">
        <v>492</v>
      </c>
      <c r="H43" s="336" t="s">
        <v>492</v>
      </c>
      <c r="I43" s="336" t="s">
        <v>492</v>
      </c>
      <c r="J43" s="337" t="s">
        <v>492</v>
      </c>
      <c r="K43" s="10"/>
      <c r="L43" s="10"/>
      <c r="M43" s="10"/>
      <c r="N43" s="10"/>
      <c r="O43" s="10"/>
      <c r="P43" s="10"/>
    </row>
    <row r="44" spans="1:16" ht="39" customHeight="1" x14ac:dyDescent="0.15">
      <c r="A44" s="10"/>
      <c r="B44" s="338" t="s">
        <v>7</v>
      </c>
      <c r="C44" s="339"/>
      <c r="D44" s="339"/>
      <c r="E44" s="339"/>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ccmtWyagcUqev5CeevjBkHouy2H+RSWrM25pw3BIev6DKlkw8hwAflA7S73PRTwBo+kJs8vR05/Qb7X2V1D9uQ==" saltValue="Gx9ytg7zntoBfrzrQqOQ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9D4D-4E9D-4A4D-96EE-BAF71DA77DFA}">
  <sheetPr>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20" customWidth="1"/>
    <col min="2" max="3" width="10.875" style="20" customWidth="1"/>
    <col min="4" max="4" width="10" style="20" customWidth="1"/>
    <col min="5" max="10" width="11" style="20" customWidth="1"/>
    <col min="11" max="15" width="13.125" style="20" customWidth="1"/>
    <col min="16" max="21" width="11.5" style="20" customWidth="1"/>
    <col min="22" max="16384" width="0" style="20" hidden="1"/>
  </cols>
  <sheetData>
    <row r="1" spans="1:21" ht="13.5" customHeight="1" x14ac:dyDescent="0.15">
      <c r="A1" s="19"/>
      <c r="B1" s="19"/>
      <c r="C1" s="19"/>
      <c r="D1" s="19"/>
      <c r="E1" s="19"/>
      <c r="F1" s="19"/>
      <c r="G1" s="19"/>
      <c r="H1" s="19"/>
      <c r="I1" s="19"/>
      <c r="J1" s="19"/>
      <c r="K1" s="19"/>
      <c r="L1" s="19"/>
      <c r="M1" s="19"/>
      <c r="N1" s="19"/>
      <c r="O1" s="19"/>
      <c r="P1" s="19"/>
      <c r="Q1" s="19"/>
      <c r="R1" s="19"/>
      <c r="S1" s="19"/>
      <c r="T1" s="19"/>
      <c r="U1" s="19"/>
    </row>
    <row r="2" spans="1:21" ht="13.5" customHeight="1" x14ac:dyDescent="0.15">
      <c r="A2" s="19"/>
      <c r="B2" s="19"/>
      <c r="C2" s="19"/>
      <c r="D2" s="19"/>
      <c r="E2" s="19"/>
      <c r="F2" s="19"/>
      <c r="G2" s="19"/>
      <c r="H2" s="19"/>
      <c r="I2" s="19"/>
      <c r="J2" s="19"/>
      <c r="K2" s="19"/>
      <c r="L2" s="19"/>
      <c r="M2" s="19"/>
      <c r="N2" s="19"/>
      <c r="O2" s="19"/>
      <c r="P2" s="19"/>
      <c r="Q2" s="19"/>
      <c r="R2" s="19"/>
      <c r="S2" s="19"/>
      <c r="T2" s="19"/>
      <c r="U2" s="19"/>
    </row>
    <row r="3" spans="1:21" ht="13.5" customHeight="1" x14ac:dyDescent="0.15">
      <c r="A3" s="19"/>
      <c r="B3" s="19"/>
      <c r="C3" s="19"/>
      <c r="D3" s="19"/>
      <c r="E3" s="19"/>
      <c r="F3" s="19"/>
      <c r="G3" s="19"/>
      <c r="H3" s="19"/>
      <c r="I3" s="19"/>
      <c r="J3" s="19"/>
      <c r="K3" s="19"/>
      <c r="L3" s="19"/>
      <c r="M3" s="19"/>
      <c r="N3" s="19"/>
      <c r="O3" s="19"/>
      <c r="P3" s="19"/>
      <c r="Q3" s="19"/>
      <c r="R3" s="19"/>
      <c r="S3" s="19"/>
      <c r="T3" s="19"/>
      <c r="U3" s="19"/>
    </row>
    <row r="4" spans="1:21" ht="13.5" customHeight="1" x14ac:dyDescent="0.15">
      <c r="A4" s="19"/>
      <c r="B4" s="19"/>
      <c r="C4" s="19"/>
      <c r="D4" s="19"/>
      <c r="E4" s="19"/>
      <c r="F4" s="19"/>
      <c r="G4" s="19"/>
      <c r="H4" s="19"/>
      <c r="I4" s="19"/>
      <c r="J4" s="19"/>
      <c r="K4" s="19"/>
      <c r="L4" s="19"/>
      <c r="M4" s="19"/>
      <c r="N4" s="19"/>
      <c r="O4" s="19"/>
      <c r="P4" s="19"/>
      <c r="Q4" s="19"/>
      <c r="R4" s="19"/>
      <c r="S4" s="19"/>
      <c r="T4" s="19"/>
      <c r="U4" s="19"/>
    </row>
    <row r="5" spans="1:21" ht="13.5" customHeight="1" x14ac:dyDescent="0.15">
      <c r="A5" s="19"/>
      <c r="B5" s="19"/>
      <c r="C5" s="19"/>
      <c r="D5" s="19"/>
      <c r="E5" s="19"/>
      <c r="F5" s="19"/>
      <c r="G5" s="19"/>
      <c r="H5" s="19"/>
      <c r="I5" s="19"/>
      <c r="J5" s="19"/>
      <c r="K5" s="19"/>
      <c r="L5" s="19"/>
      <c r="M5" s="19"/>
      <c r="N5" s="19"/>
      <c r="O5" s="19"/>
      <c r="P5" s="19"/>
      <c r="Q5" s="19"/>
      <c r="R5" s="19"/>
      <c r="S5" s="19"/>
      <c r="T5" s="19"/>
      <c r="U5" s="19"/>
    </row>
    <row r="6" spans="1:21" ht="13.5" customHeight="1" x14ac:dyDescent="0.15">
      <c r="A6" s="19"/>
      <c r="B6" s="19"/>
      <c r="C6" s="19"/>
      <c r="D6" s="19"/>
      <c r="E6" s="19"/>
      <c r="F6" s="19"/>
      <c r="G6" s="19"/>
      <c r="H6" s="19"/>
      <c r="I6" s="19"/>
      <c r="J6" s="19"/>
      <c r="K6" s="19"/>
      <c r="L6" s="19"/>
      <c r="M6" s="19"/>
      <c r="N6" s="19"/>
      <c r="O6" s="19"/>
      <c r="P6" s="19"/>
      <c r="Q6" s="19"/>
      <c r="R6" s="19"/>
      <c r="S6" s="19"/>
      <c r="T6" s="19"/>
      <c r="U6" s="19"/>
    </row>
    <row r="7" spans="1:21" ht="13.5" customHeight="1" x14ac:dyDescent="0.15">
      <c r="A7" s="19"/>
      <c r="B7" s="19"/>
      <c r="C7" s="19"/>
      <c r="D7" s="19"/>
      <c r="E7" s="19"/>
      <c r="F7" s="19"/>
      <c r="G7" s="19"/>
      <c r="H7" s="19"/>
      <c r="I7" s="19"/>
      <c r="J7" s="19"/>
      <c r="K7" s="19"/>
      <c r="L7" s="19"/>
      <c r="M7" s="19"/>
      <c r="N7" s="19"/>
      <c r="O7" s="19"/>
      <c r="P7" s="19"/>
      <c r="Q7" s="19"/>
      <c r="R7" s="19"/>
      <c r="S7" s="19"/>
      <c r="T7" s="19"/>
      <c r="U7" s="19"/>
    </row>
    <row r="8" spans="1:21" ht="13.5" customHeight="1" x14ac:dyDescent="0.15">
      <c r="A8" s="19"/>
      <c r="B8" s="19"/>
      <c r="C8" s="19"/>
      <c r="D8" s="19"/>
      <c r="E8" s="19"/>
      <c r="F8" s="19"/>
      <c r="G8" s="19"/>
      <c r="H8" s="19"/>
      <c r="I8" s="19"/>
      <c r="J8" s="19"/>
      <c r="K8" s="19"/>
      <c r="L8" s="19"/>
      <c r="M8" s="19"/>
      <c r="N8" s="19"/>
      <c r="O8" s="19"/>
      <c r="P8" s="19"/>
      <c r="Q8" s="19"/>
      <c r="R8" s="19"/>
      <c r="S8" s="19"/>
      <c r="T8" s="19"/>
      <c r="U8" s="19"/>
    </row>
    <row r="9" spans="1:21" ht="13.5" customHeight="1" x14ac:dyDescent="0.15">
      <c r="A9" s="19"/>
      <c r="B9" s="19"/>
      <c r="C9" s="19"/>
      <c r="D9" s="19"/>
      <c r="E9" s="19"/>
      <c r="F9" s="19"/>
      <c r="G9" s="19"/>
      <c r="H9" s="19"/>
      <c r="I9" s="19"/>
      <c r="J9" s="19"/>
      <c r="K9" s="19"/>
      <c r="L9" s="19"/>
      <c r="M9" s="19"/>
      <c r="N9" s="19"/>
      <c r="O9" s="19"/>
      <c r="P9" s="19"/>
      <c r="Q9" s="19"/>
      <c r="R9" s="19"/>
      <c r="S9" s="19"/>
      <c r="T9" s="19"/>
      <c r="U9" s="19"/>
    </row>
    <row r="10" spans="1:21" ht="13.5" customHeight="1" x14ac:dyDescent="0.15">
      <c r="A10" s="19"/>
      <c r="B10" s="19"/>
      <c r="C10" s="19"/>
      <c r="D10" s="19"/>
      <c r="E10" s="19"/>
      <c r="F10" s="19"/>
      <c r="G10" s="19"/>
      <c r="H10" s="19"/>
      <c r="I10" s="19"/>
      <c r="J10" s="19"/>
      <c r="K10" s="19"/>
      <c r="L10" s="19"/>
      <c r="M10" s="19"/>
      <c r="N10" s="19"/>
      <c r="O10" s="19"/>
      <c r="P10" s="19"/>
      <c r="Q10" s="19"/>
      <c r="R10" s="19"/>
      <c r="S10" s="19"/>
      <c r="T10" s="19"/>
      <c r="U10" s="19"/>
    </row>
    <row r="11" spans="1:21" ht="13.5" customHeight="1" x14ac:dyDescent="0.15">
      <c r="A11" s="19"/>
      <c r="B11" s="19"/>
      <c r="C11" s="19"/>
      <c r="D11" s="19"/>
      <c r="E11" s="19"/>
      <c r="F11" s="19"/>
      <c r="G11" s="19"/>
      <c r="H11" s="19"/>
      <c r="I11" s="19"/>
      <c r="J11" s="19"/>
      <c r="K11" s="19"/>
      <c r="L11" s="19"/>
      <c r="M11" s="19"/>
      <c r="N11" s="19"/>
      <c r="O11" s="19"/>
      <c r="P11" s="19"/>
      <c r="Q11" s="19"/>
      <c r="R11" s="19"/>
      <c r="S11" s="19"/>
      <c r="T11" s="19"/>
      <c r="U11" s="19"/>
    </row>
    <row r="12" spans="1:21" ht="13.5" customHeight="1" x14ac:dyDescent="0.15">
      <c r="A12" s="19"/>
      <c r="B12" s="19"/>
      <c r="C12" s="19"/>
      <c r="D12" s="19"/>
      <c r="E12" s="19"/>
      <c r="F12" s="19"/>
      <c r="G12" s="19"/>
      <c r="H12" s="19"/>
      <c r="I12" s="19"/>
      <c r="J12" s="19"/>
      <c r="K12" s="19"/>
      <c r="L12" s="19"/>
      <c r="M12" s="19"/>
      <c r="N12" s="19"/>
      <c r="O12" s="19"/>
      <c r="P12" s="19"/>
      <c r="Q12" s="19"/>
      <c r="R12" s="19"/>
      <c r="S12" s="19"/>
      <c r="T12" s="19"/>
      <c r="U12" s="19"/>
    </row>
    <row r="13" spans="1:21" ht="13.5" customHeight="1" x14ac:dyDescent="0.15">
      <c r="A13" s="19"/>
      <c r="B13" s="19"/>
      <c r="C13" s="19"/>
      <c r="D13" s="19"/>
      <c r="E13" s="19"/>
      <c r="F13" s="19"/>
      <c r="G13" s="19"/>
      <c r="H13" s="19"/>
      <c r="I13" s="19"/>
      <c r="J13" s="19"/>
      <c r="K13" s="19"/>
      <c r="L13" s="19"/>
      <c r="M13" s="19"/>
      <c r="N13" s="19"/>
      <c r="O13" s="19"/>
      <c r="P13" s="19"/>
      <c r="Q13" s="19"/>
      <c r="R13" s="19"/>
      <c r="S13" s="19"/>
      <c r="T13" s="19"/>
      <c r="U13" s="19"/>
    </row>
    <row r="14" spans="1:21" ht="13.5" customHeight="1" x14ac:dyDescent="0.15">
      <c r="A14" s="19"/>
      <c r="B14" s="19"/>
      <c r="C14" s="19"/>
      <c r="D14" s="19"/>
      <c r="E14" s="19"/>
      <c r="F14" s="19"/>
      <c r="G14" s="19"/>
      <c r="H14" s="19"/>
      <c r="I14" s="19"/>
      <c r="J14" s="19"/>
      <c r="K14" s="19"/>
      <c r="L14" s="19"/>
      <c r="M14" s="19"/>
      <c r="N14" s="19"/>
      <c r="O14" s="19"/>
      <c r="P14" s="19"/>
      <c r="Q14" s="19"/>
      <c r="R14" s="19"/>
      <c r="S14" s="19"/>
      <c r="T14" s="19"/>
      <c r="U14" s="19"/>
    </row>
    <row r="15" spans="1:21" ht="13.5" customHeight="1" x14ac:dyDescent="0.15">
      <c r="A15" s="19"/>
      <c r="B15" s="19"/>
      <c r="C15" s="19"/>
      <c r="D15" s="19"/>
      <c r="E15" s="19"/>
      <c r="F15" s="19"/>
      <c r="G15" s="19"/>
      <c r="H15" s="19"/>
      <c r="I15" s="19"/>
      <c r="J15" s="19"/>
      <c r="K15" s="19"/>
      <c r="L15" s="19"/>
      <c r="M15" s="19"/>
      <c r="N15" s="19"/>
      <c r="O15" s="19"/>
      <c r="P15" s="19"/>
      <c r="Q15" s="19"/>
      <c r="R15" s="19"/>
      <c r="S15" s="19"/>
      <c r="T15" s="19"/>
      <c r="U15" s="19"/>
    </row>
    <row r="16" spans="1:21" ht="13.5" customHeight="1" x14ac:dyDescent="0.15">
      <c r="A16" s="19"/>
      <c r="B16" s="19"/>
      <c r="C16" s="19"/>
      <c r="D16" s="19"/>
      <c r="E16" s="19"/>
      <c r="F16" s="19"/>
      <c r="G16" s="19"/>
      <c r="H16" s="19"/>
      <c r="I16" s="19"/>
      <c r="J16" s="19"/>
      <c r="K16" s="19"/>
      <c r="L16" s="19"/>
      <c r="M16" s="19"/>
      <c r="N16" s="19"/>
      <c r="O16" s="19"/>
      <c r="P16" s="19"/>
      <c r="Q16" s="19"/>
      <c r="R16" s="19"/>
      <c r="S16" s="19"/>
      <c r="T16" s="19"/>
      <c r="U16" s="19"/>
    </row>
    <row r="17" spans="1:21" ht="13.5" customHeight="1" x14ac:dyDescent="0.15">
      <c r="A17" s="19"/>
      <c r="B17" s="19"/>
      <c r="C17" s="19"/>
      <c r="D17" s="19"/>
      <c r="E17" s="19"/>
      <c r="F17" s="19"/>
      <c r="G17" s="19"/>
      <c r="H17" s="19"/>
      <c r="I17" s="19"/>
      <c r="J17" s="19"/>
      <c r="K17" s="19"/>
      <c r="L17" s="19"/>
      <c r="M17" s="19"/>
      <c r="N17" s="19"/>
      <c r="O17" s="19"/>
      <c r="P17" s="19"/>
      <c r="Q17" s="19"/>
      <c r="R17" s="19"/>
      <c r="S17" s="19"/>
      <c r="T17" s="19"/>
      <c r="U17" s="19"/>
    </row>
    <row r="18" spans="1:21" ht="13.5" customHeight="1" x14ac:dyDescent="0.15">
      <c r="A18" s="19"/>
      <c r="B18" s="19"/>
      <c r="C18" s="19"/>
      <c r="D18" s="19"/>
      <c r="E18" s="19"/>
      <c r="F18" s="19"/>
      <c r="G18" s="19"/>
      <c r="H18" s="19"/>
      <c r="I18" s="19"/>
      <c r="J18" s="19"/>
      <c r="K18" s="19"/>
      <c r="L18" s="19"/>
      <c r="M18" s="19"/>
      <c r="N18" s="19"/>
      <c r="O18" s="19"/>
      <c r="P18" s="19"/>
      <c r="Q18" s="19"/>
      <c r="R18" s="19"/>
      <c r="S18" s="19"/>
      <c r="T18" s="19"/>
      <c r="U18" s="19"/>
    </row>
    <row r="19" spans="1:21" ht="13.5" customHeight="1" x14ac:dyDescent="0.15">
      <c r="A19" s="19"/>
      <c r="B19" s="19"/>
      <c r="C19" s="19"/>
      <c r="D19" s="19"/>
      <c r="E19" s="19"/>
      <c r="F19" s="19"/>
      <c r="G19" s="19"/>
      <c r="H19" s="19"/>
      <c r="I19" s="19"/>
      <c r="J19" s="19"/>
      <c r="K19" s="19"/>
      <c r="L19" s="19"/>
      <c r="M19" s="19"/>
      <c r="N19" s="19"/>
      <c r="O19" s="19"/>
      <c r="P19" s="19"/>
      <c r="Q19" s="19"/>
      <c r="R19" s="19"/>
      <c r="S19" s="19"/>
      <c r="T19" s="19"/>
      <c r="U19" s="19"/>
    </row>
    <row r="20" spans="1:21" ht="13.5" customHeight="1" x14ac:dyDescent="0.15">
      <c r="A20" s="19"/>
      <c r="B20" s="19"/>
      <c r="C20" s="19"/>
      <c r="D20" s="19"/>
      <c r="E20" s="19"/>
      <c r="F20" s="19"/>
      <c r="G20" s="19"/>
      <c r="H20" s="19"/>
      <c r="I20" s="19"/>
      <c r="J20" s="19"/>
      <c r="K20" s="19"/>
      <c r="L20" s="19"/>
      <c r="M20" s="19"/>
      <c r="N20" s="19"/>
      <c r="O20" s="19"/>
      <c r="P20" s="19"/>
      <c r="Q20" s="19"/>
      <c r="R20" s="19"/>
      <c r="S20" s="19"/>
      <c r="T20" s="19"/>
      <c r="U20" s="19"/>
    </row>
    <row r="21" spans="1:21" ht="13.5" customHeight="1" x14ac:dyDescent="0.15">
      <c r="A21" s="19"/>
      <c r="B21" s="19"/>
      <c r="C21" s="19"/>
      <c r="D21" s="19"/>
      <c r="E21" s="19"/>
      <c r="F21" s="19"/>
      <c r="G21" s="19"/>
      <c r="H21" s="19"/>
      <c r="I21" s="19"/>
      <c r="J21" s="19"/>
      <c r="K21" s="19"/>
      <c r="L21" s="19"/>
      <c r="M21" s="19"/>
      <c r="N21" s="19"/>
      <c r="O21" s="19"/>
      <c r="P21" s="19"/>
      <c r="Q21" s="19"/>
      <c r="R21" s="19"/>
      <c r="S21" s="19"/>
      <c r="T21" s="19"/>
      <c r="U21" s="19"/>
    </row>
    <row r="22" spans="1:21" ht="13.5" customHeight="1" x14ac:dyDescent="0.15">
      <c r="A22" s="19"/>
      <c r="B22" s="19"/>
      <c r="C22" s="19"/>
      <c r="D22" s="19"/>
      <c r="E22" s="19"/>
      <c r="F22" s="19"/>
      <c r="G22" s="19"/>
      <c r="H22" s="19"/>
      <c r="I22" s="19"/>
      <c r="J22" s="19"/>
      <c r="K22" s="19"/>
      <c r="L22" s="19"/>
      <c r="M22" s="19"/>
      <c r="N22" s="19"/>
      <c r="O22" s="19"/>
      <c r="P22" s="19"/>
      <c r="Q22" s="19"/>
      <c r="R22" s="19"/>
      <c r="S22" s="19"/>
      <c r="T22" s="19"/>
      <c r="U22" s="19"/>
    </row>
    <row r="23" spans="1:21" ht="13.5" customHeight="1" x14ac:dyDescent="0.15">
      <c r="A23" s="19"/>
      <c r="B23" s="19"/>
      <c r="C23" s="19"/>
      <c r="D23" s="19"/>
      <c r="E23" s="19"/>
      <c r="F23" s="19"/>
      <c r="G23" s="19"/>
      <c r="H23" s="19"/>
      <c r="I23" s="19"/>
      <c r="J23" s="19"/>
      <c r="K23" s="19"/>
      <c r="L23" s="19"/>
      <c r="M23" s="19"/>
      <c r="N23" s="19"/>
      <c r="O23" s="19"/>
      <c r="P23" s="19"/>
      <c r="Q23" s="19"/>
      <c r="R23" s="19"/>
      <c r="S23" s="19"/>
      <c r="T23" s="19"/>
      <c r="U23" s="19"/>
    </row>
    <row r="24" spans="1:21" ht="13.5" customHeight="1" x14ac:dyDescent="0.15">
      <c r="A24" s="19"/>
      <c r="B24" s="19"/>
      <c r="C24" s="19"/>
      <c r="D24" s="19"/>
      <c r="E24" s="19"/>
      <c r="F24" s="19"/>
      <c r="G24" s="19"/>
      <c r="H24" s="19"/>
      <c r="I24" s="19"/>
      <c r="J24" s="19"/>
      <c r="K24" s="19"/>
      <c r="L24" s="19"/>
      <c r="M24" s="19"/>
      <c r="N24" s="19"/>
      <c r="O24" s="19"/>
      <c r="P24" s="19"/>
      <c r="Q24" s="19"/>
      <c r="R24" s="19"/>
      <c r="S24" s="19"/>
      <c r="T24" s="19"/>
      <c r="U24" s="19"/>
    </row>
    <row r="25" spans="1:21" ht="13.5" customHeight="1" x14ac:dyDescent="0.15">
      <c r="A25" s="19"/>
      <c r="B25" s="19"/>
      <c r="C25" s="19"/>
      <c r="D25" s="19"/>
      <c r="E25" s="19"/>
      <c r="F25" s="19"/>
      <c r="G25" s="19"/>
      <c r="H25" s="19"/>
      <c r="I25" s="19"/>
      <c r="J25" s="19"/>
      <c r="K25" s="19"/>
      <c r="L25" s="19"/>
      <c r="M25" s="19"/>
      <c r="N25" s="19"/>
      <c r="O25" s="19"/>
      <c r="P25" s="19"/>
      <c r="Q25" s="19"/>
      <c r="R25" s="19"/>
      <c r="S25" s="19"/>
      <c r="T25" s="19"/>
      <c r="U25" s="19"/>
    </row>
    <row r="26" spans="1:21" ht="13.5" customHeight="1" x14ac:dyDescent="0.15">
      <c r="A26" s="19"/>
      <c r="B26" s="19"/>
      <c r="C26" s="19"/>
      <c r="D26" s="19"/>
      <c r="E26" s="19"/>
      <c r="F26" s="19"/>
      <c r="G26" s="19"/>
      <c r="H26" s="19"/>
      <c r="I26" s="19"/>
      <c r="J26" s="19"/>
      <c r="K26" s="19"/>
      <c r="L26" s="19"/>
      <c r="M26" s="19"/>
      <c r="N26" s="19"/>
      <c r="O26" s="19"/>
      <c r="P26" s="19"/>
      <c r="Q26" s="19"/>
      <c r="R26" s="19"/>
      <c r="S26" s="19"/>
      <c r="T26" s="19"/>
      <c r="U26" s="19"/>
    </row>
    <row r="27" spans="1:21" ht="13.5" customHeight="1" x14ac:dyDescent="0.15">
      <c r="A27" s="19"/>
      <c r="B27" s="19"/>
      <c r="C27" s="19"/>
      <c r="D27" s="19"/>
      <c r="E27" s="19"/>
      <c r="F27" s="19"/>
      <c r="G27" s="19"/>
      <c r="H27" s="19"/>
      <c r="I27" s="19"/>
      <c r="J27" s="19"/>
      <c r="K27" s="19"/>
      <c r="L27" s="19"/>
      <c r="M27" s="19"/>
      <c r="N27" s="19"/>
      <c r="O27" s="19"/>
      <c r="P27" s="19"/>
      <c r="Q27" s="19"/>
      <c r="R27" s="19"/>
      <c r="S27" s="19"/>
      <c r="T27" s="19"/>
      <c r="U27" s="19"/>
    </row>
    <row r="28" spans="1:21" ht="13.5" customHeight="1" x14ac:dyDescent="0.15">
      <c r="A28" s="19"/>
      <c r="B28" s="19"/>
      <c r="C28" s="19"/>
      <c r="D28" s="19"/>
      <c r="E28" s="19"/>
      <c r="F28" s="19"/>
      <c r="G28" s="19"/>
      <c r="H28" s="19"/>
      <c r="I28" s="19"/>
      <c r="J28" s="19"/>
      <c r="K28" s="19"/>
      <c r="L28" s="19"/>
      <c r="M28" s="19"/>
      <c r="N28" s="19"/>
      <c r="O28" s="19"/>
      <c r="P28" s="19"/>
      <c r="Q28" s="19"/>
      <c r="R28" s="19"/>
      <c r="S28" s="19"/>
      <c r="T28" s="19"/>
      <c r="U28" s="19"/>
    </row>
    <row r="29" spans="1:21" ht="13.5" customHeight="1" x14ac:dyDescent="0.15">
      <c r="A29" s="19"/>
      <c r="B29" s="19"/>
      <c r="C29" s="19"/>
      <c r="D29" s="19"/>
      <c r="E29" s="19"/>
      <c r="F29" s="19"/>
      <c r="G29" s="19"/>
      <c r="H29" s="19"/>
      <c r="I29" s="19"/>
      <c r="J29" s="19"/>
      <c r="K29" s="19"/>
      <c r="L29" s="19"/>
      <c r="M29" s="19"/>
      <c r="N29" s="19"/>
      <c r="O29" s="19"/>
      <c r="P29" s="19"/>
      <c r="Q29" s="19"/>
      <c r="R29" s="19"/>
      <c r="S29" s="19"/>
      <c r="T29" s="19"/>
      <c r="U29" s="19"/>
    </row>
    <row r="30" spans="1:21" ht="13.5" customHeight="1" x14ac:dyDescent="0.15">
      <c r="A30" s="19"/>
      <c r="B30" s="19"/>
      <c r="C30" s="19"/>
      <c r="D30" s="19"/>
      <c r="E30" s="19"/>
      <c r="F30" s="19"/>
      <c r="G30" s="19"/>
      <c r="H30" s="19"/>
      <c r="I30" s="19"/>
      <c r="J30" s="19"/>
      <c r="K30" s="19"/>
      <c r="L30" s="19"/>
      <c r="M30" s="19"/>
      <c r="N30" s="19"/>
      <c r="O30" s="19"/>
      <c r="P30" s="19"/>
      <c r="Q30" s="19"/>
      <c r="R30" s="19"/>
      <c r="S30" s="19"/>
      <c r="T30" s="19"/>
      <c r="U30" s="19"/>
    </row>
    <row r="31" spans="1:21" ht="13.5" customHeight="1" x14ac:dyDescent="0.15">
      <c r="A31" s="19"/>
      <c r="B31" s="19"/>
      <c r="C31" s="19"/>
      <c r="D31" s="19"/>
      <c r="E31" s="19"/>
      <c r="F31" s="19"/>
      <c r="G31" s="19"/>
      <c r="H31" s="19"/>
      <c r="I31" s="19"/>
      <c r="J31" s="19"/>
      <c r="K31" s="19"/>
      <c r="L31" s="19"/>
      <c r="M31" s="19"/>
      <c r="N31" s="19"/>
      <c r="O31" s="19"/>
      <c r="P31" s="19"/>
      <c r="Q31" s="19"/>
      <c r="R31" s="19"/>
      <c r="S31" s="19"/>
      <c r="T31" s="19"/>
      <c r="U31" s="19"/>
    </row>
    <row r="32" spans="1:21" ht="13.5" customHeight="1" x14ac:dyDescent="0.15">
      <c r="A32" s="19"/>
      <c r="B32" s="19"/>
      <c r="C32" s="19"/>
      <c r="D32" s="19"/>
      <c r="E32" s="19"/>
      <c r="F32" s="19"/>
      <c r="G32" s="19"/>
      <c r="H32" s="19"/>
      <c r="I32" s="19"/>
      <c r="J32" s="19"/>
      <c r="K32" s="19"/>
      <c r="L32" s="19"/>
      <c r="M32" s="19"/>
      <c r="N32" s="19"/>
      <c r="O32" s="19"/>
      <c r="P32" s="19"/>
      <c r="Q32" s="19"/>
      <c r="R32" s="19"/>
      <c r="S32" s="19"/>
      <c r="T32" s="19"/>
      <c r="U32" s="19"/>
    </row>
    <row r="33" spans="1:21" ht="13.5" customHeight="1" x14ac:dyDescent="0.15">
      <c r="A33" s="19"/>
      <c r="B33" s="19"/>
      <c r="C33" s="19"/>
      <c r="D33" s="19"/>
      <c r="E33" s="19"/>
      <c r="F33" s="19"/>
      <c r="G33" s="19"/>
      <c r="H33" s="19"/>
      <c r="I33" s="19"/>
      <c r="J33" s="19"/>
      <c r="K33" s="19"/>
      <c r="L33" s="19"/>
      <c r="M33" s="19"/>
      <c r="N33" s="19"/>
      <c r="O33" s="19"/>
      <c r="P33" s="19"/>
      <c r="Q33" s="19"/>
      <c r="R33" s="19"/>
      <c r="S33" s="19"/>
      <c r="T33" s="19"/>
      <c r="U33" s="19"/>
    </row>
    <row r="34" spans="1:21" ht="13.5" customHeight="1" x14ac:dyDescent="0.15">
      <c r="A34" s="19"/>
      <c r="B34" s="19"/>
      <c r="C34" s="19"/>
      <c r="D34" s="19"/>
      <c r="E34" s="19"/>
      <c r="F34" s="19"/>
      <c r="G34" s="19"/>
      <c r="H34" s="19"/>
      <c r="I34" s="19"/>
      <c r="J34" s="19"/>
      <c r="K34" s="19"/>
      <c r="L34" s="19"/>
      <c r="M34" s="19"/>
      <c r="N34" s="19"/>
      <c r="O34" s="19"/>
      <c r="P34" s="19"/>
      <c r="Q34" s="19"/>
      <c r="R34" s="19"/>
      <c r="S34" s="19"/>
      <c r="T34" s="19"/>
      <c r="U34" s="19"/>
    </row>
    <row r="35" spans="1:21" ht="13.5" customHeight="1" x14ac:dyDescent="0.15">
      <c r="A35" s="19"/>
      <c r="B35" s="19"/>
      <c r="C35" s="19"/>
      <c r="D35" s="19"/>
      <c r="E35" s="19"/>
      <c r="F35" s="19"/>
      <c r="G35" s="19"/>
      <c r="H35" s="19"/>
      <c r="I35" s="19"/>
      <c r="J35" s="19"/>
      <c r="K35" s="19"/>
      <c r="L35" s="19"/>
      <c r="M35" s="19"/>
      <c r="N35" s="19"/>
      <c r="O35" s="19"/>
      <c r="P35" s="19"/>
      <c r="Q35" s="19"/>
      <c r="R35" s="19"/>
      <c r="S35" s="19"/>
      <c r="T35" s="19"/>
      <c r="U35" s="19"/>
    </row>
    <row r="36" spans="1:21" ht="13.5" customHeight="1" x14ac:dyDescent="0.15">
      <c r="A36" s="19"/>
      <c r="B36" s="19"/>
      <c r="C36" s="19"/>
      <c r="D36" s="19"/>
      <c r="E36" s="19"/>
      <c r="F36" s="19"/>
      <c r="G36" s="19"/>
      <c r="H36" s="19"/>
      <c r="I36" s="19"/>
      <c r="J36" s="19"/>
      <c r="K36" s="19"/>
      <c r="L36" s="19"/>
      <c r="M36" s="19"/>
      <c r="N36" s="19"/>
      <c r="O36" s="19"/>
      <c r="P36" s="19"/>
      <c r="Q36" s="19"/>
      <c r="R36" s="19"/>
      <c r="S36" s="19"/>
      <c r="T36" s="19"/>
      <c r="U36" s="19"/>
    </row>
    <row r="37" spans="1:21" ht="13.5" customHeight="1" x14ac:dyDescent="0.15">
      <c r="A37" s="19"/>
      <c r="B37" s="19"/>
      <c r="C37" s="19"/>
      <c r="D37" s="19"/>
      <c r="E37" s="19"/>
      <c r="F37" s="19"/>
      <c r="G37" s="19"/>
      <c r="H37" s="19"/>
      <c r="I37" s="19"/>
      <c r="J37" s="19"/>
      <c r="K37" s="19"/>
      <c r="L37" s="19"/>
      <c r="M37" s="19"/>
      <c r="N37" s="19"/>
      <c r="O37" s="19"/>
      <c r="P37" s="19"/>
      <c r="Q37" s="19"/>
      <c r="R37" s="19"/>
      <c r="S37" s="19"/>
      <c r="T37" s="19"/>
      <c r="U37" s="19"/>
    </row>
    <row r="38" spans="1:21" ht="13.5" customHeight="1" x14ac:dyDescent="0.15">
      <c r="A38" s="19"/>
      <c r="B38" s="19"/>
      <c r="C38" s="19"/>
      <c r="D38" s="19"/>
      <c r="E38" s="19"/>
      <c r="F38" s="19"/>
      <c r="G38" s="19"/>
      <c r="H38" s="19"/>
      <c r="I38" s="19"/>
      <c r="J38" s="19"/>
      <c r="K38" s="19"/>
      <c r="L38" s="19"/>
      <c r="M38" s="19"/>
      <c r="N38" s="19"/>
      <c r="O38" s="19"/>
      <c r="P38" s="19"/>
      <c r="Q38" s="19"/>
      <c r="R38" s="19"/>
      <c r="S38" s="19"/>
      <c r="T38" s="19"/>
      <c r="U38" s="19"/>
    </row>
    <row r="39" spans="1:21" ht="13.5" customHeight="1" x14ac:dyDescent="0.15">
      <c r="A39" s="19"/>
      <c r="B39" s="19"/>
      <c r="C39" s="19"/>
      <c r="D39" s="19"/>
      <c r="E39" s="19"/>
      <c r="F39" s="19"/>
      <c r="G39" s="19"/>
      <c r="H39" s="19"/>
      <c r="I39" s="19"/>
      <c r="J39" s="19"/>
      <c r="K39" s="19"/>
      <c r="L39" s="19"/>
      <c r="M39" s="19"/>
      <c r="N39" s="19"/>
      <c r="O39" s="19"/>
      <c r="P39" s="19"/>
      <c r="Q39" s="19"/>
      <c r="R39" s="19"/>
      <c r="S39" s="19"/>
      <c r="T39" s="19"/>
      <c r="U39" s="19"/>
    </row>
    <row r="40" spans="1:21" ht="13.5" customHeight="1" x14ac:dyDescent="0.15">
      <c r="A40" s="19"/>
      <c r="B40" s="19"/>
      <c r="C40" s="19"/>
      <c r="D40" s="19"/>
      <c r="E40" s="19"/>
      <c r="F40" s="19"/>
      <c r="G40" s="19"/>
      <c r="H40" s="19"/>
      <c r="I40" s="19"/>
      <c r="J40" s="19"/>
      <c r="K40" s="19"/>
      <c r="L40" s="19"/>
      <c r="M40" s="19"/>
      <c r="N40" s="19"/>
      <c r="O40" s="19"/>
      <c r="P40" s="19"/>
      <c r="Q40" s="19"/>
      <c r="R40" s="19"/>
      <c r="S40" s="19"/>
      <c r="T40" s="19"/>
      <c r="U40" s="19"/>
    </row>
    <row r="41" spans="1:21" ht="13.5" customHeight="1" x14ac:dyDescent="0.15">
      <c r="A41" s="19"/>
      <c r="B41" s="19"/>
      <c r="C41" s="19"/>
      <c r="D41" s="19"/>
      <c r="E41" s="19"/>
      <c r="F41" s="19"/>
      <c r="G41" s="19"/>
      <c r="H41" s="19"/>
      <c r="I41" s="19"/>
      <c r="J41" s="19"/>
      <c r="K41" s="19"/>
      <c r="L41" s="19"/>
      <c r="M41" s="19"/>
      <c r="N41" s="19"/>
      <c r="O41" s="19"/>
      <c r="P41" s="19"/>
      <c r="Q41" s="19"/>
      <c r="R41" s="19"/>
      <c r="S41" s="19"/>
      <c r="T41" s="19"/>
      <c r="U41" s="19"/>
    </row>
    <row r="42" spans="1:21" ht="13.5" customHeight="1" x14ac:dyDescent="0.15">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x14ac:dyDescent="0.2">
      <c r="A43" s="19"/>
      <c r="B43" s="19"/>
      <c r="C43" s="19"/>
      <c r="D43" s="19"/>
      <c r="E43" s="19"/>
      <c r="F43" s="19"/>
      <c r="G43" s="19"/>
      <c r="H43" s="19"/>
      <c r="I43" s="19"/>
      <c r="J43" s="19"/>
      <c r="K43" s="19"/>
      <c r="L43" s="19"/>
      <c r="M43" s="19"/>
      <c r="N43" s="19"/>
      <c r="O43" s="21" t="s">
        <v>8</v>
      </c>
      <c r="P43" s="19"/>
      <c r="Q43" s="19"/>
      <c r="R43" s="19"/>
      <c r="S43" s="19"/>
      <c r="T43" s="19"/>
      <c r="U43" s="19"/>
    </row>
    <row r="44" spans="1:21" ht="30.75" customHeight="1" thickBot="1" x14ac:dyDescent="0.2">
      <c r="A44" s="19"/>
      <c r="B44" s="22" t="s">
        <v>9</v>
      </c>
      <c r="C44" s="23"/>
      <c r="D44" s="23"/>
      <c r="E44" s="24"/>
      <c r="F44" s="24"/>
      <c r="G44" s="24"/>
      <c r="H44" s="24"/>
      <c r="I44" s="24"/>
      <c r="J44" s="25" t="s">
        <v>2</v>
      </c>
      <c r="K44" s="26" t="s">
        <v>531</v>
      </c>
      <c r="L44" s="27" t="s">
        <v>532</v>
      </c>
      <c r="M44" s="27" t="s">
        <v>533</v>
      </c>
      <c r="N44" s="27" t="s">
        <v>534</v>
      </c>
      <c r="O44" s="28" t="s">
        <v>535</v>
      </c>
      <c r="P44" s="19"/>
      <c r="Q44" s="19"/>
      <c r="R44" s="19"/>
      <c r="S44" s="19"/>
      <c r="T44" s="19"/>
      <c r="U44" s="19"/>
    </row>
    <row r="45" spans="1:21" ht="30.75" customHeight="1" x14ac:dyDescent="0.15">
      <c r="A45" s="19"/>
      <c r="B45" s="1191" t="s">
        <v>10</v>
      </c>
      <c r="C45" s="1192"/>
      <c r="D45" s="340"/>
      <c r="E45" s="1197" t="s">
        <v>11</v>
      </c>
      <c r="F45" s="1197"/>
      <c r="G45" s="1197"/>
      <c r="H45" s="1197"/>
      <c r="I45" s="1197"/>
      <c r="J45" s="1198"/>
      <c r="K45" s="341">
        <v>636</v>
      </c>
      <c r="L45" s="342">
        <v>613</v>
      </c>
      <c r="M45" s="342">
        <v>583</v>
      </c>
      <c r="N45" s="342">
        <v>573</v>
      </c>
      <c r="O45" s="343">
        <v>614</v>
      </c>
      <c r="P45" s="19"/>
      <c r="Q45" s="19"/>
      <c r="R45" s="19"/>
      <c r="S45" s="19"/>
      <c r="T45" s="19"/>
      <c r="U45" s="19"/>
    </row>
    <row r="46" spans="1:21" ht="30.75" customHeight="1" x14ac:dyDescent="0.15">
      <c r="A46" s="19"/>
      <c r="B46" s="1193"/>
      <c r="C46" s="1194"/>
      <c r="D46" s="344"/>
      <c r="E46" s="1170" t="s">
        <v>12</v>
      </c>
      <c r="F46" s="1170"/>
      <c r="G46" s="1170"/>
      <c r="H46" s="1170"/>
      <c r="I46" s="1170"/>
      <c r="J46" s="1171"/>
      <c r="K46" s="345" t="s">
        <v>492</v>
      </c>
      <c r="L46" s="346" t="s">
        <v>492</v>
      </c>
      <c r="M46" s="346" t="s">
        <v>492</v>
      </c>
      <c r="N46" s="346" t="s">
        <v>492</v>
      </c>
      <c r="O46" s="347" t="s">
        <v>492</v>
      </c>
      <c r="P46" s="19"/>
      <c r="Q46" s="19"/>
      <c r="R46" s="19"/>
      <c r="S46" s="19"/>
      <c r="T46" s="19"/>
      <c r="U46" s="19"/>
    </row>
    <row r="47" spans="1:21" ht="30.75" customHeight="1" x14ac:dyDescent="0.15">
      <c r="A47" s="19"/>
      <c r="B47" s="1193"/>
      <c r="C47" s="1194"/>
      <c r="D47" s="344"/>
      <c r="E47" s="1170" t="s">
        <v>13</v>
      </c>
      <c r="F47" s="1170"/>
      <c r="G47" s="1170"/>
      <c r="H47" s="1170"/>
      <c r="I47" s="1170"/>
      <c r="J47" s="1171"/>
      <c r="K47" s="345" t="s">
        <v>492</v>
      </c>
      <c r="L47" s="346" t="s">
        <v>492</v>
      </c>
      <c r="M47" s="346" t="s">
        <v>492</v>
      </c>
      <c r="N47" s="346" t="s">
        <v>492</v>
      </c>
      <c r="O47" s="347" t="s">
        <v>492</v>
      </c>
      <c r="P47" s="19"/>
      <c r="Q47" s="19"/>
      <c r="R47" s="19"/>
      <c r="S47" s="19"/>
      <c r="T47" s="19"/>
      <c r="U47" s="19"/>
    </row>
    <row r="48" spans="1:21" ht="30.75" customHeight="1" x14ac:dyDescent="0.15">
      <c r="A48" s="19"/>
      <c r="B48" s="1193"/>
      <c r="C48" s="1194"/>
      <c r="D48" s="344"/>
      <c r="E48" s="1170" t="s">
        <v>14</v>
      </c>
      <c r="F48" s="1170"/>
      <c r="G48" s="1170"/>
      <c r="H48" s="1170"/>
      <c r="I48" s="1170"/>
      <c r="J48" s="1171"/>
      <c r="K48" s="345">
        <v>202</v>
      </c>
      <c r="L48" s="346">
        <v>198</v>
      </c>
      <c r="M48" s="346">
        <v>196</v>
      </c>
      <c r="N48" s="346">
        <v>180</v>
      </c>
      <c r="O48" s="347">
        <v>187</v>
      </c>
      <c r="P48" s="19"/>
      <c r="Q48" s="19"/>
      <c r="R48" s="19"/>
      <c r="S48" s="19"/>
      <c r="T48" s="19"/>
      <c r="U48" s="19"/>
    </row>
    <row r="49" spans="1:21" ht="30.75" customHeight="1" x14ac:dyDescent="0.15">
      <c r="A49" s="19"/>
      <c r="B49" s="1193"/>
      <c r="C49" s="1194"/>
      <c r="D49" s="344"/>
      <c r="E49" s="1170" t="s">
        <v>15</v>
      </c>
      <c r="F49" s="1170"/>
      <c r="G49" s="1170"/>
      <c r="H49" s="1170"/>
      <c r="I49" s="1170"/>
      <c r="J49" s="1171"/>
      <c r="K49" s="345">
        <v>116</v>
      </c>
      <c r="L49" s="346">
        <v>104</v>
      </c>
      <c r="M49" s="346">
        <v>98</v>
      </c>
      <c r="N49" s="346">
        <v>91</v>
      </c>
      <c r="O49" s="347">
        <v>75</v>
      </c>
      <c r="P49" s="19"/>
      <c r="Q49" s="19"/>
      <c r="R49" s="19"/>
      <c r="S49" s="19"/>
      <c r="T49" s="19"/>
      <c r="U49" s="19"/>
    </row>
    <row r="50" spans="1:21" ht="30.75" customHeight="1" x14ac:dyDescent="0.15">
      <c r="A50" s="19"/>
      <c r="B50" s="1193"/>
      <c r="C50" s="1194"/>
      <c r="D50" s="344"/>
      <c r="E50" s="1170" t="s">
        <v>16</v>
      </c>
      <c r="F50" s="1170"/>
      <c r="G50" s="1170"/>
      <c r="H50" s="1170"/>
      <c r="I50" s="1170"/>
      <c r="J50" s="1171"/>
      <c r="K50" s="345">
        <v>0</v>
      </c>
      <c r="L50" s="346">
        <v>0</v>
      </c>
      <c r="M50" s="346">
        <v>0</v>
      </c>
      <c r="N50" s="346">
        <v>0</v>
      </c>
      <c r="O50" s="347" t="s">
        <v>492</v>
      </c>
      <c r="P50" s="19"/>
      <c r="Q50" s="19"/>
      <c r="R50" s="19"/>
      <c r="S50" s="19"/>
      <c r="T50" s="19"/>
      <c r="U50" s="19"/>
    </row>
    <row r="51" spans="1:21" ht="30.75" customHeight="1" x14ac:dyDescent="0.15">
      <c r="A51" s="19"/>
      <c r="B51" s="1195"/>
      <c r="C51" s="1196"/>
      <c r="D51" s="348"/>
      <c r="E51" s="1170" t="s">
        <v>17</v>
      </c>
      <c r="F51" s="1170"/>
      <c r="G51" s="1170"/>
      <c r="H51" s="1170"/>
      <c r="I51" s="1170"/>
      <c r="J51" s="1171"/>
      <c r="K51" s="345" t="s">
        <v>492</v>
      </c>
      <c r="L51" s="346" t="s">
        <v>492</v>
      </c>
      <c r="M51" s="346" t="s">
        <v>492</v>
      </c>
      <c r="N51" s="346" t="s">
        <v>492</v>
      </c>
      <c r="O51" s="347" t="s">
        <v>492</v>
      </c>
      <c r="P51" s="19"/>
      <c r="Q51" s="19"/>
      <c r="R51" s="19"/>
      <c r="S51" s="19"/>
      <c r="T51" s="19"/>
      <c r="U51" s="19"/>
    </row>
    <row r="52" spans="1:21" ht="30.75" customHeight="1" x14ac:dyDescent="0.15">
      <c r="A52" s="19"/>
      <c r="B52" s="1168" t="s">
        <v>18</v>
      </c>
      <c r="C52" s="1169"/>
      <c r="D52" s="348"/>
      <c r="E52" s="1170" t="s">
        <v>19</v>
      </c>
      <c r="F52" s="1170"/>
      <c r="G52" s="1170"/>
      <c r="H52" s="1170"/>
      <c r="I52" s="1170"/>
      <c r="J52" s="1171"/>
      <c r="K52" s="345">
        <v>437</v>
      </c>
      <c r="L52" s="346">
        <v>442</v>
      </c>
      <c r="M52" s="346">
        <v>431</v>
      </c>
      <c r="N52" s="346">
        <v>416</v>
      </c>
      <c r="O52" s="347">
        <v>426</v>
      </c>
      <c r="P52" s="19"/>
      <c r="Q52" s="19"/>
      <c r="R52" s="19"/>
      <c r="S52" s="19"/>
      <c r="T52" s="19"/>
      <c r="U52" s="19"/>
    </row>
    <row r="53" spans="1:21" ht="30.75" customHeight="1" thickBot="1" x14ac:dyDescent="0.2">
      <c r="A53" s="19"/>
      <c r="B53" s="1172" t="s">
        <v>20</v>
      </c>
      <c r="C53" s="1173"/>
      <c r="D53" s="349"/>
      <c r="E53" s="1174" t="s">
        <v>21</v>
      </c>
      <c r="F53" s="1174"/>
      <c r="G53" s="1174"/>
      <c r="H53" s="1174"/>
      <c r="I53" s="1174"/>
      <c r="J53" s="1175"/>
      <c r="K53" s="350">
        <v>517</v>
      </c>
      <c r="L53" s="351">
        <v>473</v>
      </c>
      <c r="M53" s="351">
        <v>446</v>
      </c>
      <c r="N53" s="351">
        <v>428</v>
      </c>
      <c r="O53" s="352">
        <v>450</v>
      </c>
      <c r="P53" s="19"/>
      <c r="Q53" s="19"/>
      <c r="R53" s="19"/>
      <c r="S53" s="19"/>
      <c r="T53" s="19"/>
      <c r="U53" s="19"/>
    </row>
    <row r="54" spans="1:21" ht="24" customHeight="1" x14ac:dyDescent="0.15">
      <c r="A54" s="19"/>
      <c r="B54" s="29" t="s">
        <v>22</v>
      </c>
      <c r="C54" s="19"/>
      <c r="D54" s="19"/>
      <c r="E54" s="19"/>
      <c r="F54" s="19"/>
      <c r="G54" s="19"/>
      <c r="H54" s="19"/>
      <c r="I54" s="19"/>
      <c r="J54" s="19"/>
      <c r="K54" s="19"/>
      <c r="L54" s="19"/>
      <c r="M54" s="19"/>
      <c r="N54" s="19"/>
      <c r="O54" s="19"/>
      <c r="P54" s="19"/>
      <c r="Q54" s="19"/>
      <c r="R54" s="19"/>
      <c r="S54" s="19"/>
      <c r="T54" s="19"/>
      <c r="U54" s="19"/>
    </row>
    <row r="55" spans="1:21" ht="24" customHeight="1" x14ac:dyDescent="0.15">
      <c r="A55" s="19"/>
      <c r="B55" s="29" t="s">
        <v>23</v>
      </c>
      <c r="C55" s="19"/>
      <c r="D55" s="19"/>
      <c r="E55" s="19"/>
      <c r="F55" s="19"/>
      <c r="G55" s="19"/>
      <c r="H55" s="19"/>
      <c r="I55" s="19"/>
      <c r="J55" s="19"/>
      <c r="K55" s="19"/>
      <c r="L55" s="19"/>
      <c r="M55" s="19"/>
      <c r="N55" s="19"/>
      <c r="O55" s="19"/>
      <c r="P55" s="19"/>
      <c r="Q55" s="19"/>
      <c r="R55" s="19"/>
      <c r="S55" s="19"/>
      <c r="T55" s="19"/>
      <c r="U55" s="19"/>
    </row>
    <row r="56" spans="1:21" ht="24" customHeight="1" thickBot="1" x14ac:dyDescent="0.2">
      <c r="A56" s="19"/>
      <c r="B56" s="30" t="s">
        <v>24</v>
      </c>
      <c r="C56" s="31"/>
      <c r="D56" s="31"/>
      <c r="E56" s="31"/>
      <c r="F56" s="31"/>
      <c r="G56" s="31"/>
      <c r="H56" s="31"/>
      <c r="I56" s="31"/>
      <c r="J56" s="31"/>
      <c r="K56" s="32"/>
      <c r="L56" s="32"/>
      <c r="M56" s="32"/>
      <c r="N56" s="32"/>
      <c r="O56" s="353" t="s">
        <v>549</v>
      </c>
      <c r="P56" s="19"/>
      <c r="Q56" s="19"/>
      <c r="R56" s="19"/>
      <c r="S56" s="19"/>
      <c r="T56" s="19"/>
      <c r="U56" s="19"/>
    </row>
    <row r="57" spans="1:21" ht="31.5" customHeight="1" thickBot="1" x14ac:dyDescent="0.2">
      <c r="A57" s="19"/>
      <c r="B57" s="33"/>
      <c r="C57" s="34"/>
      <c r="D57" s="34"/>
      <c r="E57" s="35"/>
      <c r="F57" s="35"/>
      <c r="G57" s="35"/>
      <c r="H57" s="35"/>
      <c r="I57" s="35"/>
      <c r="J57" s="36" t="s">
        <v>2</v>
      </c>
      <c r="K57" s="37" t="s">
        <v>550</v>
      </c>
      <c r="L57" s="38" t="s">
        <v>551</v>
      </c>
      <c r="M57" s="38" t="s">
        <v>552</v>
      </c>
      <c r="N57" s="38" t="s">
        <v>553</v>
      </c>
      <c r="O57" s="39" t="s">
        <v>554</v>
      </c>
      <c r="P57" s="19"/>
      <c r="Q57" s="19"/>
      <c r="R57" s="19"/>
      <c r="S57" s="19"/>
      <c r="T57" s="19"/>
      <c r="U57" s="19"/>
    </row>
    <row r="58" spans="1:21" ht="31.5" customHeight="1" x14ac:dyDescent="0.15">
      <c r="B58" s="1176" t="s">
        <v>25</v>
      </c>
      <c r="C58" s="1177"/>
      <c r="D58" s="1182" t="s">
        <v>26</v>
      </c>
      <c r="E58" s="1183"/>
      <c r="F58" s="1183"/>
      <c r="G58" s="1183"/>
      <c r="H58" s="1183"/>
      <c r="I58" s="1183"/>
      <c r="J58" s="1184"/>
      <c r="K58" s="40"/>
      <c r="L58" s="41"/>
      <c r="M58" s="41"/>
      <c r="N58" s="41"/>
      <c r="O58" s="42"/>
    </row>
    <row r="59" spans="1:21" ht="31.5" customHeight="1" x14ac:dyDescent="0.15">
      <c r="B59" s="1178"/>
      <c r="C59" s="1179"/>
      <c r="D59" s="1185" t="s">
        <v>27</v>
      </c>
      <c r="E59" s="1186"/>
      <c r="F59" s="1186"/>
      <c r="G59" s="1186"/>
      <c r="H59" s="1186"/>
      <c r="I59" s="1186"/>
      <c r="J59" s="1187"/>
      <c r="K59" s="43"/>
      <c r="L59" s="44"/>
      <c r="M59" s="44"/>
      <c r="N59" s="44"/>
      <c r="O59" s="45"/>
    </row>
    <row r="60" spans="1:21" ht="31.5" customHeight="1" thickBot="1" x14ac:dyDescent="0.2">
      <c r="B60" s="1180"/>
      <c r="C60" s="1181"/>
      <c r="D60" s="1188" t="s">
        <v>28</v>
      </c>
      <c r="E60" s="1189"/>
      <c r="F60" s="1189"/>
      <c r="G60" s="1189"/>
      <c r="H60" s="1189"/>
      <c r="I60" s="1189"/>
      <c r="J60" s="1190"/>
      <c r="K60" s="46"/>
      <c r="L60" s="47"/>
      <c r="M60" s="47"/>
      <c r="N60" s="47"/>
      <c r="O60" s="48"/>
    </row>
    <row r="61" spans="1:21" ht="24" customHeight="1" x14ac:dyDescent="0.15">
      <c r="B61" s="49"/>
      <c r="C61" s="49"/>
      <c r="D61" s="50" t="s">
        <v>29</v>
      </c>
      <c r="E61" s="51"/>
      <c r="F61" s="51"/>
      <c r="G61" s="51"/>
      <c r="H61" s="51"/>
      <c r="I61" s="51"/>
      <c r="J61" s="51"/>
      <c r="K61" s="51"/>
      <c r="L61" s="51"/>
      <c r="M61" s="51"/>
      <c r="N61" s="51"/>
      <c r="O61" s="51"/>
    </row>
    <row r="62" spans="1:21" ht="24" customHeight="1" x14ac:dyDescent="0.15">
      <c r="B62" s="52"/>
      <c r="C62" s="52"/>
      <c r="D62" s="50" t="s">
        <v>30</v>
      </c>
      <c r="E62" s="51"/>
      <c r="F62" s="51"/>
      <c r="G62" s="51"/>
      <c r="H62" s="51"/>
      <c r="I62" s="51"/>
      <c r="J62" s="51"/>
      <c r="K62" s="51"/>
      <c r="L62" s="51"/>
      <c r="M62" s="51"/>
      <c r="N62" s="51"/>
      <c r="O62" s="51"/>
    </row>
    <row r="63" spans="1:21" ht="24" customHeight="1" x14ac:dyDescent="0.15">
      <c r="A63" s="19"/>
      <c r="B63" s="29"/>
      <c r="C63" s="19"/>
      <c r="D63" s="19"/>
      <c r="E63" s="19"/>
      <c r="F63" s="19"/>
      <c r="G63" s="19"/>
      <c r="H63" s="19"/>
      <c r="I63" s="19"/>
      <c r="J63" s="19"/>
      <c r="K63" s="19"/>
      <c r="L63" s="19"/>
      <c r="M63" s="19"/>
      <c r="N63" s="19"/>
      <c r="O63" s="19"/>
      <c r="P63" s="19"/>
      <c r="Q63" s="19"/>
      <c r="R63" s="19"/>
      <c r="S63" s="19"/>
      <c r="T63" s="19"/>
      <c r="U63" s="19"/>
    </row>
    <row r="64" spans="1:21" ht="24" customHeight="1" x14ac:dyDescent="0.15">
      <c r="A64" s="19"/>
      <c r="B64" s="29"/>
      <c r="C64" s="19"/>
      <c r="D64" s="19"/>
      <c r="E64" s="19"/>
      <c r="F64" s="19"/>
      <c r="G64" s="19"/>
      <c r="H64" s="19"/>
      <c r="I64" s="19"/>
      <c r="J64" s="19"/>
      <c r="K64" s="19"/>
      <c r="L64" s="19"/>
      <c r="M64" s="19"/>
      <c r="N64" s="19"/>
      <c r="O64" s="19"/>
      <c r="P64" s="19"/>
      <c r="Q64" s="19"/>
      <c r="R64" s="19"/>
      <c r="S64" s="19"/>
      <c r="T64" s="19"/>
      <c r="U64" s="19"/>
    </row>
  </sheetData>
  <sheetProtection algorithmName="SHA-512" hashValue="O7AtA+NJZ0ODMfUbGnPp7zJuxeNxmxem4o2vvz9O6rFDHfHshWwMgYmK/K9qSTH7QJSjY/ptdiwZ82SPJY17KQ==" saltValue="6UEhNpnkclIiJ+vfBJ7m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C838-C202-4E88-8D74-09AC4CB4DD3C}">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53" customWidth="1"/>
    <col min="2" max="3" width="12.625" style="53" customWidth="1"/>
    <col min="4" max="4" width="11.625" style="53" customWidth="1"/>
    <col min="5" max="8" width="10.375" style="53" customWidth="1"/>
    <col min="9" max="13" width="16.375" style="53" customWidth="1"/>
    <col min="14" max="19" width="12.625" style="53" customWidth="1"/>
    <col min="20" max="16384" width="0" style="5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54" t="s">
        <v>8</v>
      </c>
    </row>
    <row r="40" spans="2:13" ht="27.75" customHeight="1" thickBot="1" x14ac:dyDescent="0.2">
      <c r="B40" s="55" t="s">
        <v>9</v>
      </c>
      <c r="C40" s="56"/>
      <c r="D40" s="56"/>
      <c r="E40" s="57"/>
      <c r="F40" s="57"/>
      <c r="G40" s="57"/>
      <c r="H40" s="58" t="s">
        <v>2</v>
      </c>
      <c r="I40" s="59" t="s">
        <v>531</v>
      </c>
      <c r="J40" s="60" t="s">
        <v>532</v>
      </c>
      <c r="K40" s="60" t="s">
        <v>533</v>
      </c>
      <c r="L40" s="60" t="s">
        <v>534</v>
      </c>
      <c r="M40" s="61" t="s">
        <v>535</v>
      </c>
    </row>
    <row r="41" spans="2:13" ht="27.75" customHeight="1" x14ac:dyDescent="0.15">
      <c r="B41" s="1211" t="s">
        <v>31</v>
      </c>
      <c r="C41" s="1212"/>
      <c r="D41" s="354"/>
      <c r="E41" s="1213" t="s">
        <v>32</v>
      </c>
      <c r="F41" s="1213"/>
      <c r="G41" s="1213"/>
      <c r="H41" s="1214"/>
      <c r="I41" s="210">
        <v>8160</v>
      </c>
      <c r="J41" s="211">
        <v>7765</v>
      </c>
      <c r="K41" s="211">
        <v>7596</v>
      </c>
      <c r="L41" s="211">
        <v>7850</v>
      </c>
      <c r="M41" s="212">
        <v>7306</v>
      </c>
    </row>
    <row r="42" spans="2:13" ht="27.75" customHeight="1" x14ac:dyDescent="0.15">
      <c r="B42" s="1201"/>
      <c r="C42" s="1202"/>
      <c r="D42" s="355"/>
      <c r="E42" s="1205" t="s">
        <v>33</v>
      </c>
      <c r="F42" s="1205"/>
      <c r="G42" s="1205"/>
      <c r="H42" s="1206"/>
      <c r="I42" s="213" t="s">
        <v>492</v>
      </c>
      <c r="J42" s="214" t="s">
        <v>492</v>
      </c>
      <c r="K42" s="214" t="s">
        <v>492</v>
      </c>
      <c r="L42" s="214" t="s">
        <v>492</v>
      </c>
      <c r="M42" s="215" t="s">
        <v>492</v>
      </c>
    </row>
    <row r="43" spans="2:13" ht="27.75" customHeight="1" x14ac:dyDescent="0.15">
      <c r="B43" s="1201"/>
      <c r="C43" s="1202"/>
      <c r="D43" s="355"/>
      <c r="E43" s="1205" t="s">
        <v>34</v>
      </c>
      <c r="F43" s="1205"/>
      <c r="G43" s="1205"/>
      <c r="H43" s="1206"/>
      <c r="I43" s="213">
        <v>2646</v>
      </c>
      <c r="J43" s="214">
        <v>2552</v>
      </c>
      <c r="K43" s="214">
        <v>2449</v>
      </c>
      <c r="L43" s="214">
        <v>2332</v>
      </c>
      <c r="M43" s="215">
        <v>2224</v>
      </c>
    </row>
    <row r="44" spans="2:13" ht="27.75" customHeight="1" x14ac:dyDescent="0.15">
      <c r="B44" s="1201"/>
      <c r="C44" s="1202"/>
      <c r="D44" s="355"/>
      <c r="E44" s="1205" t="s">
        <v>35</v>
      </c>
      <c r="F44" s="1205"/>
      <c r="G44" s="1205"/>
      <c r="H44" s="1206"/>
      <c r="I44" s="213">
        <v>941</v>
      </c>
      <c r="J44" s="214">
        <v>845</v>
      </c>
      <c r="K44" s="214">
        <v>786</v>
      </c>
      <c r="L44" s="214">
        <v>723</v>
      </c>
      <c r="M44" s="215">
        <v>650</v>
      </c>
    </row>
    <row r="45" spans="2:13" ht="27.75" customHeight="1" x14ac:dyDescent="0.15">
      <c r="B45" s="1201"/>
      <c r="C45" s="1202"/>
      <c r="D45" s="355"/>
      <c r="E45" s="1205" t="s">
        <v>36</v>
      </c>
      <c r="F45" s="1205"/>
      <c r="G45" s="1205"/>
      <c r="H45" s="1206"/>
      <c r="I45" s="213">
        <v>517</v>
      </c>
      <c r="J45" s="214">
        <v>448</v>
      </c>
      <c r="K45" s="214">
        <v>401</v>
      </c>
      <c r="L45" s="214">
        <v>379</v>
      </c>
      <c r="M45" s="215">
        <v>362</v>
      </c>
    </row>
    <row r="46" spans="2:13" ht="27.75" customHeight="1" x14ac:dyDescent="0.15">
      <c r="B46" s="1201"/>
      <c r="C46" s="1202"/>
      <c r="D46" s="356"/>
      <c r="E46" s="1205" t="s">
        <v>37</v>
      </c>
      <c r="F46" s="1205"/>
      <c r="G46" s="1205"/>
      <c r="H46" s="1206"/>
      <c r="I46" s="213">
        <v>22</v>
      </c>
      <c r="J46" s="214">
        <v>2</v>
      </c>
      <c r="K46" s="214" t="s">
        <v>492</v>
      </c>
      <c r="L46" s="214" t="s">
        <v>492</v>
      </c>
      <c r="M46" s="215" t="s">
        <v>492</v>
      </c>
    </row>
    <row r="47" spans="2:13" ht="27.75" customHeight="1" x14ac:dyDescent="0.15">
      <c r="B47" s="1201"/>
      <c r="C47" s="1202"/>
      <c r="D47" s="357"/>
      <c r="E47" s="1215" t="s">
        <v>38</v>
      </c>
      <c r="F47" s="1216"/>
      <c r="G47" s="1216"/>
      <c r="H47" s="1217"/>
      <c r="I47" s="213" t="s">
        <v>492</v>
      </c>
      <c r="J47" s="214" t="s">
        <v>492</v>
      </c>
      <c r="K47" s="214" t="s">
        <v>492</v>
      </c>
      <c r="L47" s="214" t="s">
        <v>492</v>
      </c>
      <c r="M47" s="215" t="s">
        <v>492</v>
      </c>
    </row>
    <row r="48" spans="2:13" ht="27.75" customHeight="1" x14ac:dyDescent="0.15">
      <c r="B48" s="1201"/>
      <c r="C48" s="1202"/>
      <c r="D48" s="355"/>
      <c r="E48" s="1205" t="s">
        <v>39</v>
      </c>
      <c r="F48" s="1205"/>
      <c r="G48" s="1205"/>
      <c r="H48" s="1206"/>
      <c r="I48" s="213" t="s">
        <v>492</v>
      </c>
      <c r="J48" s="214" t="s">
        <v>492</v>
      </c>
      <c r="K48" s="214" t="s">
        <v>492</v>
      </c>
      <c r="L48" s="214" t="s">
        <v>492</v>
      </c>
      <c r="M48" s="215" t="s">
        <v>492</v>
      </c>
    </row>
    <row r="49" spans="2:13" ht="27.75" customHeight="1" x14ac:dyDescent="0.15">
      <c r="B49" s="1203"/>
      <c r="C49" s="1204"/>
      <c r="D49" s="355"/>
      <c r="E49" s="1205" t="s">
        <v>40</v>
      </c>
      <c r="F49" s="1205"/>
      <c r="G49" s="1205"/>
      <c r="H49" s="1206"/>
      <c r="I49" s="213" t="s">
        <v>492</v>
      </c>
      <c r="J49" s="214" t="s">
        <v>492</v>
      </c>
      <c r="K49" s="214" t="s">
        <v>492</v>
      </c>
      <c r="L49" s="214" t="s">
        <v>492</v>
      </c>
      <c r="M49" s="215" t="s">
        <v>492</v>
      </c>
    </row>
    <row r="50" spans="2:13" ht="27.75" customHeight="1" x14ac:dyDescent="0.15">
      <c r="B50" s="1199" t="s">
        <v>41</v>
      </c>
      <c r="C50" s="1200"/>
      <c r="D50" s="358"/>
      <c r="E50" s="1205" t="s">
        <v>42</v>
      </c>
      <c r="F50" s="1205"/>
      <c r="G50" s="1205"/>
      <c r="H50" s="1206"/>
      <c r="I50" s="213">
        <v>1952</v>
      </c>
      <c r="J50" s="214">
        <v>1818</v>
      </c>
      <c r="K50" s="214">
        <v>2093</v>
      </c>
      <c r="L50" s="214">
        <v>2685</v>
      </c>
      <c r="M50" s="215">
        <v>2333</v>
      </c>
    </row>
    <row r="51" spans="2:13" ht="27.75" customHeight="1" x14ac:dyDescent="0.15">
      <c r="B51" s="1201"/>
      <c r="C51" s="1202"/>
      <c r="D51" s="355"/>
      <c r="E51" s="1205" t="s">
        <v>43</v>
      </c>
      <c r="F51" s="1205"/>
      <c r="G51" s="1205"/>
      <c r="H51" s="1206"/>
      <c r="I51" s="213">
        <v>197</v>
      </c>
      <c r="J51" s="214">
        <v>189</v>
      </c>
      <c r="K51" s="214">
        <v>179</v>
      </c>
      <c r="L51" s="214">
        <v>66</v>
      </c>
      <c r="M51" s="215">
        <v>55</v>
      </c>
    </row>
    <row r="52" spans="2:13" ht="27.75" customHeight="1" x14ac:dyDescent="0.15">
      <c r="B52" s="1203"/>
      <c r="C52" s="1204"/>
      <c r="D52" s="355"/>
      <c r="E52" s="1205" t="s">
        <v>44</v>
      </c>
      <c r="F52" s="1205"/>
      <c r="G52" s="1205"/>
      <c r="H52" s="1206"/>
      <c r="I52" s="213">
        <v>5166</v>
      </c>
      <c r="J52" s="214">
        <v>5232</v>
      </c>
      <c r="K52" s="214">
        <v>5140</v>
      </c>
      <c r="L52" s="214">
        <v>4895</v>
      </c>
      <c r="M52" s="215">
        <v>5603</v>
      </c>
    </row>
    <row r="53" spans="2:13" ht="27.75" customHeight="1" thickBot="1" x14ac:dyDescent="0.2">
      <c r="B53" s="1207" t="s">
        <v>20</v>
      </c>
      <c r="C53" s="1208"/>
      <c r="D53" s="359"/>
      <c r="E53" s="1209" t="s">
        <v>45</v>
      </c>
      <c r="F53" s="1209"/>
      <c r="G53" s="1209"/>
      <c r="H53" s="1210"/>
      <c r="I53" s="216">
        <v>4972</v>
      </c>
      <c r="J53" s="217">
        <v>4372</v>
      </c>
      <c r="K53" s="217">
        <v>3820</v>
      </c>
      <c r="L53" s="217">
        <v>3639</v>
      </c>
      <c r="M53" s="218">
        <v>2552</v>
      </c>
    </row>
    <row r="54" spans="2:13" ht="27.75" customHeight="1" x14ac:dyDescent="0.15">
      <c r="B54" s="360" t="s">
        <v>46</v>
      </c>
      <c r="C54" s="361"/>
      <c r="D54" s="361"/>
      <c r="E54" s="362"/>
      <c r="F54" s="362"/>
      <c r="G54" s="362"/>
      <c r="H54" s="362"/>
      <c r="I54" s="363"/>
      <c r="J54" s="363"/>
      <c r="K54" s="363"/>
      <c r="L54" s="363"/>
      <c r="M54" s="363"/>
    </row>
    <row r="55" spans="2:13" x14ac:dyDescent="0.15"/>
  </sheetData>
  <sheetProtection algorithmName="SHA-512" hashValue="MR8ec9ECZZgrLYoT/m9FG6Oln49sznq6rWlBzWm4JM/dKTEXByyGV/SpaQzjSgOD+3LU5B8zIXygsjMM6GsjlQ==" saltValue="X0QOnUdu7Guj3MAaDW82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DAFB6-75B3-4FA7-A16B-A0ECF8644E87}">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62" t="s">
        <v>47</v>
      </c>
    </row>
    <row r="54" spans="2:8" ht="29.25" customHeight="1" thickBot="1" x14ac:dyDescent="0.25">
      <c r="B54" s="63" t="s">
        <v>1</v>
      </c>
      <c r="C54" s="64"/>
      <c r="D54" s="64"/>
      <c r="E54" s="65" t="s">
        <v>2</v>
      </c>
      <c r="F54" s="66" t="s">
        <v>533</v>
      </c>
      <c r="G54" s="66" t="s">
        <v>534</v>
      </c>
      <c r="H54" s="67" t="s">
        <v>535</v>
      </c>
    </row>
    <row r="55" spans="2:8" ht="52.5" customHeight="1" x14ac:dyDescent="0.15">
      <c r="B55" s="364"/>
      <c r="C55" s="1226" t="s">
        <v>48</v>
      </c>
      <c r="D55" s="1226"/>
      <c r="E55" s="1227"/>
      <c r="F55" s="365">
        <v>1013</v>
      </c>
      <c r="G55" s="365">
        <v>1013</v>
      </c>
      <c r="H55" s="366">
        <v>1013</v>
      </c>
    </row>
    <row r="56" spans="2:8" ht="52.5" customHeight="1" x14ac:dyDescent="0.15">
      <c r="B56" s="367"/>
      <c r="C56" s="1228" t="s">
        <v>49</v>
      </c>
      <c r="D56" s="1228"/>
      <c r="E56" s="1229"/>
      <c r="F56" s="368">
        <v>274</v>
      </c>
      <c r="G56" s="368">
        <v>512</v>
      </c>
      <c r="H56" s="369">
        <v>6</v>
      </c>
    </row>
    <row r="57" spans="2:8" ht="53.25" customHeight="1" x14ac:dyDescent="0.15">
      <c r="B57" s="367"/>
      <c r="C57" s="1230" t="s">
        <v>50</v>
      </c>
      <c r="D57" s="1230"/>
      <c r="E57" s="1231"/>
      <c r="F57" s="370">
        <v>588</v>
      </c>
      <c r="G57" s="370">
        <v>935</v>
      </c>
      <c r="H57" s="371">
        <v>1027</v>
      </c>
    </row>
    <row r="58" spans="2:8" ht="45.75" customHeight="1" x14ac:dyDescent="0.15">
      <c r="B58" s="372"/>
      <c r="C58" s="1218" t="s">
        <v>567</v>
      </c>
      <c r="D58" s="1219"/>
      <c r="E58" s="1220"/>
      <c r="F58" s="373">
        <v>351</v>
      </c>
      <c r="G58" s="373">
        <v>659</v>
      </c>
      <c r="H58" s="374">
        <v>677</v>
      </c>
    </row>
    <row r="59" spans="2:8" ht="45.75" customHeight="1" x14ac:dyDescent="0.15">
      <c r="B59" s="372"/>
      <c r="C59" s="1218" t="s">
        <v>568</v>
      </c>
      <c r="D59" s="1219"/>
      <c r="E59" s="1220"/>
      <c r="F59" s="373">
        <v>74</v>
      </c>
      <c r="G59" s="373">
        <v>119</v>
      </c>
      <c r="H59" s="374">
        <v>192</v>
      </c>
    </row>
    <row r="60" spans="2:8" ht="45.75" customHeight="1" x14ac:dyDescent="0.15">
      <c r="B60" s="372"/>
      <c r="C60" s="1218" t="s">
        <v>569</v>
      </c>
      <c r="D60" s="1219"/>
      <c r="E60" s="1220"/>
      <c r="F60" s="373">
        <v>71</v>
      </c>
      <c r="G60" s="373">
        <v>59</v>
      </c>
      <c r="H60" s="374">
        <v>63</v>
      </c>
    </row>
    <row r="61" spans="2:8" ht="45.75" customHeight="1" x14ac:dyDescent="0.15">
      <c r="B61" s="372"/>
      <c r="C61" s="1218" t="s">
        <v>570</v>
      </c>
      <c r="D61" s="1219"/>
      <c r="E61" s="1220"/>
      <c r="F61" s="373">
        <v>62</v>
      </c>
      <c r="G61" s="373">
        <v>62</v>
      </c>
      <c r="H61" s="374">
        <v>51</v>
      </c>
    </row>
    <row r="62" spans="2:8" ht="45.75" customHeight="1" thickBot="1" x14ac:dyDescent="0.2">
      <c r="B62" s="375"/>
      <c r="C62" s="1221" t="s">
        <v>571</v>
      </c>
      <c r="D62" s="1222"/>
      <c r="E62" s="1223"/>
      <c r="F62" s="376">
        <v>26</v>
      </c>
      <c r="G62" s="376">
        <v>26</v>
      </c>
      <c r="H62" s="377">
        <v>26</v>
      </c>
    </row>
    <row r="63" spans="2:8" ht="52.5" customHeight="1" thickBot="1" x14ac:dyDescent="0.2">
      <c r="B63" s="378"/>
      <c r="C63" s="1224" t="s">
        <v>51</v>
      </c>
      <c r="D63" s="1224"/>
      <c r="E63" s="1225"/>
      <c r="F63" s="379">
        <v>1875</v>
      </c>
      <c r="G63" s="379">
        <v>2460</v>
      </c>
      <c r="H63" s="380">
        <v>2046</v>
      </c>
    </row>
    <row r="64" spans="2:8" x14ac:dyDescent="0.15"/>
  </sheetData>
  <sheetProtection algorithmName="SHA-512" hashValue="+ZWCs4MLi+JjvJeNQZTU9elatBCf43ABI2n3+HGu3oU3MMfT5py9FC+bppNeV/fVrBTLJBA4t5n3Mas2ONqiTw==" saltValue="IE8kHTFPZb1P+CHH+2pn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53B7-E29F-461A-8B0D-BA906362BB33}">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221" customWidth="1"/>
    <col min="2" max="107" width="2.5" style="221" customWidth="1"/>
    <col min="108" max="108" width="6.125" style="228" customWidth="1"/>
    <col min="109" max="109" width="5.875" style="227" customWidth="1"/>
    <col min="110" max="16384" width="8.625" style="221" hidden="1"/>
  </cols>
  <sheetData>
    <row r="1" spans="1:109" ht="42.75" customHeight="1" x14ac:dyDescent="0.15">
      <c r="A1" s="219"/>
      <c r="B1" s="220"/>
      <c r="DD1" s="221"/>
      <c r="DE1" s="221"/>
    </row>
    <row r="2" spans="1:109" ht="25.5" customHeight="1" x14ac:dyDescent="0.15">
      <c r="A2" s="222"/>
      <c r="C2" s="222"/>
      <c r="O2" s="222"/>
      <c r="P2" s="222"/>
      <c r="Q2" s="222"/>
      <c r="R2" s="222"/>
      <c r="S2" s="222"/>
      <c r="T2" s="222"/>
      <c r="U2" s="222"/>
      <c r="V2" s="222"/>
      <c r="W2" s="222"/>
      <c r="X2" s="222"/>
      <c r="Y2" s="222"/>
      <c r="Z2" s="222"/>
      <c r="AA2" s="222"/>
      <c r="AB2" s="222"/>
      <c r="AC2" s="222"/>
      <c r="AD2" s="222"/>
      <c r="AE2" s="222"/>
      <c r="AF2" s="222"/>
      <c r="AG2" s="222"/>
      <c r="AH2" s="222"/>
      <c r="AI2" s="222"/>
      <c r="AU2" s="222"/>
      <c r="BG2" s="222"/>
      <c r="BS2" s="222"/>
      <c r="CE2" s="222"/>
      <c r="CQ2" s="222"/>
      <c r="DD2" s="221"/>
      <c r="DE2" s="221"/>
    </row>
    <row r="3" spans="1:109" ht="25.5" customHeight="1" x14ac:dyDescent="0.15">
      <c r="A3" s="222"/>
      <c r="C3" s="222"/>
      <c r="O3" s="222"/>
      <c r="P3" s="222"/>
      <c r="Q3" s="222"/>
      <c r="R3" s="222"/>
      <c r="S3" s="222"/>
      <c r="T3" s="222"/>
      <c r="U3" s="222"/>
      <c r="V3" s="222"/>
      <c r="W3" s="222"/>
      <c r="X3" s="222"/>
      <c r="Y3" s="222"/>
      <c r="Z3" s="222"/>
      <c r="AA3" s="222"/>
      <c r="AB3" s="222"/>
      <c r="AC3" s="222"/>
      <c r="AD3" s="222"/>
      <c r="AE3" s="222"/>
      <c r="AF3" s="222"/>
      <c r="AG3" s="222"/>
      <c r="AH3" s="222"/>
      <c r="AI3" s="222"/>
      <c r="AU3" s="222"/>
      <c r="BG3" s="222"/>
      <c r="BS3" s="222"/>
      <c r="CE3" s="222"/>
      <c r="CQ3" s="222"/>
      <c r="DD3" s="221"/>
      <c r="DE3" s="221"/>
    </row>
    <row r="4" spans="1:109" s="168" customFormat="1" x14ac:dyDescent="0.15">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row>
    <row r="5" spans="1:109" s="168" customFormat="1" x14ac:dyDescent="0.15">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row>
    <row r="6" spans="1:109" s="168" customFormat="1" x14ac:dyDescent="0.15">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row>
    <row r="7" spans="1:109" s="168" customFormat="1" x14ac:dyDescent="0.15">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row>
    <row r="8" spans="1:109" s="168" customFormat="1" x14ac:dyDescent="0.15">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row>
    <row r="9" spans="1:109" s="168" customFormat="1" x14ac:dyDescent="0.15">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row>
    <row r="10" spans="1:109" s="168" customFormat="1" x14ac:dyDescent="0.15">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row>
    <row r="11" spans="1:109" s="168" customFormat="1" x14ac:dyDescent="0.15">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row>
    <row r="12" spans="1:109" s="168" customFormat="1" x14ac:dyDescent="0.15">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row>
    <row r="13" spans="1:109" s="168" customFormat="1" x14ac:dyDescent="0.15">
      <c r="A13" s="222"/>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row>
    <row r="14" spans="1:109" s="168" customFormat="1" x14ac:dyDescent="0.15">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row>
    <row r="15" spans="1:109" s="168" customFormat="1" x14ac:dyDescent="0.15">
      <c r="A15" s="221"/>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row>
    <row r="16" spans="1:109" s="168" customFormat="1" x14ac:dyDescent="0.15">
      <c r="A16" s="221"/>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row>
    <row r="17" spans="1:109" s="168" customFormat="1" x14ac:dyDescent="0.15">
      <c r="A17" s="221"/>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row>
    <row r="18" spans="1:109" s="168" customFormat="1" x14ac:dyDescent="0.15">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row>
    <row r="19" spans="1:109" x14ac:dyDescent="0.15">
      <c r="DD19" s="221"/>
      <c r="DE19" s="221"/>
    </row>
    <row r="20" spans="1:109" x14ac:dyDescent="0.15">
      <c r="DD20" s="221"/>
      <c r="DE20" s="221"/>
    </row>
    <row r="21" spans="1:109" ht="17.25" customHeight="1" x14ac:dyDescent="0.15">
      <c r="B21" s="223"/>
      <c r="C21" s="224"/>
      <c r="D21" s="224"/>
      <c r="E21" s="224"/>
      <c r="F21" s="224"/>
      <c r="G21" s="224"/>
      <c r="H21" s="224"/>
      <c r="I21" s="224"/>
      <c r="J21" s="224"/>
      <c r="K21" s="224"/>
      <c r="L21" s="224"/>
      <c r="M21" s="224"/>
      <c r="N21" s="225"/>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5"/>
      <c r="AU21" s="224"/>
      <c r="AV21" s="224"/>
      <c r="AW21" s="224"/>
      <c r="AX21" s="224"/>
      <c r="AY21" s="224"/>
      <c r="AZ21" s="224"/>
      <c r="BA21" s="224"/>
      <c r="BB21" s="224"/>
      <c r="BC21" s="224"/>
      <c r="BD21" s="224"/>
      <c r="BE21" s="224"/>
      <c r="BF21" s="225"/>
      <c r="BG21" s="224"/>
      <c r="BH21" s="224"/>
      <c r="BI21" s="224"/>
      <c r="BJ21" s="224"/>
      <c r="BK21" s="224"/>
      <c r="BL21" s="224"/>
      <c r="BM21" s="224"/>
      <c r="BN21" s="224"/>
      <c r="BO21" s="224"/>
      <c r="BP21" s="224"/>
      <c r="BQ21" s="224"/>
      <c r="BR21" s="225"/>
      <c r="BS21" s="224"/>
      <c r="BT21" s="224"/>
      <c r="BU21" s="224"/>
      <c r="BV21" s="224"/>
      <c r="BW21" s="224"/>
      <c r="BX21" s="224"/>
      <c r="BY21" s="224"/>
      <c r="BZ21" s="224"/>
      <c r="CA21" s="224"/>
      <c r="CB21" s="224"/>
      <c r="CC21" s="224"/>
      <c r="CD21" s="225"/>
      <c r="CE21" s="224"/>
      <c r="CF21" s="224"/>
      <c r="CG21" s="224"/>
      <c r="CH21" s="224"/>
      <c r="CI21" s="224"/>
      <c r="CJ21" s="224"/>
      <c r="CK21" s="224"/>
      <c r="CL21" s="224"/>
      <c r="CM21" s="224"/>
      <c r="CN21" s="224"/>
      <c r="CO21" s="224"/>
      <c r="CP21" s="225"/>
      <c r="CQ21" s="224"/>
      <c r="CR21" s="224"/>
      <c r="CS21" s="224"/>
      <c r="CT21" s="224"/>
      <c r="CU21" s="224"/>
      <c r="CV21" s="224"/>
      <c r="CW21" s="224"/>
      <c r="CX21" s="224"/>
      <c r="CY21" s="224"/>
      <c r="CZ21" s="224"/>
      <c r="DA21" s="224"/>
      <c r="DB21" s="225"/>
      <c r="DC21" s="224"/>
      <c r="DD21" s="226"/>
      <c r="DE21" s="221"/>
    </row>
    <row r="22" spans="1:109" ht="17.25" customHeight="1" x14ac:dyDescent="0.15">
      <c r="B22" s="227"/>
    </row>
    <row r="23" spans="1:109" x14ac:dyDescent="0.15">
      <c r="B23" s="227"/>
    </row>
    <row r="24" spans="1:109" x14ac:dyDescent="0.15">
      <c r="B24" s="227"/>
    </row>
    <row r="25" spans="1:109" x14ac:dyDescent="0.15">
      <c r="B25" s="227"/>
    </row>
    <row r="26" spans="1:109" x14ac:dyDescent="0.15">
      <c r="B26" s="227"/>
    </row>
    <row r="27" spans="1:109" x14ac:dyDescent="0.15">
      <c r="B27" s="227"/>
    </row>
    <row r="28" spans="1:109" x14ac:dyDescent="0.15">
      <c r="B28" s="227"/>
    </row>
    <row r="29" spans="1:109" x14ac:dyDescent="0.15">
      <c r="B29" s="227"/>
    </row>
    <row r="30" spans="1:109" x14ac:dyDescent="0.15">
      <c r="B30" s="227"/>
    </row>
    <row r="31" spans="1:109" x14ac:dyDescent="0.15">
      <c r="B31" s="227"/>
    </row>
    <row r="32" spans="1:109" x14ac:dyDescent="0.15">
      <c r="B32" s="227"/>
    </row>
    <row r="33" spans="2:109" x14ac:dyDescent="0.15">
      <c r="B33" s="227"/>
    </row>
    <row r="34" spans="2:109" x14ac:dyDescent="0.15">
      <c r="B34" s="227"/>
    </row>
    <row r="35" spans="2:109" x14ac:dyDescent="0.15">
      <c r="B35" s="227"/>
    </row>
    <row r="36" spans="2:109" x14ac:dyDescent="0.15">
      <c r="B36" s="227"/>
    </row>
    <row r="37" spans="2:109" x14ac:dyDescent="0.15">
      <c r="B37" s="227"/>
    </row>
    <row r="38" spans="2:109" x14ac:dyDescent="0.15">
      <c r="B38" s="227"/>
    </row>
    <row r="39" spans="2:109" x14ac:dyDescent="0.15">
      <c r="B39" s="229"/>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1"/>
    </row>
    <row r="40" spans="2:109" x14ac:dyDescent="0.15">
      <c r="B40" s="232"/>
      <c r="DD40" s="232"/>
      <c r="DE40" s="221"/>
    </row>
    <row r="41" spans="2:109" ht="17.25" x14ac:dyDescent="0.15">
      <c r="B41" s="233" t="s">
        <v>572</v>
      </c>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6"/>
    </row>
    <row r="42" spans="2:109" x14ac:dyDescent="0.15">
      <c r="B42" s="227"/>
      <c r="G42" s="234"/>
      <c r="I42" s="235"/>
      <c r="J42" s="235"/>
      <c r="K42" s="235"/>
      <c r="AM42" s="234"/>
      <c r="AN42" s="234" t="s">
        <v>573</v>
      </c>
      <c r="AP42" s="235"/>
      <c r="AQ42" s="235"/>
      <c r="AR42" s="235"/>
      <c r="AY42" s="234"/>
      <c r="BA42" s="235"/>
      <c r="BB42" s="235"/>
      <c r="BC42" s="235"/>
      <c r="BK42" s="234"/>
      <c r="BM42" s="235"/>
      <c r="BN42" s="235"/>
      <c r="BO42" s="235"/>
      <c r="BW42" s="234"/>
      <c r="BY42" s="235"/>
      <c r="BZ42" s="235"/>
      <c r="CA42" s="235"/>
      <c r="CI42" s="234"/>
      <c r="CK42" s="235"/>
      <c r="CL42" s="235"/>
      <c r="CM42" s="235"/>
      <c r="CU42" s="234"/>
      <c r="CW42" s="235"/>
      <c r="CX42" s="235"/>
      <c r="CY42" s="235"/>
    </row>
    <row r="43" spans="2:109" ht="13.5" customHeight="1" x14ac:dyDescent="0.15">
      <c r="B43" s="227"/>
      <c r="AN43" s="1240" t="s">
        <v>582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27"/>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27"/>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27"/>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27"/>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27"/>
      <c r="H48" s="236"/>
      <c r="I48" s="236"/>
      <c r="J48" s="236"/>
      <c r="AN48" s="236"/>
      <c r="AO48" s="236"/>
      <c r="AP48" s="236"/>
      <c r="AZ48" s="236"/>
      <c r="BA48" s="236"/>
      <c r="BB48" s="236"/>
      <c r="BL48" s="236"/>
      <c r="BM48" s="236"/>
      <c r="BN48" s="236"/>
      <c r="BX48" s="236"/>
      <c r="BY48" s="236"/>
      <c r="BZ48" s="236"/>
      <c r="CJ48" s="236"/>
      <c r="CK48" s="236"/>
      <c r="CL48" s="236"/>
      <c r="CV48" s="236"/>
      <c r="CW48" s="236"/>
      <c r="CX48" s="236"/>
    </row>
    <row r="49" spans="1:109" x14ac:dyDescent="0.15">
      <c r="B49" s="227"/>
      <c r="AN49" s="221" t="s">
        <v>574</v>
      </c>
    </row>
    <row r="50" spans="1:109" x14ac:dyDescent="0.15">
      <c r="B50" s="227"/>
      <c r="G50" s="1232"/>
      <c r="H50" s="1232"/>
      <c r="I50" s="1232"/>
      <c r="J50" s="1232"/>
      <c r="K50" s="237"/>
      <c r="L50" s="237"/>
      <c r="M50" s="238"/>
      <c r="N50" s="238"/>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38" t="s">
        <v>531</v>
      </c>
      <c r="BQ50" s="1238"/>
      <c r="BR50" s="1238"/>
      <c r="BS50" s="1238"/>
      <c r="BT50" s="1238"/>
      <c r="BU50" s="1238"/>
      <c r="BV50" s="1238"/>
      <c r="BW50" s="1238"/>
      <c r="BX50" s="1238" t="s">
        <v>532</v>
      </c>
      <c r="BY50" s="1238"/>
      <c r="BZ50" s="1238"/>
      <c r="CA50" s="1238"/>
      <c r="CB50" s="1238"/>
      <c r="CC50" s="1238"/>
      <c r="CD50" s="1238"/>
      <c r="CE50" s="1238"/>
      <c r="CF50" s="1238" t="s">
        <v>533</v>
      </c>
      <c r="CG50" s="1238"/>
      <c r="CH50" s="1238"/>
      <c r="CI50" s="1238"/>
      <c r="CJ50" s="1238"/>
      <c r="CK50" s="1238"/>
      <c r="CL50" s="1238"/>
      <c r="CM50" s="1238"/>
      <c r="CN50" s="1238" t="s">
        <v>534</v>
      </c>
      <c r="CO50" s="1238"/>
      <c r="CP50" s="1238"/>
      <c r="CQ50" s="1238"/>
      <c r="CR50" s="1238"/>
      <c r="CS50" s="1238"/>
      <c r="CT50" s="1238"/>
      <c r="CU50" s="1238"/>
      <c r="CV50" s="1238" t="s">
        <v>535</v>
      </c>
      <c r="CW50" s="1238"/>
      <c r="CX50" s="1238"/>
      <c r="CY50" s="1238"/>
      <c r="CZ50" s="1238"/>
      <c r="DA50" s="1238"/>
      <c r="DB50" s="1238"/>
      <c r="DC50" s="1238"/>
    </row>
    <row r="51" spans="1:109" ht="13.5" customHeight="1" x14ac:dyDescent="0.15">
      <c r="B51" s="227"/>
      <c r="G51" s="1249"/>
      <c r="H51" s="1249"/>
      <c r="I51" s="1253"/>
      <c r="J51" s="1253"/>
      <c r="K51" s="1239"/>
      <c r="L51" s="1239"/>
      <c r="M51" s="1239"/>
      <c r="N51" s="1239"/>
      <c r="AM51" s="236"/>
      <c r="AN51" s="1237" t="s">
        <v>575</v>
      </c>
      <c r="AO51" s="1237"/>
      <c r="AP51" s="1237"/>
      <c r="AQ51" s="1237"/>
      <c r="AR51" s="1237"/>
      <c r="AS51" s="1237"/>
      <c r="AT51" s="1237"/>
      <c r="AU51" s="1237"/>
      <c r="AV51" s="1237"/>
      <c r="AW51" s="1237"/>
      <c r="AX51" s="1237"/>
      <c r="AY51" s="1237"/>
      <c r="AZ51" s="1237"/>
      <c r="BA51" s="1237"/>
      <c r="BB51" s="1237" t="s">
        <v>576</v>
      </c>
      <c r="BC51" s="1237"/>
      <c r="BD51" s="1237"/>
      <c r="BE51" s="1237"/>
      <c r="BF51" s="1237"/>
      <c r="BG51" s="1237"/>
      <c r="BH51" s="1237"/>
      <c r="BI51" s="1237"/>
      <c r="BJ51" s="1237"/>
      <c r="BK51" s="1237"/>
      <c r="BL51" s="1237"/>
      <c r="BM51" s="1237"/>
      <c r="BN51" s="1237"/>
      <c r="BO51" s="1237"/>
      <c r="BP51" s="1234">
        <v>159.30000000000001</v>
      </c>
      <c r="BQ51" s="1234"/>
      <c r="BR51" s="1234"/>
      <c r="BS51" s="1234"/>
      <c r="BT51" s="1234"/>
      <c r="BU51" s="1234"/>
      <c r="BV51" s="1234"/>
      <c r="BW51" s="1234"/>
      <c r="BX51" s="1234">
        <v>140.9</v>
      </c>
      <c r="BY51" s="1234"/>
      <c r="BZ51" s="1234"/>
      <c r="CA51" s="1234"/>
      <c r="CB51" s="1234"/>
      <c r="CC51" s="1234"/>
      <c r="CD51" s="1234"/>
      <c r="CE51" s="1234"/>
      <c r="CF51" s="1234">
        <v>118</v>
      </c>
      <c r="CG51" s="1234"/>
      <c r="CH51" s="1234"/>
      <c r="CI51" s="1234"/>
      <c r="CJ51" s="1234"/>
      <c r="CK51" s="1234"/>
      <c r="CL51" s="1234"/>
      <c r="CM51" s="1234"/>
      <c r="CN51" s="1234">
        <v>104.8</v>
      </c>
      <c r="CO51" s="1234"/>
      <c r="CP51" s="1234"/>
      <c r="CQ51" s="1234"/>
      <c r="CR51" s="1234"/>
      <c r="CS51" s="1234"/>
      <c r="CT51" s="1234"/>
      <c r="CU51" s="1234"/>
      <c r="CV51" s="1234">
        <v>76.2</v>
      </c>
      <c r="CW51" s="1234"/>
      <c r="CX51" s="1234"/>
      <c r="CY51" s="1234"/>
      <c r="CZ51" s="1234"/>
      <c r="DA51" s="1234"/>
      <c r="DB51" s="1234"/>
      <c r="DC51" s="1234"/>
    </row>
    <row r="52" spans="1:109" x14ac:dyDescent="0.15">
      <c r="B52" s="227"/>
      <c r="G52" s="1249"/>
      <c r="H52" s="1249"/>
      <c r="I52" s="1253"/>
      <c r="J52" s="1253"/>
      <c r="K52" s="1239"/>
      <c r="L52" s="1239"/>
      <c r="M52" s="1239"/>
      <c r="N52" s="1239"/>
      <c r="AM52" s="236"/>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235"/>
      <c r="B53" s="227"/>
      <c r="G53" s="1249"/>
      <c r="H53" s="1249"/>
      <c r="I53" s="1232"/>
      <c r="J53" s="1232"/>
      <c r="K53" s="1239"/>
      <c r="L53" s="1239"/>
      <c r="M53" s="1239"/>
      <c r="N53" s="1239"/>
      <c r="AM53" s="236"/>
      <c r="AN53" s="1237"/>
      <c r="AO53" s="1237"/>
      <c r="AP53" s="1237"/>
      <c r="AQ53" s="1237"/>
      <c r="AR53" s="1237"/>
      <c r="AS53" s="1237"/>
      <c r="AT53" s="1237"/>
      <c r="AU53" s="1237"/>
      <c r="AV53" s="1237"/>
      <c r="AW53" s="1237"/>
      <c r="AX53" s="1237"/>
      <c r="AY53" s="1237"/>
      <c r="AZ53" s="1237"/>
      <c r="BA53" s="1237"/>
      <c r="BB53" s="1237" t="s">
        <v>577</v>
      </c>
      <c r="BC53" s="1237"/>
      <c r="BD53" s="1237"/>
      <c r="BE53" s="1237"/>
      <c r="BF53" s="1237"/>
      <c r="BG53" s="1237"/>
      <c r="BH53" s="1237"/>
      <c r="BI53" s="1237"/>
      <c r="BJ53" s="1237"/>
      <c r="BK53" s="1237"/>
      <c r="BL53" s="1237"/>
      <c r="BM53" s="1237"/>
      <c r="BN53" s="1237"/>
      <c r="BO53" s="1237"/>
      <c r="BP53" s="1234">
        <v>75.099999999999994</v>
      </c>
      <c r="BQ53" s="1234"/>
      <c r="BR53" s="1234"/>
      <c r="BS53" s="1234"/>
      <c r="BT53" s="1234"/>
      <c r="BU53" s="1234"/>
      <c r="BV53" s="1234"/>
      <c r="BW53" s="1234"/>
      <c r="BX53" s="1234">
        <v>75.5</v>
      </c>
      <c r="BY53" s="1234"/>
      <c r="BZ53" s="1234"/>
      <c r="CA53" s="1234"/>
      <c r="CB53" s="1234"/>
      <c r="CC53" s="1234"/>
      <c r="CD53" s="1234"/>
      <c r="CE53" s="1234"/>
      <c r="CF53" s="1234">
        <v>76.400000000000006</v>
      </c>
      <c r="CG53" s="1234"/>
      <c r="CH53" s="1234"/>
      <c r="CI53" s="1234"/>
      <c r="CJ53" s="1234"/>
      <c r="CK53" s="1234"/>
      <c r="CL53" s="1234"/>
      <c r="CM53" s="1234"/>
      <c r="CN53" s="1234">
        <v>77.3</v>
      </c>
      <c r="CO53" s="1234"/>
      <c r="CP53" s="1234"/>
      <c r="CQ53" s="1234"/>
      <c r="CR53" s="1234"/>
      <c r="CS53" s="1234"/>
      <c r="CT53" s="1234"/>
      <c r="CU53" s="1234"/>
      <c r="CV53" s="1234">
        <v>74.7</v>
      </c>
      <c r="CW53" s="1234"/>
      <c r="CX53" s="1234"/>
      <c r="CY53" s="1234"/>
      <c r="CZ53" s="1234"/>
      <c r="DA53" s="1234"/>
      <c r="DB53" s="1234"/>
      <c r="DC53" s="1234"/>
    </row>
    <row r="54" spans="1:109" x14ac:dyDescent="0.15">
      <c r="A54" s="235"/>
      <c r="B54" s="227"/>
      <c r="G54" s="1249"/>
      <c r="H54" s="1249"/>
      <c r="I54" s="1232"/>
      <c r="J54" s="1232"/>
      <c r="K54" s="1239"/>
      <c r="L54" s="1239"/>
      <c r="M54" s="1239"/>
      <c r="N54" s="1239"/>
      <c r="AM54" s="236"/>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235"/>
      <c r="B55" s="227"/>
      <c r="G55" s="1232"/>
      <c r="H55" s="1232"/>
      <c r="I55" s="1232"/>
      <c r="J55" s="1232"/>
      <c r="K55" s="1239"/>
      <c r="L55" s="1239"/>
      <c r="M55" s="1239"/>
      <c r="N55" s="1239"/>
      <c r="AN55" s="1238" t="s">
        <v>578</v>
      </c>
      <c r="AO55" s="1238"/>
      <c r="AP55" s="1238"/>
      <c r="AQ55" s="1238"/>
      <c r="AR55" s="1238"/>
      <c r="AS55" s="1238"/>
      <c r="AT55" s="1238"/>
      <c r="AU55" s="1238"/>
      <c r="AV55" s="1238"/>
      <c r="AW55" s="1238"/>
      <c r="AX55" s="1238"/>
      <c r="AY55" s="1238"/>
      <c r="AZ55" s="1238"/>
      <c r="BA55" s="1238"/>
      <c r="BB55" s="1237" t="s">
        <v>576</v>
      </c>
      <c r="BC55" s="1237"/>
      <c r="BD55" s="1237"/>
      <c r="BE55" s="1237"/>
      <c r="BF55" s="1237"/>
      <c r="BG55" s="1237"/>
      <c r="BH55" s="1237"/>
      <c r="BI55" s="1237"/>
      <c r="BJ55" s="1237"/>
      <c r="BK55" s="1237"/>
      <c r="BL55" s="1237"/>
      <c r="BM55" s="1237"/>
      <c r="BN55" s="1237"/>
      <c r="BO55" s="1237"/>
      <c r="BP55" s="1234">
        <v>0</v>
      </c>
      <c r="BQ55" s="1234"/>
      <c r="BR55" s="1234"/>
      <c r="BS55" s="1234"/>
      <c r="BT55" s="1234"/>
      <c r="BU55" s="1234"/>
      <c r="BV55" s="1234"/>
      <c r="BW55" s="1234"/>
      <c r="BX55" s="1234">
        <v>0</v>
      </c>
      <c r="BY55" s="1234"/>
      <c r="BZ55" s="1234"/>
      <c r="CA55" s="1234"/>
      <c r="CB55" s="1234"/>
      <c r="CC55" s="1234"/>
      <c r="CD55" s="1234"/>
      <c r="CE55" s="1234"/>
      <c r="CF55" s="1234">
        <v>0</v>
      </c>
      <c r="CG55" s="1234"/>
      <c r="CH55" s="1234"/>
      <c r="CI55" s="1234"/>
      <c r="CJ55" s="1234"/>
      <c r="CK55" s="1234"/>
      <c r="CL55" s="1234"/>
      <c r="CM55" s="1234"/>
      <c r="CN55" s="1234">
        <v>0</v>
      </c>
      <c r="CO55" s="1234"/>
      <c r="CP55" s="1234"/>
      <c r="CQ55" s="1234"/>
      <c r="CR55" s="1234"/>
      <c r="CS55" s="1234"/>
      <c r="CT55" s="1234"/>
      <c r="CU55" s="1234"/>
      <c r="CV55" s="1234">
        <v>0</v>
      </c>
      <c r="CW55" s="1234"/>
      <c r="CX55" s="1234"/>
      <c r="CY55" s="1234"/>
      <c r="CZ55" s="1234"/>
      <c r="DA55" s="1234"/>
      <c r="DB55" s="1234"/>
      <c r="DC55" s="1234"/>
    </row>
    <row r="56" spans="1:109" x14ac:dyDescent="0.15">
      <c r="A56" s="235"/>
      <c r="B56" s="227"/>
      <c r="G56" s="1232"/>
      <c r="H56" s="1232"/>
      <c r="I56" s="1232"/>
      <c r="J56" s="1232"/>
      <c r="K56" s="1239"/>
      <c r="L56" s="1239"/>
      <c r="M56" s="1239"/>
      <c r="N56" s="1239"/>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35" customFormat="1" x14ac:dyDescent="0.15">
      <c r="B57" s="239"/>
      <c r="G57" s="1232"/>
      <c r="H57" s="1232"/>
      <c r="I57" s="1235"/>
      <c r="J57" s="1235"/>
      <c r="K57" s="1239"/>
      <c r="L57" s="1239"/>
      <c r="M57" s="1239"/>
      <c r="N57" s="1239"/>
      <c r="AM57" s="221"/>
      <c r="AN57" s="1238"/>
      <c r="AO57" s="1238"/>
      <c r="AP57" s="1238"/>
      <c r="AQ57" s="1238"/>
      <c r="AR57" s="1238"/>
      <c r="AS57" s="1238"/>
      <c r="AT57" s="1238"/>
      <c r="AU57" s="1238"/>
      <c r="AV57" s="1238"/>
      <c r="AW57" s="1238"/>
      <c r="AX57" s="1238"/>
      <c r="AY57" s="1238"/>
      <c r="AZ57" s="1238"/>
      <c r="BA57" s="1238"/>
      <c r="BB57" s="1237" t="s">
        <v>577</v>
      </c>
      <c r="BC57" s="1237"/>
      <c r="BD57" s="1237"/>
      <c r="BE57" s="1237"/>
      <c r="BF57" s="1237"/>
      <c r="BG57" s="1237"/>
      <c r="BH57" s="1237"/>
      <c r="BI57" s="1237"/>
      <c r="BJ57" s="1237"/>
      <c r="BK57" s="1237"/>
      <c r="BL57" s="1237"/>
      <c r="BM57" s="1237"/>
      <c r="BN57" s="1237"/>
      <c r="BO57" s="1237"/>
      <c r="BP57" s="1234">
        <v>60.1</v>
      </c>
      <c r="BQ57" s="1234"/>
      <c r="BR57" s="1234"/>
      <c r="BS57" s="1234"/>
      <c r="BT57" s="1234"/>
      <c r="BU57" s="1234"/>
      <c r="BV57" s="1234"/>
      <c r="BW57" s="1234"/>
      <c r="BX57" s="1234">
        <v>61.6</v>
      </c>
      <c r="BY57" s="1234"/>
      <c r="BZ57" s="1234"/>
      <c r="CA57" s="1234"/>
      <c r="CB57" s="1234"/>
      <c r="CC57" s="1234"/>
      <c r="CD57" s="1234"/>
      <c r="CE57" s="1234"/>
      <c r="CF57" s="1234">
        <v>64.3</v>
      </c>
      <c r="CG57" s="1234"/>
      <c r="CH57" s="1234"/>
      <c r="CI57" s="1234"/>
      <c r="CJ57" s="1234"/>
      <c r="CK57" s="1234"/>
      <c r="CL57" s="1234"/>
      <c r="CM57" s="1234"/>
      <c r="CN57" s="1234">
        <v>65.3</v>
      </c>
      <c r="CO57" s="1234"/>
      <c r="CP57" s="1234"/>
      <c r="CQ57" s="1234"/>
      <c r="CR57" s="1234"/>
      <c r="CS57" s="1234"/>
      <c r="CT57" s="1234"/>
      <c r="CU57" s="1234"/>
      <c r="CV57" s="1234">
        <v>66.599999999999994</v>
      </c>
      <c r="CW57" s="1234"/>
      <c r="CX57" s="1234"/>
      <c r="CY57" s="1234"/>
      <c r="CZ57" s="1234"/>
      <c r="DA57" s="1234"/>
      <c r="DB57" s="1234"/>
      <c r="DC57" s="1234"/>
      <c r="DD57" s="240"/>
      <c r="DE57" s="239"/>
    </row>
    <row r="58" spans="1:109" s="235" customFormat="1" x14ac:dyDescent="0.15">
      <c r="A58" s="221"/>
      <c r="B58" s="239"/>
      <c r="G58" s="1232"/>
      <c r="H58" s="1232"/>
      <c r="I58" s="1235"/>
      <c r="J58" s="1235"/>
      <c r="K58" s="1239"/>
      <c r="L58" s="1239"/>
      <c r="M58" s="1239"/>
      <c r="N58" s="1239"/>
      <c r="AM58" s="221"/>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40"/>
      <c r="DE58" s="239"/>
    </row>
    <row r="59" spans="1:109" s="235" customFormat="1" x14ac:dyDescent="0.15">
      <c r="A59" s="221"/>
      <c r="B59" s="239"/>
      <c r="K59" s="241"/>
      <c r="L59" s="241"/>
      <c r="M59" s="241"/>
      <c r="N59" s="241"/>
      <c r="AQ59" s="241"/>
      <c r="AR59" s="241"/>
      <c r="AS59" s="241"/>
      <c r="AT59" s="241"/>
      <c r="BC59" s="241"/>
      <c r="BD59" s="241"/>
      <c r="BE59" s="241"/>
      <c r="BF59" s="241"/>
      <c r="BO59" s="241"/>
      <c r="BP59" s="241"/>
      <c r="BQ59" s="241"/>
      <c r="BR59" s="241"/>
      <c r="CA59" s="241"/>
      <c r="CB59" s="241"/>
      <c r="CC59" s="241"/>
      <c r="CD59" s="241"/>
      <c r="CM59" s="241"/>
      <c r="CN59" s="241"/>
      <c r="CO59" s="241"/>
      <c r="CP59" s="241"/>
      <c r="CY59" s="241"/>
      <c r="CZ59" s="241"/>
      <c r="DA59" s="241"/>
      <c r="DB59" s="241"/>
      <c r="DC59" s="241"/>
      <c r="DD59" s="240"/>
      <c r="DE59" s="239"/>
    </row>
    <row r="60" spans="1:109" s="235" customFormat="1" x14ac:dyDescent="0.15">
      <c r="A60" s="221"/>
      <c r="B60" s="239"/>
      <c r="K60" s="241"/>
      <c r="L60" s="241"/>
      <c r="M60" s="241"/>
      <c r="N60" s="241"/>
      <c r="AQ60" s="241"/>
      <c r="AR60" s="241"/>
      <c r="AS60" s="241"/>
      <c r="AT60" s="241"/>
      <c r="BC60" s="241"/>
      <c r="BD60" s="241"/>
      <c r="BE60" s="241"/>
      <c r="BF60" s="241"/>
      <c r="BO60" s="241"/>
      <c r="BP60" s="241"/>
      <c r="BQ60" s="241"/>
      <c r="BR60" s="241"/>
      <c r="CA60" s="241"/>
      <c r="CB60" s="241"/>
      <c r="CC60" s="241"/>
      <c r="CD60" s="241"/>
      <c r="CM60" s="241"/>
      <c r="CN60" s="241"/>
      <c r="CO60" s="241"/>
      <c r="CP60" s="241"/>
      <c r="CY60" s="241"/>
      <c r="CZ60" s="241"/>
      <c r="DA60" s="241"/>
      <c r="DB60" s="241"/>
      <c r="DC60" s="241"/>
      <c r="DD60" s="240"/>
      <c r="DE60" s="239"/>
    </row>
    <row r="61" spans="1:109" s="235" customFormat="1" x14ac:dyDescent="0.15">
      <c r="A61" s="221"/>
      <c r="B61" s="242"/>
      <c r="C61" s="243"/>
      <c r="D61" s="243"/>
      <c r="E61" s="243"/>
      <c r="F61" s="243"/>
      <c r="G61" s="243"/>
      <c r="H61" s="243"/>
      <c r="I61" s="243"/>
      <c r="J61" s="243"/>
      <c r="K61" s="243"/>
      <c r="L61" s="243"/>
      <c r="M61" s="244"/>
      <c r="N61" s="244"/>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4"/>
      <c r="AT61" s="244"/>
      <c r="AU61" s="243"/>
      <c r="AV61" s="243"/>
      <c r="AW61" s="243"/>
      <c r="AX61" s="243"/>
      <c r="AY61" s="243"/>
      <c r="AZ61" s="243"/>
      <c r="BA61" s="243"/>
      <c r="BB61" s="243"/>
      <c r="BC61" s="243"/>
      <c r="BD61" s="243"/>
      <c r="BE61" s="244"/>
      <c r="BF61" s="244"/>
      <c r="BG61" s="243"/>
      <c r="BH61" s="243"/>
      <c r="BI61" s="243"/>
      <c r="BJ61" s="243"/>
      <c r="BK61" s="243"/>
      <c r="BL61" s="243"/>
      <c r="BM61" s="243"/>
      <c r="BN61" s="243"/>
      <c r="BO61" s="243"/>
      <c r="BP61" s="243"/>
      <c r="BQ61" s="244"/>
      <c r="BR61" s="244"/>
      <c r="BS61" s="243"/>
      <c r="BT61" s="243"/>
      <c r="BU61" s="243"/>
      <c r="BV61" s="243"/>
      <c r="BW61" s="243"/>
      <c r="BX61" s="243"/>
      <c r="BY61" s="243"/>
      <c r="BZ61" s="243"/>
      <c r="CA61" s="243"/>
      <c r="CB61" s="243"/>
      <c r="CC61" s="244"/>
      <c r="CD61" s="244"/>
      <c r="CE61" s="243"/>
      <c r="CF61" s="243"/>
      <c r="CG61" s="243"/>
      <c r="CH61" s="243"/>
      <c r="CI61" s="243"/>
      <c r="CJ61" s="243"/>
      <c r="CK61" s="243"/>
      <c r="CL61" s="243"/>
      <c r="CM61" s="243"/>
      <c r="CN61" s="243"/>
      <c r="CO61" s="244"/>
      <c r="CP61" s="244"/>
      <c r="CQ61" s="243"/>
      <c r="CR61" s="243"/>
      <c r="CS61" s="243"/>
      <c r="CT61" s="243"/>
      <c r="CU61" s="243"/>
      <c r="CV61" s="243"/>
      <c r="CW61" s="243"/>
      <c r="CX61" s="243"/>
      <c r="CY61" s="243"/>
      <c r="CZ61" s="243"/>
      <c r="DA61" s="244"/>
      <c r="DB61" s="244"/>
      <c r="DC61" s="244"/>
      <c r="DD61" s="245"/>
      <c r="DE61" s="239"/>
    </row>
    <row r="62" spans="1:109" x14ac:dyDescent="0.15">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2"/>
      <c r="DD62" s="232"/>
      <c r="DE62" s="221"/>
    </row>
    <row r="63" spans="1:109" ht="17.25" x14ac:dyDescent="0.15">
      <c r="B63" s="246" t="s">
        <v>579</v>
      </c>
    </row>
    <row r="64" spans="1:109" x14ac:dyDescent="0.15">
      <c r="B64" s="227"/>
      <c r="G64" s="234"/>
      <c r="I64" s="247"/>
      <c r="J64" s="247"/>
      <c r="K64" s="247"/>
      <c r="L64" s="247"/>
      <c r="M64" s="247"/>
      <c r="N64" s="248"/>
      <c r="AM64" s="234"/>
      <c r="AN64" s="234" t="s">
        <v>573</v>
      </c>
      <c r="AP64" s="235"/>
      <c r="AQ64" s="235"/>
      <c r="AR64" s="235"/>
      <c r="AY64" s="234"/>
      <c r="BA64" s="235"/>
      <c r="BB64" s="235"/>
      <c r="BC64" s="235"/>
      <c r="BK64" s="234"/>
      <c r="BM64" s="235"/>
      <c r="BN64" s="235"/>
      <c r="BO64" s="235"/>
      <c r="BW64" s="234"/>
      <c r="BY64" s="235"/>
      <c r="BZ64" s="235"/>
      <c r="CA64" s="235"/>
      <c r="CI64" s="234"/>
      <c r="CK64" s="235"/>
      <c r="CL64" s="235"/>
      <c r="CM64" s="235"/>
      <c r="CU64" s="234"/>
      <c r="CW64" s="235"/>
      <c r="CX64" s="235"/>
      <c r="CY64" s="235"/>
    </row>
    <row r="65" spans="2:107" x14ac:dyDescent="0.15">
      <c r="B65" s="227"/>
      <c r="AN65" s="1240" t="s">
        <v>581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27"/>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27"/>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27"/>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27"/>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27"/>
      <c r="H70" s="249"/>
      <c r="I70" s="249"/>
      <c r="J70" s="250"/>
      <c r="K70" s="250"/>
      <c r="L70" s="251"/>
      <c r="M70" s="250"/>
      <c r="N70" s="251"/>
      <c r="AN70" s="236"/>
      <c r="AO70" s="236"/>
      <c r="AP70" s="236"/>
      <c r="AZ70" s="236"/>
      <c r="BA70" s="236"/>
      <c r="BB70" s="236"/>
      <c r="BL70" s="236"/>
      <c r="BM70" s="236"/>
      <c r="BN70" s="236"/>
      <c r="BX70" s="236"/>
      <c r="BY70" s="236"/>
      <c r="BZ70" s="236"/>
      <c r="CJ70" s="236"/>
      <c r="CK70" s="236"/>
      <c r="CL70" s="236"/>
      <c r="CV70" s="236"/>
      <c r="CW70" s="236"/>
      <c r="CX70" s="236"/>
    </row>
    <row r="71" spans="2:107" x14ac:dyDescent="0.15">
      <c r="B71" s="227"/>
      <c r="G71" s="252"/>
      <c r="I71" s="253"/>
      <c r="J71" s="250"/>
      <c r="K71" s="250"/>
      <c r="L71" s="251"/>
      <c r="M71" s="250"/>
      <c r="N71" s="251"/>
      <c r="AM71" s="252"/>
      <c r="AN71" s="221" t="s">
        <v>574</v>
      </c>
    </row>
    <row r="72" spans="2:107" x14ac:dyDescent="0.15">
      <c r="B72" s="227"/>
      <c r="G72" s="1232"/>
      <c r="H72" s="1232"/>
      <c r="I72" s="1232"/>
      <c r="J72" s="1232"/>
      <c r="K72" s="237"/>
      <c r="L72" s="237"/>
      <c r="M72" s="238"/>
      <c r="N72" s="238"/>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38" t="s">
        <v>531</v>
      </c>
      <c r="BQ72" s="1238"/>
      <c r="BR72" s="1238"/>
      <c r="BS72" s="1238"/>
      <c r="BT72" s="1238"/>
      <c r="BU72" s="1238"/>
      <c r="BV72" s="1238"/>
      <c r="BW72" s="1238"/>
      <c r="BX72" s="1238" t="s">
        <v>532</v>
      </c>
      <c r="BY72" s="1238"/>
      <c r="BZ72" s="1238"/>
      <c r="CA72" s="1238"/>
      <c r="CB72" s="1238"/>
      <c r="CC72" s="1238"/>
      <c r="CD72" s="1238"/>
      <c r="CE72" s="1238"/>
      <c r="CF72" s="1238" t="s">
        <v>533</v>
      </c>
      <c r="CG72" s="1238"/>
      <c r="CH72" s="1238"/>
      <c r="CI72" s="1238"/>
      <c r="CJ72" s="1238"/>
      <c r="CK72" s="1238"/>
      <c r="CL72" s="1238"/>
      <c r="CM72" s="1238"/>
      <c r="CN72" s="1238" t="s">
        <v>534</v>
      </c>
      <c r="CO72" s="1238"/>
      <c r="CP72" s="1238"/>
      <c r="CQ72" s="1238"/>
      <c r="CR72" s="1238"/>
      <c r="CS72" s="1238"/>
      <c r="CT72" s="1238"/>
      <c r="CU72" s="1238"/>
      <c r="CV72" s="1238" t="s">
        <v>535</v>
      </c>
      <c r="CW72" s="1238"/>
      <c r="CX72" s="1238"/>
      <c r="CY72" s="1238"/>
      <c r="CZ72" s="1238"/>
      <c r="DA72" s="1238"/>
      <c r="DB72" s="1238"/>
      <c r="DC72" s="1238"/>
    </row>
    <row r="73" spans="2:107" x14ac:dyDescent="0.15">
      <c r="B73" s="227"/>
      <c r="G73" s="1249"/>
      <c r="H73" s="1249"/>
      <c r="I73" s="1249"/>
      <c r="J73" s="1249"/>
      <c r="K73" s="1233"/>
      <c r="L73" s="1233"/>
      <c r="M73" s="1233"/>
      <c r="N73" s="1233"/>
      <c r="AM73" s="236"/>
      <c r="AN73" s="1237" t="s">
        <v>575</v>
      </c>
      <c r="AO73" s="1237"/>
      <c r="AP73" s="1237"/>
      <c r="AQ73" s="1237"/>
      <c r="AR73" s="1237"/>
      <c r="AS73" s="1237"/>
      <c r="AT73" s="1237"/>
      <c r="AU73" s="1237"/>
      <c r="AV73" s="1237"/>
      <c r="AW73" s="1237"/>
      <c r="AX73" s="1237"/>
      <c r="AY73" s="1237"/>
      <c r="AZ73" s="1237"/>
      <c r="BA73" s="1237"/>
      <c r="BB73" s="1237" t="s">
        <v>576</v>
      </c>
      <c r="BC73" s="1237"/>
      <c r="BD73" s="1237"/>
      <c r="BE73" s="1237"/>
      <c r="BF73" s="1237"/>
      <c r="BG73" s="1237"/>
      <c r="BH73" s="1237"/>
      <c r="BI73" s="1237"/>
      <c r="BJ73" s="1237"/>
      <c r="BK73" s="1237"/>
      <c r="BL73" s="1237"/>
      <c r="BM73" s="1237"/>
      <c r="BN73" s="1237"/>
      <c r="BO73" s="1237"/>
      <c r="BP73" s="1234">
        <v>159.30000000000001</v>
      </c>
      <c r="BQ73" s="1234"/>
      <c r="BR73" s="1234"/>
      <c r="BS73" s="1234"/>
      <c r="BT73" s="1234"/>
      <c r="BU73" s="1234"/>
      <c r="BV73" s="1234"/>
      <c r="BW73" s="1234"/>
      <c r="BX73" s="1234">
        <v>140.9</v>
      </c>
      <c r="BY73" s="1234"/>
      <c r="BZ73" s="1234"/>
      <c r="CA73" s="1234"/>
      <c r="CB73" s="1234"/>
      <c r="CC73" s="1234"/>
      <c r="CD73" s="1234"/>
      <c r="CE73" s="1234"/>
      <c r="CF73" s="1234">
        <v>118</v>
      </c>
      <c r="CG73" s="1234"/>
      <c r="CH73" s="1234"/>
      <c r="CI73" s="1234"/>
      <c r="CJ73" s="1234"/>
      <c r="CK73" s="1234"/>
      <c r="CL73" s="1234"/>
      <c r="CM73" s="1234"/>
      <c r="CN73" s="1234">
        <v>104.8</v>
      </c>
      <c r="CO73" s="1234"/>
      <c r="CP73" s="1234"/>
      <c r="CQ73" s="1234"/>
      <c r="CR73" s="1234"/>
      <c r="CS73" s="1234"/>
      <c r="CT73" s="1234"/>
      <c r="CU73" s="1234"/>
      <c r="CV73" s="1234">
        <v>76.2</v>
      </c>
      <c r="CW73" s="1234"/>
      <c r="CX73" s="1234"/>
      <c r="CY73" s="1234"/>
      <c r="CZ73" s="1234"/>
      <c r="DA73" s="1234"/>
      <c r="DB73" s="1234"/>
      <c r="DC73" s="1234"/>
    </row>
    <row r="74" spans="2:107" x14ac:dyDescent="0.15">
      <c r="B74" s="227"/>
      <c r="G74" s="1249"/>
      <c r="H74" s="1249"/>
      <c r="I74" s="1249"/>
      <c r="J74" s="1249"/>
      <c r="K74" s="1233"/>
      <c r="L74" s="1233"/>
      <c r="M74" s="1233"/>
      <c r="N74" s="1233"/>
      <c r="AM74" s="236"/>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227"/>
      <c r="G75" s="1249"/>
      <c r="H75" s="1249"/>
      <c r="I75" s="1232"/>
      <c r="J75" s="1232"/>
      <c r="K75" s="1239"/>
      <c r="L75" s="1239"/>
      <c r="M75" s="1239"/>
      <c r="N75" s="1239"/>
      <c r="AM75" s="236"/>
      <c r="AN75" s="1237"/>
      <c r="AO75" s="1237"/>
      <c r="AP75" s="1237"/>
      <c r="AQ75" s="1237"/>
      <c r="AR75" s="1237"/>
      <c r="AS75" s="1237"/>
      <c r="AT75" s="1237"/>
      <c r="AU75" s="1237"/>
      <c r="AV75" s="1237"/>
      <c r="AW75" s="1237"/>
      <c r="AX75" s="1237"/>
      <c r="AY75" s="1237"/>
      <c r="AZ75" s="1237"/>
      <c r="BA75" s="1237"/>
      <c r="BB75" s="1237" t="s">
        <v>580</v>
      </c>
      <c r="BC75" s="1237"/>
      <c r="BD75" s="1237"/>
      <c r="BE75" s="1237"/>
      <c r="BF75" s="1237"/>
      <c r="BG75" s="1237"/>
      <c r="BH75" s="1237"/>
      <c r="BI75" s="1237"/>
      <c r="BJ75" s="1237"/>
      <c r="BK75" s="1237"/>
      <c r="BL75" s="1237"/>
      <c r="BM75" s="1237"/>
      <c r="BN75" s="1237"/>
      <c r="BO75" s="1237"/>
      <c r="BP75" s="1234">
        <v>17.7</v>
      </c>
      <c r="BQ75" s="1234"/>
      <c r="BR75" s="1234"/>
      <c r="BS75" s="1234"/>
      <c r="BT75" s="1234"/>
      <c r="BU75" s="1234"/>
      <c r="BV75" s="1234"/>
      <c r="BW75" s="1234"/>
      <c r="BX75" s="1234">
        <v>16.5</v>
      </c>
      <c r="BY75" s="1234"/>
      <c r="BZ75" s="1234"/>
      <c r="CA75" s="1234"/>
      <c r="CB75" s="1234"/>
      <c r="CC75" s="1234"/>
      <c r="CD75" s="1234"/>
      <c r="CE75" s="1234"/>
      <c r="CF75" s="1234">
        <v>15.1</v>
      </c>
      <c r="CG75" s="1234"/>
      <c r="CH75" s="1234"/>
      <c r="CI75" s="1234"/>
      <c r="CJ75" s="1234"/>
      <c r="CK75" s="1234"/>
      <c r="CL75" s="1234"/>
      <c r="CM75" s="1234"/>
      <c r="CN75" s="1234">
        <v>13.7</v>
      </c>
      <c r="CO75" s="1234"/>
      <c r="CP75" s="1234"/>
      <c r="CQ75" s="1234"/>
      <c r="CR75" s="1234"/>
      <c r="CS75" s="1234"/>
      <c r="CT75" s="1234"/>
      <c r="CU75" s="1234"/>
      <c r="CV75" s="1234">
        <v>13.1</v>
      </c>
      <c r="CW75" s="1234"/>
      <c r="CX75" s="1234"/>
      <c r="CY75" s="1234"/>
      <c r="CZ75" s="1234"/>
      <c r="DA75" s="1234"/>
      <c r="DB75" s="1234"/>
      <c r="DC75" s="1234"/>
    </row>
    <row r="76" spans="2:107" x14ac:dyDescent="0.15">
      <c r="B76" s="227"/>
      <c r="G76" s="1249"/>
      <c r="H76" s="1249"/>
      <c r="I76" s="1232"/>
      <c r="J76" s="1232"/>
      <c r="K76" s="1239"/>
      <c r="L76" s="1239"/>
      <c r="M76" s="1239"/>
      <c r="N76" s="1239"/>
      <c r="AM76" s="236"/>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227"/>
      <c r="G77" s="1232"/>
      <c r="H77" s="1232"/>
      <c r="I77" s="1232"/>
      <c r="J77" s="1232"/>
      <c r="K77" s="1233"/>
      <c r="L77" s="1233"/>
      <c r="M77" s="1233"/>
      <c r="N77" s="1233"/>
      <c r="AN77" s="1238" t="s">
        <v>578</v>
      </c>
      <c r="AO77" s="1238"/>
      <c r="AP77" s="1238"/>
      <c r="AQ77" s="1238"/>
      <c r="AR77" s="1238"/>
      <c r="AS77" s="1238"/>
      <c r="AT77" s="1238"/>
      <c r="AU77" s="1238"/>
      <c r="AV77" s="1238"/>
      <c r="AW77" s="1238"/>
      <c r="AX77" s="1238"/>
      <c r="AY77" s="1238"/>
      <c r="AZ77" s="1238"/>
      <c r="BA77" s="1238"/>
      <c r="BB77" s="1237" t="s">
        <v>576</v>
      </c>
      <c r="BC77" s="1237"/>
      <c r="BD77" s="1237"/>
      <c r="BE77" s="1237"/>
      <c r="BF77" s="1237"/>
      <c r="BG77" s="1237"/>
      <c r="BH77" s="1237"/>
      <c r="BI77" s="1237"/>
      <c r="BJ77" s="1237"/>
      <c r="BK77" s="1237"/>
      <c r="BL77" s="1237"/>
      <c r="BM77" s="1237"/>
      <c r="BN77" s="1237"/>
      <c r="BO77" s="1237"/>
      <c r="BP77" s="1234">
        <v>0</v>
      </c>
      <c r="BQ77" s="1234"/>
      <c r="BR77" s="1234"/>
      <c r="BS77" s="1234"/>
      <c r="BT77" s="1234"/>
      <c r="BU77" s="1234"/>
      <c r="BV77" s="1234"/>
      <c r="BW77" s="1234"/>
      <c r="BX77" s="1234">
        <v>0</v>
      </c>
      <c r="BY77" s="1234"/>
      <c r="BZ77" s="1234"/>
      <c r="CA77" s="1234"/>
      <c r="CB77" s="1234"/>
      <c r="CC77" s="1234"/>
      <c r="CD77" s="1234"/>
      <c r="CE77" s="1234"/>
      <c r="CF77" s="1234">
        <v>0</v>
      </c>
      <c r="CG77" s="1234"/>
      <c r="CH77" s="1234"/>
      <c r="CI77" s="1234"/>
      <c r="CJ77" s="1234"/>
      <c r="CK77" s="1234"/>
      <c r="CL77" s="1234"/>
      <c r="CM77" s="1234"/>
      <c r="CN77" s="1234">
        <v>0</v>
      </c>
      <c r="CO77" s="1234"/>
      <c r="CP77" s="1234"/>
      <c r="CQ77" s="1234"/>
      <c r="CR77" s="1234"/>
      <c r="CS77" s="1234"/>
      <c r="CT77" s="1234"/>
      <c r="CU77" s="1234"/>
      <c r="CV77" s="1234">
        <v>0</v>
      </c>
      <c r="CW77" s="1234"/>
      <c r="CX77" s="1234"/>
      <c r="CY77" s="1234"/>
      <c r="CZ77" s="1234"/>
      <c r="DA77" s="1234"/>
      <c r="DB77" s="1234"/>
      <c r="DC77" s="1234"/>
    </row>
    <row r="78" spans="2:107" x14ac:dyDescent="0.15">
      <c r="B78" s="227"/>
      <c r="G78" s="1232"/>
      <c r="H78" s="1232"/>
      <c r="I78" s="1232"/>
      <c r="J78" s="1232"/>
      <c r="K78" s="1233"/>
      <c r="L78" s="1233"/>
      <c r="M78" s="1233"/>
      <c r="N78" s="1233"/>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227"/>
      <c r="G79" s="1232"/>
      <c r="H79" s="1232"/>
      <c r="I79" s="1235"/>
      <c r="J79" s="1235"/>
      <c r="K79" s="1236"/>
      <c r="L79" s="1236"/>
      <c r="M79" s="1236"/>
      <c r="N79" s="1236"/>
      <c r="AN79" s="1238"/>
      <c r="AO79" s="1238"/>
      <c r="AP79" s="1238"/>
      <c r="AQ79" s="1238"/>
      <c r="AR79" s="1238"/>
      <c r="AS79" s="1238"/>
      <c r="AT79" s="1238"/>
      <c r="AU79" s="1238"/>
      <c r="AV79" s="1238"/>
      <c r="AW79" s="1238"/>
      <c r="AX79" s="1238"/>
      <c r="AY79" s="1238"/>
      <c r="AZ79" s="1238"/>
      <c r="BA79" s="1238"/>
      <c r="BB79" s="1237" t="s">
        <v>580</v>
      </c>
      <c r="BC79" s="1237"/>
      <c r="BD79" s="1237"/>
      <c r="BE79" s="1237"/>
      <c r="BF79" s="1237"/>
      <c r="BG79" s="1237"/>
      <c r="BH79" s="1237"/>
      <c r="BI79" s="1237"/>
      <c r="BJ79" s="1237"/>
      <c r="BK79" s="1237"/>
      <c r="BL79" s="1237"/>
      <c r="BM79" s="1237"/>
      <c r="BN79" s="1237"/>
      <c r="BO79" s="1237"/>
      <c r="BP79" s="1234">
        <v>8.6</v>
      </c>
      <c r="BQ79" s="1234"/>
      <c r="BR79" s="1234"/>
      <c r="BS79" s="1234"/>
      <c r="BT79" s="1234"/>
      <c r="BU79" s="1234"/>
      <c r="BV79" s="1234"/>
      <c r="BW79" s="1234"/>
      <c r="BX79" s="1234">
        <v>8.6</v>
      </c>
      <c r="BY79" s="1234"/>
      <c r="BZ79" s="1234"/>
      <c r="CA79" s="1234"/>
      <c r="CB79" s="1234"/>
      <c r="CC79" s="1234"/>
      <c r="CD79" s="1234"/>
      <c r="CE79" s="1234"/>
      <c r="CF79" s="1234">
        <v>8.9</v>
      </c>
      <c r="CG79" s="1234"/>
      <c r="CH79" s="1234"/>
      <c r="CI79" s="1234"/>
      <c r="CJ79" s="1234"/>
      <c r="CK79" s="1234"/>
      <c r="CL79" s="1234"/>
      <c r="CM79" s="1234"/>
      <c r="CN79" s="1234">
        <v>8.9</v>
      </c>
      <c r="CO79" s="1234"/>
      <c r="CP79" s="1234"/>
      <c r="CQ79" s="1234"/>
      <c r="CR79" s="1234"/>
      <c r="CS79" s="1234"/>
      <c r="CT79" s="1234"/>
      <c r="CU79" s="1234"/>
      <c r="CV79" s="1234">
        <v>9.1</v>
      </c>
      <c r="CW79" s="1234"/>
      <c r="CX79" s="1234"/>
      <c r="CY79" s="1234"/>
      <c r="CZ79" s="1234"/>
      <c r="DA79" s="1234"/>
      <c r="DB79" s="1234"/>
      <c r="DC79" s="1234"/>
    </row>
    <row r="80" spans="2:107" x14ac:dyDescent="0.15">
      <c r="B80" s="227"/>
      <c r="G80" s="1232"/>
      <c r="H80" s="1232"/>
      <c r="I80" s="1235"/>
      <c r="J80" s="1235"/>
      <c r="K80" s="1236"/>
      <c r="L80" s="1236"/>
      <c r="M80" s="1236"/>
      <c r="N80" s="1236"/>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227"/>
    </row>
    <row r="82" spans="2:109" ht="17.25" x14ac:dyDescent="0.15">
      <c r="B82" s="227"/>
      <c r="K82" s="254"/>
      <c r="L82" s="254"/>
      <c r="M82" s="254"/>
      <c r="N82" s="254"/>
      <c r="AQ82" s="254"/>
      <c r="AR82" s="254"/>
      <c r="AS82" s="254"/>
      <c r="AT82" s="254"/>
      <c r="BC82" s="254"/>
      <c r="BD82" s="254"/>
      <c r="BE82" s="254"/>
      <c r="BF82" s="254"/>
      <c r="BO82" s="254"/>
      <c r="BP82" s="254"/>
      <c r="BQ82" s="254"/>
      <c r="BR82" s="254"/>
      <c r="CA82" s="254"/>
      <c r="CB82" s="254"/>
      <c r="CC82" s="254"/>
      <c r="CD82" s="254"/>
      <c r="CM82" s="254"/>
      <c r="CN82" s="254"/>
      <c r="CO82" s="254"/>
      <c r="CP82" s="254"/>
      <c r="CY82" s="254"/>
      <c r="CZ82" s="254"/>
      <c r="DA82" s="254"/>
      <c r="DB82" s="254"/>
      <c r="DC82" s="254"/>
    </row>
    <row r="83" spans="2:109" x14ac:dyDescent="0.15">
      <c r="B83" s="229"/>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0"/>
      <c r="BR83" s="230"/>
      <c r="BS83" s="230"/>
      <c r="BT83" s="230"/>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1"/>
    </row>
    <row r="84" spans="2:109" x14ac:dyDescent="0.15">
      <c r="DD84" s="221"/>
      <c r="DE84" s="221"/>
    </row>
    <row r="85" spans="2:109" x14ac:dyDescent="0.15">
      <c r="DD85" s="221"/>
      <c r="DE85" s="221"/>
    </row>
  </sheetData>
  <sheetProtection algorithmName="SHA-512" hashValue="zY4JF2MOQUnUBmgCaGI25/3ZaC5qDdNwTBnnQo+XKNt6vxvnXFW8m30+JGOAkS9/BeC6QqfQIOoVocqdum0BXA==" saltValue="dAbuhVli4LVM7jDbh9/Lo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EDAD-0BE3-4447-8CE2-6ECF1635DA67}">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169" customWidth="1"/>
    <col min="35" max="122" width="2.5" style="168" customWidth="1"/>
    <col min="123" max="16384" width="2.5" style="168" hidden="1"/>
  </cols>
  <sheetData>
    <row r="1" spans="1:34" ht="13.5" customHeigh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row>
    <row r="2" spans="1:34" x14ac:dyDescent="0.15">
      <c r="S2" s="168"/>
      <c r="AH2" s="168"/>
    </row>
    <row r="3" spans="1:34" x14ac:dyDescent="0.15">
      <c r="C3" s="168"/>
      <c r="D3" s="168"/>
      <c r="E3" s="168"/>
      <c r="F3" s="168"/>
      <c r="G3" s="168"/>
      <c r="H3" s="168"/>
      <c r="I3" s="168"/>
      <c r="J3" s="168"/>
      <c r="K3" s="168"/>
      <c r="L3" s="168"/>
      <c r="M3" s="168"/>
      <c r="N3" s="168"/>
      <c r="O3" s="168"/>
      <c r="P3" s="168"/>
      <c r="Q3" s="168"/>
      <c r="R3" s="168"/>
      <c r="S3" s="168"/>
      <c r="U3" s="168"/>
      <c r="V3" s="168"/>
      <c r="W3" s="168"/>
      <c r="X3" s="168"/>
      <c r="Y3" s="168"/>
      <c r="Z3" s="168"/>
      <c r="AA3" s="168"/>
      <c r="AB3" s="168"/>
      <c r="AC3" s="168"/>
      <c r="AD3" s="168"/>
      <c r="AE3" s="168"/>
      <c r="AF3" s="168"/>
      <c r="AG3" s="168"/>
      <c r="AH3" s="168"/>
    </row>
    <row r="4" spans="1:34" x14ac:dyDescent="0.15"/>
    <row r="5" spans="1:34" x14ac:dyDescent="0.15"/>
    <row r="6" spans="1:34" x14ac:dyDescent="0.15"/>
    <row r="7" spans="1:34" x14ac:dyDescent="0.15"/>
    <row r="8" spans="1:34" x14ac:dyDescent="0.15"/>
    <row r="9" spans="1:34" x14ac:dyDescent="0.15">
      <c r="AH9" s="16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68"/>
    </row>
    <row r="18" spans="12:34" x14ac:dyDescent="0.15"/>
    <row r="19" spans="12:34" x14ac:dyDescent="0.15"/>
    <row r="20" spans="12:34" x14ac:dyDescent="0.15">
      <c r="AH20" s="168"/>
    </row>
    <row r="21" spans="12:34" x14ac:dyDescent="0.15">
      <c r="AH21" s="168"/>
    </row>
    <row r="22" spans="12:34" x14ac:dyDescent="0.15"/>
    <row r="23" spans="12:34" x14ac:dyDescent="0.15"/>
    <row r="24" spans="12:34" x14ac:dyDescent="0.15">
      <c r="Q24" s="168"/>
    </row>
    <row r="25" spans="12:34" x14ac:dyDescent="0.15"/>
    <row r="26" spans="12:34" x14ac:dyDescent="0.15"/>
    <row r="27" spans="12:34" x14ac:dyDescent="0.15"/>
    <row r="28" spans="12:34" x14ac:dyDescent="0.15">
      <c r="O28" s="168"/>
      <c r="T28" s="168"/>
      <c r="AH28" s="168"/>
    </row>
    <row r="29" spans="12:34" x14ac:dyDescent="0.15"/>
    <row r="30" spans="12:34" x14ac:dyDescent="0.15"/>
    <row r="31" spans="12:34" x14ac:dyDescent="0.15">
      <c r="Q31" s="168"/>
    </row>
    <row r="32" spans="12:34" x14ac:dyDescent="0.15">
      <c r="L32" s="168"/>
    </row>
    <row r="33" spans="2:34" x14ac:dyDescent="0.15">
      <c r="C33" s="168"/>
      <c r="E33" s="168"/>
      <c r="G33" s="168"/>
      <c r="I33" s="168"/>
      <c r="X33" s="168"/>
    </row>
    <row r="34" spans="2:34" x14ac:dyDescent="0.15">
      <c r="B34" s="168"/>
      <c r="P34" s="168"/>
      <c r="R34" s="168"/>
      <c r="T34" s="168"/>
    </row>
    <row r="35" spans="2:34" x14ac:dyDescent="0.15">
      <c r="D35" s="168"/>
      <c r="W35" s="168"/>
      <c r="AC35" s="168"/>
      <c r="AD35" s="168"/>
      <c r="AE35" s="168"/>
      <c r="AF35" s="168"/>
      <c r="AG35" s="168"/>
      <c r="AH35" s="168"/>
    </row>
    <row r="36" spans="2:34" x14ac:dyDescent="0.15">
      <c r="H36" s="168"/>
      <c r="J36" s="168"/>
      <c r="K36" s="168"/>
      <c r="M36" s="168"/>
      <c r="Y36" s="168"/>
      <c r="Z36" s="168"/>
      <c r="AA36" s="168"/>
      <c r="AB36" s="168"/>
      <c r="AC36" s="168"/>
      <c r="AD36" s="168"/>
      <c r="AE36" s="168"/>
      <c r="AF36" s="168"/>
      <c r="AG36" s="168"/>
      <c r="AH36" s="168"/>
    </row>
    <row r="37" spans="2:34" x14ac:dyDescent="0.15">
      <c r="AH37" s="168"/>
    </row>
    <row r="38" spans="2:34" x14ac:dyDescent="0.15">
      <c r="AG38" s="168"/>
      <c r="AH38" s="168"/>
    </row>
    <row r="39" spans="2:34" x14ac:dyDescent="0.15"/>
    <row r="40" spans="2:34" x14ac:dyDescent="0.15">
      <c r="X40" s="168"/>
    </row>
    <row r="41" spans="2:34" x14ac:dyDescent="0.15">
      <c r="R41" s="168"/>
    </row>
    <row r="42" spans="2:34" x14ac:dyDescent="0.15">
      <c r="W42" s="168"/>
    </row>
    <row r="43" spans="2:34" x14ac:dyDescent="0.15">
      <c r="Y43" s="168"/>
      <c r="Z43" s="168"/>
      <c r="AA43" s="168"/>
      <c r="AB43" s="168"/>
      <c r="AC43" s="168"/>
      <c r="AD43" s="168"/>
      <c r="AE43" s="168"/>
      <c r="AF43" s="168"/>
      <c r="AG43" s="168"/>
      <c r="AH43" s="168"/>
    </row>
    <row r="44" spans="2:34" x14ac:dyDescent="0.15">
      <c r="AH44" s="168"/>
    </row>
    <row r="45" spans="2:34" x14ac:dyDescent="0.15">
      <c r="X45" s="168"/>
    </row>
    <row r="46" spans="2:34" x14ac:dyDescent="0.15"/>
    <row r="47" spans="2:34" x14ac:dyDescent="0.15"/>
    <row r="48" spans="2:34" x14ac:dyDescent="0.15">
      <c r="W48" s="168"/>
      <c r="Y48" s="168"/>
      <c r="Z48" s="168"/>
      <c r="AA48" s="168"/>
      <c r="AB48" s="168"/>
      <c r="AC48" s="168"/>
      <c r="AD48" s="168"/>
      <c r="AE48" s="168"/>
      <c r="AF48" s="168"/>
      <c r="AG48" s="168"/>
      <c r="AH48" s="168"/>
    </row>
    <row r="49" spans="28:34" x14ac:dyDescent="0.15"/>
    <row r="50" spans="28:34" x14ac:dyDescent="0.15">
      <c r="AE50" s="168"/>
      <c r="AF50" s="168"/>
      <c r="AG50" s="168"/>
      <c r="AH50" s="168"/>
    </row>
    <row r="51" spans="28:34" x14ac:dyDescent="0.15">
      <c r="AC51" s="168"/>
      <c r="AD51" s="168"/>
      <c r="AE51" s="168"/>
      <c r="AF51" s="168"/>
      <c r="AG51" s="168"/>
      <c r="AH51" s="168"/>
    </row>
    <row r="52" spans="28:34" x14ac:dyDescent="0.15"/>
    <row r="53" spans="28:34" x14ac:dyDescent="0.15">
      <c r="AF53" s="168"/>
      <c r="AG53" s="168"/>
      <c r="AH53" s="168"/>
    </row>
    <row r="54" spans="28:34" x14ac:dyDescent="0.15">
      <c r="AH54" s="168"/>
    </row>
    <row r="55" spans="28:34" x14ac:dyDescent="0.15"/>
    <row r="56" spans="28:34" x14ac:dyDescent="0.15">
      <c r="AB56" s="168"/>
      <c r="AC56" s="168"/>
      <c r="AD56" s="168"/>
      <c r="AE56" s="168"/>
      <c r="AF56" s="168"/>
      <c r="AG56" s="168"/>
      <c r="AH56" s="168"/>
    </row>
    <row r="57" spans="28:34" x14ac:dyDescent="0.15">
      <c r="AH57" s="168"/>
    </row>
    <row r="58" spans="28:34" x14ac:dyDescent="0.15">
      <c r="AH58" s="168"/>
    </row>
    <row r="59" spans="28:34" x14ac:dyDescent="0.15"/>
    <row r="60" spans="28:34" x14ac:dyDescent="0.15"/>
    <row r="61" spans="28:34" x14ac:dyDescent="0.15"/>
    <row r="62" spans="28:34" x14ac:dyDescent="0.15"/>
    <row r="63" spans="28:34" x14ac:dyDescent="0.15">
      <c r="AH63" s="168"/>
    </row>
    <row r="64" spans="28:34" x14ac:dyDescent="0.15">
      <c r="AG64" s="168"/>
      <c r="AH64" s="168"/>
    </row>
    <row r="65" spans="28:34" x14ac:dyDescent="0.15"/>
    <row r="66" spans="28:34" x14ac:dyDescent="0.15"/>
    <row r="67" spans="28:34" x14ac:dyDescent="0.15"/>
    <row r="68" spans="28:34" x14ac:dyDescent="0.15">
      <c r="AB68" s="168"/>
      <c r="AC68" s="168"/>
      <c r="AD68" s="168"/>
      <c r="AE68" s="168"/>
      <c r="AF68" s="168"/>
      <c r="AG68" s="168"/>
      <c r="AH68" s="168"/>
    </row>
    <row r="69" spans="28:34" x14ac:dyDescent="0.15">
      <c r="AF69" s="168"/>
      <c r="AG69" s="168"/>
      <c r="AH69" s="168"/>
    </row>
    <row r="70" spans="28:34" x14ac:dyDescent="0.15"/>
    <row r="71" spans="28:34" x14ac:dyDescent="0.15"/>
    <row r="72" spans="28:34" x14ac:dyDescent="0.15"/>
    <row r="73" spans="28:34" x14ac:dyDescent="0.15"/>
    <row r="74" spans="28:34" x14ac:dyDescent="0.15"/>
    <row r="75" spans="28:34" x14ac:dyDescent="0.15">
      <c r="AH75" s="168"/>
    </row>
    <row r="76" spans="28:34" x14ac:dyDescent="0.15">
      <c r="AF76" s="168"/>
      <c r="AG76" s="168"/>
      <c r="AH76" s="168"/>
    </row>
    <row r="77" spans="28:34" x14ac:dyDescent="0.15">
      <c r="AG77" s="168"/>
      <c r="AH77" s="168"/>
    </row>
    <row r="78" spans="28:34" x14ac:dyDescent="0.15"/>
    <row r="79" spans="28:34" x14ac:dyDescent="0.15"/>
    <row r="80" spans="28:34" x14ac:dyDescent="0.15"/>
    <row r="81" spans="25:34" x14ac:dyDescent="0.15"/>
    <row r="82" spans="25:34" x14ac:dyDescent="0.15">
      <c r="Y82" s="168"/>
    </row>
    <row r="83" spans="25:34" x14ac:dyDescent="0.15">
      <c r="Y83" s="168"/>
      <c r="Z83" s="168"/>
      <c r="AA83" s="168"/>
      <c r="AB83" s="168"/>
      <c r="AC83" s="168"/>
      <c r="AD83" s="168"/>
      <c r="AE83" s="168"/>
      <c r="AF83" s="168"/>
      <c r="AG83" s="168"/>
      <c r="AH83" s="168"/>
    </row>
    <row r="84" spans="25:34" x14ac:dyDescent="0.15"/>
    <row r="85" spans="25:34" x14ac:dyDescent="0.15"/>
    <row r="86" spans="25:34" x14ac:dyDescent="0.15"/>
    <row r="87" spans="25:34" x14ac:dyDescent="0.15"/>
    <row r="88" spans="25:34" x14ac:dyDescent="0.15">
      <c r="AH88" s="1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68"/>
      <c r="AG94" s="168"/>
      <c r="AH94" s="168"/>
    </row>
    <row r="95" spans="25:34" ht="13.5" customHeight="1" x14ac:dyDescent="0.15">
      <c r="AH95" s="1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68"/>
    </row>
    <row r="102" spans="33:34" ht="13.5" customHeight="1" x14ac:dyDescent="0.15"/>
    <row r="103" spans="33:34" ht="13.5" customHeight="1" x14ac:dyDescent="0.15"/>
    <row r="104" spans="33:34" ht="13.5" customHeight="1" x14ac:dyDescent="0.15">
      <c r="AG104" s="168"/>
      <c r="AH104" s="1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68"/>
    </row>
    <row r="117" spans="34:122" ht="13.5" customHeight="1" x14ac:dyDescent="0.15"/>
    <row r="118" spans="34:122" ht="13.5" customHeight="1" x14ac:dyDescent="0.15"/>
    <row r="119" spans="34:122" ht="13.5" customHeight="1" x14ac:dyDescent="0.15"/>
    <row r="120" spans="34:122" ht="13.5" customHeight="1" x14ac:dyDescent="0.15">
      <c r="AH120" s="168"/>
    </row>
    <row r="121" spans="34:122" ht="13.5" customHeight="1" x14ac:dyDescent="0.15">
      <c r="AH121" s="168"/>
    </row>
    <row r="122" spans="34:122" ht="13.5" customHeight="1" x14ac:dyDescent="0.15"/>
    <row r="123" spans="34:122" ht="13.5" customHeight="1" x14ac:dyDescent="0.15"/>
    <row r="124" spans="34:122" ht="13.5" customHeight="1" x14ac:dyDescent="0.15"/>
    <row r="125" spans="34:122" ht="13.5" customHeight="1" x14ac:dyDescent="0.15">
      <c r="DR125" s="168" t="s">
        <v>480</v>
      </c>
    </row>
  </sheetData>
  <sheetProtection algorithmName="SHA-512" hashValue="WSBTK/8uaot+x6brZ3qCflkbWWt+NIK5CQGR3hkgN8jcHjUO3RiYuxs+Bgct/vwjyyHOFqy8wNzvryQbHaZDaw==" saltValue="auL3AKJVIO8yST3DY9fo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3C8A-5CAF-40F6-91EE-353268337C2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169" customWidth="1"/>
    <col min="35" max="122" width="2.5" style="168" customWidth="1"/>
    <col min="123" max="16384" width="2.5" style="168" hidden="1"/>
  </cols>
  <sheetData>
    <row r="1" spans="2:34" ht="13.5" customHeight="1" x14ac:dyDescent="0.15">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row>
    <row r="2" spans="2:34" x14ac:dyDescent="0.15">
      <c r="S2" s="168"/>
      <c r="AH2" s="168"/>
    </row>
    <row r="3" spans="2:34" x14ac:dyDescent="0.15">
      <c r="C3" s="168"/>
      <c r="D3" s="168"/>
      <c r="E3" s="168"/>
      <c r="F3" s="168"/>
      <c r="G3" s="168"/>
      <c r="H3" s="168"/>
      <c r="I3" s="168"/>
      <c r="J3" s="168"/>
      <c r="K3" s="168"/>
      <c r="L3" s="168"/>
      <c r="M3" s="168"/>
      <c r="N3" s="168"/>
      <c r="O3" s="168"/>
      <c r="P3" s="168"/>
      <c r="Q3" s="168"/>
      <c r="R3" s="168"/>
      <c r="S3" s="168"/>
      <c r="U3" s="168"/>
      <c r="V3" s="168"/>
      <c r="W3" s="168"/>
      <c r="X3" s="168"/>
      <c r="Y3" s="168"/>
      <c r="Z3" s="168"/>
      <c r="AA3" s="168"/>
      <c r="AB3" s="168"/>
      <c r="AC3" s="168"/>
      <c r="AD3" s="168"/>
      <c r="AE3" s="168"/>
      <c r="AF3" s="168"/>
      <c r="AG3" s="168"/>
      <c r="AH3" s="168"/>
    </row>
    <row r="4" spans="2:34" x14ac:dyDescent="0.15"/>
    <row r="5" spans="2:34" x14ac:dyDescent="0.15"/>
    <row r="6" spans="2:34" x14ac:dyDescent="0.15"/>
    <row r="7" spans="2:34" x14ac:dyDescent="0.15"/>
    <row r="8" spans="2:34" x14ac:dyDescent="0.15"/>
    <row r="9" spans="2:34" x14ac:dyDescent="0.15">
      <c r="AH9" s="1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68"/>
    </row>
    <row r="18" spans="12:34" x14ac:dyDescent="0.15"/>
    <row r="19" spans="12:34" x14ac:dyDescent="0.15"/>
    <row r="20" spans="12:34" x14ac:dyDescent="0.15">
      <c r="AH20" s="168"/>
    </row>
    <row r="21" spans="12:34" x14ac:dyDescent="0.15">
      <c r="AH21" s="168"/>
    </row>
    <row r="22" spans="12:34" x14ac:dyDescent="0.15"/>
    <row r="23" spans="12:34" x14ac:dyDescent="0.15"/>
    <row r="24" spans="12:34" x14ac:dyDescent="0.15">
      <c r="Q24" s="168"/>
    </row>
    <row r="25" spans="12:34" x14ac:dyDescent="0.15"/>
    <row r="26" spans="12:34" x14ac:dyDescent="0.15"/>
    <row r="27" spans="12:34" x14ac:dyDescent="0.15"/>
    <row r="28" spans="12:34" x14ac:dyDescent="0.15">
      <c r="O28" s="168"/>
      <c r="T28" s="168"/>
      <c r="AH28" s="168"/>
    </row>
    <row r="29" spans="12:34" x14ac:dyDescent="0.15"/>
    <row r="30" spans="12:34" x14ac:dyDescent="0.15"/>
    <row r="31" spans="12:34" x14ac:dyDescent="0.15">
      <c r="Q31" s="168"/>
    </row>
    <row r="32" spans="12:34" x14ac:dyDescent="0.15">
      <c r="L32" s="168"/>
    </row>
    <row r="33" spans="2:34" x14ac:dyDescent="0.15">
      <c r="C33" s="168"/>
      <c r="E33" s="168"/>
      <c r="G33" s="168"/>
      <c r="I33" s="168"/>
      <c r="X33" s="168"/>
    </row>
    <row r="34" spans="2:34" x14ac:dyDescent="0.15">
      <c r="B34" s="168"/>
      <c r="P34" s="168"/>
      <c r="R34" s="168"/>
      <c r="T34" s="168"/>
    </row>
    <row r="35" spans="2:34" x14ac:dyDescent="0.15">
      <c r="D35" s="168"/>
      <c r="W35" s="168"/>
      <c r="AC35" s="168"/>
      <c r="AD35" s="168"/>
      <c r="AE35" s="168"/>
      <c r="AF35" s="168"/>
      <c r="AG35" s="168"/>
      <c r="AH35" s="168"/>
    </row>
    <row r="36" spans="2:34" x14ac:dyDescent="0.15">
      <c r="H36" s="168"/>
      <c r="J36" s="168"/>
      <c r="K36" s="168"/>
      <c r="M36" s="168"/>
      <c r="Y36" s="168"/>
      <c r="Z36" s="168"/>
      <c r="AA36" s="168"/>
      <c r="AB36" s="168"/>
      <c r="AC36" s="168"/>
      <c r="AD36" s="168"/>
      <c r="AE36" s="168"/>
      <c r="AF36" s="168"/>
      <c r="AG36" s="168"/>
      <c r="AH36" s="168"/>
    </row>
    <row r="37" spans="2:34" x14ac:dyDescent="0.15">
      <c r="AH37" s="168"/>
    </row>
    <row r="38" spans="2:34" x14ac:dyDescent="0.15">
      <c r="AG38" s="168"/>
      <c r="AH38" s="168"/>
    </row>
    <row r="39" spans="2:34" x14ac:dyDescent="0.15"/>
    <row r="40" spans="2:34" x14ac:dyDescent="0.15">
      <c r="X40" s="168"/>
    </row>
    <row r="41" spans="2:34" x14ac:dyDescent="0.15">
      <c r="R41" s="168"/>
    </row>
    <row r="42" spans="2:34" x14ac:dyDescent="0.15">
      <c r="W42" s="168"/>
    </row>
    <row r="43" spans="2:34" x14ac:dyDescent="0.15">
      <c r="Y43" s="168"/>
      <c r="Z43" s="168"/>
      <c r="AA43" s="168"/>
      <c r="AB43" s="168"/>
      <c r="AC43" s="168"/>
      <c r="AD43" s="168"/>
      <c r="AE43" s="168"/>
      <c r="AF43" s="168"/>
      <c r="AG43" s="168"/>
      <c r="AH43" s="168"/>
    </row>
    <row r="44" spans="2:34" x14ac:dyDescent="0.15">
      <c r="AH44" s="168"/>
    </row>
    <row r="45" spans="2:34" x14ac:dyDescent="0.15">
      <c r="X45" s="168"/>
    </row>
    <row r="46" spans="2:34" x14ac:dyDescent="0.15"/>
    <row r="47" spans="2:34" x14ac:dyDescent="0.15"/>
    <row r="48" spans="2:34" x14ac:dyDescent="0.15">
      <c r="W48" s="168"/>
      <c r="Y48" s="168"/>
      <c r="Z48" s="168"/>
      <c r="AA48" s="168"/>
      <c r="AB48" s="168"/>
      <c r="AC48" s="168"/>
      <c r="AD48" s="168"/>
      <c r="AE48" s="168"/>
      <c r="AF48" s="168"/>
      <c r="AG48" s="168"/>
      <c r="AH48" s="168"/>
    </row>
    <row r="49" spans="28:34" x14ac:dyDescent="0.15"/>
    <row r="50" spans="28:34" x14ac:dyDescent="0.15">
      <c r="AE50" s="168"/>
      <c r="AF50" s="168"/>
      <c r="AG50" s="168"/>
      <c r="AH50" s="168"/>
    </row>
    <row r="51" spans="28:34" x14ac:dyDescent="0.15">
      <c r="AC51" s="168"/>
      <c r="AD51" s="168"/>
      <c r="AE51" s="168"/>
      <c r="AF51" s="168"/>
      <c r="AG51" s="168"/>
      <c r="AH51" s="168"/>
    </row>
    <row r="52" spans="28:34" x14ac:dyDescent="0.15"/>
    <row r="53" spans="28:34" x14ac:dyDescent="0.15">
      <c r="AF53" s="168"/>
      <c r="AG53" s="168"/>
      <c r="AH53" s="168"/>
    </row>
    <row r="54" spans="28:34" x14ac:dyDescent="0.15">
      <c r="AH54" s="168"/>
    </row>
    <row r="55" spans="28:34" x14ac:dyDescent="0.15"/>
    <row r="56" spans="28:34" x14ac:dyDescent="0.15">
      <c r="AB56" s="168"/>
      <c r="AC56" s="168"/>
      <c r="AD56" s="168"/>
      <c r="AE56" s="168"/>
      <c r="AF56" s="168"/>
      <c r="AG56" s="168"/>
      <c r="AH56" s="168"/>
    </row>
    <row r="57" spans="28:34" x14ac:dyDescent="0.15">
      <c r="AH57" s="168"/>
    </row>
    <row r="58" spans="28:34" x14ac:dyDescent="0.15">
      <c r="AH58" s="168"/>
    </row>
    <row r="59" spans="28:34" x14ac:dyDescent="0.15">
      <c r="AG59" s="168"/>
      <c r="AH59" s="168"/>
    </row>
    <row r="60" spans="28:34" x14ac:dyDescent="0.15"/>
    <row r="61" spans="28:34" x14ac:dyDescent="0.15"/>
    <row r="62" spans="28:34" x14ac:dyDescent="0.15"/>
    <row r="63" spans="28:34" x14ac:dyDescent="0.15">
      <c r="AH63" s="168"/>
    </row>
    <row r="64" spans="28:34" x14ac:dyDescent="0.15">
      <c r="AG64" s="168"/>
      <c r="AH64" s="168"/>
    </row>
    <row r="65" spans="28:34" x14ac:dyDescent="0.15"/>
    <row r="66" spans="28:34" x14ac:dyDescent="0.15"/>
    <row r="67" spans="28:34" x14ac:dyDescent="0.15"/>
    <row r="68" spans="28:34" x14ac:dyDescent="0.15">
      <c r="AB68" s="168"/>
      <c r="AC68" s="168"/>
      <c r="AD68" s="168"/>
      <c r="AE68" s="168"/>
      <c r="AF68" s="168"/>
      <c r="AG68" s="168"/>
      <c r="AH68" s="168"/>
    </row>
    <row r="69" spans="28:34" x14ac:dyDescent="0.15">
      <c r="AF69" s="168"/>
      <c r="AG69" s="168"/>
      <c r="AH69" s="168"/>
    </row>
    <row r="70" spans="28:34" x14ac:dyDescent="0.15"/>
    <row r="71" spans="28:34" x14ac:dyDescent="0.15"/>
    <row r="72" spans="28:34" x14ac:dyDescent="0.15"/>
    <row r="73" spans="28:34" x14ac:dyDescent="0.15"/>
    <row r="74" spans="28:34" x14ac:dyDescent="0.15"/>
    <row r="75" spans="28:34" x14ac:dyDescent="0.15">
      <c r="AH75" s="168"/>
    </row>
    <row r="76" spans="28:34" x14ac:dyDescent="0.15">
      <c r="AF76" s="168"/>
      <c r="AG76" s="168"/>
      <c r="AH76" s="168"/>
    </row>
    <row r="77" spans="28:34" x14ac:dyDescent="0.15">
      <c r="AG77" s="168"/>
      <c r="AH77" s="168"/>
    </row>
    <row r="78" spans="28:34" x14ac:dyDescent="0.15"/>
    <row r="79" spans="28:34" x14ac:dyDescent="0.15"/>
    <row r="80" spans="28:34" x14ac:dyDescent="0.15"/>
    <row r="81" spans="25:34" x14ac:dyDescent="0.15"/>
    <row r="82" spans="25:34" x14ac:dyDescent="0.15">
      <c r="Y82" s="168"/>
    </row>
    <row r="83" spans="25:34" x14ac:dyDescent="0.15">
      <c r="Y83" s="168"/>
      <c r="Z83" s="168"/>
      <c r="AA83" s="168"/>
      <c r="AB83" s="168"/>
      <c r="AC83" s="168"/>
      <c r="AD83" s="168"/>
      <c r="AE83" s="168"/>
      <c r="AF83" s="168"/>
      <c r="AG83" s="168"/>
      <c r="AH83" s="168"/>
    </row>
    <row r="84" spans="25:34" x14ac:dyDescent="0.15"/>
    <row r="85" spans="25:34" x14ac:dyDescent="0.15"/>
    <row r="86" spans="25:34" x14ac:dyDescent="0.15"/>
    <row r="87" spans="25:34" x14ac:dyDescent="0.15"/>
    <row r="88" spans="25:34" x14ac:dyDescent="0.15">
      <c r="AH88" s="1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68"/>
      <c r="AG94" s="168"/>
      <c r="AH94" s="168"/>
    </row>
    <row r="95" spans="25:34" ht="13.5" customHeight="1" x14ac:dyDescent="0.15">
      <c r="AH95" s="1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68"/>
    </row>
    <row r="102" spans="33:34" ht="13.5" customHeight="1" x14ac:dyDescent="0.15"/>
    <row r="103" spans="33:34" ht="13.5" customHeight="1" x14ac:dyDescent="0.15"/>
    <row r="104" spans="33:34" ht="13.5" customHeight="1" x14ac:dyDescent="0.15">
      <c r="AG104" s="168"/>
      <c r="AH104" s="1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68"/>
    </row>
    <row r="117" spans="34:122" ht="13.5" customHeight="1" x14ac:dyDescent="0.15"/>
    <row r="118" spans="34:122" ht="13.5" customHeight="1" x14ac:dyDescent="0.15"/>
    <row r="119" spans="34:122" ht="13.5" customHeight="1" x14ac:dyDescent="0.15"/>
    <row r="120" spans="34:122" ht="13.5" customHeight="1" x14ac:dyDescent="0.15">
      <c r="AH120" s="168"/>
    </row>
    <row r="121" spans="34:122" ht="13.5" customHeight="1" x14ac:dyDescent="0.15">
      <c r="AH121" s="168"/>
    </row>
    <row r="122" spans="34:122" ht="13.5" customHeight="1" x14ac:dyDescent="0.15"/>
    <row r="123" spans="34:122" ht="13.5" customHeight="1" x14ac:dyDescent="0.15"/>
    <row r="124" spans="34:122" ht="13.5" customHeight="1" x14ac:dyDescent="0.15"/>
    <row r="125" spans="34:122" ht="13.5" customHeight="1" x14ac:dyDescent="0.15">
      <c r="DR125" s="168" t="s">
        <v>480</v>
      </c>
    </row>
  </sheetData>
  <sheetProtection algorithmName="SHA-512" hashValue="vGHZRQMLd0+5JIxOAmhBcd+PuYCEt72D360vZ+sorxJRpnkBDmgygcWkE3CAa4zLPVx1jpUxa0l67wVBdXCROg==" saltValue="oKKVZR0ZSX77BbqRE0+J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74" customWidth="1"/>
    <col min="2" max="8" width="13.375" style="74" customWidth="1"/>
    <col min="9" max="16384" width="11.125" style="74"/>
  </cols>
  <sheetData>
    <row r="1" spans="1:8" x14ac:dyDescent="0.15">
      <c r="A1" s="68"/>
      <c r="B1" s="69"/>
      <c r="C1" s="70"/>
      <c r="D1" s="71"/>
      <c r="E1" s="72"/>
      <c r="F1" s="72"/>
      <c r="G1" s="72"/>
      <c r="H1" s="73"/>
    </row>
    <row r="2" spans="1:8" x14ac:dyDescent="0.15">
      <c r="A2" s="75"/>
      <c r="B2" s="76"/>
      <c r="C2" s="77"/>
      <c r="D2" s="78" t="s">
        <v>52</v>
      </c>
      <c r="E2" s="79"/>
      <c r="F2" s="80" t="s">
        <v>530</v>
      </c>
      <c r="G2" s="81"/>
      <c r="H2" s="82"/>
    </row>
    <row r="3" spans="1:8" x14ac:dyDescent="0.15">
      <c r="A3" s="78" t="s">
        <v>523</v>
      </c>
      <c r="B3" s="83"/>
      <c r="C3" s="84"/>
      <c r="D3" s="85">
        <v>45068</v>
      </c>
      <c r="E3" s="86"/>
      <c r="F3" s="87">
        <v>167497</v>
      </c>
      <c r="G3" s="88"/>
      <c r="H3" s="89"/>
    </row>
    <row r="4" spans="1:8" x14ac:dyDescent="0.15">
      <c r="A4" s="90"/>
      <c r="B4" s="91"/>
      <c r="C4" s="92"/>
      <c r="D4" s="93">
        <v>31376</v>
      </c>
      <c r="E4" s="94"/>
      <c r="F4" s="95">
        <v>82571</v>
      </c>
      <c r="G4" s="96"/>
      <c r="H4" s="97"/>
    </row>
    <row r="5" spans="1:8" x14ac:dyDescent="0.15">
      <c r="A5" s="78" t="s">
        <v>525</v>
      </c>
      <c r="B5" s="83"/>
      <c r="C5" s="84"/>
      <c r="D5" s="85">
        <v>81291</v>
      </c>
      <c r="E5" s="86"/>
      <c r="F5" s="87">
        <v>190274</v>
      </c>
      <c r="G5" s="88"/>
      <c r="H5" s="89"/>
    </row>
    <row r="6" spans="1:8" x14ac:dyDescent="0.15">
      <c r="A6" s="90"/>
      <c r="B6" s="91"/>
      <c r="C6" s="92"/>
      <c r="D6" s="93">
        <v>63262</v>
      </c>
      <c r="E6" s="94"/>
      <c r="F6" s="95">
        <v>88584</v>
      </c>
      <c r="G6" s="96"/>
      <c r="H6" s="97"/>
    </row>
    <row r="7" spans="1:8" x14ac:dyDescent="0.15">
      <c r="A7" s="78" t="s">
        <v>526</v>
      </c>
      <c r="B7" s="83"/>
      <c r="C7" s="84"/>
      <c r="D7" s="85">
        <v>56012</v>
      </c>
      <c r="E7" s="86"/>
      <c r="F7" s="87">
        <v>200194</v>
      </c>
      <c r="G7" s="88"/>
      <c r="H7" s="89"/>
    </row>
    <row r="8" spans="1:8" x14ac:dyDescent="0.15">
      <c r="A8" s="90"/>
      <c r="B8" s="91"/>
      <c r="C8" s="92"/>
      <c r="D8" s="93">
        <v>28028</v>
      </c>
      <c r="E8" s="94"/>
      <c r="F8" s="95">
        <v>106422</v>
      </c>
      <c r="G8" s="96"/>
      <c r="H8" s="97"/>
    </row>
    <row r="9" spans="1:8" x14ac:dyDescent="0.15">
      <c r="A9" s="78" t="s">
        <v>527</v>
      </c>
      <c r="B9" s="83"/>
      <c r="C9" s="84"/>
      <c r="D9" s="85">
        <v>102715</v>
      </c>
      <c r="E9" s="86"/>
      <c r="F9" s="87">
        <v>196914</v>
      </c>
      <c r="G9" s="88"/>
      <c r="H9" s="89"/>
    </row>
    <row r="10" spans="1:8" x14ac:dyDescent="0.15">
      <c r="A10" s="90"/>
      <c r="B10" s="91"/>
      <c r="C10" s="92"/>
      <c r="D10" s="93">
        <v>84610</v>
      </c>
      <c r="E10" s="94"/>
      <c r="F10" s="95">
        <v>98966</v>
      </c>
      <c r="G10" s="96"/>
      <c r="H10" s="97"/>
    </row>
    <row r="11" spans="1:8" x14ac:dyDescent="0.15">
      <c r="A11" s="78" t="s">
        <v>528</v>
      </c>
      <c r="B11" s="83"/>
      <c r="C11" s="84"/>
      <c r="D11" s="85">
        <v>120560</v>
      </c>
      <c r="E11" s="86"/>
      <c r="F11" s="87">
        <v>204757</v>
      </c>
      <c r="G11" s="88"/>
      <c r="H11" s="89"/>
    </row>
    <row r="12" spans="1:8" x14ac:dyDescent="0.15">
      <c r="A12" s="90"/>
      <c r="B12" s="91"/>
      <c r="C12" s="98"/>
      <c r="D12" s="93">
        <v>99172</v>
      </c>
      <c r="E12" s="94"/>
      <c r="F12" s="95">
        <v>106071</v>
      </c>
      <c r="G12" s="96"/>
      <c r="H12" s="97"/>
    </row>
    <row r="13" spans="1:8" x14ac:dyDescent="0.15">
      <c r="A13" s="78"/>
      <c r="B13" s="83"/>
      <c r="C13" s="99"/>
      <c r="D13" s="100">
        <v>81129</v>
      </c>
      <c r="E13" s="101"/>
      <c r="F13" s="102">
        <v>191927</v>
      </c>
      <c r="G13" s="103"/>
      <c r="H13" s="89"/>
    </row>
    <row r="14" spans="1:8" x14ac:dyDescent="0.15">
      <c r="A14" s="90"/>
      <c r="B14" s="91"/>
      <c r="C14" s="92"/>
      <c r="D14" s="93">
        <v>61290</v>
      </c>
      <c r="E14" s="94"/>
      <c r="F14" s="95">
        <v>96523</v>
      </c>
      <c r="G14" s="96"/>
      <c r="H14" s="97"/>
    </row>
    <row r="17" spans="1:11" x14ac:dyDescent="0.15">
      <c r="A17" s="74" t="s">
        <v>53</v>
      </c>
    </row>
    <row r="18" spans="1:11" x14ac:dyDescent="0.15">
      <c r="A18" s="104"/>
      <c r="B18" s="104" t="e">
        <f>#REF!</f>
        <v>#REF!</v>
      </c>
      <c r="C18" s="104" t="e">
        <f>#REF!</f>
        <v>#REF!</v>
      </c>
      <c r="D18" s="104" t="e">
        <f>#REF!</f>
        <v>#REF!</v>
      </c>
      <c r="E18" s="104" t="e">
        <f>#REF!</f>
        <v>#REF!</v>
      </c>
      <c r="F18" s="104" t="e">
        <f>#REF!</f>
        <v>#REF!</v>
      </c>
    </row>
    <row r="19" spans="1:11" x14ac:dyDescent="0.15">
      <c r="A19" s="104" t="s">
        <v>54</v>
      </c>
      <c r="B19" s="104" t="e">
        <f>ROUND(VALUE(SUBSTITUTE(#REF!,"▲","-")),2)</f>
        <v>#REF!</v>
      </c>
      <c r="C19" s="104" t="e">
        <f>ROUND(VALUE(SUBSTITUTE(#REF!,"▲","-")),2)</f>
        <v>#REF!</v>
      </c>
      <c r="D19" s="104" t="e">
        <f>ROUND(VALUE(SUBSTITUTE(#REF!,"▲","-")),2)</f>
        <v>#REF!</v>
      </c>
      <c r="E19" s="104" t="e">
        <f>ROUND(VALUE(SUBSTITUTE(#REF!,"▲","-")),2)</f>
        <v>#REF!</v>
      </c>
      <c r="F19" s="104" t="e">
        <f>ROUND(VALUE(SUBSTITUTE(#REF!,"▲","-")),2)</f>
        <v>#REF!</v>
      </c>
    </row>
    <row r="20" spans="1:11" x14ac:dyDescent="0.15">
      <c r="A20" s="104" t="s">
        <v>55</v>
      </c>
      <c r="B20" s="104" t="e">
        <f>ROUND(VALUE(SUBSTITUTE(#REF!,"▲","-")),2)</f>
        <v>#REF!</v>
      </c>
      <c r="C20" s="104" t="e">
        <f>ROUND(VALUE(SUBSTITUTE(#REF!,"▲","-")),2)</f>
        <v>#REF!</v>
      </c>
      <c r="D20" s="104" t="e">
        <f>ROUND(VALUE(SUBSTITUTE(#REF!,"▲","-")),2)</f>
        <v>#REF!</v>
      </c>
      <c r="E20" s="104" t="e">
        <f>ROUND(VALUE(SUBSTITUTE(#REF!,"▲","-")),2)</f>
        <v>#REF!</v>
      </c>
      <c r="F20" s="104" t="e">
        <f>ROUND(VALUE(SUBSTITUTE(#REF!,"▲","-")),2)</f>
        <v>#REF!</v>
      </c>
    </row>
    <row r="21" spans="1:11" x14ac:dyDescent="0.15">
      <c r="A21" s="104" t="s">
        <v>56</v>
      </c>
      <c r="B21" s="104" t="e">
        <f>IF(ISNUMBER(VALUE(SUBSTITUTE(#REF!,"▲","-"))),ROUND(VALUE(SUBSTITUTE(#REF!,"▲","-")),2),NA())</f>
        <v>#N/A</v>
      </c>
      <c r="C21" s="104" t="e">
        <f>IF(ISNUMBER(VALUE(SUBSTITUTE(#REF!,"▲","-"))),ROUND(VALUE(SUBSTITUTE(#REF!,"▲","-")),2),NA())</f>
        <v>#N/A</v>
      </c>
      <c r="D21" s="104" t="e">
        <f>IF(ISNUMBER(VALUE(SUBSTITUTE(#REF!,"▲","-"))),ROUND(VALUE(SUBSTITUTE(#REF!,"▲","-")),2),NA())</f>
        <v>#N/A</v>
      </c>
      <c r="E21" s="104" t="e">
        <f>IF(ISNUMBER(VALUE(SUBSTITUTE(#REF!,"▲","-"))),ROUND(VALUE(SUBSTITUTE(#REF!,"▲","-")),2),NA())</f>
        <v>#N/A</v>
      </c>
      <c r="F21" s="104" t="e">
        <f>IF(ISNUMBER(VALUE(SUBSTITUTE(#REF!,"▲","-"))),ROUND(VALUE(SUBSTITUTE(#REF!,"▲","-")),2),NA())</f>
        <v>#N/A</v>
      </c>
    </row>
    <row r="24" spans="1:11" x14ac:dyDescent="0.15">
      <c r="A24" s="74" t="s">
        <v>57</v>
      </c>
    </row>
    <row r="25" spans="1:11" x14ac:dyDescent="0.15">
      <c r="A25" s="105"/>
      <c r="B25" s="105" t="e">
        <f>#REF!</f>
        <v>#REF!</v>
      </c>
      <c r="C25" s="105"/>
      <c r="D25" s="105" t="e">
        <f>#REF!</f>
        <v>#REF!</v>
      </c>
      <c r="E25" s="105"/>
      <c r="F25" s="105" t="e">
        <f>#REF!</f>
        <v>#REF!</v>
      </c>
      <c r="G25" s="105"/>
      <c r="H25" s="105" t="e">
        <f>#REF!</f>
        <v>#REF!</v>
      </c>
      <c r="I25" s="105"/>
      <c r="J25" s="105" t="e">
        <f>#REF!</f>
        <v>#REF!</v>
      </c>
      <c r="K25" s="105"/>
    </row>
    <row r="26" spans="1:11" x14ac:dyDescent="0.15">
      <c r="A26" s="105"/>
      <c r="B26" s="105" t="s">
        <v>58</v>
      </c>
      <c r="C26" s="105" t="s">
        <v>59</v>
      </c>
      <c r="D26" s="105" t="s">
        <v>58</v>
      </c>
      <c r="E26" s="105" t="s">
        <v>59</v>
      </c>
      <c r="F26" s="105" t="s">
        <v>58</v>
      </c>
      <c r="G26" s="105" t="s">
        <v>59</v>
      </c>
      <c r="H26" s="105" t="s">
        <v>58</v>
      </c>
      <c r="I26" s="105" t="s">
        <v>59</v>
      </c>
      <c r="J26" s="105" t="s">
        <v>58</v>
      </c>
      <c r="K26" s="105" t="s">
        <v>59</v>
      </c>
    </row>
    <row r="27" spans="1:11" x14ac:dyDescent="0.15">
      <c r="A27" s="105" t="e">
        <f>IF(#REF!="",NA(),#REF!)</f>
        <v>#REF!</v>
      </c>
      <c r="B27" s="105" t="e">
        <f>IF(ROUND(VALUE(SUBSTITUTE(#REF!,"▲", "-")), 2) &lt; 0, ABS(ROUND(VALUE(SUBSTITUTE(#REF!,"▲", "-")), 2)), NA())</f>
        <v>#REF!</v>
      </c>
      <c r="C27" s="105" t="e">
        <f>IF(ROUND(VALUE(SUBSTITUTE(#REF!,"▲", "-")), 2) &gt;= 0, ABS(ROUND(VALUE(SUBSTITUTE(#REF!,"▲", "-")), 2)), NA())</f>
        <v>#REF!</v>
      </c>
      <c r="D27" s="105" t="e">
        <f>IF(ROUND(VALUE(SUBSTITUTE(#REF!,"▲", "-")), 2) &lt; 0, ABS(ROUND(VALUE(SUBSTITUTE(#REF!,"▲", "-")), 2)), NA())</f>
        <v>#REF!</v>
      </c>
      <c r="E27" s="105" t="e">
        <f>IF(ROUND(VALUE(SUBSTITUTE(#REF!,"▲", "-")), 2) &gt;= 0, ABS(ROUND(VALUE(SUBSTITUTE(#REF!,"▲", "-")), 2)), NA())</f>
        <v>#REF!</v>
      </c>
      <c r="F27" s="105" t="e">
        <f>IF(ROUND(VALUE(SUBSTITUTE(#REF!,"▲", "-")), 2) &lt; 0, ABS(ROUND(VALUE(SUBSTITUTE(#REF!,"▲", "-")), 2)), NA())</f>
        <v>#REF!</v>
      </c>
      <c r="G27" s="105" t="e">
        <f>IF(ROUND(VALUE(SUBSTITUTE(#REF!,"▲", "-")), 2) &gt;= 0, ABS(ROUND(VALUE(SUBSTITUTE(#REF!,"▲", "-")), 2)), NA())</f>
        <v>#REF!</v>
      </c>
      <c r="H27" s="105" t="e">
        <f>IF(ROUND(VALUE(SUBSTITUTE(#REF!,"▲", "-")), 2) &lt; 0, ABS(ROUND(VALUE(SUBSTITUTE(#REF!,"▲", "-")), 2)), NA())</f>
        <v>#REF!</v>
      </c>
      <c r="I27" s="105" t="e">
        <f>IF(ROUND(VALUE(SUBSTITUTE(#REF!,"▲", "-")), 2) &gt;= 0, ABS(ROUND(VALUE(SUBSTITUTE(#REF!,"▲", "-")), 2)), NA())</f>
        <v>#REF!</v>
      </c>
      <c r="J27" s="105" t="e">
        <f>IF(ROUND(VALUE(SUBSTITUTE(#REF!,"▲", "-")), 2) &lt; 0, ABS(ROUND(VALUE(SUBSTITUTE(#REF!,"▲", "-")), 2)), NA())</f>
        <v>#REF!</v>
      </c>
      <c r="K27" s="105" t="e">
        <f>IF(ROUND(VALUE(SUBSTITUTE(#REF!,"▲", "-")), 2) &gt;= 0, ABS(ROUND(VALUE(SUBSTITUTE(#REF!,"▲", "-")), 2)), NA())</f>
        <v>#REF!</v>
      </c>
    </row>
    <row r="28" spans="1:11" x14ac:dyDescent="0.15">
      <c r="A28" s="105" t="e">
        <f>IF(#REF!="",NA(),#REF!)</f>
        <v>#REF!</v>
      </c>
      <c r="B28" s="105" t="e">
        <f>IF(ROUND(VALUE(SUBSTITUTE(#REF!,"▲", "-")), 2) &lt; 0, ABS(ROUND(VALUE(SUBSTITUTE(#REF!,"▲", "-")), 2)), NA())</f>
        <v>#REF!</v>
      </c>
      <c r="C28" s="105" t="e">
        <f>IF(ROUND(VALUE(SUBSTITUTE(#REF!,"▲", "-")), 2) &gt;= 0, ABS(ROUND(VALUE(SUBSTITUTE(#REF!,"▲", "-")), 2)), NA())</f>
        <v>#REF!</v>
      </c>
      <c r="D28" s="105" t="e">
        <f>IF(ROUND(VALUE(SUBSTITUTE(#REF!,"▲", "-")), 2) &lt; 0, ABS(ROUND(VALUE(SUBSTITUTE(#REF!,"▲", "-")), 2)), NA())</f>
        <v>#REF!</v>
      </c>
      <c r="E28" s="105" t="e">
        <f>IF(ROUND(VALUE(SUBSTITUTE(#REF!,"▲", "-")), 2) &gt;= 0, ABS(ROUND(VALUE(SUBSTITUTE(#REF!,"▲", "-")), 2)), NA())</f>
        <v>#REF!</v>
      </c>
      <c r="F28" s="105" t="e">
        <f>IF(ROUND(VALUE(SUBSTITUTE(#REF!,"▲", "-")), 2) &lt; 0, ABS(ROUND(VALUE(SUBSTITUTE(#REF!,"▲", "-")), 2)), NA())</f>
        <v>#REF!</v>
      </c>
      <c r="G28" s="105" t="e">
        <f>IF(ROUND(VALUE(SUBSTITUTE(#REF!,"▲", "-")), 2) &gt;= 0, ABS(ROUND(VALUE(SUBSTITUTE(#REF!,"▲", "-")), 2)), NA())</f>
        <v>#REF!</v>
      </c>
      <c r="H28" s="105" t="e">
        <f>IF(ROUND(VALUE(SUBSTITUTE(#REF!,"▲", "-")), 2) &lt; 0, ABS(ROUND(VALUE(SUBSTITUTE(#REF!,"▲", "-")), 2)), NA())</f>
        <v>#REF!</v>
      </c>
      <c r="I28" s="105" t="e">
        <f>IF(ROUND(VALUE(SUBSTITUTE(#REF!,"▲", "-")), 2) &gt;= 0, ABS(ROUND(VALUE(SUBSTITUTE(#REF!,"▲", "-")), 2)), NA())</f>
        <v>#REF!</v>
      </c>
      <c r="J28" s="105" t="e">
        <f>IF(ROUND(VALUE(SUBSTITUTE(#REF!,"▲", "-")), 2) &lt; 0, ABS(ROUND(VALUE(SUBSTITUTE(#REF!,"▲", "-")), 2)), NA())</f>
        <v>#REF!</v>
      </c>
      <c r="K28" s="105" t="e">
        <f>IF(ROUND(VALUE(SUBSTITUTE(#REF!,"▲", "-")), 2) &gt;= 0, ABS(ROUND(VALUE(SUBSTITUTE(#REF!,"▲", "-")), 2)), NA())</f>
        <v>#REF!</v>
      </c>
    </row>
    <row r="29" spans="1:11" x14ac:dyDescent="0.15">
      <c r="A29" s="105" t="e">
        <f>IF(#REF!="",NA(),#REF!)</f>
        <v>#REF!</v>
      </c>
      <c r="B29" s="105" t="e">
        <f>IF(ROUND(VALUE(SUBSTITUTE(#REF!,"▲", "-")), 2) &lt; 0, ABS(ROUND(VALUE(SUBSTITUTE(#REF!,"▲", "-")), 2)), NA())</f>
        <v>#REF!</v>
      </c>
      <c r="C29" s="105" t="e">
        <f>IF(ROUND(VALUE(SUBSTITUTE(#REF!,"▲", "-")), 2) &gt;= 0, ABS(ROUND(VALUE(SUBSTITUTE(#REF!,"▲", "-")), 2)), NA())</f>
        <v>#REF!</v>
      </c>
      <c r="D29" s="105" t="e">
        <f>IF(ROUND(VALUE(SUBSTITUTE(#REF!,"▲", "-")), 2) &lt; 0, ABS(ROUND(VALUE(SUBSTITUTE(#REF!,"▲", "-")), 2)), NA())</f>
        <v>#REF!</v>
      </c>
      <c r="E29" s="105" t="e">
        <f>IF(ROUND(VALUE(SUBSTITUTE(#REF!,"▲", "-")), 2) &gt;= 0, ABS(ROUND(VALUE(SUBSTITUTE(#REF!,"▲", "-")), 2)), NA())</f>
        <v>#REF!</v>
      </c>
      <c r="F29" s="105" t="e">
        <f>IF(ROUND(VALUE(SUBSTITUTE(#REF!,"▲", "-")), 2) &lt; 0, ABS(ROUND(VALUE(SUBSTITUTE(#REF!,"▲", "-")), 2)), NA())</f>
        <v>#REF!</v>
      </c>
      <c r="G29" s="105" t="e">
        <f>IF(ROUND(VALUE(SUBSTITUTE(#REF!,"▲", "-")), 2) &gt;= 0, ABS(ROUND(VALUE(SUBSTITUTE(#REF!,"▲", "-")), 2)), NA())</f>
        <v>#REF!</v>
      </c>
      <c r="H29" s="105" t="e">
        <f>IF(ROUND(VALUE(SUBSTITUTE(#REF!,"▲", "-")), 2) &lt; 0, ABS(ROUND(VALUE(SUBSTITUTE(#REF!,"▲", "-")), 2)), NA())</f>
        <v>#REF!</v>
      </c>
      <c r="I29" s="105" t="e">
        <f>IF(ROUND(VALUE(SUBSTITUTE(#REF!,"▲", "-")), 2) &gt;= 0, ABS(ROUND(VALUE(SUBSTITUTE(#REF!,"▲", "-")), 2)), NA())</f>
        <v>#REF!</v>
      </c>
      <c r="J29" s="105" t="e">
        <f>IF(ROUND(VALUE(SUBSTITUTE(#REF!,"▲", "-")), 2) &lt; 0, ABS(ROUND(VALUE(SUBSTITUTE(#REF!,"▲", "-")), 2)), NA())</f>
        <v>#REF!</v>
      </c>
      <c r="K29" s="105" t="e">
        <f>IF(ROUND(VALUE(SUBSTITUTE(#REF!,"▲", "-")), 2) &gt;= 0, ABS(ROUND(VALUE(SUBSTITUTE(#REF!,"▲", "-")), 2)), NA())</f>
        <v>#REF!</v>
      </c>
    </row>
    <row r="30" spans="1:11" x14ac:dyDescent="0.15">
      <c r="A30" s="105" t="e">
        <f>IF(#REF!="",NA(),#REF!)</f>
        <v>#REF!</v>
      </c>
      <c r="B30" s="105" t="e">
        <f>IF(ROUND(VALUE(SUBSTITUTE(#REF!,"▲", "-")), 2) &lt; 0, ABS(ROUND(VALUE(SUBSTITUTE(#REF!,"▲", "-")), 2)), NA())</f>
        <v>#REF!</v>
      </c>
      <c r="C30" s="105" t="e">
        <f>IF(ROUND(VALUE(SUBSTITUTE(#REF!,"▲", "-")), 2) &gt;= 0, ABS(ROUND(VALUE(SUBSTITUTE(#REF!,"▲", "-")), 2)), NA())</f>
        <v>#REF!</v>
      </c>
      <c r="D30" s="105" t="e">
        <f>IF(ROUND(VALUE(SUBSTITUTE(#REF!,"▲", "-")), 2) &lt; 0, ABS(ROUND(VALUE(SUBSTITUTE(#REF!,"▲", "-")), 2)), NA())</f>
        <v>#REF!</v>
      </c>
      <c r="E30" s="105" t="e">
        <f>IF(ROUND(VALUE(SUBSTITUTE(#REF!,"▲", "-")), 2) &gt;= 0, ABS(ROUND(VALUE(SUBSTITUTE(#REF!,"▲", "-")), 2)), NA())</f>
        <v>#REF!</v>
      </c>
      <c r="F30" s="105" t="e">
        <f>IF(ROUND(VALUE(SUBSTITUTE(#REF!,"▲", "-")), 2) &lt; 0, ABS(ROUND(VALUE(SUBSTITUTE(#REF!,"▲", "-")), 2)), NA())</f>
        <v>#REF!</v>
      </c>
      <c r="G30" s="105" t="e">
        <f>IF(ROUND(VALUE(SUBSTITUTE(#REF!,"▲", "-")), 2) &gt;= 0, ABS(ROUND(VALUE(SUBSTITUTE(#REF!,"▲", "-")), 2)), NA())</f>
        <v>#REF!</v>
      </c>
      <c r="H30" s="105" t="e">
        <f>IF(ROUND(VALUE(SUBSTITUTE(#REF!,"▲", "-")), 2) &lt; 0, ABS(ROUND(VALUE(SUBSTITUTE(#REF!,"▲", "-")), 2)), NA())</f>
        <v>#REF!</v>
      </c>
      <c r="I30" s="105" t="e">
        <f>IF(ROUND(VALUE(SUBSTITUTE(#REF!,"▲", "-")), 2) &gt;= 0, ABS(ROUND(VALUE(SUBSTITUTE(#REF!,"▲", "-")), 2)), NA())</f>
        <v>#REF!</v>
      </c>
      <c r="J30" s="105" t="e">
        <f>IF(ROUND(VALUE(SUBSTITUTE(#REF!,"▲", "-")), 2) &lt; 0, ABS(ROUND(VALUE(SUBSTITUTE(#REF!,"▲", "-")), 2)), NA())</f>
        <v>#REF!</v>
      </c>
      <c r="K30" s="105" t="e">
        <f>IF(ROUND(VALUE(SUBSTITUTE(#REF!,"▲", "-")), 2) &gt;= 0, ABS(ROUND(VALUE(SUBSTITUTE(#REF!,"▲", "-")), 2)), NA())</f>
        <v>#REF!</v>
      </c>
    </row>
    <row r="31" spans="1:11" x14ac:dyDescent="0.15">
      <c r="A31" s="105" t="e">
        <f>IF(#REF!="",NA(),#REF!)</f>
        <v>#REF!</v>
      </c>
      <c r="B31" s="105" t="e">
        <f>IF(ROUND(VALUE(SUBSTITUTE(#REF!,"▲", "-")), 2) &lt; 0, ABS(ROUND(VALUE(SUBSTITUTE(#REF!,"▲", "-")), 2)), NA())</f>
        <v>#REF!</v>
      </c>
      <c r="C31" s="105" t="e">
        <f>IF(ROUND(VALUE(SUBSTITUTE(#REF!,"▲", "-")), 2) &gt;= 0, ABS(ROUND(VALUE(SUBSTITUTE(#REF!,"▲", "-")), 2)), NA())</f>
        <v>#REF!</v>
      </c>
      <c r="D31" s="105" t="e">
        <f>IF(ROUND(VALUE(SUBSTITUTE(#REF!,"▲", "-")), 2) &lt; 0, ABS(ROUND(VALUE(SUBSTITUTE(#REF!,"▲", "-")), 2)), NA())</f>
        <v>#REF!</v>
      </c>
      <c r="E31" s="105" t="e">
        <f>IF(ROUND(VALUE(SUBSTITUTE(#REF!,"▲", "-")), 2) &gt;= 0, ABS(ROUND(VALUE(SUBSTITUTE(#REF!,"▲", "-")), 2)), NA())</f>
        <v>#REF!</v>
      </c>
      <c r="F31" s="105" t="e">
        <f>IF(ROUND(VALUE(SUBSTITUTE(#REF!,"▲", "-")), 2) &lt; 0, ABS(ROUND(VALUE(SUBSTITUTE(#REF!,"▲", "-")), 2)), NA())</f>
        <v>#REF!</v>
      </c>
      <c r="G31" s="105" t="e">
        <f>IF(ROUND(VALUE(SUBSTITUTE(#REF!,"▲", "-")), 2) &gt;= 0, ABS(ROUND(VALUE(SUBSTITUTE(#REF!,"▲", "-")), 2)), NA())</f>
        <v>#REF!</v>
      </c>
      <c r="H31" s="105" t="e">
        <f>IF(ROUND(VALUE(SUBSTITUTE(#REF!,"▲", "-")), 2) &lt; 0, ABS(ROUND(VALUE(SUBSTITUTE(#REF!,"▲", "-")), 2)), NA())</f>
        <v>#REF!</v>
      </c>
      <c r="I31" s="105" t="e">
        <f>IF(ROUND(VALUE(SUBSTITUTE(#REF!,"▲", "-")), 2) &gt;= 0, ABS(ROUND(VALUE(SUBSTITUTE(#REF!,"▲", "-")), 2)), NA())</f>
        <v>#REF!</v>
      </c>
      <c r="J31" s="105" t="e">
        <f>IF(ROUND(VALUE(SUBSTITUTE(#REF!,"▲", "-")), 2) &lt; 0, ABS(ROUND(VALUE(SUBSTITUTE(#REF!,"▲", "-")), 2)), NA())</f>
        <v>#REF!</v>
      </c>
      <c r="K31" s="105" t="e">
        <f>IF(ROUND(VALUE(SUBSTITUTE(#REF!,"▲", "-")), 2) &gt;= 0, ABS(ROUND(VALUE(SUBSTITUTE(#REF!,"▲", "-")), 2)), NA())</f>
        <v>#REF!</v>
      </c>
    </row>
    <row r="32" spans="1:11" x14ac:dyDescent="0.15">
      <c r="A32" s="105" t="e">
        <f>IF(#REF!="",NA(),#REF!)</f>
        <v>#REF!</v>
      </c>
      <c r="B32" s="105" t="e">
        <f>IF(ROUND(VALUE(SUBSTITUTE(#REF!,"▲", "-")), 2) &lt; 0, ABS(ROUND(VALUE(SUBSTITUTE(#REF!,"▲", "-")), 2)), NA())</f>
        <v>#REF!</v>
      </c>
      <c r="C32" s="105" t="e">
        <f>IF(ROUND(VALUE(SUBSTITUTE(#REF!,"▲", "-")), 2) &gt;= 0, ABS(ROUND(VALUE(SUBSTITUTE(#REF!,"▲", "-")), 2)), NA())</f>
        <v>#REF!</v>
      </c>
      <c r="D32" s="105" t="e">
        <f>IF(ROUND(VALUE(SUBSTITUTE(#REF!,"▲", "-")), 2) &lt; 0, ABS(ROUND(VALUE(SUBSTITUTE(#REF!,"▲", "-")), 2)), NA())</f>
        <v>#REF!</v>
      </c>
      <c r="E32" s="105" t="e">
        <f>IF(ROUND(VALUE(SUBSTITUTE(#REF!,"▲", "-")), 2) &gt;= 0, ABS(ROUND(VALUE(SUBSTITUTE(#REF!,"▲", "-")), 2)), NA())</f>
        <v>#REF!</v>
      </c>
      <c r="F32" s="105" t="e">
        <f>IF(ROUND(VALUE(SUBSTITUTE(#REF!,"▲", "-")), 2) &lt; 0, ABS(ROUND(VALUE(SUBSTITUTE(#REF!,"▲", "-")), 2)), NA())</f>
        <v>#REF!</v>
      </c>
      <c r="G32" s="105" t="e">
        <f>IF(ROUND(VALUE(SUBSTITUTE(#REF!,"▲", "-")), 2) &gt;= 0, ABS(ROUND(VALUE(SUBSTITUTE(#REF!,"▲", "-")), 2)), NA())</f>
        <v>#REF!</v>
      </c>
      <c r="H32" s="105" t="e">
        <f>IF(ROUND(VALUE(SUBSTITUTE(#REF!,"▲", "-")), 2) &lt; 0, ABS(ROUND(VALUE(SUBSTITUTE(#REF!,"▲", "-")), 2)), NA())</f>
        <v>#REF!</v>
      </c>
      <c r="I32" s="105" t="e">
        <f>IF(ROUND(VALUE(SUBSTITUTE(#REF!,"▲", "-")), 2) &gt;= 0, ABS(ROUND(VALUE(SUBSTITUTE(#REF!,"▲", "-")), 2)), NA())</f>
        <v>#REF!</v>
      </c>
      <c r="J32" s="105" t="e">
        <f>IF(ROUND(VALUE(SUBSTITUTE(#REF!,"▲", "-")), 2) &lt; 0, ABS(ROUND(VALUE(SUBSTITUTE(#REF!,"▲", "-")), 2)), NA())</f>
        <v>#REF!</v>
      </c>
      <c r="K32" s="105" t="e">
        <f>IF(ROUND(VALUE(SUBSTITUTE(#REF!,"▲", "-")), 2) &gt;= 0, ABS(ROUND(VALUE(SUBSTITUTE(#REF!,"▲", "-")), 2)), NA())</f>
        <v>#REF!</v>
      </c>
    </row>
    <row r="33" spans="1:16" x14ac:dyDescent="0.15">
      <c r="A33" s="105" t="e">
        <f>IF(#REF!="",NA(),#REF!)</f>
        <v>#REF!</v>
      </c>
      <c r="B33" s="105" t="e">
        <f>IF(ROUND(VALUE(SUBSTITUTE(#REF!,"▲", "-")), 2) &lt; 0, ABS(ROUND(VALUE(SUBSTITUTE(#REF!,"▲", "-")), 2)), NA())</f>
        <v>#REF!</v>
      </c>
      <c r="C33" s="105" t="e">
        <f>IF(ROUND(VALUE(SUBSTITUTE(#REF!,"▲", "-")), 2) &gt;= 0, ABS(ROUND(VALUE(SUBSTITUTE(#REF!,"▲", "-")), 2)), NA())</f>
        <v>#REF!</v>
      </c>
      <c r="D33" s="105" t="e">
        <f>IF(ROUND(VALUE(SUBSTITUTE(#REF!,"▲", "-")), 2) &lt; 0, ABS(ROUND(VALUE(SUBSTITUTE(#REF!,"▲", "-")), 2)), NA())</f>
        <v>#REF!</v>
      </c>
      <c r="E33" s="105" t="e">
        <f>IF(ROUND(VALUE(SUBSTITUTE(#REF!,"▲", "-")), 2) &gt;= 0, ABS(ROUND(VALUE(SUBSTITUTE(#REF!,"▲", "-")), 2)), NA())</f>
        <v>#REF!</v>
      </c>
      <c r="F33" s="105" t="e">
        <f>IF(ROUND(VALUE(SUBSTITUTE(#REF!,"▲", "-")), 2) &lt; 0, ABS(ROUND(VALUE(SUBSTITUTE(#REF!,"▲", "-")), 2)), NA())</f>
        <v>#REF!</v>
      </c>
      <c r="G33" s="105" t="e">
        <f>IF(ROUND(VALUE(SUBSTITUTE(#REF!,"▲", "-")), 2) &gt;= 0, ABS(ROUND(VALUE(SUBSTITUTE(#REF!,"▲", "-")), 2)), NA())</f>
        <v>#REF!</v>
      </c>
      <c r="H33" s="105" t="e">
        <f>IF(ROUND(VALUE(SUBSTITUTE(#REF!,"▲", "-")), 2) &lt; 0, ABS(ROUND(VALUE(SUBSTITUTE(#REF!,"▲", "-")), 2)), NA())</f>
        <v>#REF!</v>
      </c>
      <c r="I33" s="105" t="e">
        <f>IF(ROUND(VALUE(SUBSTITUTE(#REF!,"▲", "-")), 2) &gt;= 0, ABS(ROUND(VALUE(SUBSTITUTE(#REF!,"▲", "-")), 2)), NA())</f>
        <v>#REF!</v>
      </c>
      <c r="J33" s="105" t="e">
        <f>IF(ROUND(VALUE(SUBSTITUTE(#REF!,"▲", "-")), 2) &lt; 0, ABS(ROUND(VALUE(SUBSTITUTE(#REF!,"▲", "-")), 2)), NA())</f>
        <v>#REF!</v>
      </c>
      <c r="K33" s="105" t="e">
        <f>IF(ROUND(VALUE(SUBSTITUTE(#REF!,"▲", "-")), 2) &gt;= 0, ABS(ROUND(VALUE(SUBSTITUTE(#REF!,"▲", "-")), 2)), NA())</f>
        <v>#REF!</v>
      </c>
    </row>
    <row r="34" spans="1:16" x14ac:dyDescent="0.15">
      <c r="A34" s="105" t="e">
        <f>IF(#REF!="",NA(),#REF!)</f>
        <v>#REF!</v>
      </c>
      <c r="B34" s="105" t="e">
        <f>IF(ROUND(VALUE(SUBSTITUTE(#REF!,"▲", "-")), 2) &lt; 0, ABS(ROUND(VALUE(SUBSTITUTE(#REF!,"▲", "-")), 2)), NA())</f>
        <v>#REF!</v>
      </c>
      <c r="C34" s="105" t="e">
        <f>IF(ROUND(VALUE(SUBSTITUTE(#REF!,"▲", "-")), 2) &gt;= 0, ABS(ROUND(VALUE(SUBSTITUTE(#REF!,"▲", "-")), 2)), NA())</f>
        <v>#REF!</v>
      </c>
      <c r="D34" s="105" t="e">
        <f>IF(ROUND(VALUE(SUBSTITUTE(#REF!,"▲", "-")), 2) &lt; 0, ABS(ROUND(VALUE(SUBSTITUTE(#REF!,"▲", "-")), 2)), NA())</f>
        <v>#REF!</v>
      </c>
      <c r="E34" s="105" t="e">
        <f>IF(ROUND(VALUE(SUBSTITUTE(#REF!,"▲", "-")), 2) &gt;= 0, ABS(ROUND(VALUE(SUBSTITUTE(#REF!,"▲", "-")), 2)), NA())</f>
        <v>#REF!</v>
      </c>
      <c r="F34" s="105" t="e">
        <f>IF(ROUND(VALUE(SUBSTITUTE(#REF!,"▲", "-")), 2) &lt; 0, ABS(ROUND(VALUE(SUBSTITUTE(#REF!,"▲", "-")), 2)), NA())</f>
        <v>#REF!</v>
      </c>
      <c r="G34" s="105" t="e">
        <f>IF(ROUND(VALUE(SUBSTITUTE(#REF!,"▲", "-")), 2) &gt;= 0, ABS(ROUND(VALUE(SUBSTITUTE(#REF!,"▲", "-")), 2)), NA())</f>
        <v>#REF!</v>
      </c>
      <c r="H34" s="105" t="e">
        <f>IF(ROUND(VALUE(SUBSTITUTE(#REF!,"▲", "-")), 2) &lt; 0, ABS(ROUND(VALUE(SUBSTITUTE(#REF!,"▲", "-")), 2)), NA())</f>
        <v>#REF!</v>
      </c>
      <c r="I34" s="105" t="e">
        <f>IF(ROUND(VALUE(SUBSTITUTE(#REF!,"▲", "-")), 2) &gt;= 0, ABS(ROUND(VALUE(SUBSTITUTE(#REF!,"▲", "-")), 2)), NA())</f>
        <v>#REF!</v>
      </c>
      <c r="J34" s="105" t="e">
        <f>IF(ROUND(VALUE(SUBSTITUTE(#REF!,"▲", "-")), 2) &lt; 0, ABS(ROUND(VALUE(SUBSTITUTE(#REF!,"▲", "-")), 2)), NA())</f>
        <v>#REF!</v>
      </c>
      <c r="K34" s="105" t="e">
        <f>IF(ROUND(VALUE(SUBSTITUTE(#REF!,"▲", "-")), 2) &gt;= 0, ABS(ROUND(VALUE(SUBSTITUTE(#REF!,"▲", "-")), 2)), NA())</f>
        <v>#REF!</v>
      </c>
    </row>
    <row r="35" spans="1:16" x14ac:dyDescent="0.15">
      <c r="A35" s="105" t="e">
        <f>IF(#REF!="",NA(),#REF!)</f>
        <v>#REF!</v>
      </c>
      <c r="B35" s="105" t="e">
        <f>IF(ROUND(VALUE(SUBSTITUTE(#REF!,"▲", "-")), 2) &lt; 0, ABS(ROUND(VALUE(SUBSTITUTE(#REF!,"▲", "-")), 2)), NA())</f>
        <v>#REF!</v>
      </c>
      <c r="C35" s="105" t="e">
        <f>IF(ROUND(VALUE(SUBSTITUTE(#REF!,"▲", "-")), 2) &gt;= 0, ABS(ROUND(VALUE(SUBSTITUTE(#REF!,"▲", "-")), 2)), NA())</f>
        <v>#REF!</v>
      </c>
      <c r="D35" s="105" t="e">
        <f>IF(ROUND(VALUE(SUBSTITUTE(#REF!,"▲", "-")), 2) &lt; 0, ABS(ROUND(VALUE(SUBSTITUTE(#REF!,"▲", "-")), 2)), NA())</f>
        <v>#REF!</v>
      </c>
      <c r="E35" s="105" t="e">
        <f>IF(ROUND(VALUE(SUBSTITUTE(#REF!,"▲", "-")), 2) &gt;= 0, ABS(ROUND(VALUE(SUBSTITUTE(#REF!,"▲", "-")), 2)), NA())</f>
        <v>#REF!</v>
      </c>
      <c r="F35" s="105" t="e">
        <f>IF(ROUND(VALUE(SUBSTITUTE(#REF!,"▲", "-")), 2) &lt; 0, ABS(ROUND(VALUE(SUBSTITUTE(#REF!,"▲", "-")), 2)), NA())</f>
        <v>#REF!</v>
      </c>
      <c r="G35" s="105" t="e">
        <f>IF(ROUND(VALUE(SUBSTITUTE(#REF!,"▲", "-")), 2) &gt;= 0, ABS(ROUND(VALUE(SUBSTITUTE(#REF!,"▲", "-")), 2)), NA())</f>
        <v>#REF!</v>
      </c>
      <c r="H35" s="105" t="e">
        <f>IF(ROUND(VALUE(SUBSTITUTE(#REF!,"▲", "-")), 2) &lt; 0, ABS(ROUND(VALUE(SUBSTITUTE(#REF!,"▲", "-")), 2)), NA())</f>
        <v>#REF!</v>
      </c>
      <c r="I35" s="105" t="e">
        <f>IF(ROUND(VALUE(SUBSTITUTE(#REF!,"▲", "-")), 2) &gt;= 0, ABS(ROUND(VALUE(SUBSTITUTE(#REF!,"▲", "-")), 2)), NA())</f>
        <v>#REF!</v>
      </c>
      <c r="J35" s="105" t="e">
        <f>IF(ROUND(VALUE(SUBSTITUTE(#REF!,"▲", "-")), 2) &lt; 0, ABS(ROUND(VALUE(SUBSTITUTE(#REF!,"▲", "-")), 2)), NA())</f>
        <v>#REF!</v>
      </c>
      <c r="K35" s="105" t="e">
        <f>IF(ROUND(VALUE(SUBSTITUTE(#REF!,"▲", "-")), 2) &gt;= 0, ABS(ROUND(VALUE(SUBSTITUTE(#REF!,"▲", "-")), 2)), NA())</f>
        <v>#REF!</v>
      </c>
    </row>
    <row r="36" spans="1:16" x14ac:dyDescent="0.15">
      <c r="A36" s="105" t="e">
        <f>IF(#REF!="",NA(),#REF!)</f>
        <v>#REF!</v>
      </c>
      <c r="B36" s="105" t="e">
        <f>IF(ROUND(VALUE(SUBSTITUTE(#REF!,"▲", "-")), 2) &lt; 0, ABS(ROUND(VALUE(SUBSTITUTE(#REF!,"▲", "-")), 2)), NA())</f>
        <v>#REF!</v>
      </c>
      <c r="C36" s="105" t="e">
        <f>IF(ROUND(VALUE(SUBSTITUTE(#REF!,"▲", "-")), 2) &gt;= 0, ABS(ROUND(VALUE(SUBSTITUTE(#REF!,"▲", "-")), 2)), NA())</f>
        <v>#REF!</v>
      </c>
      <c r="D36" s="105" t="e">
        <f>IF(ROUND(VALUE(SUBSTITUTE(#REF!,"▲", "-")), 2) &lt; 0, ABS(ROUND(VALUE(SUBSTITUTE(#REF!,"▲", "-")), 2)), NA())</f>
        <v>#REF!</v>
      </c>
      <c r="E36" s="105" t="e">
        <f>IF(ROUND(VALUE(SUBSTITUTE(#REF!,"▲", "-")), 2) &gt;= 0, ABS(ROUND(VALUE(SUBSTITUTE(#REF!,"▲", "-")), 2)), NA())</f>
        <v>#REF!</v>
      </c>
      <c r="F36" s="105" t="e">
        <f>IF(ROUND(VALUE(SUBSTITUTE(#REF!,"▲", "-")), 2) &lt; 0, ABS(ROUND(VALUE(SUBSTITUTE(#REF!,"▲", "-")), 2)), NA())</f>
        <v>#REF!</v>
      </c>
      <c r="G36" s="105" t="e">
        <f>IF(ROUND(VALUE(SUBSTITUTE(#REF!,"▲", "-")), 2) &gt;= 0, ABS(ROUND(VALUE(SUBSTITUTE(#REF!,"▲", "-")), 2)), NA())</f>
        <v>#REF!</v>
      </c>
      <c r="H36" s="105" t="e">
        <f>IF(ROUND(VALUE(SUBSTITUTE(#REF!,"▲", "-")), 2) &lt; 0, ABS(ROUND(VALUE(SUBSTITUTE(#REF!,"▲", "-")), 2)), NA())</f>
        <v>#REF!</v>
      </c>
      <c r="I36" s="105" t="e">
        <f>IF(ROUND(VALUE(SUBSTITUTE(#REF!,"▲", "-")), 2) &gt;= 0, ABS(ROUND(VALUE(SUBSTITUTE(#REF!,"▲", "-")), 2)), NA())</f>
        <v>#REF!</v>
      </c>
      <c r="J36" s="105" t="e">
        <f>IF(ROUND(VALUE(SUBSTITUTE(#REF!,"▲", "-")), 2) &lt; 0, ABS(ROUND(VALUE(SUBSTITUTE(#REF!,"▲", "-")), 2)), NA())</f>
        <v>#REF!</v>
      </c>
      <c r="K36" s="105" t="e">
        <f>IF(ROUND(VALUE(SUBSTITUTE(#REF!,"▲", "-")), 2) &gt;= 0, ABS(ROUND(VALUE(SUBSTITUTE(#REF!,"▲", "-")), 2)), NA())</f>
        <v>#REF!</v>
      </c>
    </row>
    <row r="39" spans="1:16" x14ac:dyDescent="0.15">
      <c r="A39" s="74" t="s">
        <v>60</v>
      </c>
    </row>
    <row r="40" spans="1:16" x14ac:dyDescent="0.15">
      <c r="A40" s="106"/>
      <c r="B40" s="106" t="e">
        <f>#REF!</f>
        <v>#REF!</v>
      </c>
      <c r="C40" s="106"/>
      <c r="D40" s="106"/>
      <c r="E40" s="106" t="e">
        <f>#REF!</f>
        <v>#REF!</v>
      </c>
      <c r="F40" s="106"/>
      <c r="G40" s="106"/>
      <c r="H40" s="106" t="e">
        <f>#REF!</f>
        <v>#REF!</v>
      </c>
      <c r="I40" s="106"/>
      <c r="J40" s="106"/>
      <c r="K40" s="106" t="e">
        <f>#REF!</f>
        <v>#REF!</v>
      </c>
      <c r="L40" s="106"/>
      <c r="M40" s="106"/>
      <c r="N40" s="106" t="e">
        <f>#REF!</f>
        <v>#REF!</v>
      </c>
      <c r="O40" s="106"/>
      <c r="P40" s="106"/>
    </row>
    <row r="41" spans="1:16" x14ac:dyDescent="0.15">
      <c r="A41" s="106"/>
      <c r="B41" s="106" t="s">
        <v>61</v>
      </c>
      <c r="C41" s="106"/>
      <c r="D41" s="106" t="s">
        <v>62</v>
      </c>
      <c r="E41" s="106" t="s">
        <v>61</v>
      </c>
      <c r="F41" s="106"/>
      <c r="G41" s="106" t="s">
        <v>62</v>
      </c>
      <c r="H41" s="106" t="s">
        <v>61</v>
      </c>
      <c r="I41" s="106"/>
      <c r="J41" s="106" t="s">
        <v>62</v>
      </c>
      <c r="K41" s="106" t="s">
        <v>61</v>
      </c>
      <c r="L41" s="106"/>
      <c r="M41" s="106" t="s">
        <v>62</v>
      </c>
      <c r="N41" s="106" t="s">
        <v>61</v>
      </c>
      <c r="O41" s="106"/>
      <c r="P41" s="106" t="s">
        <v>62</v>
      </c>
    </row>
    <row r="42" spans="1:16" x14ac:dyDescent="0.15">
      <c r="A42" s="106" t="s">
        <v>63</v>
      </c>
      <c r="B42" s="106"/>
      <c r="C42" s="106"/>
      <c r="D42" s="106" t="e">
        <f>#REF!</f>
        <v>#REF!</v>
      </c>
      <c r="E42" s="106"/>
      <c r="F42" s="106"/>
      <c r="G42" s="106" t="e">
        <f>#REF!</f>
        <v>#REF!</v>
      </c>
      <c r="H42" s="106"/>
      <c r="I42" s="106"/>
      <c r="J42" s="106" t="e">
        <f>#REF!</f>
        <v>#REF!</v>
      </c>
      <c r="K42" s="106"/>
      <c r="L42" s="106"/>
      <c r="M42" s="106" t="e">
        <f>#REF!</f>
        <v>#REF!</v>
      </c>
      <c r="N42" s="106"/>
      <c r="O42" s="106"/>
      <c r="P42" s="106" t="e">
        <f>#REF!</f>
        <v>#REF!</v>
      </c>
    </row>
    <row r="43" spans="1:16" x14ac:dyDescent="0.15">
      <c r="A43" s="106" t="s">
        <v>64</v>
      </c>
      <c r="B43" s="106" t="e">
        <f>#REF!</f>
        <v>#REF!</v>
      </c>
      <c r="C43" s="106"/>
      <c r="D43" s="106"/>
      <c r="E43" s="106" t="e">
        <f>#REF!</f>
        <v>#REF!</v>
      </c>
      <c r="F43" s="106"/>
      <c r="G43" s="106"/>
      <c r="H43" s="106" t="e">
        <f>#REF!</f>
        <v>#REF!</v>
      </c>
      <c r="I43" s="106"/>
      <c r="J43" s="106"/>
      <c r="K43" s="106" t="e">
        <f>#REF!</f>
        <v>#REF!</v>
      </c>
      <c r="L43" s="106"/>
      <c r="M43" s="106"/>
      <c r="N43" s="106" t="e">
        <f>#REF!</f>
        <v>#REF!</v>
      </c>
      <c r="O43" s="106"/>
      <c r="P43" s="106"/>
    </row>
    <row r="44" spans="1:16" x14ac:dyDescent="0.15">
      <c r="A44" s="106" t="s">
        <v>65</v>
      </c>
      <c r="B44" s="106" t="e">
        <f>#REF!</f>
        <v>#REF!</v>
      </c>
      <c r="C44" s="106"/>
      <c r="D44" s="106"/>
      <c r="E44" s="106" t="e">
        <f>#REF!</f>
        <v>#REF!</v>
      </c>
      <c r="F44" s="106"/>
      <c r="G44" s="106"/>
      <c r="H44" s="106" t="e">
        <f>#REF!</f>
        <v>#REF!</v>
      </c>
      <c r="I44" s="106"/>
      <c r="J44" s="106"/>
      <c r="K44" s="106" t="e">
        <f>#REF!</f>
        <v>#REF!</v>
      </c>
      <c r="L44" s="106"/>
      <c r="M44" s="106"/>
      <c r="N44" s="106" t="e">
        <f>#REF!</f>
        <v>#REF!</v>
      </c>
      <c r="O44" s="106"/>
      <c r="P44" s="106"/>
    </row>
    <row r="45" spans="1:16" x14ac:dyDescent="0.15">
      <c r="A45" s="106" t="s">
        <v>66</v>
      </c>
      <c r="B45" s="106" t="e">
        <f>#REF!</f>
        <v>#REF!</v>
      </c>
      <c r="C45" s="106"/>
      <c r="D45" s="106"/>
      <c r="E45" s="106" t="e">
        <f>#REF!</f>
        <v>#REF!</v>
      </c>
      <c r="F45" s="106"/>
      <c r="G45" s="106"/>
      <c r="H45" s="106" t="e">
        <f>#REF!</f>
        <v>#REF!</v>
      </c>
      <c r="I45" s="106"/>
      <c r="J45" s="106"/>
      <c r="K45" s="106" t="e">
        <f>#REF!</f>
        <v>#REF!</v>
      </c>
      <c r="L45" s="106"/>
      <c r="M45" s="106"/>
      <c r="N45" s="106" t="e">
        <f>#REF!</f>
        <v>#REF!</v>
      </c>
      <c r="O45" s="106"/>
      <c r="P45" s="106"/>
    </row>
    <row r="46" spans="1:16" x14ac:dyDescent="0.15">
      <c r="A46" s="106" t="s">
        <v>67</v>
      </c>
      <c r="B46" s="106" t="e">
        <f>#REF!</f>
        <v>#REF!</v>
      </c>
      <c r="C46" s="106"/>
      <c r="D46" s="106"/>
      <c r="E46" s="106" t="e">
        <f>#REF!</f>
        <v>#REF!</v>
      </c>
      <c r="F46" s="106"/>
      <c r="G46" s="106"/>
      <c r="H46" s="106" t="e">
        <f>#REF!</f>
        <v>#REF!</v>
      </c>
      <c r="I46" s="106"/>
      <c r="J46" s="106"/>
      <c r="K46" s="106" t="e">
        <f>#REF!</f>
        <v>#REF!</v>
      </c>
      <c r="L46" s="106"/>
      <c r="M46" s="106"/>
      <c r="N46" s="106" t="e">
        <f>#REF!</f>
        <v>#REF!</v>
      </c>
      <c r="O46" s="106"/>
      <c r="P46" s="106"/>
    </row>
    <row r="47" spans="1:16" x14ac:dyDescent="0.15">
      <c r="A47" s="106" t="s">
        <v>68</v>
      </c>
      <c r="B47" s="106" t="e">
        <f>#REF!</f>
        <v>#REF!</v>
      </c>
      <c r="C47" s="106"/>
      <c r="D47" s="106"/>
      <c r="E47" s="106" t="e">
        <f>#REF!</f>
        <v>#REF!</v>
      </c>
      <c r="F47" s="106"/>
      <c r="G47" s="106"/>
      <c r="H47" s="106" t="e">
        <f>#REF!</f>
        <v>#REF!</v>
      </c>
      <c r="I47" s="106"/>
      <c r="J47" s="106"/>
      <c r="K47" s="106" t="e">
        <f>#REF!</f>
        <v>#REF!</v>
      </c>
      <c r="L47" s="106"/>
      <c r="M47" s="106"/>
      <c r="N47" s="106" t="e">
        <f>#REF!</f>
        <v>#REF!</v>
      </c>
      <c r="O47" s="106"/>
      <c r="P47" s="106"/>
    </row>
    <row r="48" spans="1:16" x14ac:dyDescent="0.15">
      <c r="A48" s="106" t="s">
        <v>69</v>
      </c>
      <c r="B48" s="106" t="e">
        <f>#REF!</f>
        <v>#REF!</v>
      </c>
      <c r="C48" s="106"/>
      <c r="D48" s="106"/>
      <c r="E48" s="106" t="e">
        <f>#REF!</f>
        <v>#REF!</v>
      </c>
      <c r="F48" s="106"/>
      <c r="G48" s="106"/>
      <c r="H48" s="106" t="e">
        <f>#REF!</f>
        <v>#REF!</v>
      </c>
      <c r="I48" s="106"/>
      <c r="J48" s="106"/>
      <c r="K48" s="106" t="e">
        <f>#REF!</f>
        <v>#REF!</v>
      </c>
      <c r="L48" s="106"/>
      <c r="M48" s="106"/>
      <c r="N48" s="106" t="e">
        <f>#REF!</f>
        <v>#REF!</v>
      </c>
      <c r="O48" s="106"/>
      <c r="P48" s="106"/>
    </row>
    <row r="49" spans="1:16" x14ac:dyDescent="0.15">
      <c r="A49" s="106" t="s">
        <v>70</v>
      </c>
      <c r="B49" s="106" t="e">
        <f>#REF!</f>
        <v>#REF!</v>
      </c>
      <c r="C49" s="106"/>
      <c r="D49" s="106"/>
      <c r="E49" s="106" t="e">
        <f>#REF!</f>
        <v>#REF!</v>
      </c>
      <c r="F49" s="106"/>
      <c r="G49" s="106"/>
      <c r="H49" s="106" t="e">
        <f>#REF!</f>
        <v>#REF!</v>
      </c>
      <c r="I49" s="106"/>
      <c r="J49" s="106"/>
      <c r="K49" s="106" t="e">
        <f>#REF!</f>
        <v>#REF!</v>
      </c>
      <c r="L49" s="106"/>
      <c r="M49" s="106"/>
      <c r="N49" s="106" t="e">
        <f>#REF!</f>
        <v>#REF!</v>
      </c>
      <c r="O49" s="106"/>
      <c r="P49" s="106"/>
    </row>
    <row r="50" spans="1:16" x14ac:dyDescent="0.15">
      <c r="A50" s="106" t="s">
        <v>71</v>
      </c>
      <c r="B50" s="106" t="e">
        <f>NA()</f>
        <v>#N/A</v>
      </c>
      <c r="C50" s="106" t="e">
        <f>IF(ISNUMBER(#REF!),#REF!,NA())</f>
        <v>#N/A</v>
      </c>
      <c r="D50" s="106" t="e">
        <f>NA()</f>
        <v>#N/A</v>
      </c>
      <c r="E50" s="106" t="e">
        <f>NA()</f>
        <v>#N/A</v>
      </c>
      <c r="F50" s="106" t="e">
        <f>IF(ISNUMBER(#REF!),#REF!,NA())</f>
        <v>#N/A</v>
      </c>
      <c r="G50" s="106" t="e">
        <f>NA()</f>
        <v>#N/A</v>
      </c>
      <c r="H50" s="106" t="e">
        <f>NA()</f>
        <v>#N/A</v>
      </c>
      <c r="I50" s="106" t="e">
        <f>IF(ISNUMBER(#REF!),#REF!,NA())</f>
        <v>#N/A</v>
      </c>
      <c r="J50" s="106" t="e">
        <f>NA()</f>
        <v>#N/A</v>
      </c>
      <c r="K50" s="106" t="e">
        <f>NA()</f>
        <v>#N/A</v>
      </c>
      <c r="L50" s="106" t="e">
        <f>IF(ISNUMBER(#REF!),#REF!,NA())</f>
        <v>#N/A</v>
      </c>
      <c r="M50" s="106" t="e">
        <f>NA()</f>
        <v>#N/A</v>
      </c>
      <c r="N50" s="106" t="e">
        <f>NA()</f>
        <v>#N/A</v>
      </c>
      <c r="O50" s="106" t="e">
        <f>IF(ISNUMBER(#REF!),#REF!,NA())</f>
        <v>#N/A</v>
      </c>
      <c r="P50" s="106" t="e">
        <f>NA()</f>
        <v>#N/A</v>
      </c>
    </row>
    <row r="53" spans="1:16" x14ac:dyDescent="0.15">
      <c r="A53" s="74" t="s">
        <v>72</v>
      </c>
    </row>
    <row r="54" spans="1:16" x14ac:dyDescent="0.15">
      <c r="A54" s="105"/>
      <c r="B54" s="105" t="e">
        <f>#REF!</f>
        <v>#REF!</v>
      </c>
      <c r="C54" s="105"/>
      <c r="D54" s="105"/>
      <c r="E54" s="105" t="e">
        <f>#REF!</f>
        <v>#REF!</v>
      </c>
      <c r="F54" s="105"/>
      <c r="G54" s="105"/>
      <c r="H54" s="105" t="e">
        <f>#REF!</f>
        <v>#REF!</v>
      </c>
      <c r="I54" s="105"/>
      <c r="J54" s="105"/>
      <c r="K54" s="105" t="e">
        <f>#REF!</f>
        <v>#REF!</v>
      </c>
      <c r="L54" s="105"/>
      <c r="M54" s="105"/>
      <c r="N54" s="105" t="e">
        <f>#REF!</f>
        <v>#REF!</v>
      </c>
      <c r="O54" s="105"/>
      <c r="P54" s="105"/>
    </row>
    <row r="55" spans="1:16" x14ac:dyDescent="0.15">
      <c r="A55" s="105"/>
      <c r="B55" s="105" t="s">
        <v>73</v>
      </c>
      <c r="C55" s="105"/>
      <c r="D55" s="105" t="s">
        <v>74</v>
      </c>
      <c r="E55" s="105" t="s">
        <v>73</v>
      </c>
      <c r="F55" s="105"/>
      <c r="G55" s="105" t="s">
        <v>74</v>
      </c>
      <c r="H55" s="105" t="s">
        <v>73</v>
      </c>
      <c r="I55" s="105"/>
      <c r="J55" s="105" t="s">
        <v>74</v>
      </c>
      <c r="K55" s="105" t="s">
        <v>73</v>
      </c>
      <c r="L55" s="105"/>
      <c r="M55" s="105" t="s">
        <v>74</v>
      </c>
      <c r="N55" s="105" t="s">
        <v>73</v>
      </c>
      <c r="O55" s="105"/>
      <c r="P55" s="105" t="s">
        <v>74</v>
      </c>
    </row>
    <row r="56" spans="1:16" x14ac:dyDescent="0.15">
      <c r="A56" s="105" t="s">
        <v>44</v>
      </c>
      <c r="B56" s="105"/>
      <c r="C56" s="105"/>
      <c r="D56" s="105" t="e">
        <f>#REF!</f>
        <v>#REF!</v>
      </c>
      <c r="E56" s="105"/>
      <c r="F56" s="105"/>
      <c r="G56" s="105" t="e">
        <f>#REF!</f>
        <v>#REF!</v>
      </c>
      <c r="H56" s="105"/>
      <c r="I56" s="105"/>
      <c r="J56" s="105" t="e">
        <f>#REF!</f>
        <v>#REF!</v>
      </c>
      <c r="K56" s="105"/>
      <c r="L56" s="105"/>
      <c r="M56" s="105" t="e">
        <f>#REF!</f>
        <v>#REF!</v>
      </c>
      <c r="N56" s="105"/>
      <c r="O56" s="105"/>
      <c r="P56" s="105" t="e">
        <f>#REF!</f>
        <v>#REF!</v>
      </c>
    </row>
    <row r="57" spans="1:16" x14ac:dyDescent="0.15">
      <c r="A57" s="105" t="s">
        <v>43</v>
      </c>
      <c r="B57" s="105"/>
      <c r="C57" s="105"/>
      <c r="D57" s="105" t="e">
        <f>#REF!</f>
        <v>#REF!</v>
      </c>
      <c r="E57" s="105"/>
      <c r="F57" s="105"/>
      <c r="G57" s="105" t="e">
        <f>#REF!</f>
        <v>#REF!</v>
      </c>
      <c r="H57" s="105"/>
      <c r="I57" s="105"/>
      <c r="J57" s="105" t="e">
        <f>#REF!</f>
        <v>#REF!</v>
      </c>
      <c r="K57" s="105"/>
      <c r="L57" s="105"/>
      <c r="M57" s="105" t="e">
        <f>#REF!</f>
        <v>#REF!</v>
      </c>
      <c r="N57" s="105"/>
      <c r="O57" s="105"/>
      <c r="P57" s="105" t="e">
        <f>#REF!</f>
        <v>#REF!</v>
      </c>
    </row>
    <row r="58" spans="1:16" x14ac:dyDescent="0.15">
      <c r="A58" s="105" t="s">
        <v>42</v>
      </c>
      <c r="B58" s="105"/>
      <c r="C58" s="105"/>
      <c r="D58" s="105" t="e">
        <f>#REF!</f>
        <v>#REF!</v>
      </c>
      <c r="E58" s="105"/>
      <c r="F58" s="105"/>
      <c r="G58" s="105" t="e">
        <f>#REF!</f>
        <v>#REF!</v>
      </c>
      <c r="H58" s="105"/>
      <c r="I58" s="105"/>
      <c r="J58" s="105" t="e">
        <f>#REF!</f>
        <v>#REF!</v>
      </c>
      <c r="K58" s="105"/>
      <c r="L58" s="105"/>
      <c r="M58" s="105" t="e">
        <f>#REF!</f>
        <v>#REF!</v>
      </c>
      <c r="N58" s="105"/>
      <c r="O58" s="105"/>
      <c r="P58" s="105" t="e">
        <f>#REF!</f>
        <v>#REF!</v>
      </c>
    </row>
    <row r="59" spans="1:16" x14ac:dyDescent="0.15">
      <c r="A59" s="105" t="s">
        <v>40</v>
      </c>
      <c r="B59" s="105" t="e">
        <f>#REF!</f>
        <v>#REF!</v>
      </c>
      <c r="C59" s="105"/>
      <c r="D59" s="105"/>
      <c r="E59" s="105" t="e">
        <f>#REF!</f>
        <v>#REF!</v>
      </c>
      <c r="F59" s="105"/>
      <c r="G59" s="105"/>
      <c r="H59" s="105" t="e">
        <f>#REF!</f>
        <v>#REF!</v>
      </c>
      <c r="I59" s="105"/>
      <c r="J59" s="105"/>
      <c r="K59" s="105" t="e">
        <f>#REF!</f>
        <v>#REF!</v>
      </c>
      <c r="L59" s="105"/>
      <c r="M59" s="105"/>
      <c r="N59" s="105" t="e">
        <f>#REF!</f>
        <v>#REF!</v>
      </c>
      <c r="O59" s="105"/>
      <c r="P59" s="105"/>
    </row>
    <row r="60" spans="1:16" x14ac:dyDescent="0.15">
      <c r="A60" s="105" t="s">
        <v>39</v>
      </c>
      <c r="B60" s="105" t="e">
        <f>#REF!</f>
        <v>#REF!</v>
      </c>
      <c r="C60" s="105"/>
      <c r="D60" s="105"/>
      <c r="E60" s="105" t="e">
        <f>#REF!</f>
        <v>#REF!</v>
      </c>
      <c r="F60" s="105"/>
      <c r="G60" s="105"/>
      <c r="H60" s="105" t="e">
        <f>#REF!</f>
        <v>#REF!</v>
      </c>
      <c r="I60" s="105"/>
      <c r="J60" s="105"/>
      <c r="K60" s="105" t="e">
        <f>#REF!</f>
        <v>#REF!</v>
      </c>
      <c r="L60" s="105"/>
      <c r="M60" s="105"/>
      <c r="N60" s="105" t="e">
        <f>#REF!</f>
        <v>#REF!</v>
      </c>
      <c r="O60" s="105"/>
      <c r="P60" s="105"/>
    </row>
    <row r="61" spans="1:16" x14ac:dyDescent="0.15">
      <c r="A61" s="105" t="s">
        <v>37</v>
      </c>
      <c r="B61" s="105" t="e">
        <f>#REF!</f>
        <v>#REF!</v>
      </c>
      <c r="C61" s="105"/>
      <c r="D61" s="105"/>
      <c r="E61" s="105" t="e">
        <f>#REF!</f>
        <v>#REF!</v>
      </c>
      <c r="F61" s="105"/>
      <c r="G61" s="105"/>
      <c r="H61" s="105" t="e">
        <f>#REF!</f>
        <v>#REF!</v>
      </c>
      <c r="I61" s="105"/>
      <c r="J61" s="105"/>
      <c r="K61" s="105" t="e">
        <f>#REF!</f>
        <v>#REF!</v>
      </c>
      <c r="L61" s="105"/>
      <c r="M61" s="105"/>
      <c r="N61" s="105" t="e">
        <f>#REF!</f>
        <v>#REF!</v>
      </c>
      <c r="O61" s="105"/>
      <c r="P61" s="105"/>
    </row>
    <row r="62" spans="1:16" x14ac:dyDescent="0.15">
      <c r="A62" s="105" t="s">
        <v>36</v>
      </c>
      <c r="B62" s="105" t="e">
        <f>#REF!</f>
        <v>#REF!</v>
      </c>
      <c r="C62" s="105"/>
      <c r="D62" s="105"/>
      <c r="E62" s="105" t="e">
        <f>#REF!</f>
        <v>#REF!</v>
      </c>
      <c r="F62" s="105"/>
      <c r="G62" s="105"/>
      <c r="H62" s="105" t="e">
        <f>#REF!</f>
        <v>#REF!</v>
      </c>
      <c r="I62" s="105"/>
      <c r="J62" s="105"/>
      <c r="K62" s="105" t="e">
        <f>#REF!</f>
        <v>#REF!</v>
      </c>
      <c r="L62" s="105"/>
      <c r="M62" s="105"/>
      <c r="N62" s="105" t="e">
        <f>#REF!</f>
        <v>#REF!</v>
      </c>
      <c r="O62" s="105"/>
      <c r="P62" s="105"/>
    </row>
    <row r="63" spans="1:16" x14ac:dyDescent="0.15">
      <c r="A63" s="105" t="s">
        <v>35</v>
      </c>
      <c r="B63" s="105" t="e">
        <f>#REF!</f>
        <v>#REF!</v>
      </c>
      <c r="C63" s="105"/>
      <c r="D63" s="105"/>
      <c r="E63" s="105" t="e">
        <f>#REF!</f>
        <v>#REF!</v>
      </c>
      <c r="F63" s="105"/>
      <c r="G63" s="105"/>
      <c r="H63" s="105" t="e">
        <f>#REF!</f>
        <v>#REF!</v>
      </c>
      <c r="I63" s="105"/>
      <c r="J63" s="105"/>
      <c r="K63" s="105" t="e">
        <f>#REF!</f>
        <v>#REF!</v>
      </c>
      <c r="L63" s="105"/>
      <c r="M63" s="105"/>
      <c r="N63" s="105" t="e">
        <f>#REF!</f>
        <v>#REF!</v>
      </c>
      <c r="O63" s="105"/>
      <c r="P63" s="105"/>
    </row>
    <row r="64" spans="1:16" x14ac:dyDescent="0.15">
      <c r="A64" s="105" t="s">
        <v>34</v>
      </c>
      <c r="B64" s="105" t="e">
        <f>#REF!</f>
        <v>#REF!</v>
      </c>
      <c r="C64" s="105"/>
      <c r="D64" s="105"/>
      <c r="E64" s="105" t="e">
        <f>#REF!</f>
        <v>#REF!</v>
      </c>
      <c r="F64" s="105"/>
      <c r="G64" s="105"/>
      <c r="H64" s="105" t="e">
        <f>#REF!</f>
        <v>#REF!</v>
      </c>
      <c r="I64" s="105"/>
      <c r="J64" s="105"/>
      <c r="K64" s="105" t="e">
        <f>#REF!</f>
        <v>#REF!</v>
      </c>
      <c r="L64" s="105"/>
      <c r="M64" s="105"/>
      <c r="N64" s="105" t="e">
        <f>#REF!</f>
        <v>#REF!</v>
      </c>
      <c r="O64" s="105"/>
      <c r="P64" s="105"/>
    </row>
    <row r="65" spans="1:16" x14ac:dyDescent="0.15">
      <c r="A65" s="105" t="s">
        <v>33</v>
      </c>
      <c r="B65" s="105" t="e">
        <f>#REF!</f>
        <v>#REF!</v>
      </c>
      <c r="C65" s="105"/>
      <c r="D65" s="105"/>
      <c r="E65" s="105" t="e">
        <f>#REF!</f>
        <v>#REF!</v>
      </c>
      <c r="F65" s="105"/>
      <c r="G65" s="105"/>
      <c r="H65" s="105" t="e">
        <f>#REF!</f>
        <v>#REF!</v>
      </c>
      <c r="I65" s="105"/>
      <c r="J65" s="105"/>
      <c r="K65" s="105" t="e">
        <f>#REF!</f>
        <v>#REF!</v>
      </c>
      <c r="L65" s="105"/>
      <c r="M65" s="105"/>
      <c r="N65" s="105" t="e">
        <f>#REF!</f>
        <v>#REF!</v>
      </c>
      <c r="O65" s="105"/>
      <c r="P65" s="105"/>
    </row>
    <row r="66" spans="1:16" x14ac:dyDescent="0.15">
      <c r="A66" s="105" t="s">
        <v>32</v>
      </c>
      <c r="B66" s="105" t="e">
        <f>#REF!</f>
        <v>#REF!</v>
      </c>
      <c r="C66" s="105"/>
      <c r="D66" s="105"/>
      <c r="E66" s="105" t="e">
        <f>#REF!</f>
        <v>#REF!</v>
      </c>
      <c r="F66" s="105"/>
      <c r="G66" s="105"/>
      <c r="H66" s="105" t="e">
        <f>#REF!</f>
        <v>#REF!</v>
      </c>
      <c r="I66" s="105"/>
      <c r="J66" s="105"/>
      <c r="K66" s="105" t="e">
        <f>#REF!</f>
        <v>#REF!</v>
      </c>
      <c r="L66" s="105"/>
      <c r="M66" s="105"/>
      <c r="N66" s="105" t="e">
        <f>#REF!</f>
        <v>#REF!</v>
      </c>
      <c r="O66" s="105"/>
      <c r="P66" s="105"/>
    </row>
    <row r="67" spans="1:16" x14ac:dyDescent="0.15">
      <c r="A67" s="105" t="s">
        <v>75</v>
      </c>
      <c r="B67" s="105" t="e">
        <f>NA()</f>
        <v>#N/A</v>
      </c>
      <c r="C67" s="105" t="e">
        <f>IF(ISNUMBER(#REF!), IF(#REF! &lt; 0, 0,#REF!), NA())</f>
        <v>#N/A</v>
      </c>
      <c r="D67" s="105" t="e">
        <f>NA()</f>
        <v>#N/A</v>
      </c>
      <c r="E67" s="105" t="e">
        <f>NA()</f>
        <v>#N/A</v>
      </c>
      <c r="F67" s="105" t="e">
        <f>IF(ISNUMBER(#REF!), IF(#REF! &lt; 0, 0,#REF!), NA())</f>
        <v>#N/A</v>
      </c>
      <c r="G67" s="105" t="e">
        <f>NA()</f>
        <v>#N/A</v>
      </c>
      <c r="H67" s="105" t="e">
        <f>NA()</f>
        <v>#N/A</v>
      </c>
      <c r="I67" s="105" t="e">
        <f>IF(ISNUMBER(#REF!), IF(#REF! &lt; 0, 0,#REF!), NA())</f>
        <v>#N/A</v>
      </c>
      <c r="J67" s="105" t="e">
        <f>NA()</f>
        <v>#N/A</v>
      </c>
      <c r="K67" s="105" t="e">
        <f>NA()</f>
        <v>#N/A</v>
      </c>
      <c r="L67" s="105" t="e">
        <f>IF(ISNUMBER(#REF!), IF(#REF! &lt; 0, 0,#REF!), NA())</f>
        <v>#N/A</v>
      </c>
      <c r="M67" s="105" t="e">
        <f>NA()</f>
        <v>#N/A</v>
      </c>
      <c r="N67" s="105" t="e">
        <f>NA()</f>
        <v>#N/A</v>
      </c>
      <c r="O67" s="105" t="e">
        <f>IF(ISNUMBER(#REF!), IF(#REF! &lt; 0, 0,#REF!), NA())</f>
        <v>#N/A</v>
      </c>
      <c r="P67" s="105" t="e">
        <f>NA()</f>
        <v>#N/A</v>
      </c>
    </row>
    <row r="70" spans="1:16" x14ac:dyDescent="0.15">
      <c r="A70" s="107" t="s">
        <v>76</v>
      </c>
      <c r="B70" s="107"/>
      <c r="C70" s="107"/>
      <c r="D70" s="107"/>
      <c r="E70" s="107"/>
      <c r="F70" s="107"/>
    </row>
    <row r="71" spans="1:16" x14ac:dyDescent="0.15">
      <c r="A71" s="108"/>
      <c r="B71" s="108" t="e">
        <f>#REF!</f>
        <v>#REF!</v>
      </c>
      <c r="C71" s="108" t="e">
        <f>#REF!</f>
        <v>#REF!</v>
      </c>
      <c r="D71" s="108" t="e">
        <f>#REF!</f>
        <v>#REF!</v>
      </c>
    </row>
    <row r="72" spans="1:16" x14ac:dyDescent="0.15">
      <c r="A72" s="108" t="s">
        <v>77</v>
      </c>
      <c r="B72" s="109" t="e">
        <f>#REF!</f>
        <v>#REF!</v>
      </c>
      <c r="C72" s="109" t="e">
        <f>#REF!</f>
        <v>#REF!</v>
      </c>
      <c r="D72" s="109" t="e">
        <f>#REF!</f>
        <v>#REF!</v>
      </c>
    </row>
    <row r="73" spans="1:16" x14ac:dyDescent="0.15">
      <c r="A73" s="108" t="s">
        <v>78</v>
      </c>
      <c r="B73" s="109" t="e">
        <f>#REF!</f>
        <v>#REF!</v>
      </c>
      <c r="C73" s="109" t="e">
        <f>#REF!</f>
        <v>#REF!</v>
      </c>
      <c r="D73" s="109" t="e">
        <f>#REF!</f>
        <v>#REF!</v>
      </c>
    </row>
    <row r="74" spans="1:16" x14ac:dyDescent="0.15">
      <c r="A74" s="108" t="s">
        <v>79</v>
      </c>
      <c r="B74" s="109" t="e">
        <f>#REF!</f>
        <v>#REF!</v>
      </c>
      <c r="C74" s="109" t="e">
        <f>#REF!</f>
        <v>#REF!</v>
      </c>
      <c r="D74" s="109" t="e">
        <f>#REF!</f>
        <v>#REF!</v>
      </c>
    </row>
  </sheetData>
  <sheetProtection algorithmName="SHA-512" hashValue="KAnhkNIDW8iCHuPDKSBTgaj5Dv/XcfvDaO/yMZmyQo4in4awvDB5PpXLSbD9FgWN0ARnh3TYtRprHGjwKBTRJg==" saltValue="KZyYkTBPpwff1iIbur4n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2024-09-12T00:36:28Z</cp:lastPrinted>
  <dcterms:created xsi:type="dcterms:W3CDTF">2024-03-14T00:56:31Z</dcterms:created>
  <dcterms:modified xsi:type="dcterms:W3CDTF">2024-09-20T06:33:15Z</dcterms:modified>
  <cp:category/>
</cp:coreProperties>
</file>