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28note04\Desktop\10月25日〆切財政状況資料集修正\"/>
    </mc:Choice>
  </mc:AlternateContent>
  <bookViews>
    <workbookView xWindow="0" yWindow="0" windowWidth="20490" windowHeight="75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externalReferences>
    <externalReference r:id="rId17"/>
  </externalReferences>
  <calcPr calcId="162913" concurrentManualCount="2"/>
</workbook>
</file>

<file path=xl/calcChain.xml><?xml version="1.0" encoding="utf-8"?>
<calcChain xmlns="http://schemas.openxmlformats.org/spreadsheetml/2006/main">
  <c r="AO36"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C36" i="9"/>
  <c r="BW35" i="9"/>
  <c r="BE35" i="9"/>
  <c r="C35" i="9"/>
  <c r="CO34" i="9"/>
  <c r="CO35" i="9" s="1"/>
  <c r="BW34" i="9"/>
  <c r="BE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alcChain>
</file>

<file path=xl/sharedStrings.xml><?xml version="1.0" encoding="utf-8"?>
<sst xmlns="http://schemas.openxmlformats.org/spreadsheetml/2006/main" count="1070" uniqueCount="569">
  <si>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</si>
  <si>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</si>
  <si>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</si>
  <si>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</si>
  <si>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</si>
  <si>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</si>
  <si>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</si>
  <si>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</si>
  <si>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</si>
  <si>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</si>
  <si>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</si>
  <si>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</si>
  <si>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</si>
  <si>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</si>
  <si>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</si>
  <si>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</si>
  <si>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</si>
  <si>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</si>
  <si>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</si>
  <si>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</si>
  <si>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</si>
  <si>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</si>
  <si>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</si>
  <si>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</si>
  <si>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</si>
  <si>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</si>
  <si>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</si>
  <si>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</si>
  <si>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</si>
  <si>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</si>
  <si>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</si>
  <si>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</si>
  <si>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</si>
  <si>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</si>
  <si>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</si>
  <si>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</si>
  <si>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</si>
  <si>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</si>
  <si>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</si>
  <si>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</si>
  <si>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</si>
  <si>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</si>
  <si>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</si>
  <si>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</si>
  <si>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</si>
  <si>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</si>
  <si>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</si>
  <si>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</si>
  <si>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</si>
  <si>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</si>
  <si>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</si>
  <si>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</si>
  <si>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</si>
  <si>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</si>
  <si>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</si>
  <si>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</si>
  <si>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</si>
  <si>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</si>
  <si>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</si>
  <si>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</si>
  <si>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</si>
  <si>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</si>
  <si>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</si>
  <si>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</si>
  <si>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</si>
  <si>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</si>
  <si>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</si>
  <si>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</si>
  <si>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</si>
  <si>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</si>
  <si>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</si>
  <si>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</si>
  <si>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</si>
  <si>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</si>
  <si>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</si>
  <si>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</si>
  <si>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</si>
  <si>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</si>
  <si>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</si>
  <si>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</si>
  <si>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</si>
  <si>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</si>
  <si>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田舎館村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</si>
  <si>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</si>
  <si>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</si>
  <si>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</si>
  <si>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</si>
  <si>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</si>
  <si>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</si>
  <si>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</si>
  <si>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</si>
  <si>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</si>
  <si>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</si>
  <si>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</si>
  <si>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</si>
  <si>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</si>
  <si>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</si>
  <si>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</si>
  <si>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</si>
  <si>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</si>
  <si>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</si>
  <si>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</si>
  <si>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</si>
  <si>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</si>
  <si>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</si>
  <si>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</si>
  <si>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</si>
  <si>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</si>
  <si>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</si>
  <si>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</si>
  <si>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</si>
  <si>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</si>
  <si>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</si>
  <si>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</si>
  <si>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</si>
  <si>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</si>
  <si>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</si>
  <si>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</si>
  <si>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</si>
  <si>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</si>
  <si>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</si>
  <si>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</si>
  <si>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</si>
  <si>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</si>
  <si>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</si>
  <si>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</si>
  <si>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</si>
  <si>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</si>
  <si>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</si>
  <si>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</si>
  <si>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</si>
  <si>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</si>
  <si>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</si>
  <si>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</si>
  <si>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</si>
  <si>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</si>
  <si>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</si>
  <si>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</si>
  <si>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</si>
  <si>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</si>
  <si>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</si>
  <si>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</si>
  <si>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</si>
  <si>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</si>
  <si>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</si>
  <si>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</si>
  <si>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</si>
  <si>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</si>
  <si>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</si>
  <si>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</si>
  <si>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</si>
  <si>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</si>
  <si>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</si>
  <si>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</si>
  <si>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</si>
  <si>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</si>
  <si>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</si>
  <si>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</si>
  <si>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</si>
  <si>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</si>
  <si>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</si>
  <si>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</si>
  <si>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</si>
  <si>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</si>
  <si>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</si>
  <si>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</si>
  <si>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</si>
  <si>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</si>
  <si>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</si>
  <si>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</si>
  <si>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</si>
  <si>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</si>
  <si>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</si>
  <si>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</si>
  <si>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</si>
  <si>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</si>
  <si>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</si>
  <si>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</si>
  <si>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</si>
  <si>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</si>
  <si>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</si>
  <si>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</si>
  <si>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</si>
  <si>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</si>
  <si>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</si>
  <si>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</si>
  <si>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</si>
  <si>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</si>
  <si>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</si>
  <si>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</si>
  <si>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</si>
  <si>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</si>
  <si>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</si>
  <si>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</si>
  <si>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</si>
  <si>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</si>
  <si>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青森県田舎館村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</si>
  <si>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</si>
  <si>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</si>
  <si>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</si>
  <si>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</si>
  <si>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</si>
  <si>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</si>
  <si>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</si>
  <si>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</si>
  <si>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</si>
  <si>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</si>
  <si>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</si>
  <si>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</si>
  <si>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</si>
  <si>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</si>
  <si>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</si>
  <si>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</si>
  <si>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</si>
  <si>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</si>
  <si>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</si>
  <si>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</si>
  <si>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</si>
  <si>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</si>
  <si>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</si>
  <si>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</si>
  <si>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</si>
  <si>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</si>
  <si>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</si>
  <si>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</si>
  <si>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</si>
  <si>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</si>
  <si>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</si>
  <si>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</si>
  <si>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</si>
  <si>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</si>
  <si>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</si>
  <si>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</si>
  <si>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</si>
  <si>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</si>
  <si>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</si>
  <si>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</si>
  <si>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</si>
  <si>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</si>
  <si>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</si>
  <si>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</si>
  <si>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</si>
  <si>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</si>
  <si>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</si>
  <si>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</si>
  <si>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</si>
  <si>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</si>
  <si>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</si>
  <si>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</si>
  <si>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</si>
  <si>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</si>
  <si>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</si>
  <si>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</si>
  <si>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</si>
  <si>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</si>
  <si>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</si>
  <si>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</si>
  <si>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</si>
  <si>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</si>
  <si>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</si>
  <si>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</si>
  <si>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</si>
  <si>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</si>
  <si>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</si>
  <si>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</si>
  <si>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</si>
  <si>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</si>
  <si>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</si>
  <si>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</si>
  <si>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</si>
  <si>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</si>
  <si>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</si>
  <si>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</si>
  <si>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</si>
  <si>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</si>
  <si>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</si>
  <si>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</si>
  <si>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</si>
  <si>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</si>
  <si>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</si>
  <si>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</si>
  <si>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</si>
  <si>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</si>
  <si>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</si>
  <si>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</si>
  <si>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</si>
  <si>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</si>
  <si>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</si>
  <si>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</si>
  <si>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</si>
  <si>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</si>
  <si>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</si>
  <si>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</si>
  <si>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</si>
  <si>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</si>
  <si>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</si>
  <si>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</si>
  <si>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</si>
  <si>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</si>
  <si>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</si>
  <si>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</si>
  <si>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</si>
  <si>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</si>
  <si>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</si>
  <si>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</si>
  <si>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</si>
  <si>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</si>
  <si>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</si>
  <si>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</si>
  <si>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</si>
  <si>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</si>
  <si>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</si>
  <si>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</si>
  <si>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</si>
  <si>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</si>
  <si>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</si>
  <si>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</si>
  <si>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</si>
  <si>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</si>
  <si>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</si>
  <si>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</si>
  <si>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</si>
  <si>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</si>
  <si>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</si>
  <si>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</si>
  <si>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</si>
  <si>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</si>
  <si>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</si>
  <si>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</si>
  <si>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</si>
  <si>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</si>
  <si>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</si>
  <si>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</si>
  <si>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</si>
  <si>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</si>
  <si>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</si>
  <si>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</si>
  <si>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</si>
  <si>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</si>
  <si>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</si>
  <si>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</si>
  <si>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</si>
  <si>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</si>
  <si>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</si>
  <si>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</si>
  <si>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青森県田舎館村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</si>
  <si>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</si>
  <si>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</si>
  <si>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</si>
  <si>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</si>
  <si>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</si>
  <si>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</si>
  <si>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</si>
  <si>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</si>
  <si>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</si>
  <si>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</si>
  <si>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</si>
  <si>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</si>
  <si>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</si>
  <si>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</si>
  <si>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</si>
  <si>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</si>
  <si>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</si>
  <si>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</si>
  <si>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</si>
  <si>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</si>
  <si>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</si>
  <si>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</si>
  <si>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</si>
  <si>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</si>
  <si>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</si>
  <si>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</si>
  <si>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</si>
  <si>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</si>
  <si>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</si>
  <si>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</si>
  <si>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</si>
  <si>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</si>
  <si>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</si>
  <si>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</si>
  <si>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</si>
  <si>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</si>
  <si>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</si>
  <si>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</si>
  <si>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</si>
  <si>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</si>
  <si>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</si>
  <si>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</si>
  <si>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</si>
  <si>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</si>
  <si>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</si>
  <si>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</si>
  <si>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</si>
  <si>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</si>
  <si>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</si>
  <si>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</si>
  <si>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</si>
  <si>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</si>
  <si>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</si>
  <si>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</si>
  <si>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</si>
  <si>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</si>
  <si>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</si>
  <si>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</si>
  <si>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</si>
  <si>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</si>
  <si>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</si>
  <si>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</si>
  <si>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</si>
  <si>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</si>
  <si>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</si>
  <si>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</si>
  <si>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</si>
  <si>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</si>
  <si>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</si>
  <si>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</si>
  <si>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</si>
  <si>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</si>
  <si>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</si>
  <si>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</si>
  <si>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</si>
  <si>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</si>
  <si>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</si>
  <si>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</si>
  <si>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</si>
  <si>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</si>
  <si>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</si>
  <si>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</si>
  <si>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</si>
  <si>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</si>
  <si>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</si>
  <si>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</si>
  <si>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</si>
  <si>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</si>
  <si>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</si>
  <si>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</si>
  <si>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田舎館村下水道事業会計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</si>
  <si>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</si>
  <si>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</si>
  <si>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田舎館村農業集落排水事業会計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</si>
  <si>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</si>
  <si>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田舎館村水道事業会計</t>
    <phoneticPr fontId="5"/>
  </si>
  <si>
    <t>(Ｆ)</t>
    <phoneticPr fontId="5"/>
  </si>
  <si>
    <t>田舎館村介護保険特別会計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</si>
  <si>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</si>
  <si>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</si>
  <si>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</si>
  <si>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</si>
  <si>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</si>
  <si>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</si>
  <si>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</si>
  <si>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</si>
  <si>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</si>
  <si>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</si>
  <si>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</si>
  <si>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</si>
  <si>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</si>
  <si>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</si>
  <si>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</si>
  <si>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</si>
  <si>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</si>
  <si>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</si>
  <si>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</si>
  <si>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</si>
  <si>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</si>
  <si>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</si>
  <si>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</si>
  <si>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</si>
  <si>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</si>
  <si>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</si>
  <si>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</si>
  <si>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</si>
  <si>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</si>
  <si>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</si>
  <si>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</si>
  <si>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</si>
  <si>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</si>
  <si>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</si>
  <si>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</si>
  <si>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</si>
  <si>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</si>
  <si>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</si>
  <si>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</si>
  <si>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</si>
  <si>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</si>
  <si>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</si>
  <si>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</si>
  <si>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</si>
  <si>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</si>
  <si>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</si>
  <si>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</si>
  <si>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</si>
  <si>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</si>
  <si>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</si>
  <si>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</si>
  <si>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</si>
  <si>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</si>
  <si>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</si>
  <si>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</si>
  <si>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</si>
  <si>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</si>
  <si>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</si>
  <si>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</si>
  <si>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</si>
  <si>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</si>
  <si>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</si>
  <si>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</si>
  <si>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</si>
  <si>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</si>
  <si>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</si>
  <si>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</si>
  <si>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</si>
  <si>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</si>
  <si>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</si>
  <si>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</si>
  <si>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</si>
  <si>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</si>
  <si>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</si>
  <si>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</si>
  <si>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</si>
  <si>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</si>
  <si>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</si>
  <si>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</si>
  <si>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</si>
  <si>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</si>
  <si>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11.83</t>
  </si>
  <si>
    <t>▲ 15.85</t>
  </si>
  <si>
    <t>▲ 5.31</t>
  </si>
  <si>
    <t>▲ 4.41</t>
  </si>
  <si>
    <t>一般会計</t>
  </si>
  <si>
    <t>下水道事業会計</t>
  </si>
  <si>
    <t>介護保険特別会計</t>
  </si>
  <si>
    <t>水道事業会計</t>
  </si>
  <si>
    <t>農業集落排水事業会計</t>
  </si>
  <si>
    <t>国民健康保険特別会計</t>
  </si>
  <si>
    <t>後期高齢者医療特別会計</t>
  </si>
  <si>
    <t>その他会計（赤字）</t>
  </si>
  <si>
    <t>その他会計（黒字）</t>
  </si>
  <si>
    <t>-</t>
    <phoneticPr fontId="2"/>
  </si>
  <si>
    <t>黒石地区清掃施設組合</t>
    <rPh sb="0" eb="2">
      <t>クロイシ</t>
    </rPh>
    <rPh sb="2" eb="4">
      <t>チク</t>
    </rPh>
    <rPh sb="4" eb="6">
      <t>セイソウ</t>
    </rPh>
    <rPh sb="6" eb="8">
      <t>シセツ</t>
    </rPh>
    <rPh sb="8" eb="10">
      <t>クミアイ</t>
    </rPh>
    <phoneticPr fontId="2"/>
  </si>
  <si>
    <t>弘前地区消防事務組合</t>
    <rPh sb="0" eb="2">
      <t>ヒロサキ</t>
    </rPh>
    <rPh sb="2" eb="4">
      <t>チク</t>
    </rPh>
    <rPh sb="4" eb="6">
      <t>ショウボウ</t>
    </rPh>
    <rPh sb="6" eb="8">
      <t>ジム</t>
    </rPh>
    <rPh sb="8" eb="10">
      <t>クミアイ</t>
    </rPh>
    <phoneticPr fontId="2"/>
  </si>
  <si>
    <t>南黒地方福祉事務組合</t>
    <rPh sb="0" eb="1">
      <t>ミナミ</t>
    </rPh>
    <rPh sb="1" eb="2">
      <t>クロ</t>
    </rPh>
    <rPh sb="2" eb="4">
      <t>チホウ</t>
    </rPh>
    <rPh sb="4" eb="6">
      <t>フクシ</t>
    </rPh>
    <rPh sb="6" eb="8">
      <t>ジム</t>
    </rPh>
    <rPh sb="8" eb="10">
      <t>クミアイ</t>
    </rPh>
    <phoneticPr fontId="2"/>
  </si>
  <si>
    <t>津軽広域連合</t>
    <rPh sb="0" eb="2">
      <t>ツガル</t>
    </rPh>
    <rPh sb="2" eb="4">
      <t>コウイキ</t>
    </rPh>
    <rPh sb="4" eb="6">
      <t>レンゴウ</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</si>
  <si>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</si>
  <si>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</si>
  <si>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</si>
  <si>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</si>
  <si>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</si>
  <si>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t>
    <phoneticPr fontId="2"/>
  </si>
  <si>
    <t>‐</t>
    <phoneticPr fontId="2"/>
  </si>
  <si>
    <t>法適用企業</t>
    <rPh sb="0" eb="1">
      <t>ホウ</t>
    </rPh>
    <rPh sb="1" eb="3">
      <t>テキヨウ</t>
    </rPh>
    <rPh sb="3" eb="5">
      <t>キギョウ</t>
    </rPh>
    <phoneticPr fontId="2"/>
  </si>
  <si>
    <t>田舎館村土地開発公社</t>
    <rPh sb="0" eb="3">
      <t>イナカダテ</t>
    </rPh>
    <rPh sb="3" eb="4">
      <t>ムラ</t>
    </rPh>
    <rPh sb="4" eb="6">
      <t>トチ</t>
    </rPh>
    <rPh sb="6" eb="8">
      <t>カイハツ</t>
    </rPh>
    <rPh sb="8" eb="10">
      <t>コウシャ</t>
    </rPh>
    <phoneticPr fontId="2"/>
  </si>
  <si>
    <t>株式会社アイナック</t>
    <rPh sb="0" eb="4">
      <t>カブシキガイシャ</t>
    </rPh>
    <phoneticPr fontId="2"/>
  </si>
  <si>
    <t>○</t>
    <phoneticPr fontId="2"/>
  </si>
  <si>
    <t>-</t>
    <phoneticPr fontId="2"/>
  </si>
  <si>
    <t>津軽広域水道企業団（津軽営業部）</t>
    <rPh sb="0" eb="2">
      <t>ツガル</t>
    </rPh>
    <rPh sb="2" eb="4">
      <t>コウイキ</t>
    </rPh>
    <rPh sb="4" eb="6">
      <t>スイドウ</t>
    </rPh>
    <rPh sb="6" eb="8">
      <t>キギョウ</t>
    </rPh>
    <rPh sb="8" eb="9">
      <t>ダン</t>
    </rPh>
    <rPh sb="10" eb="12">
      <t>ツガル</t>
    </rPh>
    <rPh sb="12" eb="14">
      <t>エイギョウ</t>
    </rPh>
    <rPh sb="14" eb="15">
      <t>ブ</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</si>
  <si>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</si>
  <si>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</si>
  <si>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</si>
  <si>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</si>
  <si>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</si>
  <si>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</si>
  <si>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</si>
  <si>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</si>
  <si>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</si>
  <si>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</si>
  <si>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将来負担比率ともに類似団体の平均と比べると高い数値となっているが、どちらも減少傾向となっている。今後建設から年数の経っている施設の大規模改修や建て替えを予定しているため、有利な起債の活用を検討し、公債費の適正化に取り組んでいく。</t>
    <rPh sb="0" eb="2">
      <t>ジッシツ</t>
    </rPh>
    <rPh sb="2" eb="5">
      <t>コウサイヒ</t>
    </rPh>
    <rPh sb="5" eb="7">
      <t>ヒリツ</t>
    </rPh>
    <rPh sb="8" eb="10">
      <t>ショウライ</t>
    </rPh>
    <rPh sb="10" eb="12">
      <t>フタン</t>
    </rPh>
    <rPh sb="12" eb="14">
      <t>ヒリツ</t>
    </rPh>
    <rPh sb="17" eb="19">
      <t>ルイジ</t>
    </rPh>
    <rPh sb="19" eb="21">
      <t>ダンタイ</t>
    </rPh>
    <rPh sb="22" eb="24">
      <t>ヘイキン</t>
    </rPh>
    <rPh sb="25" eb="26">
      <t>クラ</t>
    </rPh>
    <rPh sb="29" eb="30">
      <t>タカ</t>
    </rPh>
    <rPh sb="31" eb="33">
      <t>スウチ</t>
    </rPh>
    <rPh sb="45" eb="47">
      <t>ゲンショウ</t>
    </rPh>
    <rPh sb="47" eb="49">
      <t>ケイコウ</t>
    </rPh>
    <rPh sb="56" eb="58">
      <t>コンゴ</t>
    </rPh>
    <rPh sb="58" eb="60">
      <t>ケンセツ</t>
    </rPh>
    <rPh sb="62" eb="64">
      <t>ネンスウ</t>
    </rPh>
    <rPh sb="65" eb="66">
      <t>タ</t>
    </rPh>
    <rPh sb="70" eb="72">
      <t>シセツ</t>
    </rPh>
    <rPh sb="73" eb="76">
      <t>ダイキボ</t>
    </rPh>
    <rPh sb="76" eb="78">
      <t>カイシュウ</t>
    </rPh>
    <rPh sb="79" eb="80">
      <t>タ</t>
    </rPh>
    <rPh sb="81" eb="82">
      <t>カ</t>
    </rPh>
    <rPh sb="84" eb="86">
      <t>ヨテイ</t>
    </rPh>
    <rPh sb="93" eb="95">
      <t>ユウリ</t>
    </rPh>
    <rPh sb="96" eb="98">
      <t>キサイ</t>
    </rPh>
    <rPh sb="99" eb="101">
      <t>カツヨウ</t>
    </rPh>
    <rPh sb="102" eb="104">
      <t>ケントウ</t>
    </rPh>
    <rPh sb="106" eb="109">
      <t>コウサイヒ</t>
    </rPh>
    <rPh sb="110" eb="113">
      <t>テキセイカ</t>
    </rPh>
    <rPh sb="114" eb="115">
      <t>ト</t>
    </rPh>
    <rPh sb="116" eb="117">
      <t>ク</t>
    </rPh>
    <phoneticPr fontId="5"/>
  </si>
  <si>
    <t>類似団体の平均と比べ、将来負担比率、有形固定資産減価償却率ともに非常に高い数値となっている。１９７０年代に建設された体育館、公民館、福祉施設が大規模改修を実施せず今日まで使用してきたことが主な要因と考えられる。体育館と公民館については今後建設が決定しており、有形固定資産減価償却率数値の低下が予想されるが、公共施設等総合管理計画に基づき、今後も老朽化対策に取り組んでいく。</t>
    <rPh sb="0" eb="2">
      <t>ルイジ</t>
    </rPh>
    <rPh sb="2" eb="4">
      <t>ダンタイ</t>
    </rPh>
    <rPh sb="5" eb="7">
      <t>ヘイキン</t>
    </rPh>
    <rPh sb="8" eb="9">
      <t>クラ</t>
    </rPh>
    <rPh sb="11" eb="13">
      <t>ショウライ</t>
    </rPh>
    <rPh sb="13" eb="15">
      <t>フタン</t>
    </rPh>
    <rPh sb="15" eb="17">
      <t>ヒリツ</t>
    </rPh>
    <rPh sb="18" eb="20">
      <t>ユウケイ</t>
    </rPh>
    <rPh sb="20" eb="22">
      <t>コテイ</t>
    </rPh>
    <rPh sb="22" eb="24">
      <t>シサン</t>
    </rPh>
    <rPh sb="24" eb="26">
      <t>ゲンカ</t>
    </rPh>
    <rPh sb="26" eb="28">
      <t>ショウキャク</t>
    </rPh>
    <rPh sb="28" eb="29">
      <t>リツ</t>
    </rPh>
    <rPh sb="32" eb="34">
      <t>ヒジョウ</t>
    </rPh>
    <rPh sb="35" eb="36">
      <t>タカ</t>
    </rPh>
    <rPh sb="37" eb="39">
      <t>スウチ</t>
    </rPh>
    <rPh sb="50" eb="52">
      <t>ネンダイ</t>
    </rPh>
    <rPh sb="53" eb="55">
      <t>ケンセツ</t>
    </rPh>
    <rPh sb="58" eb="61">
      <t>タイイクカン</t>
    </rPh>
    <rPh sb="62" eb="65">
      <t>コウミンカン</t>
    </rPh>
    <rPh sb="66" eb="68">
      <t>フクシ</t>
    </rPh>
    <rPh sb="68" eb="70">
      <t>シセツ</t>
    </rPh>
    <rPh sb="71" eb="74">
      <t>ダイキボ</t>
    </rPh>
    <rPh sb="74" eb="76">
      <t>カイシュウ</t>
    </rPh>
    <rPh sb="77" eb="79">
      <t>ジッシ</t>
    </rPh>
    <rPh sb="81" eb="83">
      <t>キョウ</t>
    </rPh>
    <rPh sb="85" eb="87">
      <t>シヨウ</t>
    </rPh>
    <rPh sb="94" eb="95">
      <t>オモ</t>
    </rPh>
    <rPh sb="96" eb="98">
      <t>ヨウイン</t>
    </rPh>
    <rPh sb="99" eb="100">
      <t>カンガ</t>
    </rPh>
    <rPh sb="105" eb="108">
      <t>タイイクカン</t>
    </rPh>
    <rPh sb="109" eb="112">
      <t>コウミンカン</t>
    </rPh>
    <rPh sb="117" eb="119">
      <t>コンゴ</t>
    </rPh>
    <rPh sb="119" eb="121">
      <t>ケンセツ</t>
    </rPh>
    <rPh sb="122" eb="124">
      <t>ケッテイ</t>
    </rPh>
    <rPh sb="129" eb="131">
      <t>ユウケイ</t>
    </rPh>
    <rPh sb="131" eb="133">
      <t>コテイ</t>
    </rPh>
    <rPh sb="133" eb="135">
      <t>シサン</t>
    </rPh>
    <rPh sb="135" eb="137">
      <t>ゲンカ</t>
    </rPh>
    <rPh sb="137" eb="139">
      <t>ショウキャク</t>
    </rPh>
    <rPh sb="139" eb="140">
      <t>リツ</t>
    </rPh>
    <rPh sb="140" eb="142">
      <t>スウチ</t>
    </rPh>
    <rPh sb="143" eb="145">
      <t>テイカ</t>
    </rPh>
    <rPh sb="146" eb="148">
      <t>ヨソウ</t>
    </rPh>
    <rPh sb="153" eb="155">
      <t>コウキョウ</t>
    </rPh>
    <rPh sb="155" eb="157">
      <t>シセツ</t>
    </rPh>
    <rPh sb="157" eb="158">
      <t>トウ</t>
    </rPh>
    <rPh sb="158" eb="160">
      <t>ソウゴウ</t>
    </rPh>
    <rPh sb="160" eb="162">
      <t>カンリ</t>
    </rPh>
    <rPh sb="162" eb="164">
      <t>ケイカク</t>
    </rPh>
    <rPh sb="165" eb="166">
      <t>モト</t>
    </rPh>
    <rPh sb="169" eb="171">
      <t>コンゴ</t>
    </rPh>
    <rPh sb="172" eb="175">
      <t>ロウキュウカ</t>
    </rPh>
    <rPh sb="175" eb="177">
      <t>タイサク</t>
    </rPh>
    <rPh sb="178" eb="179">
      <t>ト</t>
    </rPh>
    <rPh sb="180" eb="181">
      <t>ク</t>
    </rPh>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</si>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</sst>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mooth val="0"/>
          <c:extLst>
            <c:ext xmlns:c16="http://schemas.microsoft.com/office/drawing/2014/chart" uri="{C3380CC4-5D6E-409C-BE32-E72D297353CC}">
              <c16:uniqueId val="{00000000-F4B9-4EB3-9E71-F2403813FF3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27554</c:v>
                </c:pt>
                <c:pt idx="1">
                  <c:v>105087</c:v>
                </c:pt>
                <c:pt idx="2">
                  <c:v>37161</c:v>
                </c:pt>
                <c:pt idx="3">
                  <c:v>51598</c:v>
                </c:pt>
                <c:pt idx="4">
                  <c:v>40685</c:v>
                </c:pt>
              </c:numCache>
            </c:numRef>
          </c:val>
          <c:smooth val="0"/>
          <c:extLst>
            <c:ext xmlns:c16="http://schemas.microsoft.com/office/drawing/2014/chart" uri="{C3380CC4-5D6E-409C-BE32-E72D297353CC}">
              <c16:uniqueId val="{00000001-F4B9-4EB3-9E71-F2403813FF35}"/>
            </c:ext>
          </c:extLst>
        </c:ser>
        <c:dLbls>
          <c:showLegendKey val="0"/>
          <c:showVal val="0"/>
          <c:showCatName val="0"/>
          <c:showSerName val="0"/>
          <c:showPercent val="0"/>
          <c:showBubbleSize val="0"/>
        </c:dLbls>
        <c:marker val="1"/>
        <c:smooth val="0"/>
        <c:axId val="107248256"/>
        <c:axId val="122622720"/>
      </c:lineChart>
      <c:catAx>
        <c:axId val="1072482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622720"/>
        <c:crosses val="autoZero"/>
        <c:auto val="1"/>
        <c:lblAlgn val="ctr"/>
        <c:lblOffset val="100"/>
        <c:tickLblSkip val="1"/>
        <c:tickMarkSkip val="1"/>
        <c:noMultiLvlLbl val="0"/>
      </c:catAx>
      <c:valAx>
        <c:axId val="12262272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248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17.239999999999998</c:v>
                </c:pt>
                <c:pt idx="1">
                  <c:v>8.27</c:v>
                </c:pt>
                <c:pt idx="2">
                  <c:v>16.23</c:v>
                </c:pt>
                <c:pt idx="3">
                  <c:v>16.84</c:v>
                </c:pt>
                <c:pt idx="4">
                  <c:v>18.43</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32.86</c:v>
                </c:pt>
                <c:pt idx="1">
                  <c:v>40.82</c:v>
                </c:pt>
                <c:pt idx="2">
                  <c:v>43.13</c:v>
                </c:pt>
                <c:pt idx="3">
                  <c:v>50.87</c:v>
                </c:pt>
                <c:pt idx="4">
                  <c:v>61.66</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2147968"/>
        <c:axId val="122149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-11.83</c:v>
                </c:pt>
                <c:pt idx="1">
                  <c:v>-15.85</c:v>
                </c:pt>
                <c:pt idx="2">
                  <c:v>2.5099999999999998</c:v>
                </c:pt>
                <c:pt idx="3">
                  <c:v>-5.31</c:v>
                </c:pt>
                <c:pt idx="4">
                  <c:v>-4.41</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2147968"/>
        <c:axId val="122149888"/>
      </c:lineChart>
      <c:catAx>
        <c:axId val="122147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149888"/>
        <c:crosses val="autoZero"/>
        <c:auto val="1"/>
        <c:lblAlgn val="ctr"/>
        <c:lblOffset val="100"/>
        <c:tickLblSkip val="1"/>
        <c:tickMarkSkip val="1"/>
        <c:noMultiLvlLbl val="0"/>
      </c:catAx>
      <c:valAx>
        <c:axId val="122149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147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2.93</c:v>
                </c:pt>
                <c:pt idx="2">
                  <c:v>#N/A</c:v>
                </c:pt>
                <c:pt idx="3">
                  <c:v>4.09</c:v>
                </c:pt>
                <c:pt idx="4">
                  <c:v>#N/A</c:v>
                </c:pt>
                <c:pt idx="5">
                  <c:v>1.71</c:v>
                </c:pt>
                <c:pt idx="6">
                  <c:v>#N/A</c:v>
                </c:pt>
                <c:pt idx="7">
                  <c:v>0.2</c:v>
                </c:pt>
                <c:pt idx="8">
                  <c:v>#N/A</c:v>
                </c:pt>
                <c:pt idx="9">
                  <c:v>0.98</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0.6</c:v>
                </c:pt>
                <c:pt idx="2">
                  <c:v>#N/A</c:v>
                </c:pt>
                <c:pt idx="3">
                  <c:v>0.56999999999999995</c:v>
                </c:pt>
                <c:pt idx="4">
                  <c:v>#N/A</c:v>
                </c:pt>
                <c:pt idx="5">
                  <c:v>0.79</c:v>
                </c:pt>
                <c:pt idx="6">
                  <c:v>#N/A</c:v>
                </c:pt>
                <c:pt idx="7">
                  <c:v>1.02</c:v>
                </c:pt>
                <c:pt idx="8">
                  <c:v>#N/A</c:v>
                </c:pt>
                <c:pt idx="9">
                  <c:v>1.33</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1.47</c:v>
                </c:pt>
                <c:pt idx="2">
                  <c:v>#N/A</c:v>
                </c:pt>
                <c:pt idx="3">
                  <c:v>0.95</c:v>
                </c:pt>
                <c:pt idx="4">
                  <c:v>#N/A</c:v>
                </c:pt>
                <c:pt idx="5">
                  <c:v>0.69</c:v>
                </c:pt>
                <c:pt idx="6">
                  <c:v>#N/A</c:v>
                </c:pt>
                <c:pt idx="7">
                  <c:v>0.94</c:v>
                </c:pt>
                <c:pt idx="8">
                  <c:v>#N/A</c:v>
                </c:pt>
                <c:pt idx="9">
                  <c:v>1.86</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3.22</c:v>
                </c:pt>
                <c:pt idx="2">
                  <c:v>#N/A</c:v>
                </c:pt>
                <c:pt idx="3">
                  <c:v>3.77</c:v>
                </c:pt>
                <c:pt idx="4">
                  <c:v>#N/A</c:v>
                </c:pt>
                <c:pt idx="5">
                  <c:v>4.55</c:v>
                </c:pt>
                <c:pt idx="6">
                  <c:v>#N/A</c:v>
                </c:pt>
                <c:pt idx="7">
                  <c:v>4.96</c:v>
                </c:pt>
                <c:pt idx="8">
                  <c:v>#N/A</c:v>
                </c:pt>
                <c:pt idx="9">
                  <c:v>6.08</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c:v>
                </c:pt>
                <c:pt idx="2">
                  <c:v>#N/A</c:v>
                </c:pt>
                <c:pt idx="3">
                  <c:v>1.37</c:v>
                </c:pt>
                <c:pt idx="4">
                  <c:v>#N/A</c:v>
                </c:pt>
                <c:pt idx="5">
                  <c:v>3.03</c:v>
                </c:pt>
                <c:pt idx="6">
                  <c:v>#N/A</c:v>
                </c:pt>
                <c:pt idx="7">
                  <c:v>5.64</c:v>
                </c:pt>
                <c:pt idx="8">
                  <c:v>#N/A</c:v>
                </c:pt>
                <c:pt idx="9">
                  <c:v>6.17</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17.23</c:v>
                </c:pt>
                <c:pt idx="2">
                  <c:v>#N/A</c:v>
                </c:pt>
                <c:pt idx="3">
                  <c:v>8.26</c:v>
                </c:pt>
                <c:pt idx="4">
                  <c:v>#N/A</c:v>
                </c:pt>
                <c:pt idx="5">
                  <c:v>16.22</c:v>
                </c:pt>
                <c:pt idx="6">
                  <c:v>#N/A</c:v>
                </c:pt>
                <c:pt idx="7">
                  <c:v>16.84</c:v>
                </c:pt>
                <c:pt idx="8">
                  <c:v>#N/A</c:v>
                </c:pt>
                <c:pt idx="9">
                  <c:v>18.420000000000002</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2264576"/>
        <c:axId val="122266368"/>
      </c:barChart>
      <c:catAx>
        <c:axId val="122264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266368"/>
        <c:crosses val="autoZero"/>
        <c:auto val="1"/>
        <c:lblAlgn val="ctr"/>
        <c:lblOffset val="100"/>
        <c:tickLblSkip val="1"/>
        <c:tickMarkSkip val="1"/>
        <c:noMultiLvlLbl val="0"/>
      </c:catAx>
      <c:valAx>
        <c:axId val="122266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264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391</c:v>
                </c:pt>
                <c:pt idx="5">
                  <c:v>392</c:v>
                </c:pt>
                <c:pt idx="8">
                  <c:v>390</c:v>
                </c:pt>
                <c:pt idx="11">
                  <c:v>361</c:v>
                </c:pt>
                <c:pt idx="14">
                  <c:v>354</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c:v>
                </c:pt>
                <c:pt idx="3">
                  <c:v>25</c:v>
                </c:pt>
                <c:pt idx="6">
                  <c:v>26</c:v>
                </c:pt>
                <c:pt idx="9">
                  <c:v>29</c:v>
                </c:pt>
                <c:pt idx="12">
                  <c:v>19</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17</c:v>
                </c:pt>
                <c:pt idx="3">
                  <c:v>3</c:v>
                </c:pt>
                <c:pt idx="6">
                  <c:v>4</c:v>
                </c:pt>
                <c:pt idx="9">
                  <c:v>5</c:v>
                </c:pt>
                <c:pt idx="12">
                  <c:v>9</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214</c:v>
                </c:pt>
                <c:pt idx="3">
                  <c:v>226</c:v>
                </c:pt>
                <c:pt idx="6">
                  <c:v>175</c:v>
                </c:pt>
                <c:pt idx="9">
                  <c:v>182</c:v>
                </c:pt>
                <c:pt idx="12">
                  <c:v>153</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563</c:v>
                </c:pt>
                <c:pt idx="3">
                  <c:v>537</c:v>
                </c:pt>
                <c:pt idx="6">
                  <c:v>493</c:v>
                </c:pt>
                <c:pt idx="9">
                  <c:v>374</c:v>
                </c:pt>
                <c:pt idx="12">
                  <c:v>351</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2320768"/>
        <c:axId val="122335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411</c:v>
                </c:pt>
                <c:pt idx="2">
                  <c:v>#N/A</c:v>
                </c:pt>
                <c:pt idx="3">
                  <c:v>#N/A</c:v>
                </c:pt>
                <c:pt idx="4">
                  <c:v>399</c:v>
                </c:pt>
                <c:pt idx="5">
                  <c:v>#N/A</c:v>
                </c:pt>
                <c:pt idx="6">
                  <c:v>#N/A</c:v>
                </c:pt>
                <c:pt idx="7">
                  <c:v>308</c:v>
                </c:pt>
                <c:pt idx="8">
                  <c:v>#N/A</c:v>
                </c:pt>
                <c:pt idx="9">
                  <c:v>#N/A</c:v>
                </c:pt>
                <c:pt idx="10">
                  <c:v>229</c:v>
                </c:pt>
                <c:pt idx="11">
                  <c:v>#N/A</c:v>
                </c:pt>
                <c:pt idx="12">
                  <c:v>#N/A</c:v>
                </c:pt>
                <c:pt idx="13">
                  <c:v>178</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2320768"/>
        <c:axId val="122335232"/>
      </c:lineChart>
      <c:catAx>
        <c:axId val="122320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335232"/>
        <c:crosses val="autoZero"/>
        <c:auto val="1"/>
        <c:lblAlgn val="ctr"/>
        <c:lblOffset val="100"/>
        <c:tickLblSkip val="1"/>
        <c:tickMarkSkip val="1"/>
        <c:noMultiLvlLbl val="0"/>
      </c:catAx>
      <c:valAx>
        <c:axId val="122335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320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4533</c:v>
                </c:pt>
                <c:pt idx="5">
                  <c:v>4324</c:v>
                </c:pt>
                <c:pt idx="8">
                  <c:v>4105</c:v>
                </c:pt>
                <c:pt idx="11">
                  <c:v>3963</c:v>
                </c:pt>
                <c:pt idx="14">
                  <c:v>3790</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27</c:v>
                </c:pt>
                <c:pt idx="5">
                  <c:v>23</c:v>
                </c:pt>
                <c:pt idx="8">
                  <c:v>18</c:v>
                </c:pt>
                <c:pt idx="11">
                  <c:v>14</c:v>
                </c:pt>
                <c:pt idx="14">
                  <c:v>9</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842</c:v>
                </c:pt>
                <c:pt idx="5">
                  <c:v>1021</c:v>
                </c:pt>
                <c:pt idx="8">
                  <c:v>1066</c:v>
                </c:pt>
                <c:pt idx="11">
                  <c:v>1282</c:v>
                </c:pt>
                <c:pt idx="14">
                  <c:v>1526</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9</c:v>
                </c:pt>
                <c:pt idx="3">
                  <c:v>8</c:v>
                </c:pt>
                <c:pt idx="6">
                  <c:v>7</c:v>
                </c:pt>
                <c:pt idx="9">
                  <c:v>6</c:v>
                </c:pt>
                <c:pt idx="12">
                  <c:v>5</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814</c:v>
                </c:pt>
                <c:pt idx="3">
                  <c:v>713</c:v>
                </c:pt>
                <c:pt idx="6">
                  <c:v>616</c:v>
                </c:pt>
                <c:pt idx="9">
                  <c:v>547</c:v>
                </c:pt>
                <c:pt idx="12">
                  <c:v>517</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126</c:v>
                </c:pt>
                <c:pt idx="3">
                  <c:v>52</c:v>
                </c:pt>
                <c:pt idx="6">
                  <c:v>84</c:v>
                </c:pt>
                <c:pt idx="9">
                  <c:v>106</c:v>
                </c:pt>
                <c:pt idx="12">
                  <c:v>97</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2431</c:v>
                </c:pt>
                <c:pt idx="3">
                  <c:v>2539</c:v>
                </c:pt>
                <c:pt idx="6">
                  <c:v>2371</c:v>
                </c:pt>
                <c:pt idx="9">
                  <c:v>2211</c:v>
                </c:pt>
                <c:pt idx="12">
                  <c:v>1892</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47</c:v>
                </c:pt>
                <c:pt idx="3">
                  <c:v>144</c:v>
                </c:pt>
                <c:pt idx="6">
                  <c:v>118</c:v>
                </c:pt>
                <c:pt idx="9">
                  <c:v>89</c:v>
                </c:pt>
                <c:pt idx="12">
                  <c:v>70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3631</c:v>
                </c:pt>
                <c:pt idx="3">
                  <c:v>3567</c:v>
                </c:pt>
                <c:pt idx="6">
                  <c:v>3267</c:v>
                </c:pt>
                <c:pt idx="9">
                  <c:v>3091</c:v>
                </c:pt>
                <c:pt idx="12">
                  <c:v>2952</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9776256"/>
        <c:axId val="129790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1656</c:v>
                </c:pt>
                <c:pt idx="2">
                  <c:v>#N/A</c:v>
                </c:pt>
                <c:pt idx="3">
                  <c:v>#N/A</c:v>
                </c:pt>
                <c:pt idx="4">
                  <c:v>1656</c:v>
                </c:pt>
                <c:pt idx="5">
                  <c:v>#N/A</c:v>
                </c:pt>
                <c:pt idx="6">
                  <c:v>#N/A</c:v>
                </c:pt>
                <c:pt idx="7">
                  <c:v>1275</c:v>
                </c:pt>
                <c:pt idx="8">
                  <c:v>#N/A</c:v>
                </c:pt>
                <c:pt idx="9">
                  <c:v>#N/A</c:v>
                </c:pt>
                <c:pt idx="10">
                  <c:v>792</c:v>
                </c:pt>
                <c:pt idx="11">
                  <c:v>#N/A</c:v>
                </c:pt>
                <c:pt idx="12">
                  <c:v>#N/A</c:v>
                </c:pt>
                <c:pt idx="13">
                  <c:v>208</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9776256"/>
        <c:axId val="129790720"/>
      </c:lineChart>
      <c:catAx>
        <c:axId val="129776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790720"/>
        <c:crosses val="autoZero"/>
        <c:auto val="1"/>
        <c:lblAlgn val="ctr"/>
        <c:lblOffset val="100"/>
        <c:tickLblSkip val="1"/>
        <c:tickMarkSkip val="1"/>
        <c:noMultiLvlLbl val="0"/>
      </c:catAx>
      <c:valAx>
        <c:axId val="129790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776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{C53DCDE5-ED10-43FF-BF4C-07096C01FF40}</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A892-48FB-8E41-C5E041F28806}"/>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{1A76D7FA-8477-4720-B669-CEF711A11DB9}</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A892-48FB-8E41-C5E041F28806}"/>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{A2640C90-1926-4B15-8AB8-3554E5B69ADB}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A892-48FB-8E41-C5E041F28806}"/>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{04B52513-A3E0-48E3-9441-6067E6263346}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A892-48FB-8E41-C5E041F28806}"/>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{477B5A29-BAEE-408C-9B97-432CDEF214E7}</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A892-48FB-8E41-C5E041F288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80.599999999999994</c:v>
                </c:pt>
              </c:numCache>
            </c:numRef>
          </c:xVal>
          <c:yVal>
            <c:numRef>
              <c:f>公会計指標分析・財政指標組合せ分析表!$K$51:$O$51</c:f>
              <c:numCache>
                <c:formatCode>#,##0.0;"▲ "#,##0.0</c:formatCode>
                <c:ptCount val="5"/>
                <c:pt idx="3">
                  <c:v>36.700000000000003</c:v>
                </c:pt>
              </c:numCache>
            </c:numRef>
          </c:yVal>
          <c:smooth val="0"/>
          <c:extLst>
            <c:ext xmlns:c16="http://schemas.microsoft.com/office/drawing/2014/chart" uri="{C3380CC4-5D6E-409C-BE32-E72D297353CC}">
              <c16:uniqueId val="{00000005-A892-48FB-8E41-C5E041F28806}"/>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{37DB8A43-1D83-46FC-9216-1952FDEF9505}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A892-48FB-8E41-C5E041F28806}"/>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{D3B8C792-DD08-4F17-BFFC-58A149236329}</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A892-48FB-8E41-C5E041F28806}"/>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{2F1A68C3-AB5E-49BE-B19D-0015EEA5FC9B}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A892-48FB-8E41-C5E041F28806}"/>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{0FA9AF5B-5962-4EA2-95B4-065230E18B41}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A892-48FB-8E41-C5E041F28806}"/>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{97F8754B-6B99-4BE8-8BE9-67097AEEF792}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A892-48FB-8E41-C5E041F288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55.3</c:v>
                </c:pt>
              </c:numCache>
            </c:numRef>
          </c:xVal>
          <c:yVal>
            <c:numRef>
              <c:f>公会計指標分析・財政指標組合せ分析表!$K$55:$O$55</c:f>
              <c:numCache>
                <c:formatCode>#,##0.0;"▲ "#,##0.0</c:formatCode>
                <c:ptCount val="5"/>
                <c:pt idx="3">
                  <c:v>0</c:v>
                </c:pt>
              </c:numCache>
            </c:numRef>
          </c:yVal>
          <c:smooth val="0"/>
          <c:extLst>
            <c:ext xmlns:c16="http://schemas.microsoft.com/office/drawing/2014/chart" uri="{C3380CC4-5D6E-409C-BE32-E72D297353CC}">
              <c16:uniqueId val="{0000000B-A892-48FB-8E41-C5E041F28806}"/>
            </c:ext>
          </c:extLst>
        </c:ser>
        <c:dLbls>
          <c:showLegendKey val="0"/>
          <c:showVal val="0"/>
          <c:showCatName val="0"/>
          <c:showSerName val="0"/>
          <c:showPercent val="0"/>
          <c:showBubbleSize val="0"/>
        </c:dLbls>
        <c:axId val="73965568"/>
        <c:axId val="73967488"/>
      </c:scatterChart>
      <c:valAx>
        <c:axId val="73965568"/>
        <c:scaling>
          <c:orientation val="minMax"/>
          <c:max val="83"/>
          <c:min val="5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967488"/>
        <c:crosses val="autoZero"/>
        <c:crossBetween val="midCat"/>
      </c:valAx>
      <c:valAx>
        <c:axId val="73967488"/>
        <c:scaling>
          <c:orientation val="minMax"/>
          <c:max val="43"/>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965568"/>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{106EAF90-D580-48D0-AC04-993FCF6348BF}</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E9D1-4E1F-9F7D-FDB2BC1FEA07}"/>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{90BD7345-951A-46CE-B649-7EE47D46D123}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E9D1-4E1F-9F7D-FDB2BC1FEA07}"/>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{97DEB187-A26E-4E51-8C56-C2AECD4ACE34}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E9D1-4E1F-9F7D-FDB2BC1FEA07}"/>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{B80BB479-BE81-4C1A-A514-F03E4411AC0C}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E9D1-4E1F-9F7D-FDB2BC1FEA07}"/>
                </c:ext>
              </c:extLst>
            </c:dLbl>
            <c:dLbl>
              <c:idx val="4"/>
              <c:layout>
                <c:manualLayout>
                  <c:x val="-3.0340489244589982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{2D070171-6254-4982-AB94-2100D37DD845}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E9D1-4E1F-9F7D-FDB2BC1FEA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19.600000000000001</c:v>
                </c:pt>
                <c:pt idx="1">
                  <c:v>19</c:v>
                </c:pt>
                <c:pt idx="2">
                  <c:v>17.5</c:v>
                </c:pt>
                <c:pt idx="3">
                  <c:v>14.7</c:v>
                </c:pt>
                <c:pt idx="4">
                  <c:v>11.2</c:v>
                </c:pt>
              </c:numCache>
            </c:numRef>
          </c:xVal>
          <c:yVal>
            <c:numRef>
              <c:f>公会計指標分析・財政指標組合せ分析表!$K$73:$O$73</c:f>
              <c:numCache>
                <c:formatCode>#,##0.0;"▲ "#,##0.0</c:formatCode>
                <c:ptCount val="5"/>
                <c:pt idx="0">
                  <c:v>76.400000000000006</c:v>
                </c:pt>
                <c:pt idx="1">
                  <c:v>78.5</c:v>
                </c:pt>
                <c:pt idx="2">
                  <c:v>61.2</c:v>
                </c:pt>
                <c:pt idx="3">
                  <c:v>36.700000000000003</c:v>
                </c:pt>
                <c:pt idx="4">
                  <c:v>9.6999999999999993</c:v>
                </c:pt>
              </c:numCache>
            </c:numRef>
          </c:yVal>
          <c:smooth val="0"/>
          <c:extLst>
            <c:ext xmlns:c16="http://schemas.microsoft.com/office/drawing/2014/chart" uri="{C3380CC4-5D6E-409C-BE32-E72D297353CC}">
              <c16:uniqueId val="{00000005-E9D1-4E1F-9F7D-FDB2BC1FEA07}"/>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3070435279037455E-2"/>
                  <c:y val="-6.2527233115468414E-2"/>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{FD5F3E45-0794-4F73-A208-5523FD82685B}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E9D1-4E1F-9F7D-FDB2BC1FEA07}"/>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{D0430E8D-48AC-4DF4-9CFF-3F56FB13E7CA}</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E9D1-4E1F-9F7D-FDB2BC1FEA07}"/>
                </c:ext>
              </c:extLst>
            </c:dLbl>
            <c:dLbl>
              <c:idx val="2"/>
              <c:layout>
                <c:manualLayout>
                  <c:x val="-2.8145387435325749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{2D3304EA-87DB-4568-8823-FAA0152ABD51}</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E9D1-4E1F-9F7D-FDB2BC1FEA07}"/>
                </c:ext>
              </c:extLst>
            </c:dLbl>
            <c:dLbl>
              <c:idx val="3"/>
              <c:layout>
                <c:manualLayout>
                  <c:x val="-2.4825015888061873E-2"/>
                  <c:y val="-8.1481481481481488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{88B1956C-2B0E-4BB2-A6E0-1508BC9584D2}</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E9D1-4E1F-9F7D-FDB2BC1FEA07}"/>
                </c:ext>
              </c:extLst>
            </c:dLbl>
            <c:dLbl>
              <c:idx val="4"/>
              <c:layout>
                <c:manualLayout>
                  <c:x val="-4.2145911651604424E-2"/>
                  <c:y val="-4.35729847494553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{F2BF1DEF-7E64-4338-B5C2-F46778C46536}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E9D1-4E1F-9F7D-FDB2BC1FEA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8.5</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c:ext xmlns:c16="http://schemas.microsoft.com/office/drawing/2014/chart" uri="{C3380CC4-5D6E-409C-BE32-E72D297353CC}">
              <c16:uniqueId val="{0000000B-E9D1-4E1F-9F7D-FDB2BC1FEA07}"/>
            </c:ext>
          </c:extLst>
        </c:ser>
        <c:dLbls>
          <c:showLegendKey val="0"/>
          <c:showVal val="0"/>
          <c:showCatName val="0"/>
          <c:showSerName val="0"/>
          <c:showPercent val="0"/>
          <c:showBubbleSize val="0"/>
        </c:dLbls>
        <c:axId val="73784704"/>
        <c:axId val="73868800"/>
      </c:scatterChart>
      <c:valAx>
        <c:axId val="73784704"/>
        <c:scaling>
          <c:orientation val="minMax"/>
          <c:max val="21"/>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868800"/>
        <c:crosses val="autoZero"/>
        <c:crossBetween val="midCat"/>
      </c:valAx>
      <c:valAx>
        <c:axId val="73868800"/>
        <c:scaling>
          <c:orientation val="minMax"/>
          <c:max val="92"/>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784704"/>
        <c:crosses val="autoZero"/>
        <c:crossBetween val="midCat"/>
        <c:majorUnit val="1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青森県田舎館村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8,050
8,040
22.35
3,886,560
3,429,805
455,454
2,471,641
2,952,117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9.7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ここ数年、類似団体平均値で推移している。人口減少に加え農業従事者の高齢化や後継者不足により、税収増加を見込めない状況である。</a:t>
          </a:r>
          <a:endParaRPr kumimoji="1" lang="en-US" altLang="ja-JP" sz="1300">
            <a:latin typeface="ＭＳ Ｐゴシック"/>
          </a:endParaRPr>
        </a:p>
        <a:p>
          <a:r>
            <a:rPr kumimoji="1" lang="ja-JP" altLang="en-US" sz="1300">
              <a:latin typeface="ＭＳ Ｐゴシック"/>
            </a:rPr>
            <a:t>今後も少子高齢化の進行が見込まれるが、移住・定住促進や企業誘致、人口減少対策の推進により、自主財源の確保に努め財政の健全化を図る。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9072</xdr:rowOff>
    </xdr:from>
    <xdr:to>
      <xdr:col>7</xdr:col>
      <xdr:colOff>152400</xdr:colOff>
      <xdr:row>43</xdr:row>
      <xdr:rowOff>26307</xdr:rowOff>
    </xdr:to>
    <xdr:cxnSp macro="">
      <xdr:nvCxnSpPr>
        <xdr:cNvPr id="69" name="直線コネクタ 68"/>
        <xdr:cNvCxnSpPr/>
      </xdr:nvCxnSpPr>
      <xdr:spPr>
        <a:xfrm flipV="1">
          <a:off x="4114800" y="73814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119034</xdr:rowOff>
    </xdr:from>
    <xdr:ext cx="762000" cy="259045"/>
    <xdr:sp macro="" textlink="">
      <xdr:nvSpPr>
        <xdr:cNvPr id="70"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26307</xdr:rowOff>
    </xdr:from>
    <xdr:to>
      <xdr:col>6</xdr:col>
      <xdr:colOff>0</xdr:colOff>
      <xdr:row>43</xdr:row>
      <xdr:rowOff>43543</xdr:rowOff>
    </xdr:to>
    <xdr:cxnSp macro="">
      <xdr:nvCxnSpPr>
        <xdr:cNvPr id="72" name="直線コネクタ 71"/>
        <xdr:cNvCxnSpPr/>
      </xdr:nvCxnSpPr>
      <xdr:spPr>
        <a:xfrm flipV="1">
          <a:off x="3225800" y="739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79120</xdr:rowOff>
    </xdr:from>
    <xdr:ext cx="736600" cy="259045"/>
    <xdr:sp macro="" textlink="">
      <xdr:nvSpPr>
        <xdr:cNvPr id="74" name="テキスト ボックス 73"/>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43543</xdr:rowOff>
    </xdr:from>
    <xdr:to>
      <xdr:col>4</xdr:col>
      <xdr:colOff>482600</xdr:colOff>
      <xdr:row>43</xdr:row>
      <xdr:rowOff>43543</xdr:rowOff>
    </xdr:to>
    <xdr:cxnSp macro="">
      <xdr:nvCxnSpPr>
        <xdr:cNvPr id="75" name="直線コネクタ 74"/>
        <xdr:cNvCxnSpPr/>
      </xdr:nvCxnSpPr>
      <xdr:spPr>
        <a:xfrm>
          <a:off x="2336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6" name="フローチャート : 判断 75"/>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77" name="テキスト ボックス 76"/>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43543</xdr:rowOff>
    </xdr:from>
    <xdr:to>
      <xdr:col>3</xdr:col>
      <xdr:colOff>279400</xdr:colOff>
      <xdr:row>43</xdr:row>
      <xdr:rowOff>43543</xdr:rowOff>
    </xdr:to>
    <xdr:cxnSp macro="">
      <xdr:nvCxnSpPr>
        <xdr:cNvPr id="78" name="直線コネクタ 77"/>
        <xdr:cNvCxnSpPr/>
      </xdr:nvCxnSpPr>
      <xdr:spPr>
        <a:xfrm>
          <a:off x="1447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80" name="テキスト ボックス 79"/>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82" name="テキスト ボックス 81"/>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129722</xdr:rowOff>
    </xdr:from>
    <xdr:to>
      <xdr:col>7</xdr:col>
      <xdr:colOff>203200</xdr:colOff>
      <xdr:row>43</xdr:row>
      <xdr:rowOff>59872</xdr:rowOff>
    </xdr:to>
    <xdr:sp macro="" textlink="">
      <xdr:nvSpPr>
        <xdr:cNvPr id="88" name="円/楕円 87"/>
        <xdr:cNvSpPr/>
      </xdr:nvSpPr>
      <xdr:spPr>
        <a:xfrm>
          <a:off x="49022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146249</xdr:rowOff>
    </xdr:from>
    <xdr:ext cx="762000" cy="259045"/>
    <xdr:sp macro="" textlink="">
      <xdr:nvSpPr>
        <xdr:cNvPr id="89" name="財政力該当値テキスト"/>
        <xdr:cNvSpPr txBox="1"/>
      </xdr:nvSpPr>
      <xdr:spPr>
        <a:xfrm>
          <a:off x="50419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146957</xdr:rowOff>
    </xdr:from>
    <xdr:to>
      <xdr:col>6</xdr:col>
      <xdr:colOff>50800</xdr:colOff>
      <xdr:row>43</xdr:row>
      <xdr:rowOff>77107</xdr:rowOff>
    </xdr:to>
    <xdr:sp macro="" textlink="">
      <xdr:nvSpPr>
        <xdr:cNvPr id="90" name="円/楕円 89"/>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87284</xdr:rowOff>
    </xdr:from>
    <xdr:ext cx="736600" cy="259045"/>
    <xdr:sp macro="" textlink="">
      <xdr:nvSpPr>
        <xdr:cNvPr id="91" name="テキスト ボックス 90"/>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164193</xdr:rowOff>
    </xdr:from>
    <xdr:to>
      <xdr:col>4</xdr:col>
      <xdr:colOff>533400</xdr:colOff>
      <xdr:row>43</xdr:row>
      <xdr:rowOff>94343</xdr:rowOff>
    </xdr:to>
    <xdr:sp macro="" textlink="">
      <xdr:nvSpPr>
        <xdr:cNvPr id="92" name="円/楕円 91"/>
        <xdr:cNvSpPr/>
      </xdr:nvSpPr>
      <xdr:spPr>
        <a:xfrm>
          <a:off x="3175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104520</xdr:rowOff>
    </xdr:from>
    <xdr:ext cx="762000" cy="259045"/>
    <xdr:sp macro="" textlink="">
      <xdr:nvSpPr>
        <xdr:cNvPr id="93" name="テキスト ボックス 92"/>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164193</xdr:rowOff>
    </xdr:from>
    <xdr:to>
      <xdr:col>3</xdr:col>
      <xdr:colOff>330200</xdr:colOff>
      <xdr:row>43</xdr:row>
      <xdr:rowOff>94343</xdr:rowOff>
    </xdr:to>
    <xdr:sp macro="" textlink="">
      <xdr:nvSpPr>
        <xdr:cNvPr id="94" name="円/楕円 93"/>
        <xdr:cNvSpPr/>
      </xdr:nvSpPr>
      <xdr:spPr>
        <a:xfrm>
          <a:off x="2286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104520</xdr:rowOff>
    </xdr:from>
    <xdr:ext cx="762000" cy="259045"/>
    <xdr:sp macro="" textlink="">
      <xdr:nvSpPr>
        <xdr:cNvPr id="95" name="テキスト ボックス 94"/>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96" name="円/楕円 95"/>
        <xdr:cNvSpPr/>
      </xdr:nvSpPr>
      <xdr:spPr>
        <a:xfrm>
          <a:off x="1397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104520</xdr:rowOff>
    </xdr:from>
    <xdr:ext cx="762000" cy="259045"/>
    <xdr:sp macro="" textlink="">
      <xdr:nvSpPr>
        <xdr:cNvPr id="97" name="テキスト ボックス 96"/>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地方交付税</a:t>
          </a:r>
          <a:r>
            <a:rPr kumimoji="1" lang="ja-JP" altLang="en-US" sz="1100">
              <a:solidFill>
                <a:schemeClr val="dk1"/>
              </a:solidFill>
              <a:effectLst/>
              <a:latin typeface="+mn-lt"/>
              <a:ea typeface="+mn-ea"/>
              <a:cs typeface="+mn-cs"/>
            </a:rPr>
            <a:t>の減少により分母が小さくなったため、</a:t>
          </a:r>
          <a:r>
            <a:rPr kumimoji="1" lang="ja-JP" altLang="ja-JP" sz="1100">
              <a:solidFill>
                <a:schemeClr val="dk1"/>
              </a:solidFill>
              <a:effectLst/>
              <a:latin typeface="+mn-lt"/>
              <a:ea typeface="+mn-ea"/>
              <a:cs typeface="+mn-cs"/>
            </a:rPr>
            <a:t>数値</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今後も徹底した経常経費の見直しと自主財源の確保に努める。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165100</xdr:rowOff>
    </xdr:from>
    <xdr:to>
      <xdr:col>7</xdr:col>
      <xdr:colOff>152400</xdr:colOff>
      <xdr:row>63</xdr:row>
      <xdr:rowOff>114300</xdr:rowOff>
    </xdr:to>
    <xdr:cxnSp macro="">
      <xdr:nvCxnSpPr>
        <xdr:cNvPr id="130" name="直線コネクタ 129"/>
        <xdr:cNvCxnSpPr/>
      </xdr:nvCxnSpPr>
      <xdr:spPr>
        <a:xfrm>
          <a:off x="4114800" y="1079500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1"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165100</xdr:rowOff>
    </xdr:from>
    <xdr:to>
      <xdr:col>6</xdr:col>
      <xdr:colOff>0</xdr:colOff>
      <xdr:row>64</xdr:row>
      <xdr:rowOff>68326</xdr:rowOff>
    </xdr:to>
    <xdr:cxnSp macro="">
      <xdr:nvCxnSpPr>
        <xdr:cNvPr id="133" name="直線コネクタ 132"/>
        <xdr:cNvCxnSpPr/>
      </xdr:nvCxnSpPr>
      <xdr:spPr>
        <a:xfrm flipV="1">
          <a:off x="3225800" y="10795000"/>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95775</xdr:rowOff>
    </xdr:from>
    <xdr:ext cx="736600" cy="259045"/>
    <xdr:sp macro="" textlink="">
      <xdr:nvSpPr>
        <xdr:cNvPr id="135" name="テキスト ボックス 134"/>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148082</xdr:rowOff>
    </xdr:from>
    <xdr:to>
      <xdr:col>4</xdr:col>
      <xdr:colOff>482600</xdr:colOff>
      <xdr:row>64</xdr:row>
      <xdr:rowOff>68326</xdr:rowOff>
    </xdr:to>
    <xdr:cxnSp macro="">
      <xdr:nvCxnSpPr>
        <xdr:cNvPr id="136" name="直線コネクタ 135"/>
        <xdr:cNvCxnSpPr/>
      </xdr:nvCxnSpPr>
      <xdr:spPr>
        <a:xfrm>
          <a:off x="2336800" y="1094943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38" name="テキスト ボックス 137"/>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114300</xdr:rowOff>
    </xdr:from>
    <xdr:to>
      <xdr:col>3</xdr:col>
      <xdr:colOff>279400</xdr:colOff>
      <xdr:row>63</xdr:row>
      <xdr:rowOff>148082</xdr:rowOff>
    </xdr:to>
    <xdr:cxnSp macro="">
      <xdr:nvCxnSpPr>
        <xdr:cNvPr id="139" name="直線コネクタ 138"/>
        <xdr:cNvCxnSpPr/>
      </xdr:nvCxnSpPr>
      <xdr:spPr>
        <a:xfrm>
          <a:off x="1447800" y="1091565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41" name="テキスト ボックス 140"/>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49" name="円/楕円 148"/>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35577</xdr:rowOff>
    </xdr:from>
    <xdr:ext cx="762000" cy="259045"/>
    <xdr:sp macro="" textlink="">
      <xdr:nvSpPr>
        <xdr:cNvPr id="150" name="財政構造の弾力性該当値テキスト"/>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114300</xdr:rowOff>
    </xdr:from>
    <xdr:to>
      <xdr:col>6</xdr:col>
      <xdr:colOff>50800</xdr:colOff>
      <xdr:row>63</xdr:row>
      <xdr:rowOff>44450</xdr:rowOff>
    </xdr:to>
    <xdr:sp macro="" textlink="">
      <xdr:nvSpPr>
        <xdr:cNvPr id="151" name="円/楕円 150"/>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29227</xdr:rowOff>
    </xdr:from>
    <xdr:ext cx="736600" cy="259045"/>
    <xdr:sp macro="" textlink="">
      <xdr:nvSpPr>
        <xdr:cNvPr id="152" name="テキスト ボックス 151"/>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17526</xdr:rowOff>
    </xdr:from>
    <xdr:to>
      <xdr:col>4</xdr:col>
      <xdr:colOff>533400</xdr:colOff>
      <xdr:row>64</xdr:row>
      <xdr:rowOff>119126</xdr:rowOff>
    </xdr:to>
    <xdr:sp macro="" textlink="">
      <xdr:nvSpPr>
        <xdr:cNvPr id="153" name="円/楕円 152"/>
        <xdr:cNvSpPr/>
      </xdr:nvSpPr>
      <xdr:spPr>
        <a:xfrm>
          <a:off x="3175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103903</xdr:rowOff>
    </xdr:from>
    <xdr:ext cx="762000" cy="259045"/>
    <xdr:sp macro="" textlink="">
      <xdr:nvSpPr>
        <xdr:cNvPr id="154" name="テキスト ボックス 153"/>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97282</xdr:rowOff>
    </xdr:from>
    <xdr:to>
      <xdr:col>3</xdr:col>
      <xdr:colOff>330200</xdr:colOff>
      <xdr:row>64</xdr:row>
      <xdr:rowOff>27432</xdr:rowOff>
    </xdr:to>
    <xdr:sp macro="" textlink="">
      <xdr:nvSpPr>
        <xdr:cNvPr id="155" name="円/楕円 154"/>
        <xdr:cNvSpPr/>
      </xdr:nvSpPr>
      <xdr:spPr>
        <a:xfrm>
          <a:off x="2286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12209</xdr:rowOff>
    </xdr:from>
    <xdr:ext cx="762000" cy="259045"/>
    <xdr:sp macro="" textlink="">
      <xdr:nvSpPr>
        <xdr:cNvPr id="156" name="テキスト ボックス 155"/>
        <xdr:cNvSpPr txBox="1"/>
      </xdr:nvSpPr>
      <xdr:spPr>
        <a:xfrm>
          <a:off x="1955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63500</xdr:rowOff>
    </xdr:from>
    <xdr:to>
      <xdr:col>2</xdr:col>
      <xdr:colOff>127000</xdr:colOff>
      <xdr:row>63</xdr:row>
      <xdr:rowOff>165100</xdr:rowOff>
    </xdr:to>
    <xdr:sp macro="" textlink="">
      <xdr:nvSpPr>
        <xdr:cNvPr id="157" name="円/楕円 156"/>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149877</xdr:rowOff>
    </xdr:from>
    <xdr:ext cx="762000" cy="259045"/>
    <xdr:sp macro="" textlink="">
      <xdr:nvSpPr>
        <xdr:cNvPr id="158" name="テキスト ボックス 157"/>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[136,025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金額が低くなっている原因として、ごみ処理業務や消防業務等を一部事務組合で行っていることが挙げられる。一部事務組合への負担金を含めて考えれば、人口１人当たりの人件費・物件費は類似団体平均値と大差なくなるものと思われるため、今後も経費節減や適正な定員管理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58097</xdr:rowOff>
    </xdr:from>
    <xdr:to>
      <xdr:col>7</xdr:col>
      <xdr:colOff>152400</xdr:colOff>
      <xdr:row>81</xdr:row>
      <xdr:rowOff>64432</xdr:rowOff>
    </xdr:to>
    <xdr:cxnSp macro="">
      <xdr:nvCxnSpPr>
        <xdr:cNvPr id="193" name="直線コネクタ 192"/>
        <xdr:cNvCxnSpPr/>
      </xdr:nvCxnSpPr>
      <xdr:spPr>
        <a:xfrm flipV="1">
          <a:off x="4114800" y="13945547"/>
          <a:ext cx="838200" cy="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1760</xdr:rowOff>
    </xdr:from>
    <xdr:ext cx="762000" cy="259045"/>
    <xdr:sp macro="" textlink="">
      <xdr:nvSpPr>
        <xdr:cNvPr id="194" name="人件費・物件費等の状況平均値テキスト"/>
        <xdr:cNvSpPr txBox="1"/>
      </xdr:nvSpPr>
      <xdr:spPr>
        <a:xfrm>
          <a:off x="5041900" y="14403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158931</xdr:rowOff>
    </xdr:from>
    <xdr:to>
      <xdr:col>6</xdr:col>
      <xdr:colOff>0</xdr:colOff>
      <xdr:row>81</xdr:row>
      <xdr:rowOff>64432</xdr:rowOff>
    </xdr:to>
    <xdr:cxnSp macro="">
      <xdr:nvCxnSpPr>
        <xdr:cNvPr id="196" name="直線コネクタ 195"/>
        <xdr:cNvCxnSpPr/>
      </xdr:nvCxnSpPr>
      <xdr:spPr>
        <a:xfrm>
          <a:off x="3225800" y="13874931"/>
          <a:ext cx="889000" cy="7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78953</xdr:rowOff>
    </xdr:from>
    <xdr:ext cx="736600" cy="259045"/>
    <xdr:sp macro="" textlink="">
      <xdr:nvSpPr>
        <xdr:cNvPr id="198" name="テキスト ボックス 197"/>
        <xdr:cNvSpPr txBox="1"/>
      </xdr:nvSpPr>
      <xdr:spPr>
        <a:xfrm>
          <a:off x="3733800" y="14480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117149</xdr:rowOff>
    </xdr:from>
    <xdr:to>
      <xdr:col>4</xdr:col>
      <xdr:colOff>482600</xdr:colOff>
      <xdr:row>80</xdr:row>
      <xdr:rowOff>158931</xdr:rowOff>
    </xdr:to>
    <xdr:cxnSp macro="">
      <xdr:nvCxnSpPr>
        <xdr:cNvPr id="199" name="直線コネクタ 198"/>
        <xdr:cNvCxnSpPr/>
      </xdr:nvCxnSpPr>
      <xdr:spPr>
        <a:xfrm>
          <a:off x="2336800" y="13833149"/>
          <a:ext cx="889000" cy="4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0" name="フローチャート : 判断 199"/>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95031</xdr:rowOff>
    </xdr:from>
    <xdr:ext cx="762000" cy="259045"/>
    <xdr:sp macro="" textlink="">
      <xdr:nvSpPr>
        <xdr:cNvPr id="201" name="テキスト ボックス 200"/>
        <xdr:cNvSpPr txBox="1"/>
      </xdr:nvSpPr>
      <xdr:spPr>
        <a:xfrm>
          <a:off x="2844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110128</xdr:rowOff>
    </xdr:from>
    <xdr:to>
      <xdr:col>3</xdr:col>
      <xdr:colOff>279400</xdr:colOff>
      <xdr:row>80</xdr:row>
      <xdr:rowOff>117149</xdr:rowOff>
    </xdr:to>
    <xdr:cxnSp macro="">
      <xdr:nvCxnSpPr>
        <xdr:cNvPr id="202" name="直線コネクタ 201"/>
        <xdr:cNvCxnSpPr/>
      </xdr:nvCxnSpPr>
      <xdr:spPr>
        <a:xfrm>
          <a:off x="1447800" y="13826128"/>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3" name="フローチャート : 判断 202"/>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29421</xdr:rowOff>
    </xdr:from>
    <xdr:ext cx="762000" cy="259045"/>
    <xdr:sp macro="" textlink="">
      <xdr:nvSpPr>
        <xdr:cNvPr id="204" name="テキスト ボックス 203"/>
        <xdr:cNvSpPr txBox="1"/>
      </xdr:nvSpPr>
      <xdr:spPr>
        <a:xfrm>
          <a:off x="1955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5" name="フローチャート : 判断 204"/>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646</xdr:rowOff>
    </xdr:from>
    <xdr:ext cx="762000" cy="259045"/>
    <xdr:sp macro="" textlink="">
      <xdr:nvSpPr>
        <xdr:cNvPr id="206" name="テキスト ボックス 205"/>
        <xdr:cNvSpPr txBox="1"/>
      </xdr:nvSpPr>
      <xdr:spPr>
        <a:xfrm>
          <a:off x="1066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7297</xdr:rowOff>
    </xdr:from>
    <xdr:to>
      <xdr:col>7</xdr:col>
      <xdr:colOff>203200</xdr:colOff>
      <xdr:row>81</xdr:row>
      <xdr:rowOff>108897</xdr:rowOff>
    </xdr:to>
    <xdr:sp macro="" textlink="">
      <xdr:nvSpPr>
        <xdr:cNvPr id="212" name="円/楕円 211"/>
        <xdr:cNvSpPr/>
      </xdr:nvSpPr>
      <xdr:spPr>
        <a:xfrm>
          <a:off x="4902200" y="1389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100024</xdr:rowOff>
    </xdr:from>
    <xdr:ext cx="762000" cy="259045"/>
    <xdr:sp macro="" textlink="">
      <xdr:nvSpPr>
        <xdr:cNvPr id="213" name="人件費・物件費等の状況該当値テキスト"/>
        <xdr:cNvSpPr txBox="1"/>
      </xdr:nvSpPr>
      <xdr:spPr>
        <a:xfrm>
          <a:off x="5041900" y="1381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136,025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13632</xdr:rowOff>
    </xdr:from>
    <xdr:to>
      <xdr:col>6</xdr:col>
      <xdr:colOff>50800</xdr:colOff>
      <xdr:row>81</xdr:row>
      <xdr:rowOff>115232</xdr:rowOff>
    </xdr:to>
    <xdr:sp macro="" textlink="">
      <xdr:nvSpPr>
        <xdr:cNvPr id="214" name="円/楕円 213"/>
        <xdr:cNvSpPr/>
      </xdr:nvSpPr>
      <xdr:spPr>
        <a:xfrm>
          <a:off x="4064000" y="139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125409</xdr:rowOff>
    </xdr:from>
    <xdr:ext cx="736600" cy="259045"/>
    <xdr:sp macro="" textlink="">
      <xdr:nvSpPr>
        <xdr:cNvPr id="215" name="テキスト ボックス 214"/>
        <xdr:cNvSpPr txBox="1"/>
      </xdr:nvSpPr>
      <xdr:spPr>
        <a:xfrm>
          <a:off x="3733800" y="13669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137,600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108131</xdr:rowOff>
    </xdr:from>
    <xdr:to>
      <xdr:col>4</xdr:col>
      <xdr:colOff>533400</xdr:colOff>
      <xdr:row>81</xdr:row>
      <xdr:rowOff>38281</xdr:rowOff>
    </xdr:to>
    <xdr:sp macro="" textlink="">
      <xdr:nvSpPr>
        <xdr:cNvPr id="216" name="円/楕円 215"/>
        <xdr:cNvSpPr/>
      </xdr:nvSpPr>
      <xdr:spPr>
        <a:xfrm>
          <a:off x="3175000" y="138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48458</xdr:rowOff>
    </xdr:from>
    <xdr:ext cx="762000" cy="259045"/>
    <xdr:sp macro="" textlink="">
      <xdr:nvSpPr>
        <xdr:cNvPr id="217" name="テキスト ボックス 216"/>
        <xdr:cNvSpPr txBox="1"/>
      </xdr:nvSpPr>
      <xdr:spPr>
        <a:xfrm>
          <a:off x="2844800" y="13593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118,466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66349</xdr:rowOff>
    </xdr:from>
    <xdr:to>
      <xdr:col>3</xdr:col>
      <xdr:colOff>330200</xdr:colOff>
      <xdr:row>80</xdr:row>
      <xdr:rowOff>167949</xdr:rowOff>
    </xdr:to>
    <xdr:sp macro="" textlink="">
      <xdr:nvSpPr>
        <xdr:cNvPr id="218" name="円/楕円 217"/>
        <xdr:cNvSpPr/>
      </xdr:nvSpPr>
      <xdr:spPr>
        <a:xfrm>
          <a:off x="2286000" y="1378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6676</xdr:rowOff>
    </xdr:from>
    <xdr:ext cx="762000" cy="259045"/>
    <xdr:sp macro="" textlink="">
      <xdr:nvSpPr>
        <xdr:cNvPr id="219" name="テキスト ボックス 218"/>
        <xdr:cNvSpPr txBox="1"/>
      </xdr:nvSpPr>
      <xdr:spPr>
        <a:xfrm>
          <a:off x="1955800" y="1355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108,077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59328</xdr:rowOff>
    </xdr:from>
    <xdr:to>
      <xdr:col>2</xdr:col>
      <xdr:colOff>127000</xdr:colOff>
      <xdr:row>80</xdr:row>
      <xdr:rowOff>160928</xdr:rowOff>
    </xdr:to>
    <xdr:sp macro="" textlink="">
      <xdr:nvSpPr>
        <xdr:cNvPr id="220" name="円/楕円 219"/>
        <xdr:cNvSpPr/>
      </xdr:nvSpPr>
      <xdr:spPr>
        <a:xfrm>
          <a:off x="1397000" y="1377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171105</xdr:rowOff>
    </xdr:from>
    <xdr:ext cx="762000" cy="259045"/>
    <xdr:sp macro="" textlink="">
      <xdr:nvSpPr>
        <xdr:cNvPr id="221" name="テキスト ボックス 220"/>
        <xdr:cNvSpPr txBox="1"/>
      </xdr:nvSpPr>
      <xdr:spPr>
        <a:xfrm>
          <a:off x="1066800" y="135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106,331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独自の給与カット等は行っていないが、団塊世代の退職により年齢別職員構成比が主事級等若年層寄りに大幅にシフトした結果、職員の平均年齢が</a:t>
          </a:r>
          <a:r>
            <a:rPr kumimoji="1" lang="en-US" altLang="ja-JP" sz="1100" baseline="0">
              <a:latin typeface="ＭＳ Ｐゴシック"/>
            </a:rPr>
            <a:t>38.3</a:t>
          </a:r>
          <a:r>
            <a:rPr kumimoji="1" lang="ja-JP" altLang="en-US" sz="1100">
              <a:latin typeface="ＭＳ Ｐゴシック"/>
            </a:rPr>
            <a:t>歳（平成</a:t>
          </a:r>
          <a:r>
            <a:rPr kumimoji="1" lang="en-US" altLang="ja-JP" sz="1100">
              <a:latin typeface="ＭＳ Ｐゴシック"/>
            </a:rPr>
            <a:t>28</a:t>
          </a:r>
          <a:r>
            <a:rPr kumimoji="1" lang="ja-JP" altLang="en-US" sz="1100">
              <a:latin typeface="ＭＳ Ｐゴシック"/>
            </a:rPr>
            <a:t>年度）と昨年より</a:t>
          </a:r>
          <a:r>
            <a:rPr kumimoji="1" lang="en-US" altLang="ja-JP" sz="1100">
              <a:latin typeface="ＭＳ Ｐゴシック"/>
            </a:rPr>
            <a:t>0.5</a:t>
          </a:r>
          <a:r>
            <a:rPr kumimoji="1" lang="ja-JP" altLang="en-US" sz="1100">
              <a:latin typeface="ＭＳ Ｐゴシック"/>
            </a:rPr>
            <a:t>歳低くなった。そのため、ラスパイレス指数は類似団体平均や全国平均に比べ低い値となっている。</a:t>
          </a:r>
        </a:p>
        <a:p>
          <a:r>
            <a:rPr kumimoji="1" lang="ja-JP" altLang="en-US" sz="1100">
              <a:latin typeface="ＭＳ Ｐゴシック"/>
            </a:rPr>
            <a:t>今後も引き続き適正な給与制度の運用に努める。</a:t>
          </a:r>
        </a:p>
        <a:p>
          <a:endParaRPr kumimoji="1" lang="ja-JP" altLang="en-US" sz="1100">
            <a:latin typeface="ＭＳ Ｐゴシック"/>
          </a:endParaRPr>
        </a:p>
        <a:p>
          <a:r>
            <a:rPr kumimoji="1" lang="ja-JP" altLang="en-US" sz="1100">
              <a:latin typeface="ＭＳ Ｐゴシック"/>
            </a:rPr>
            <a:t>（</a:t>
          </a:r>
          <a:r>
            <a:rPr kumimoji="1" lang="en-US" altLang="ja-JP" sz="1100">
              <a:latin typeface="ＭＳ Ｐゴシック"/>
            </a:rPr>
            <a:t>※</a:t>
          </a:r>
          <a:r>
            <a:rPr kumimoji="1" lang="ja-JP" altLang="en-US" sz="1100">
              <a:latin typeface="ＭＳ Ｐゴシック"/>
            </a:rPr>
            <a:t>東北大震災の影響による国の給与削減措置がないとした場合の参考値は、平成</a:t>
          </a:r>
          <a:r>
            <a:rPr kumimoji="1" lang="en-US" altLang="ja-JP" sz="1100">
              <a:latin typeface="ＭＳ Ｐゴシック"/>
            </a:rPr>
            <a:t>24</a:t>
          </a:r>
          <a:r>
            <a:rPr kumimoji="1" lang="ja-JP" altLang="en-US" sz="1100">
              <a:latin typeface="ＭＳ Ｐゴシック"/>
            </a:rPr>
            <a:t>年度が</a:t>
          </a:r>
          <a:r>
            <a:rPr kumimoji="1" lang="en-US" altLang="ja-JP" sz="1100">
              <a:latin typeface="ＭＳ Ｐゴシック"/>
            </a:rPr>
            <a:t>93.8</a:t>
          </a:r>
          <a:r>
            <a:rPr kumimoji="1" lang="ja-JP" altLang="en-US" sz="1100">
              <a:latin typeface="ＭＳ Ｐゴシック"/>
            </a:rPr>
            <a:t>となっている）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89</xdr:row>
      <xdr:rowOff>29634</xdr:rowOff>
    </xdr:to>
    <xdr:cxnSp macro="">
      <xdr:nvCxnSpPr>
        <xdr:cNvPr id="250" name="直線コネクタ 249"/>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29634</xdr:rowOff>
    </xdr:from>
    <xdr:to>
      <xdr:col>24</xdr:col>
      <xdr:colOff>647700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3"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4" name="直線コネクタ 253"/>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114723</xdr:rowOff>
    </xdr:from>
    <xdr:to>
      <xdr:col>24</xdr:col>
      <xdr:colOff>558800</xdr:colOff>
      <xdr:row>85</xdr:row>
      <xdr:rowOff>63923</xdr:rowOff>
    </xdr:to>
    <xdr:cxnSp macro="">
      <xdr:nvCxnSpPr>
        <xdr:cNvPr id="255" name="直線コネクタ 254"/>
        <xdr:cNvCxnSpPr/>
      </xdr:nvCxnSpPr>
      <xdr:spPr>
        <a:xfrm>
          <a:off x="16179800" y="1451652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41504</xdr:rowOff>
    </xdr:from>
    <xdr:ext cx="762000" cy="259045"/>
    <xdr:sp macro="" textlink="">
      <xdr:nvSpPr>
        <xdr:cNvPr id="256" name="給与水準   （国との比較）平均値テキスト"/>
        <xdr:cNvSpPr txBox="1"/>
      </xdr:nvSpPr>
      <xdr:spPr>
        <a:xfrm>
          <a:off x="17106900" y="1461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50377</xdr:rowOff>
    </xdr:from>
    <xdr:to>
      <xdr:col>23</xdr:col>
      <xdr:colOff>406400</xdr:colOff>
      <xdr:row>84</xdr:row>
      <xdr:rowOff>114723</xdr:rowOff>
    </xdr:to>
    <xdr:cxnSp macro="">
      <xdr:nvCxnSpPr>
        <xdr:cNvPr id="258" name="直線コネクタ 257"/>
        <xdr:cNvCxnSpPr/>
      </xdr:nvCxnSpPr>
      <xdr:spPr>
        <a:xfrm>
          <a:off x="15290800" y="144521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69427</xdr:rowOff>
    </xdr:from>
    <xdr:to>
      <xdr:col>23</xdr:col>
      <xdr:colOff>457200</xdr:colOff>
      <xdr:row>85</xdr:row>
      <xdr:rowOff>171027</xdr:rowOff>
    </xdr:to>
    <xdr:sp macro="" textlink="">
      <xdr:nvSpPr>
        <xdr:cNvPr id="259" name="フローチャート : 判断 258"/>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155804</xdr:rowOff>
    </xdr:from>
    <xdr:ext cx="736600" cy="259045"/>
    <xdr:sp macro="" textlink="">
      <xdr:nvSpPr>
        <xdr:cNvPr id="260" name="テキスト ボックス 259"/>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50377</xdr:rowOff>
    </xdr:from>
    <xdr:to>
      <xdr:col>22</xdr:col>
      <xdr:colOff>203200</xdr:colOff>
      <xdr:row>84</xdr:row>
      <xdr:rowOff>138854</xdr:rowOff>
    </xdr:to>
    <xdr:cxnSp macro="">
      <xdr:nvCxnSpPr>
        <xdr:cNvPr id="261" name="直線コネクタ 260"/>
        <xdr:cNvCxnSpPr/>
      </xdr:nvCxnSpPr>
      <xdr:spPr>
        <a:xfrm flipV="1">
          <a:off x="14401800" y="1445217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45296</xdr:rowOff>
    </xdr:from>
    <xdr:to>
      <xdr:col>22</xdr:col>
      <xdr:colOff>254000</xdr:colOff>
      <xdr:row>85</xdr:row>
      <xdr:rowOff>146896</xdr:rowOff>
    </xdr:to>
    <xdr:sp macro="" textlink="">
      <xdr:nvSpPr>
        <xdr:cNvPr id="262" name="フローチャート : 判断 261"/>
        <xdr:cNvSpPr/>
      </xdr:nvSpPr>
      <xdr:spPr>
        <a:xfrm>
          <a:off x="15240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131673</xdr:rowOff>
    </xdr:from>
    <xdr:ext cx="762000" cy="259045"/>
    <xdr:sp macro="" textlink="">
      <xdr:nvSpPr>
        <xdr:cNvPr id="263" name="テキスト ボックス 262"/>
        <xdr:cNvSpPr txBox="1"/>
      </xdr:nvSpPr>
      <xdr:spPr>
        <a:xfrm>
          <a:off x="14909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138854</xdr:rowOff>
    </xdr:from>
    <xdr:to>
      <xdr:col>21</xdr:col>
      <xdr:colOff>0</xdr:colOff>
      <xdr:row>88</xdr:row>
      <xdr:rowOff>40216</xdr:rowOff>
    </xdr:to>
    <xdr:cxnSp macro="">
      <xdr:nvCxnSpPr>
        <xdr:cNvPr id="264" name="直線コネクタ 263"/>
        <xdr:cNvCxnSpPr/>
      </xdr:nvCxnSpPr>
      <xdr:spPr>
        <a:xfrm flipV="1">
          <a:off x="13512800" y="14540654"/>
          <a:ext cx="889000" cy="58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37254</xdr:rowOff>
    </xdr:from>
    <xdr:to>
      <xdr:col>21</xdr:col>
      <xdr:colOff>50800</xdr:colOff>
      <xdr:row>85</xdr:row>
      <xdr:rowOff>138854</xdr:rowOff>
    </xdr:to>
    <xdr:sp macro="" textlink="">
      <xdr:nvSpPr>
        <xdr:cNvPr id="265" name="フローチャート : 判断 264"/>
        <xdr:cNvSpPr/>
      </xdr:nvSpPr>
      <xdr:spPr>
        <a:xfrm>
          <a:off x="14351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123631</xdr:rowOff>
    </xdr:from>
    <xdr:ext cx="762000" cy="259045"/>
    <xdr:sp macro="" textlink="">
      <xdr:nvSpPr>
        <xdr:cNvPr id="266" name="テキスト ボックス 265"/>
        <xdr:cNvSpPr txBox="1"/>
      </xdr:nvSpPr>
      <xdr:spPr>
        <a:xfrm>
          <a:off x="14020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67" name="フローチャート : 判断 266"/>
        <xdr:cNvSpPr/>
      </xdr:nvSpPr>
      <xdr:spPr>
        <a:xfrm>
          <a:off x="13462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49123</xdr:rowOff>
    </xdr:from>
    <xdr:ext cx="762000" cy="259045"/>
    <xdr:sp macro="" textlink="">
      <xdr:nvSpPr>
        <xdr:cNvPr id="268" name="テキスト ボックス 267"/>
        <xdr:cNvSpPr txBox="1"/>
      </xdr:nvSpPr>
      <xdr:spPr>
        <a:xfrm>
          <a:off x="13131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13123</xdr:rowOff>
    </xdr:from>
    <xdr:to>
      <xdr:col>24</xdr:col>
      <xdr:colOff>609600</xdr:colOff>
      <xdr:row>85</xdr:row>
      <xdr:rowOff>114723</xdr:rowOff>
    </xdr:to>
    <xdr:sp macro="" textlink="">
      <xdr:nvSpPr>
        <xdr:cNvPr id="274" name="円/楕円 273"/>
        <xdr:cNvSpPr/>
      </xdr:nvSpPr>
      <xdr:spPr>
        <a:xfrm>
          <a:off x="169672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29650</xdr:rowOff>
    </xdr:from>
    <xdr:ext cx="762000" cy="259045"/>
    <xdr:sp macro="" textlink="">
      <xdr:nvSpPr>
        <xdr:cNvPr id="275" name="給与水準   （国との比較）該当値テキスト"/>
        <xdr:cNvSpPr txBox="1"/>
      </xdr:nvSpPr>
      <xdr:spPr>
        <a:xfrm>
          <a:off x="17106900" y="1443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63923</xdr:rowOff>
    </xdr:from>
    <xdr:to>
      <xdr:col>23</xdr:col>
      <xdr:colOff>457200</xdr:colOff>
      <xdr:row>84</xdr:row>
      <xdr:rowOff>165523</xdr:rowOff>
    </xdr:to>
    <xdr:sp macro="" textlink="">
      <xdr:nvSpPr>
        <xdr:cNvPr id="276" name="円/楕円 275"/>
        <xdr:cNvSpPr/>
      </xdr:nvSpPr>
      <xdr:spPr>
        <a:xfrm>
          <a:off x="16129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4250</xdr:rowOff>
    </xdr:from>
    <xdr:ext cx="736600" cy="259045"/>
    <xdr:sp macro="" textlink="">
      <xdr:nvSpPr>
        <xdr:cNvPr id="277" name="テキスト ボックス 276"/>
        <xdr:cNvSpPr txBox="1"/>
      </xdr:nvSpPr>
      <xdr:spPr>
        <a:xfrm>
          <a:off x="15798800" y="1423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171027</xdr:rowOff>
    </xdr:from>
    <xdr:to>
      <xdr:col>22</xdr:col>
      <xdr:colOff>254000</xdr:colOff>
      <xdr:row>84</xdr:row>
      <xdr:rowOff>101177</xdr:rowOff>
    </xdr:to>
    <xdr:sp macro="" textlink="">
      <xdr:nvSpPr>
        <xdr:cNvPr id="278" name="円/楕円 277"/>
        <xdr:cNvSpPr/>
      </xdr:nvSpPr>
      <xdr:spPr>
        <a:xfrm>
          <a:off x="15240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79" name="テキスト ボックス 278"/>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88054</xdr:rowOff>
    </xdr:from>
    <xdr:to>
      <xdr:col>21</xdr:col>
      <xdr:colOff>50800</xdr:colOff>
      <xdr:row>85</xdr:row>
      <xdr:rowOff>18204</xdr:rowOff>
    </xdr:to>
    <xdr:sp macro="" textlink="">
      <xdr:nvSpPr>
        <xdr:cNvPr id="280" name="円/楕円 279"/>
        <xdr:cNvSpPr/>
      </xdr:nvSpPr>
      <xdr:spPr>
        <a:xfrm>
          <a:off x="14351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28381</xdr:rowOff>
    </xdr:from>
    <xdr:ext cx="762000" cy="259045"/>
    <xdr:sp macro="" textlink="">
      <xdr:nvSpPr>
        <xdr:cNvPr id="281" name="テキスト ボックス 280"/>
        <xdr:cNvSpPr txBox="1"/>
      </xdr:nvSpPr>
      <xdr:spPr>
        <a:xfrm>
          <a:off x="14020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160866</xdr:rowOff>
    </xdr:from>
    <xdr:to>
      <xdr:col>19</xdr:col>
      <xdr:colOff>533400</xdr:colOff>
      <xdr:row>88</xdr:row>
      <xdr:rowOff>91016</xdr:rowOff>
    </xdr:to>
    <xdr:sp macro="" textlink="">
      <xdr:nvSpPr>
        <xdr:cNvPr id="282" name="円/楕円 281"/>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101193</xdr:rowOff>
    </xdr:from>
    <xdr:ext cx="762000" cy="259045"/>
    <xdr:sp macro="" textlink="">
      <xdr:nvSpPr>
        <xdr:cNvPr id="283" name="テキスト ボックス 282"/>
        <xdr:cNvSpPr txBox="1"/>
      </xdr:nvSpPr>
      <xdr:spPr>
        <a:xfrm>
          <a:off x="13131800" y="1484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財政状況を改善するため、平成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年度まで退職者不補充を行った。そのため、人口千人当たりの職員数は</a:t>
          </a:r>
          <a:r>
            <a:rPr kumimoji="1" lang="en-US" altLang="ja-JP" sz="1100">
              <a:solidFill>
                <a:schemeClr val="dk1"/>
              </a:solidFill>
              <a:effectLst/>
              <a:latin typeface="+mn-lt"/>
              <a:ea typeface="+mn-ea"/>
              <a:cs typeface="+mn-cs"/>
            </a:rPr>
            <a:t>8.82</a:t>
          </a:r>
          <a:r>
            <a:rPr kumimoji="1" lang="ja-JP" altLang="ja-JP" sz="1100">
              <a:solidFill>
                <a:schemeClr val="dk1"/>
              </a:solidFill>
              <a:effectLst/>
              <a:latin typeface="+mn-lt"/>
              <a:ea typeface="+mn-ea"/>
              <a:cs typeface="+mn-cs"/>
            </a:rPr>
            <a:t>人と類似団体平均と比較しても非常に少ない値となっている。</a:t>
          </a:r>
          <a:endParaRPr lang="ja-JP" altLang="ja-JP" sz="1400">
            <a:effectLst/>
          </a:endParaRPr>
        </a:p>
        <a:p>
          <a:r>
            <a:rPr kumimoji="1" lang="ja-JP" altLang="ja-JP" sz="1100">
              <a:solidFill>
                <a:schemeClr val="dk1"/>
              </a:solidFill>
              <a:effectLst/>
              <a:latin typeface="+mn-lt"/>
              <a:ea typeface="+mn-ea"/>
              <a:cs typeface="+mn-cs"/>
            </a:rPr>
            <a:t>　近年は多様化する住民ニーズや人口減少対策事業に対応するため、平成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年度に職員定数を</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人から</a:t>
          </a:r>
          <a:r>
            <a:rPr kumimoji="1" lang="en-US" altLang="ja-JP" sz="1100">
              <a:solidFill>
                <a:schemeClr val="dk1"/>
              </a:solidFill>
              <a:effectLst/>
              <a:latin typeface="+mn-lt"/>
              <a:ea typeface="+mn-ea"/>
              <a:cs typeface="+mn-cs"/>
            </a:rPr>
            <a:t>81</a:t>
          </a:r>
          <a:r>
            <a:rPr kumimoji="1" lang="ja-JP" altLang="ja-JP" sz="1100">
              <a:solidFill>
                <a:schemeClr val="dk1"/>
              </a:solidFill>
              <a:effectLst/>
              <a:latin typeface="+mn-lt"/>
              <a:ea typeface="+mn-ea"/>
              <a:cs typeface="+mn-cs"/>
            </a:rPr>
            <a:t>人へ</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人増としたが、今後も類似団体平均以下の職員数を維持できるよう指定管理者制度・民間委託等の活用や機構改革による事務の効率化を検討するなど、適正な定員管理に努めたい。</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4" name="直線コネクタ 303"/>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5" name="テキスト ボックス 304"/>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9" name="直線コネクタ 308"/>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10"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11" name="直線コネクタ 310"/>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2"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3" name="直線コネクタ 312"/>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794</xdr:rowOff>
    </xdr:from>
    <xdr:to>
      <xdr:col>24</xdr:col>
      <xdr:colOff>558800</xdr:colOff>
      <xdr:row>59</xdr:row>
      <xdr:rowOff>5017</xdr:rowOff>
    </xdr:to>
    <xdr:cxnSp macro="">
      <xdr:nvCxnSpPr>
        <xdr:cNvPr id="314" name="直線コネクタ 313"/>
        <xdr:cNvCxnSpPr/>
      </xdr:nvCxnSpPr>
      <xdr:spPr>
        <a:xfrm>
          <a:off x="16179800" y="10116344"/>
          <a:ext cx="8382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148765</xdr:rowOff>
    </xdr:from>
    <xdr:ext cx="762000" cy="259045"/>
    <xdr:sp macro="" textlink="">
      <xdr:nvSpPr>
        <xdr:cNvPr id="315" name="定員管理の状況平均値テキスト"/>
        <xdr:cNvSpPr txBox="1"/>
      </xdr:nvSpPr>
      <xdr:spPr>
        <a:xfrm>
          <a:off x="17106900" y="1043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6" name="フローチャート : 判断 315"/>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154146</xdr:rowOff>
    </xdr:from>
    <xdr:to>
      <xdr:col>23</xdr:col>
      <xdr:colOff>406400</xdr:colOff>
      <xdr:row>59</xdr:row>
      <xdr:rowOff>794</xdr:rowOff>
    </xdr:to>
    <xdr:cxnSp macro="">
      <xdr:nvCxnSpPr>
        <xdr:cNvPr id="317" name="直線コネクタ 316"/>
        <xdr:cNvCxnSpPr/>
      </xdr:nvCxnSpPr>
      <xdr:spPr>
        <a:xfrm>
          <a:off x="15290800" y="10098246"/>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8" name="フローチャート : 判断 317"/>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77138</xdr:rowOff>
    </xdr:from>
    <xdr:ext cx="736600" cy="259045"/>
    <xdr:sp macro="" textlink="">
      <xdr:nvSpPr>
        <xdr:cNvPr id="319" name="テキスト ボックス 318"/>
        <xdr:cNvSpPr txBox="1"/>
      </xdr:nvSpPr>
      <xdr:spPr>
        <a:xfrm>
          <a:off x="15798800" y="10535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150526</xdr:rowOff>
    </xdr:from>
    <xdr:to>
      <xdr:col>22</xdr:col>
      <xdr:colOff>203200</xdr:colOff>
      <xdr:row>58</xdr:row>
      <xdr:rowOff>154146</xdr:rowOff>
    </xdr:to>
    <xdr:cxnSp macro="">
      <xdr:nvCxnSpPr>
        <xdr:cNvPr id="320" name="直線コネクタ 319"/>
        <xdr:cNvCxnSpPr/>
      </xdr:nvCxnSpPr>
      <xdr:spPr>
        <a:xfrm>
          <a:off x="14401800" y="10094626"/>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21" name="フローチャート : 判断 320"/>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101871</xdr:rowOff>
    </xdr:from>
    <xdr:ext cx="762000" cy="259045"/>
    <xdr:sp macro="" textlink="">
      <xdr:nvSpPr>
        <xdr:cNvPr id="322" name="テキスト ボックス 321"/>
        <xdr:cNvSpPr txBox="1"/>
      </xdr:nvSpPr>
      <xdr:spPr>
        <a:xfrm>
          <a:off x="14909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119158</xdr:rowOff>
    </xdr:from>
    <xdr:to>
      <xdr:col>21</xdr:col>
      <xdr:colOff>0</xdr:colOff>
      <xdr:row>58</xdr:row>
      <xdr:rowOff>150526</xdr:rowOff>
    </xdr:to>
    <xdr:cxnSp macro="">
      <xdr:nvCxnSpPr>
        <xdr:cNvPr id="323" name="直線コネクタ 322"/>
        <xdr:cNvCxnSpPr/>
      </xdr:nvCxnSpPr>
      <xdr:spPr>
        <a:xfrm>
          <a:off x="13512800" y="10063258"/>
          <a:ext cx="889000" cy="3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4" name="フローチャート : 判断 323"/>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73518</xdr:rowOff>
    </xdr:from>
    <xdr:ext cx="762000" cy="259045"/>
    <xdr:sp macro="" textlink="">
      <xdr:nvSpPr>
        <xdr:cNvPr id="325" name="テキスト ボックス 324"/>
        <xdr:cNvSpPr txBox="1"/>
      </xdr:nvSpPr>
      <xdr:spPr>
        <a:xfrm>
          <a:off x="14020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6" name="フローチャート : 判断 325"/>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65676</xdr:rowOff>
    </xdr:from>
    <xdr:ext cx="762000" cy="259045"/>
    <xdr:sp macro="" textlink="">
      <xdr:nvSpPr>
        <xdr:cNvPr id="327" name="テキスト ボックス 326"/>
        <xdr:cNvSpPr txBox="1"/>
      </xdr:nvSpPr>
      <xdr:spPr>
        <a:xfrm>
          <a:off x="13131800" y="1052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125667</xdr:rowOff>
    </xdr:from>
    <xdr:to>
      <xdr:col>24</xdr:col>
      <xdr:colOff>609600</xdr:colOff>
      <xdr:row>59</xdr:row>
      <xdr:rowOff>55817</xdr:rowOff>
    </xdr:to>
    <xdr:sp macro="" textlink="">
      <xdr:nvSpPr>
        <xdr:cNvPr id="333" name="円/楕円 332"/>
        <xdr:cNvSpPr/>
      </xdr:nvSpPr>
      <xdr:spPr>
        <a:xfrm>
          <a:off x="16967200" y="1006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46944</xdr:rowOff>
    </xdr:from>
    <xdr:ext cx="762000" cy="259045"/>
    <xdr:sp macro="" textlink="">
      <xdr:nvSpPr>
        <xdr:cNvPr id="334" name="定員管理の状況該当値テキスト"/>
        <xdr:cNvSpPr txBox="1"/>
      </xdr:nvSpPr>
      <xdr:spPr>
        <a:xfrm>
          <a:off x="17106900" y="9991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121444</xdr:rowOff>
    </xdr:from>
    <xdr:to>
      <xdr:col>23</xdr:col>
      <xdr:colOff>457200</xdr:colOff>
      <xdr:row>59</xdr:row>
      <xdr:rowOff>51594</xdr:rowOff>
    </xdr:to>
    <xdr:sp macro="" textlink="">
      <xdr:nvSpPr>
        <xdr:cNvPr id="335" name="円/楕円 334"/>
        <xdr:cNvSpPr/>
      </xdr:nvSpPr>
      <xdr:spPr>
        <a:xfrm>
          <a:off x="16129000" y="1006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61771</xdr:rowOff>
    </xdr:from>
    <xdr:ext cx="736600" cy="259045"/>
    <xdr:sp macro="" textlink="">
      <xdr:nvSpPr>
        <xdr:cNvPr id="336" name="テキスト ボックス 335"/>
        <xdr:cNvSpPr txBox="1"/>
      </xdr:nvSpPr>
      <xdr:spPr>
        <a:xfrm>
          <a:off x="15798800" y="983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103346</xdr:rowOff>
    </xdr:from>
    <xdr:to>
      <xdr:col>22</xdr:col>
      <xdr:colOff>254000</xdr:colOff>
      <xdr:row>59</xdr:row>
      <xdr:rowOff>33496</xdr:rowOff>
    </xdr:to>
    <xdr:sp macro="" textlink="">
      <xdr:nvSpPr>
        <xdr:cNvPr id="337" name="円/楕円 336"/>
        <xdr:cNvSpPr/>
      </xdr:nvSpPr>
      <xdr:spPr>
        <a:xfrm>
          <a:off x="15240000" y="1004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43673</xdr:rowOff>
    </xdr:from>
    <xdr:ext cx="762000" cy="259045"/>
    <xdr:sp macro="" textlink="">
      <xdr:nvSpPr>
        <xdr:cNvPr id="338" name="テキスト ボックス 337"/>
        <xdr:cNvSpPr txBox="1"/>
      </xdr:nvSpPr>
      <xdr:spPr>
        <a:xfrm>
          <a:off x="14909800" y="981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99726</xdr:rowOff>
    </xdr:from>
    <xdr:to>
      <xdr:col>21</xdr:col>
      <xdr:colOff>50800</xdr:colOff>
      <xdr:row>59</xdr:row>
      <xdr:rowOff>29876</xdr:rowOff>
    </xdr:to>
    <xdr:sp macro="" textlink="">
      <xdr:nvSpPr>
        <xdr:cNvPr id="339" name="円/楕円 338"/>
        <xdr:cNvSpPr/>
      </xdr:nvSpPr>
      <xdr:spPr>
        <a:xfrm>
          <a:off x="14351000" y="100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40053</xdr:rowOff>
    </xdr:from>
    <xdr:ext cx="762000" cy="259045"/>
    <xdr:sp macro="" textlink="">
      <xdr:nvSpPr>
        <xdr:cNvPr id="340" name="テキスト ボックス 339"/>
        <xdr:cNvSpPr txBox="1"/>
      </xdr:nvSpPr>
      <xdr:spPr>
        <a:xfrm>
          <a:off x="14020800" y="981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68358</xdr:rowOff>
    </xdr:from>
    <xdr:to>
      <xdr:col>19</xdr:col>
      <xdr:colOff>533400</xdr:colOff>
      <xdr:row>58</xdr:row>
      <xdr:rowOff>169958</xdr:rowOff>
    </xdr:to>
    <xdr:sp macro="" textlink="">
      <xdr:nvSpPr>
        <xdr:cNvPr id="341" name="円/楕円 340"/>
        <xdr:cNvSpPr/>
      </xdr:nvSpPr>
      <xdr:spPr>
        <a:xfrm>
          <a:off x="13462000" y="1001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8685</xdr:rowOff>
    </xdr:from>
    <xdr:ext cx="762000" cy="259045"/>
    <xdr:sp macro="" textlink="">
      <xdr:nvSpPr>
        <xdr:cNvPr id="342" name="テキスト ボックス 341"/>
        <xdr:cNvSpPr txBox="1"/>
      </xdr:nvSpPr>
      <xdr:spPr>
        <a:xfrm>
          <a:off x="13131800" y="978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地方債について、過去の大規模事業債の償還終了や交付税措置のない起債の発行抑制により、元利償還金の実質負担額は年々減少している。また、企業会計の経営状況の改善による基準外繰出の減少により、数値は前年度と比べ</a:t>
          </a:r>
          <a:r>
            <a:rPr lang="en-US" altLang="ja-JP" sz="1100" b="0" i="0" baseline="0">
              <a:solidFill>
                <a:schemeClr val="dk1"/>
              </a:solidFill>
              <a:effectLst/>
              <a:latin typeface="+mn-lt"/>
              <a:ea typeface="+mn-ea"/>
              <a:cs typeface="+mn-cs"/>
            </a:rPr>
            <a:t>3.5</a:t>
          </a:r>
          <a:r>
            <a:rPr lang="ja-JP" altLang="ja-JP" sz="1100" b="0" i="0" baseline="0">
              <a:solidFill>
                <a:schemeClr val="dk1"/>
              </a:solidFill>
              <a:effectLst/>
              <a:latin typeface="+mn-lt"/>
              <a:ea typeface="+mn-ea"/>
              <a:cs typeface="+mn-cs"/>
            </a:rPr>
            <a:t>ポイント減と大幅に改善された。しかし、全国平均と比較すれば依然として高い数値であるため、計画的な起債発行や適正な企業会計繰出金の算定に努める。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8" name="直線コネクタ 367"/>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9"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0" name="直線コネクタ 369"/>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71"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2" name="直線コネクタ 371"/>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83312</xdr:rowOff>
    </xdr:from>
    <xdr:to>
      <xdr:col>24</xdr:col>
      <xdr:colOff>558800</xdr:colOff>
      <xdr:row>43</xdr:row>
      <xdr:rowOff>80772</xdr:rowOff>
    </xdr:to>
    <xdr:cxnSp macro="">
      <xdr:nvCxnSpPr>
        <xdr:cNvPr id="373" name="直線コネクタ 372"/>
        <xdr:cNvCxnSpPr/>
      </xdr:nvCxnSpPr>
      <xdr:spPr>
        <a:xfrm flipV="1">
          <a:off x="16179800" y="7284212"/>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90187</xdr:rowOff>
    </xdr:from>
    <xdr:ext cx="762000" cy="259045"/>
    <xdr:sp macro="" textlink="">
      <xdr:nvSpPr>
        <xdr:cNvPr id="374"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5" name="フローチャート : 判断 37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80772</xdr:rowOff>
    </xdr:from>
    <xdr:to>
      <xdr:col>23</xdr:col>
      <xdr:colOff>406400</xdr:colOff>
      <xdr:row>44</xdr:row>
      <xdr:rowOff>44450</xdr:rowOff>
    </xdr:to>
    <xdr:cxnSp macro="">
      <xdr:nvCxnSpPr>
        <xdr:cNvPr id="376" name="直線コネクタ 375"/>
        <xdr:cNvCxnSpPr/>
      </xdr:nvCxnSpPr>
      <xdr:spPr>
        <a:xfrm flipV="1">
          <a:off x="15290800" y="745312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7" name="フローチャート : 判断 376"/>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18813</xdr:rowOff>
    </xdr:from>
    <xdr:ext cx="736600" cy="259045"/>
    <xdr:sp macro="" textlink="">
      <xdr:nvSpPr>
        <xdr:cNvPr id="378" name="テキスト ボックス 377"/>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44450</xdr:rowOff>
    </xdr:from>
    <xdr:to>
      <xdr:col>22</xdr:col>
      <xdr:colOff>203200</xdr:colOff>
      <xdr:row>44</xdr:row>
      <xdr:rowOff>116840</xdr:rowOff>
    </xdr:to>
    <xdr:cxnSp macro="">
      <xdr:nvCxnSpPr>
        <xdr:cNvPr id="379" name="直線コネクタ 378"/>
        <xdr:cNvCxnSpPr/>
      </xdr:nvCxnSpPr>
      <xdr:spPr>
        <a:xfrm flipV="1">
          <a:off x="14401800" y="75882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80" name="フローチャート : 判断 379"/>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42943</xdr:rowOff>
    </xdr:from>
    <xdr:ext cx="762000" cy="259045"/>
    <xdr:sp macro="" textlink="">
      <xdr:nvSpPr>
        <xdr:cNvPr id="381" name="テキスト ボックス 380"/>
        <xdr:cNvSpPr txBox="1"/>
      </xdr:nvSpPr>
      <xdr:spPr>
        <a:xfrm>
          <a:off x="14909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116840</xdr:rowOff>
    </xdr:from>
    <xdr:to>
      <xdr:col>21</xdr:col>
      <xdr:colOff>0</xdr:colOff>
      <xdr:row>44</xdr:row>
      <xdr:rowOff>145796</xdr:rowOff>
    </xdr:to>
    <xdr:cxnSp macro="">
      <xdr:nvCxnSpPr>
        <xdr:cNvPr id="382" name="直線コネクタ 381"/>
        <xdr:cNvCxnSpPr/>
      </xdr:nvCxnSpPr>
      <xdr:spPr>
        <a:xfrm flipV="1">
          <a:off x="13512800" y="766064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3" name="フローチャート : 判断 382"/>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76725</xdr:rowOff>
    </xdr:from>
    <xdr:ext cx="762000" cy="259045"/>
    <xdr:sp macro="" textlink="">
      <xdr:nvSpPr>
        <xdr:cNvPr id="384" name="テキスト ボックス 383"/>
        <xdr:cNvSpPr txBox="1"/>
      </xdr:nvSpPr>
      <xdr:spPr>
        <a:xfrm>
          <a:off x="14020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5" name="フローチャート : 判断 384"/>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124985</xdr:rowOff>
    </xdr:from>
    <xdr:ext cx="762000" cy="259045"/>
    <xdr:sp macro="" textlink="">
      <xdr:nvSpPr>
        <xdr:cNvPr id="386" name="テキスト ボックス 385"/>
        <xdr:cNvSpPr txBox="1"/>
      </xdr:nvSpPr>
      <xdr:spPr>
        <a:xfrm>
          <a:off x="13131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32512</xdr:rowOff>
    </xdr:from>
    <xdr:to>
      <xdr:col>24</xdr:col>
      <xdr:colOff>609600</xdr:colOff>
      <xdr:row>42</xdr:row>
      <xdr:rowOff>134112</xdr:rowOff>
    </xdr:to>
    <xdr:sp macro="" textlink="">
      <xdr:nvSpPr>
        <xdr:cNvPr id="392" name="円/楕円 391"/>
        <xdr:cNvSpPr/>
      </xdr:nvSpPr>
      <xdr:spPr>
        <a:xfrm>
          <a:off x="169672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4589</xdr:rowOff>
    </xdr:from>
    <xdr:ext cx="762000" cy="259045"/>
    <xdr:sp macro="" textlink="">
      <xdr:nvSpPr>
        <xdr:cNvPr id="393" name="公債費負担の状況該当値テキスト"/>
        <xdr:cNvSpPr txBox="1"/>
      </xdr:nvSpPr>
      <xdr:spPr>
        <a:xfrm>
          <a:off x="17106900" y="720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29972</xdr:rowOff>
    </xdr:from>
    <xdr:to>
      <xdr:col>23</xdr:col>
      <xdr:colOff>457200</xdr:colOff>
      <xdr:row>43</xdr:row>
      <xdr:rowOff>131572</xdr:rowOff>
    </xdr:to>
    <xdr:sp macro="" textlink="">
      <xdr:nvSpPr>
        <xdr:cNvPr id="394" name="円/楕円 393"/>
        <xdr:cNvSpPr/>
      </xdr:nvSpPr>
      <xdr:spPr>
        <a:xfrm>
          <a:off x="16129000" y="740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116349</xdr:rowOff>
    </xdr:from>
    <xdr:ext cx="736600" cy="259045"/>
    <xdr:sp macro="" textlink="">
      <xdr:nvSpPr>
        <xdr:cNvPr id="395" name="テキスト ボックス 394"/>
        <xdr:cNvSpPr txBox="1"/>
      </xdr:nvSpPr>
      <xdr:spPr>
        <a:xfrm>
          <a:off x="15798800" y="7488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165100</xdr:rowOff>
    </xdr:from>
    <xdr:to>
      <xdr:col>22</xdr:col>
      <xdr:colOff>254000</xdr:colOff>
      <xdr:row>44</xdr:row>
      <xdr:rowOff>95250</xdr:rowOff>
    </xdr:to>
    <xdr:sp macro="" textlink="">
      <xdr:nvSpPr>
        <xdr:cNvPr id="396" name="円/楕円 395"/>
        <xdr:cNvSpPr/>
      </xdr:nvSpPr>
      <xdr:spPr>
        <a:xfrm>
          <a:off x="15240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80027</xdr:rowOff>
    </xdr:from>
    <xdr:ext cx="762000" cy="259045"/>
    <xdr:sp macro="" textlink="">
      <xdr:nvSpPr>
        <xdr:cNvPr id="397" name="テキスト ボックス 396"/>
        <xdr:cNvSpPr txBox="1"/>
      </xdr:nvSpPr>
      <xdr:spPr>
        <a:xfrm>
          <a:off x="14909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66040</xdr:rowOff>
    </xdr:from>
    <xdr:to>
      <xdr:col>21</xdr:col>
      <xdr:colOff>50800</xdr:colOff>
      <xdr:row>44</xdr:row>
      <xdr:rowOff>167640</xdr:rowOff>
    </xdr:to>
    <xdr:sp macro="" textlink="">
      <xdr:nvSpPr>
        <xdr:cNvPr id="398" name="円/楕円 397"/>
        <xdr:cNvSpPr/>
      </xdr:nvSpPr>
      <xdr:spPr>
        <a:xfrm>
          <a:off x="14351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152417</xdr:rowOff>
    </xdr:from>
    <xdr:ext cx="762000" cy="259045"/>
    <xdr:sp macro="" textlink="">
      <xdr:nvSpPr>
        <xdr:cNvPr id="399" name="テキスト ボックス 398"/>
        <xdr:cNvSpPr txBox="1"/>
      </xdr:nvSpPr>
      <xdr:spPr>
        <a:xfrm>
          <a:off x="14020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94996</xdr:rowOff>
    </xdr:from>
    <xdr:to>
      <xdr:col>19</xdr:col>
      <xdr:colOff>533400</xdr:colOff>
      <xdr:row>45</xdr:row>
      <xdr:rowOff>25146</xdr:rowOff>
    </xdr:to>
    <xdr:sp macro="" textlink="">
      <xdr:nvSpPr>
        <xdr:cNvPr id="400" name="円/楕円 399"/>
        <xdr:cNvSpPr/>
      </xdr:nvSpPr>
      <xdr:spPr>
        <a:xfrm>
          <a:off x="13462000" y="763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9923</xdr:rowOff>
    </xdr:from>
    <xdr:ext cx="762000" cy="259045"/>
    <xdr:sp macro="" textlink="">
      <xdr:nvSpPr>
        <xdr:cNvPr id="401" name="テキスト ボックス 400"/>
        <xdr:cNvSpPr txBox="1"/>
      </xdr:nvSpPr>
      <xdr:spPr>
        <a:xfrm>
          <a:off x="13131800" y="772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地方債現在高の減少や職員数の減による退職手当負担見込額の減少に加え、充当可能基金の増加により、数値は前年度と比べ</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ポイント減と大幅に改善された。</a:t>
          </a:r>
          <a:endParaRPr lang="ja-JP" altLang="ja-JP" sz="1400">
            <a:effectLst/>
          </a:endParaRPr>
        </a:p>
        <a:p>
          <a:r>
            <a:rPr kumimoji="1" lang="ja-JP" altLang="ja-JP" sz="1100">
              <a:solidFill>
                <a:schemeClr val="dk1"/>
              </a:solidFill>
              <a:effectLst/>
              <a:latin typeface="+mn-lt"/>
              <a:ea typeface="+mn-ea"/>
              <a:cs typeface="+mn-cs"/>
            </a:rPr>
            <a:t>今後も交付税措置のある有利な起債の活用や適正な定員管理に努め、将来世代の負担が過度とならないよう健全な財政運営に努める。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30" name="直線コネクタ 429"/>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31"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2" name="直線コネクタ 431"/>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48387</xdr:rowOff>
    </xdr:from>
    <xdr:to>
      <xdr:col>24</xdr:col>
      <xdr:colOff>558800</xdr:colOff>
      <xdr:row>15</xdr:row>
      <xdr:rowOff>94107</xdr:rowOff>
    </xdr:to>
    <xdr:cxnSp macro="">
      <xdr:nvCxnSpPr>
        <xdr:cNvPr id="435" name="直線コネクタ 434"/>
        <xdr:cNvCxnSpPr/>
      </xdr:nvCxnSpPr>
      <xdr:spPr>
        <a:xfrm flipV="1">
          <a:off x="16179800" y="2448687"/>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94107</xdr:rowOff>
    </xdr:from>
    <xdr:to>
      <xdr:col>23</xdr:col>
      <xdr:colOff>406400</xdr:colOff>
      <xdr:row>16</xdr:row>
      <xdr:rowOff>119719</xdr:rowOff>
    </xdr:to>
    <xdr:cxnSp macro="">
      <xdr:nvCxnSpPr>
        <xdr:cNvPr id="438" name="直線コネクタ 437"/>
        <xdr:cNvCxnSpPr/>
      </xdr:nvCxnSpPr>
      <xdr:spPr>
        <a:xfrm flipV="1">
          <a:off x="15290800" y="2665857"/>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119719</xdr:rowOff>
    </xdr:from>
    <xdr:to>
      <xdr:col>22</xdr:col>
      <xdr:colOff>203200</xdr:colOff>
      <xdr:row>17</xdr:row>
      <xdr:rowOff>87418</xdr:rowOff>
    </xdr:to>
    <xdr:cxnSp macro="">
      <xdr:nvCxnSpPr>
        <xdr:cNvPr id="441" name="直線コネクタ 440"/>
        <xdr:cNvCxnSpPr/>
      </xdr:nvCxnSpPr>
      <xdr:spPr>
        <a:xfrm flipV="1">
          <a:off x="14401800" y="2862919"/>
          <a:ext cx="889000" cy="13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70527</xdr:rowOff>
    </xdr:from>
    <xdr:to>
      <xdr:col>21</xdr:col>
      <xdr:colOff>0</xdr:colOff>
      <xdr:row>17</xdr:row>
      <xdr:rowOff>87418</xdr:rowOff>
    </xdr:to>
    <xdr:cxnSp macro="">
      <xdr:nvCxnSpPr>
        <xdr:cNvPr id="444" name="直線コネクタ 443"/>
        <xdr:cNvCxnSpPr/>
      </xdr:nvCxnSpPr>
      <xdr:spPr>
        <a:xfrm>
          <a:off x="13512800" y="2985177"/>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7" name="フローチャート : 判断 446"/>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8" name="テキスト ボックス 447"/>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169037</xdr:rowOff>
    </xdr:from>
    <xdr:to>
      <xdr:col>24</xdr:col>
      <xdr:colOff>609600</xdr:colOff>
      <xdr:row>14</xdr:row>
      <xdr:rowOff>99187</xdr:rowOff>
    </xdr:to>
    <xdr:sp macro="" textlink="">
      <xdr:nvSpPr>
        <xdr:cNvPr id="454" name="円/楕円 453"/>
        <xdr:cNvSpPr/>
      </xdr:nvSpPr>
      <xdr:spPr>
        <a:xfrm>
          <a:off x="16967200" y="239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141114</xdr:rowOff>
    </xdr:from>
    <xdr:ext cx="762000" cy="259045"/>
    <xdr:sp macro="" textlink="">
      <xdr:nvSpPr>
        <xdr:cNvPr id="455" name="将来負担の状況該当値テキスト"/>
        <xdr:cNvSpPr txBox="1"/>
      </xdr:nvSpPr>
      <xdr:spPr>
        <a:xfrm>
          <a:off x="17106900" y="2369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43307</xdr:rowOff>
    </xdr:from>
    <xdr:to>
      <xdr:col>23</xdr:col>
      <xdr:colOff>457200</xdr:colOff>
      <xdr:row>15</xdr:row>
      <xdr:rowOff>144907</xdr:rowOff>
    </xdr:to>
    <xdr:sp macro="" textlink="">
      <xdr:nvSpPr>
        <xdr:cNvPr id="456" name="円/楕円 455"/>
        <xdr:cNvSpPr/>
      </xdr:nvSpPr>
      <xdr:spPr>
        <a:xfrm>
          <a:off x="16129000" y="261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129684</xdr:rowOff>
    </xdr:from>
    <xdr:ext cx="736600" cy="259045"/>
    <xdr:sp macro="" textlink="">
      <xdr:nvSpPr>
        <xdr:cNvPr id="457" name="テキスト ボックス 456"/>
        <xdr:cNvSpPr txBox="1"/>
      </xdr:nvSpPr>
      <xdr:spPr>
        <a:xfrm>
          <a:off x="15798800" y="2701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68919</xdr:rowOff>
    </xdr:from>
    <xdr:to>
      <xdr:col>22</xdr:col>
      <xdr:colOff>254000</xdr:colOff>
      <xdr:row>16</xdr:row>
      <xdr:rowOff>170519</xdr:rowOff>
    </xdr:to>
    <xdr:sp macro="" textlink="">
      <xdr:nvSpPr>
        <xdr:cNvPr id="458" name="円/楕円 457"/>
        <xdr:cNvSpPr/>
      </xdr:nvSpPr>
      <xdr:spPr>
        <a:xfrm>
          <a:off x="15240000" y="281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155296</xdr:rowOff>
    </xdr:from>
    <xdr:ext cx="762000" cy="259045"/>
    <xdr:sp macro="" textlink="">
      <xdr:nvSpPr>
        <xdr:cNvPr id="459" name="テキスト ボックス 458"/>
        <xdr:cNvSpPr txBox="1"/>
      </xdr:nvSpPr>
      <xdr:spPr>
        <a:xfrm>
          <a:off x="14909800" y="289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36618</xdr:rowOff>
    </xdr:from>
    <xdr:to>
      <xdr:col>21</xdr:col>
      <xdr:colOff>50800</xdr:colOff>
      <xdr:row>17</xdr:row>
      <xdr:rowOff>138218</xdr:rowOff>
    </xdr:to>
    <xdr:sp macro="" textlink="">
      <xdr:nvSpPr>
        <xdr:cNvPr id="460" name="円/楕円 459"/>
        <xdr:cNvSpPr/>
      </xdr:nvSpPr>
      <xdr:spPr>
        <a:xfrm>
          <a:off x="14351000" y="295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122995</xdr:rowOff>
    </xdr:from>
    <xdr:ext cx="762000" cy="259045"/>
    <xdr:sp macro="" textlink="">
      <xdr:nvSpPr>
        <xdr:cNvPr id="461" name="テキスト ボックス 460"/>
        <xdr:cNvSpPr txBox="1"/>
      </xdr:nvSpPr>
      <xdr:spPr>
        <a:xfrm>
          <a:off x="14020800" y="303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19727</xdr:rowOff>
    </xdr:from>
    <xdr:to>
      <xdr:col>19</xdr:col>
      <xdr:colOff>533400</xdr:colOff>
      <xdr:row>17</xdr:row>
      <xdr:rowOff>121327</xdr:rowOff>
    </xdr:to>
    <xdr:sp macro="" textlink="">
      <xdr:nvSpPr>
        <xdr:cNvPr id="462" name="円/楕円 461"/>
        <xdr:cNvSpPr/>
      </xdr:nvSpPr>
      <xdr:spPr>
        <a:xfrm>
          <a:off x="13462000" y="293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106104</xdr:rowOff>
    </xdr:from>
    <xdr:ext cx="762000" cy="259045"/>
    <xdr:sp macro="" textlink="">
      <xdr:nvSpPr>
        <xdr:cNvPr id="463" name="テキスト ボックス 462"/>
        <xdr:cNvSpPr txBox="1"/>
      </xdr:nvSpPr>
      <xdr:spPr>
        <a:xfrm>
          <a:off x="13131800" y="302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青森県田舎館村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8,050
8,040
22.35
3,886,560
3,429,805
455,454
2,471,641
2,952,117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9.7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類似団体平均値で推移している。</a:t>
          </a:r>
          <a:endParaRPr lang="ja-JP" altLang="ja-JP" sz="1400">
            <a:effectLst/>
          </a:endParaRPr>
        </a:p>
        <a:p>
          <a:r>
            <a:rPr kumimoji="1" lang="ja-JP" altLang="ja-JP" sz="1100">
              <a:solidFill>
                <a:schemeClr val="dk1"/>
              </a:solidFill>
              <a:effectLst/>
              <a:latin typeface="+mn-lt"/>
              <a:ea typeface="+mn-ea"/>
              <a:cs typeface="+mn-cs"/>
            </a:rPr>
            <a:t>今後も引き続き、指定管理者制度や民間委託等の活用、適正な定員管理・給与制度の運用を図り、人件費の抑制に努める。</a:t>
          </a:r>
          <a:endParaRPr lang="ja-JP" altLang="ja-JP" sz="1400">
            <a:effectLst/>
          </a:endParaRPr>
        </a:p>
        <a:p>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99568</xdr:rowOff>
    </xdr:from>
    <xdr:to>
      <xdr:col>7</xdr:col>
      <xdr:colOff>15875</xdr:colOff>
      <xdr:row>36</xdr:row>
      <xdr:rowOff>104140</xdr:rowOff>
    </xdr:to>
    <xdr:cxnSp macro="">
      <xdr:nvCxnSpPr>
        <xdr:cNvPr id="64" name="直線コネクタ 63"/>
        <xdr:cNvCxnSpPr/>
      </xdr:nvCxnSpPr>
      <xdr:spPr>
        <a:xfrm>
          <a:off x="3987800" y="62717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66565</xdr:rowOff>
    </xdr:from>
    <xdr:ext cx="762000" cy="259045"/>
    <xdr:sp macro="" textlink="">
      <xdr:nvSpPr>
        <xdr:cNvPr id="65" name="人件費平均値テキスト"/>
        <xdr:cNvSpPr txBox="1"/>
      </xdr:nvSpPr>
      <xdr:spPr>
        <a:xfrm>
          <a:off x="4914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99568</xdr:rowOff>
    </xdr:from>
    <xdr:to>
      <xdr:col>5</xdr:col>
      <xdr:colOff>549275</xdr:colOff>
      <xdr:row>37</xdr:row>
      <xdr:rowOff>19558</xdr:rowOff>
    </xdr:to>
    <xdr:cxnSp macro="">
      <xdr:nvCxnSpPr>
        <xdr:cNvPr id="67" name="直線コネクタ 66"/>
        <xdr:cNvCxnSpPr/>
      </xdr:nvCxnSpPr>
      <xdr:spPr>
        <a:xfrm flipV="1">
          <a:off x="3098800" y="62717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167149</xdr:rowOff>
    </xdr:from>
    <xdr:ext cx="736600" cy="259045"/>
    <xdr:sp macro="" textlink="">
      <xdr:nvSpPr>
        <xdr:cNvPr id="69" name="テキスト ボックス 68"/>
        <xdr:cNvSpPr txBox="1"/>
      </xdr:nvSpPr>
      <xdr:spPr>
        <a:xfrm>
          <a:off x="3606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19558</xdr:rowOff>
    </xdr:from>
    <xdr:to>
      <xdr:col>4</xdr:col>
      <xdr:colOff>346075</xdr:colOff>
      <xdr:row>37</xdr:row>
      <xdr:rowOff>60706</xdr:rowOff>
    </xdr:to>
    <xdr:cxnSp macro="">
      <xdr:nvCxnSpPr>
        <xdr:cNvPr id="70" name="直線コネクタ 69"/>
        <xdr:cNvCxnSpPr/>
      </xdr:nvCxnSpPr>
      <xdr:spPr>
        <a:xfrm flipV="1">
          <a:off x="2209800" y="63632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1270</xdr:rowOff>
    </xdr:from>
    <xdr:to>
      <xdr:col>3</xdr:col>
      <xdr:colOff>142875</xdr:colOff>
      <xdr:row>37</xdr:row>
      <xdr:rowOff>60706</xdr:rowOff>
    </xdr:to>
    <xdr:cxnSp macro="">
      <xdr:nvCxnSpPr>
        <xdr:cNvPr id="73" name="直線コネクタ 72"/>
        <xdr:cNvCxnSpPr/>
      </xdr:nvCxnSpPr>
      <xdr:spPr>
        <a:xfrm>
          <a:off x="1320800" y="63449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83" name="円/楕円 82"/>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69867</xdr:rowOff>
    </xdr:from>
    <xdr:ext cx="762000" cy="259045"/>
    <xdr:sp macro="" textlink="">
      <xdr:nvSpPr>
        <xdr:cNvPr id="84"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48768</xdr:rowOff>
    </xdr:from>
    <xdr:to>
      <xdr:col>5</xdr:col>
      <xdr:colOff>600075</xdr:colOff>
      <xdr:row>36</xdr:row>
      <xdr:rowOff>150368</xdr:rowOff>
    </xdr:to>
    <xdr:sp macro="" textlink="">
      <xdr:nvSpPr>
        <xdr:cNvPr id="85" name="円/楕円 84"/>
        <xdr:cNvSpPr/>
      </xdr:nvSpPr>
      <xdr:spPr>
        <a:xfrm>
          <a:off x="3937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160545</xdr:rowOff>
    </xdr:from>
    <xdr:ext cx="736600" cy="259045"/>
    <xdr:sp macro="" textlink="">
      <xdr:nvSpPr>
        <xdr:cNvPr id="86" name="テキスト ボックス 85"/>
        <xdr:cNvSpPr txBox="1"/>
      </xdr:nvSpPr>
      <xdr:spPr>
        <a:xfrm>
          <a:off x="3606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140208</xdr:rowOff>
    </xdr:from>
    <xdr:to>
      <xdr:col>4</xdr:col>
      <xdr:colOff>396875</xdr:colOff>
      <xdr:row>37</xdr:row>
      <xdr:rowOff>70358</xdr:rowOff>
    </xdr:to>
    <xdr:sp macro="" textlink="">
      <xdr:nvSpPr>
        <xdr:cNvPr id="87" name="円/楕円 86"/>
        <xdr:cNvSpPr/>
      </xdr:nvSpPr>
      <xdr:spPr>
        <a:xfrm>
          <a:off x="3048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55135</xdr:rowOff>
    </xdr:from>
    <xdr:ext cx="762000" cy="259045"/>
    <xdr:sp macro="" textlink="">
      <xdr:nvSpPr>
        <xdr:cNvPr id="88" name="テキスト ボックス 87"/>
        <xdr:cNvSpPr txBox="1"/>
      </xdr:nvSpPr>
      <xdr:spPr>
        <a:xfrm>
          <a:off x="2717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9906</xdr:rowOff>
    </xdr:from>
    <xdr:to>
      <xdr:col>3</xdr:col>
      <xdr:colOff>193675</xdr:colOff>
      <xdr:row>37</xdr:row>
      <xdr:rowOff>111506</xdr:rowOff>
    </xdr:to>
    <xdr:sp macro="" textlink="">
      <xdr:nvSpPr>
        <xdr:cNvPr id="89" name="円/楕円 88"/>
        <xdr:cNvSpPr/>
      </xdr:nvSpPr>
      <xdr:spPr>
        <a:xfrm>
          <a:off x="2159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96283</xdr:rowOff>
    </xdr:from>
    <xdr:ext cx="762000" cy="259045"/>
    <xdr:sp macro="" textlink="">
      <xdr:nvSpPr>
        <xdr:cNvPr id="90" name="テキスト ボックス 89"/>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91" name="円/楕円 90"/>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36847</xdr:rowOff>
    </xdr:from>
    <xdr:ext cx="762000" cy="259045"/>
    <xdr:sp macro="" textlink="">
      <xdr:nvSpPr>
        <xdr:cNvPr id="92" name="テキスト ボックス 91"/>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年度までは類似団体平均と比較し低い割合で推移していたが、学校給食事業の開始や社会保障・税番号制度システム構築などにより平成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年度以降は</a:t>
          </a:r>
          <a:r>
            <a:rPr kumimoji="1" lang="ja-JP" altLang="en-US" sz="1100">
              <a:solidFill>
                <a:schemeClr val="dk1"/>
              </a:solidFill>
              <a:effectLst/>
              <a:latin typeface="+mn-lt"/>
              <a:ea typeface="+mn-ea"/>
              <a:cs typeface="+mn-cs"/>
            </a:rPr>
            <a:t>年々増加している。システム構築、保守や情報セキュリティ関係経費の増加により昨年より</a:t>
          </a:r>
          <a:r>
            <a:rPr kumimoji="1" lang="en-US" altLang="ja-JP" sz="1100">
              <a:solidFill>
                <a:schemeClr val="dk1"/>
              </a:solidFill>
              <a:effectLst/>
              <a:latin typeface="+mn-lt"/>
              <a:ea typeface="+mn-ea"/>
              <a:cs typeface="+mn-cs"/>
            </a:rPr>
            <a:t>3.2</a:t>
          </a:r>
          <a:r>
            <a:rPr kumimoji="1" lang="ja-JP" altLang="en-US" sz="1100">
              <a:solidFill>
                <a:schemeClr val="dk1"/>
              </a:solidFill>
              <a:effectLst/>
              <a:latin typeface="+mn-lt"/>
              <a:ea typeface="+mn-ea"/>
              <a:cs typeface="+mn-cs"/>
            </a:rPr>
            <a:t>％増加した。</a:t>
          </a:r>
          <a:endParaRPr lang="ja-JP" altLang="ja-JP" sz="1400">
            <a:effectLst/>
          </a:endParaRPr>
        </a:p>
        <a:p>
          <a:r>
            <a:rPr kumimoji="1" lang="ja-JP" altLang="ja-JP" sz="1100">
              <a:solidFill>
                <a:schemeClr val="dk1"/>
              </a:solidFill>
              <a:effectLst/>
              <a:latin typeface="+mn-lt"/>
              <a:ea typeface="+mn-ea"/>
              <a:cs typeface="+mn-cs"/>
            </a:rPr>
            <a:t>指定管理者制度や民間委託等の活用により、物件費は今後も増加していくことが見込まれるので、引き続き経費の精査、見直しに努める。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168910</xdr:rowOff>
    </xdr:from>
    <xdr:to>
      <xdr:col>24</xdr:col>
      <xdr:colOff>31750</xdr:colOff>
      <xdr:row>17</xdr:row>
      <xdr:rowOff>69850</xdr:rowOff>
    </xdr:to>
    <xdr:cxnSp macro="">
      <xdr:nvCxnSpPr>
        <xdr:cNvPr id="125" name="直線コネクタ 124"/>
        <xdr:cNvCxnSpPr/>
      </xdr:nvCxnSpPr>
      <xdr:spPr>
        <a:xfrm>
          <a:off x="15671800" y="274066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6"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77470</xdr:rowOff>
    </xdr:from>
    <xdr:to>
      <xdr:col>22</xdr:col>
      <xdr:colOff>565150</xdr:colOff>
      <xdr:row>15</xdr:row>
      <xdr:rowOff>168910</xdr:rowOff>
    </xdr:to>
    <xdr:cxnSp macro="">
      <xdr:nvCxnSpPr>
        <xdr:cNvPr id="128" name="直線コネクタ 127"/>
        <xdr:cNvCxnSpPr/>
      </xdr:nvCxnSpPr>
      <xdr:spPr>
        <a:xfrm>
          <a:off x="14782800" y="26492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30" name="テキスト ボックス 129"/>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5080</xdr:rowOff>
    </xdr:from>
    <xdr:to>
      <xdr:col>21</xdr:col>
      <xdr:colOff>361950</xdr:colOff>
      <xdr:row>15</xdr:row>
      <xdr:rowOff>77470</xdr:rowOff>
    </xdr:to>
    <xdr:cxnSp macro="">
      <xdr:nvCxnSpPr>
        <xdr:cNvPr id="131" name="直線コネクタ 130"/>
        <xdr:cNvCxnSpPr/>
      </xdr:nvCxnSpPr>
      <xdr:spPr>
        <a:xfrm>
          <a:off x="13893800" y="24053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101617</xdr:rowOff>
    </xdr:from>
    <xdr:ext cx="762000" cy="259045"/>
    <xdr:sp macro="" textlink="">
      <xdr:nvSpPr>
        <xdr:cNvPr id="133" name="テキスト ボックス 132"/>
        <xdr:cNvSpPr txBox="1"/>
      </xdr:nvSpPr>
      <xdr:spPr>
        <a:xfrm>
          <a:off x="14401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130810</xdr:rowOff>
    </xdr:from>
    <xdr:to>
      <xdr:col>20</xdr:col>
      <xdr:colOff>158750</xdr:colOff>
      <xdr:row>14</xdr:row>
      <xdr:rowOff>5080</xdr:rowOff>
    </xdr:to>
    <xdr:cxnSp macro="">
      <xdr:nvCxnSpPr>
        <xdr:cNvPr id="134" name="直線コネクタ 133"/>
        <xdr:cNvCxnSpPr/>
      </xdr:nvCxnSpPr>
      <xdr:spPr>
        <a:xfrm>
          <a:off x="13004800" y="2359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36" name="テキスト ボックス 135"/>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38" name="テキスト ボックス 137"/>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44" name="円/楕円 143"/>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162577</xdr:rowOff>
    </xdr:from>
    <xdr:ext cx="762000" cy="259045"/>
    <xdr:sp macro="" textlink="">
      <xdr:nvSpPr>
        <xdr:cNvPr id="145"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118110</xdr:rowOff>
    </xdr:from>
    <xdr:to>
      <xdr:col>22</xdr:col>
      <xdr:colOff>615950</xdr:colOff>
      <xdr:row>16</xdr:row>
      <xdr:rowOff>48260</xdr:rowOff>
    </xdr:to>
    <xdr:sp macro="" textlink="">
      <xdr:nvSpPr>
        <xdr:cNvPr id="146" name="円/楕円 145"/>
        <xdr:cNvSpPr/>
      </xdr:nvSpPr>
      <xdr:spPr>
        <a:xfrm>
          <a:off x="15621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58437</xdr:rowOff>
    </xdr:from>
    <xdr:ext cx="736600" cy="259045"/>
    <xdr:sp macro="" textlink="">
      <xdr:nvSpPr>
        <xdr:cNvPr id="147" name="テキスト ボックス 146"/>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26670</xdr:rowOff>
    </xdr:from>
    <xdr:to>
      <xdr:col>21</xdr:col>
      <xdr:colOff>412750</xdr:colOff>
      <xdr:row>15</xdr:row>
      <xdr:rowOff>128270</xdr:rowOff>
    </xdr:to>
    <xdr:sp macro="" textlink="">
      <xdr:nvSpPr>
        <xdr:cNvPr id="148" name="円/楕円 147"/>
        <xdr:cNvSpPr/>
      </xdr:nvSpPr>
      <xdr:spPr>
        <a:xfrm>
          <a:off x="14732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138447</xdr:rowOff>
    </xdr:from>
    <xdr:ext cx="762000" cy="259045"/>
    <xdr:sp macro="" textlink="">
      <xdr:nvSpPr>
        <xdr:cNvPr id="149" name="テキスト ボックス 148"/>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125730</xdr:rowOff>
    </xdr:from>
    <xdr:to>
      <xdr:col>20</xdr:col>
      <xdr:colOff>209550</xdr:colOff>
      <xdr:row>14</xdr:row>
      <xdr:rowOff>55880</xdr:rowOff>
    </xdr:to>
    <xdr:sp macro="" textlink="">
      <xdr:nvSpPr>
        <xdr:cNvPr id="150" name="円/楕円 149"/>
        <xdr:cNvSpPr/>
      </xdr:nvSpPr>
      <xdr:spPr>
        <a:xfrm>
          <a:off x="13843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66057</xdr:rowOff>
    </xdr:from>
    <xdr:ext cx="762000" cy="259045"/>
    <xdr:sp macro="" textlink="">
      <xdr:nvSpPr>
        <xdr:cNvPr id="151" name="テキスト ボックス 150"/>
        <xdr:cNvSpPr txBox="1"/>
      </xdr:nvSpPr>
      <xdr:spPr>
        <a:xfrm>
          <a:off x="1351280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80010</xdr:rowOff>
    </xdr:from>
    <xdr:to>
      <xdr:col>19</xdr:col>
      <xdr:colOff>6350</xdr:colOff>
      <xdr:row>14</xdr:row>
      <xdr:rowOff>10160</xdr:rowOff>
    </xdr:to>
    <xdr:sp macro="" textlink="">
      <xdr:nvSpPr>
        <xdr:cNvPr id="152" name="円/楕円 151"/>
        <xdr:cNvSpPr/>
      </xdr:nvSpPr>
      <xdr:spPr>
        <a:xfrm>
          <a:off x="129540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20337</xdr:rowOff>
    </xdr:from>
    <xdr:ext cx="762000" cy="259045"/>
    <xdr:sp macro="" textlink="">
      <xdr:nvSpPr>
        <xdr:cNvPr id="153" name="テキスト ボックス 152"/>
        <xdr:cNvSpPr txBox="1"/>
      </xdr:nvSpPr>
      <xdr:spPr>
        <a:xfrm>
          <a:off x="12623800" y="207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保育所運営費や医療給付費等が年々増加傾向にあることに加え、少子化対策の一環として村独自に乳幼児医療給付事業等を実施していることから、今後も類似団体平均を上回る数値で推移していくと思われる。</a:t>
          </a:r>
          <a:endParaRPr lang="ja-JP" altLang="ja-JP" sz="1400">
            <a:effectLst/>
          </a:endParaRPr>
        </a:p>
        <a:p>
          <a:r>
            <a:rPr kumimoji="1" lang="ja-JP" altLang="ja-JP" sz="1100">
              <a:solidFill>
                <a:schemeClr val="dk1"/>
              </a:solidFill>
              <a:effectLst/>
              <a:latin typeface="+mn-lt"/>
              <a:ea typeface="+mn-ea"/>
              <a:cs typeface="+mn-cs"/>
            </a:rPr>
            <a:t>資格審査等の適正化などにより、財政を圧迫する経費の縮減に努めたい。</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20865</xdr:rowOff>
    </xdr:from>
    <xdr:to>
      <xdr:col>7</xdr:col>
      <xdr:colOff>15875</xdr:colOff>
      <xdr:row>59</xdr:row>
      <xdr:rowOff>69850</xdr:rowOff>
    </xdr:to>
    <xdr:cxnSp macro="">
      <xdr:nvCxnSpPr>
        <xdr:cNvPr id="187" name="直線コネクタ 186"/>
        <xdr:cNvCxnSpPr/>
      </xdr:nvCxnSpPr>
      <xdr:spPr>
        <a:xfrm>
          <a:off x="3987800" y="101364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8"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127000</xdr:rowOff>
    </xdr:from>
    <xdr:to>
      <xdr:col>5</xdr:col>
      <xdr:colOff>549275</xdr:colOff>
      <xdr:row>59</xdr:row>
      <xdr:rowOff>20865</xdr:rowOff>
    </xdr:to>
    <xdr:cxnSp macro="">
      <xdr:nvCxnSpPr>
        <xdr:cNvPr id="190" name="直線コネクタ 189"/>
        <xdr:cNvCxnSpPr/>
      </xdr:nvCxnSpPr>
      <xdr:spPr>
        <a:xfrm>
          <a:off x="3098800" y="100711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90005</xdr:rowOff>
    </xdr:from>
    <xdr:ext cx="736600" cy="259045"/>
    <xdr:sp macro="" textlink="">
      <xdr:nvSpPr>
        <xdr:cNvPr id="192" name="テキスト ボックス 191"/>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45357</xdr:rowOff>
    </xdr:from>
    <xdr:to>
      <xdr:col>4</xdr:col>
      <xdr:colOff>346075</xdr:colOff>
      <xdr:row>58</xdr:row>
      <xdr:rowOff>127000</xdr:rowOff>
    </xdr:to>
    <xdr:cxnSp macro="">
      <xdr:nvCxnSpPr>
        <xdr:cNvPr id="193" name="直線コネクタ 192"/>
        <xdr:cNvCxnSpPr/>
      </xdr:nvCxnSpPr>
      <xdr:spPr>
        <a:xfrm>
          <a:off x="2209800" y="99894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57349</xdr:rowOff>
    </xdr:from>
    <xdr:ext cx="762000" cy="259045"/>
    <xdr:sp macro="" textlink="">
      <xdr:nvSpPr>
        <xdr:cNvPr id="195" name="テキスト ボックス 194"/>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151493</xdr:rowOff>
    </xdr:from>
    <xdr:to>
      <xdr:col>3</xdr:col>
      <xdr:colOff>142875</xdr:colOff>
      <xdr:row>58</xdr:row>
      <xdr:rowOff>45357</xdr:rowOff>
    </xdr:to>
    <xdr:cxnSp macro="">
      <xdr:nvCxnSpPr>
        <xdr:cNvPr id="196" name="直線コネクタ 195"/>
        <xdr:cNvCxnSpPr/>
      </xdr:nvCxnSpPr>
      <xdr:spPr>
        <a:xfrm>
          <a:off x="1320800" y="99241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41020</xdr:rowOff>
    </xdr:from>
    <xdr:ext cx="762000" cy="259045"/>
    <xdr:sp macro="" textlink="">
      <xdr:nvSpPr>
        <xdr:cNvPr id="198" name="テキスト ボックス 197"/>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24692</xdr:rowOff>
    </xdr:from>
    <xdr:ext cx="762000" cy="259045"/>
    <xdr:sp macro="" textlink="">
      <xdr:nvSpPr>
        <xdr:cNvPr id="200" name="テキスト ボックス 199"/>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19050</xdr:rowOff>
    </xdr:from>
    <xdr:to>
      <xdr:col>7</xdr:col>
      <xdr:colOff>66675</xdr:colOff>
      <xdr:row>59</xdr:row>
      <xdr:rowOff>120650</xdr:rowOff>
    </xdr:to>
    <xdr:sp macro="" textlink="">
      <xdr:nvSpPr>
        <xdr:cNvPr id="206" name="円/楕円 205"/>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162577</xdr:rowOff>
    </xdr:from>
    <xdr:ext cx="762000" cy="259045"/>
    <xdr:sp macro="" textlink="">
      <xdr:nvSpPr>
        <xdr:cNvPr id="207"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141515</xdr:rowOff>
    </xdr:from>
    <xdr:to>
      <xdr:col>5</xdr:col>
      <xdr:colOff>600075</xdr:colOff>
      <xdr:row>59</xdr:row>
      <xdr:rowOff>71665</xdr:rowOff>
    </xdr:to>
    <xdr:sp macro="" textlink="">
      <xdr:nvSpPr>
        <xdr:cNvPr id="208" name="円/楕円 207"/>
        <xdr:cNvSpPr/>
      </xdr:nvSpPr>
      <xdr:spPr>
        <a:xfrm>
          <a:off x="3937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56442</xdr:rowOff>
    </xdr:from>
    <xdr:ext cx="736600" cy="259045"/>
    <xdr:sp macro="" textlink="">
      <xdr:nvSpPr>
        <xdr:cNvPr id="209" name="テキスト ボックス 208"/>
        <xdr:cNvSpPr txBox="1"/>
      </xdr:nvSpPr>
      <xdr:spPr>
        <a:xfrm>
          <a:off x="3606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76200</xdr:rowOff>
    </xdr:from>
    <xdr:to>
      <xdr:col>4</xdr:col>
      <xdr:colOff>396875</xdr:colOff>
      <xdr:row>59</xdr:row>
      <xdr:rowOff>6350</xdr:rowOff>
    </xdr:to>
    <xdr:sp macro="" textlink="">
      <xdr:nvSpPr>
        <xdr:cNvPr id="210" name="円/楕円 209"/>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162577</xdr:rowOff>
    </xdr:from>
    <xdr:ext cx="762000" cy="259045"/>
    <xdr:sp macro="" textlink="">
      <xdr:nvSpPr>
        <xdr:cNvPr id="211" name="テキスト ボックス 210"/>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166007</xdr:rowOff>
    </xdr:from>
    <xdr:to>
      <xdr:col>3</xdr:col>
      <xdr:colOff>193675</xdr:colOff>
      <xdr:row>58</xdr:row>
      <xdr:rowOff>96157</xdr:rowOff>
    </xdr:to>
    <xdr:sp macro="" textlink="">
      <xdr:nvSpPr>
        <xdr:cNvPr id="212" name="円/楕円 211"/>
        <xdr:cNvSpPr/>
      </xdr:nvSpPr>
      <xdr:spPr>
        <a:xfrm>
          <a:off x="2159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80934</xdr:rowOff>
    </xdr:from>
    <xdr:ext cx="762000" cy="259045"/>
    <xdr:sp macro="" textlink="">
      <xdr:nvSpPr>
        <xdr:cNvPr id="213" name="テキスト ボックス 212"/>
        <xdr:cNvSpPr txBox="1"/>
      </xdr:nvSpPr>
      <xdr:spPr>
        <a:xfrm>
          <a:off x="1828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100693</xdr:rowOff>
    </xdr:from>
    <xdr:to>
      <xdr:col>1</xdr:col>
      <xdr:colOff>676275</xdr:colOff>
      <xdr:row>58</xdr:row>
      <xdr:rowOff>30843</xdr:rowOff>
    </xdr:to>
    <xdr:sp macro="" textlink="">
      <xdr:nvSpPr>
        <xdr:cNvPr id="214" name="円/楕円 213"/>
        <xdr:cNvSpPr/>
      </xdr:nvSpPr>
      <xdr:spPr>
        <a:xfrm>
          <a:off x="1270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15620</xdr:rowOff>
    </xdr:from>
    <xdr:ext cx="762000" cy="259045"/>
    <xdr:sp macro="" textlink="">
      <xdr:nvSpPr>
        <xdr:cNvPr id="215" name="テキスト ボックス 214"/>
        <xdr:cNvSpPr txBox="1"/>
      </xdr:nvSpPr>
      <xdr:spPr>
        <a:xfrm>
          <a:off x="939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類似団体平均で推移しているが、高齢化社会による医療費等の増加に伴い、国民健康保険・後期高齢者医療・介護保険特別会計への繰出金が増加傾向となっている。</a:t>
          </a:r>
          <a:endParaRPr lang="ja-JP" altLang="ja-JP" sz="1400">
            <a:effectLst/>
          </a:endParaRPr>
        </a:p>
        <a:p>
          <a:r>
            <a:rPr kumimoji="1" lang="ja-JP" altLang="ja-JP" sz="1100">
              <a:solidFill>
                <a:schemeClr val="dk1"/>
              </a:solidFill>
              <a:effectLst/>
              <a:latin typeface="+mn-lt"/>
              <a:ea typeface="+mn-ea"/>
              <a:cs typeface="+mn-cs"/>
            </a:rPr>
            <a:t>保険料の適正化・保険料の徴収強化を図るとともに、保健事業の推進により一般会計の負担軽減に努める。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144145</xdr:rowOff>
    </xdr:from>
    <xdr:to>
      <xdr:col>24</xdr:col>
      <xdr:colOff>31750</xdr:colOff>
      <xdr:row>57</xdr:row>
      <xdr:rowOff>167005</xdr:rowOff>
    </xdr:to>
    <xdr:cxnSp macro="">
      <xdr:nvCxnSpPr>
        <xdr:cNvPr id="243" name="直線コネクタ 242"/>
        <xdr:cNvCxnSpPr/>
      </xdr:nvCxnSpPr>
      <xdr:spPr>
        <a:xfrm>
          <a:off x="15671800" y="99167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93997</xdr:rowOff>
    </xdr:from>
    <xdr:ext cx="762000" cy="259045"/>
    <xdr:sp macro="" textlink="">
      <xdr:nvSpPr>
        <xdr:cNvPr id="244" name="その他平均値テキスト"/>
        <xdr:cNvSpPr txBox="1"/>
      </xdr:nvSpPr>
      <xdr:spPr>
        <a:xfrm>
          <a:off x="16598900" y="9866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115570</xdr:rowOff>
    </xdr:from>
    <xdr:to>
      <xdr:col>22</xdr:col>
      <xdr:colOff>565150</xdr:colOff>
      <xdr:row>57</xdr:row>
      <xdr:rowOff>144145</xdr:rowOff>
    </xdr:to>
    <xdr:cxnSp macro="">
      <xdr:nvCxnSpPr>
        <xdr:cNvPr id="246" name="直線コネクタ 245"/>
        <xdr:cNvCxnSpPr/>
      </xdr:nvCxnSpPr>
      <xdr:spPr>
        <a:xfrm>
          <a:off x="14782800" y="98882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36847</xdr:rowOff>
    </xdr:from>
    <xdr:ext cx="736600" cy="259045"/>
    <xdr:sp macro="" textlink="">
      <xdr:nvSpPr>
        <xdr:cNvPr id="248" name="テキスト ボックス 247"/>
        <xdr:cNvSpPr txBox="1"/>
      </xdr:nvSpPr>
      <xdr:spPr>
        <a:xfrm>
          <a:off x="15290800" y="998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109855</xdr:rowOff>
    </xdr:from>
    <xdr:to>
      <xdr:col>21</xdr:col>
      <xdr:colOff>361950</xdr:colOff>
      <xdr:row>57</xdr:row>
      <xdr:rowOff>115570</xdr:rowOff>
    </xdr:to>
    <xdr:cxnSp macro="">
      <xdr:nvCxnSpPr>
        <xdr:cNvPr id="249" name="直線コネクタ 248"/>
        <xdr:cNvCxnSpPr/>
      </xdr:nvCxnSpPr>
      <xdr:spPr>
        <a:xfrm>
          <a:off x="13893800" y="98825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65422</xdr:rowOff>
    </xdr:from>
    <xdr:ext cx="762000" cy="259045"/>
    <xdr:sp macro="" textlink="">
      <xdr:nvSpPr>
        <xdr:cNvPr id="251" name="テキスト ボックス 250"/>
        <xdr:cNvSpPr txBox="1"/>
      </xdr:nvSpPr>
      <xdr:spPr>
        <a:xfrm>
          <a:off x="14401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109855</xdr:rowOff>
    </xdr:from>
    <xdr:to>
      <xdr:col>20</xdr:col>
      <xdr:colOff>158750</xdr:colOff>
      <xdr:row>57</xdr:row>
      <xdr:rowOff>121285</xdr:rowOff>
    </xdr:to>
    <xdr:cxnSp macro="">
      <xdr:nvCxnSpPr>
        <xdr:cNvPr id="252" name="直線コネクタ 251"/>
        <xdr:cNvCxnSpPr/>
      </xdr:nvCxnSpPr>
      <xdr:spPr>
        <a:xfrm flipV="1">
          <a:off x="13004800" y="98825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42562</xdr:rowOff>
    </xdr:from>
    <xdr:ext cx="762000" cy="259045"/>
    <xdr:sp macro="" textlink="">
      <xdr:nvSpPr>
        <xdr:cNvPr id="254" name="テキスト ボックス 253"/>
        <xdr:cNvSpPr txBox="1"/>
      </xdr:nvSpPr>
      <xdr:spPr>
        <a:xfrm>
          <a:off x="135128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56" name="テキスト ボックス 255"/>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116205</xdr:rowOff>
    </xdr:from>
    <xdr:to>
      <xdr:col>24</xdr:col>
      <xdr:colOff>82550</xdr:colOff>
      <xdr:row>58</xdr:row>
      <xdr:rowOff>46355</xdr:rowOff>
    </xdr:to>
    <xdr:sp macro="" textlink="">
      <xdr:nvSpPr>
        <xdr:cNvPr id="262" name="円/楕円 261"/>
        <xdr:cNvSpPr/>
      </xdr:nvSpPr>
      <xdr:spPr>
        <a:xfrm>
          <a:off x="164592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132732</xdr:rowOff>
    </xdr:from>
    <xdr:ext cx="762000" cy="259045"/>
    <xdr:sp macro="" textlink="">
      <xdr:nvSpPr>
        <xdr:cNvPr id="263" name="その他該当値テキスト"/>
        <xdr:cNvSpPr txBox="1"/>
      </xdr:nvSpPr>
      <xdr:spPr>
        <a:xfrm>
          <a:off x="16598900" y="973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93345</xdr:rowOff>
    </xdr:from>
    <xdr:to>
      <xdr:col>22</xdr:col>
      <xdr:colOff>615950</xdr:colOff>
      <xdr:row>58</xdr:row>
      <xdr:rowOff>23495</xdr:rowOff>
    </xdr:to>
    <xdr:sp macro="" textlink="">
      <xdr:nvSpPr>
        <xdr:cNvPr id="264" name="円/楕円 263"/>
        <xdr:cNvSpPr/>
      </xdr:nvSpPr>
      <xdr:spPr>
        <a:xfrm>
          <a:off x="156210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33672</xdr:rowOff>
    </xdr:from>
    <xdr:ext cx="736600" cy="259045"/>
    <xdr:sp macro="" textlink="">
      <xdr:nvSpPr>
        <xdr:cNvPr id="265" name="テキスト ボックス 264"/>
        <xdr:cNvSpPr txBox="1"/>
      </xdr:nvSpPr>
      <xdr:spPr>
        <a:xfrm>
          <a:off x="15290800" y="9634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64770</xdr:rowOff>
    </xdr:from>
    <xdr:to>
      <xdr:col>21</xdr:col>
      <xdr:colOff>412750</xdr:colOff>
      <xdr:row>57</xdr:row>
      <xdr:rowOff>166370</xdr:rowOff>
    </xdr:to>
    <xdr:sp macro="" textlink="">
      <xdr:nvSpPr>
        <xdr:cNvPr id="266" name="円/楕円 265"/>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5097</xdr:rowOff>
    </xdr:from>
    <xdr:ext cx="762000" cy="259045"/>
    <xdr:sp macro="" textlink="">
      <xdr:nvSpPr>
        <xdr:cNvPr id="267" name="テキスト ボックス 266"/>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59055</xdr:rowOff>
    </xdr:from>
    <xdr:to>
      <xdr:col>20</xdr:col>
      <xdr:colOff>209550</xdr:colOff>
      <xdr:row>57</xdr:row>
      <xdr:rowOff>160655</xdr:rowOff>
    </xdr:to>
    <xdr:sp macro="" textlink="">
      <xdr:nvSpPr>
        <xdr:cNvPr id="268" name="円/楕円 267"/>
        <xdr:cNvSpPr/>
      </xdr:nvSpPr>
      <xdr:spPr>
        <a:xfrm>
          <a:off x="138430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170832</xdr:rowOff>
    </xdr:from>
    <xdr:ext cx="762000" cy="259045"/>
    <xdr:sp macro="" textlink="">
      <xdr:nvSpPr>
        <xdr:cNvPr id="269" name="テキスト ボックス 268"/>
        <xdr:cNvSpPr txBox="1"/>
      </xdr:nvSpPr>
      <xdr:spPr>
        <a:xfrm>
          <a:off x="13512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70485</xdr:rowOff>
    </xdr:from>
    <xdr:to>
      <xdr:col>19</xdr:col>
      <xdr:colOff>6350</xdr:colOff>
      <xdr:row>58</xdr:row>
      <xdr:rowOff>635</xdr:rowOff>
    </xdr:to>
    <xdr:sp macro="" textlink="">
      <xdr:nvSpPr>
        <xdr:cNvPr id="270" name="円/楕円 269"/>
        <xdr:cNvSpPr/>
      </xdr:nvSpPr>
      <xdr:spPr>
        <a:xfrm>
          <a:off x="129540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10812</xdr:rowOff>
    </xdr:from>
    <xdr:ext cx="762000" cy="259045"/>
    <xdr:sp macro="" textlink="">
      <xdr:nvSpPr>
        <xdr:cNvPr id="271" name="テキスト ボックス 270"/>
        <xdr:cNvSpPr txBox="1"/>
      </xdr:nvSpPr>
      <xdr:spPr>
        <a:xfrm>
          <a:off x="12623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補助費等に係る経常収支比率は類似団体平均を大きく上回る数値で推移しているが、これは村の基幹産業である農林水産業へ投入する一般財源が多額であることが要因である。</a:t>
          </a:r>
          <a:endParaRPr lang="ja-JP" altLang="ja-JP" sz="1400">
            <a:effectLst/>
          </a:endParaRPr>
        </a:p>
        <a:p>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その他の補助費等について本来の負担・補助目的に基づき、対象経費及び対象団体等の精査や見直しに努める。</a:t>
          </a:r>
          <a:endParaRPr kumimoji="1" lang="en-US" altLang="ja-JP" sz="1100">
            <a:solidFill>
              <a:schemeClr val="dk1"/>
            </a:solidFill>
            <a:effectLst/>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21844</xdr:rowOff>
    </xdr:from>
    <xdr:to>
      <xdr:col>24</xdr:col>
      <xdr:colOff>31750</xdr:colOff>
      <xdr:row>38</xdr:row>
      <xdr:rowOff>62992</xdr:rowOff>
    </xdr:to>
    <xdr:cxnSp macro="">
      <xdr:nvCxnSpPr>
        <xdr:cNvPr id="301" name="直線コネクタ 300"/>
        <xdr:cNvCxnSpPr/>
      </xdr:nvCxnSpPr>
      <xdr:spPr>
        <a:xfrm flipV="1">
          <a:off x="15671800" y="653694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156735</xdr:rowOff>
    </xdr:from>
    <xdr:ext cx="762000" cy="259045"/>
    <xdr:sp macro="" textlink="">
      <xdr:nvSpPr>
        <xdr:cNvPr id="302"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53848</xdr:rowOff>
    </xdr:from>
    <xdr:to>
      <xdr:col>22</xdr:col>
      <xdr:colOff>565150</xdr:colOff>
      <xdr:row>38</xdr:row>
      <xdr:rowOff>62992</xdr:rowOff>
    </xdr:to>
    <xdr:cxnSp macro="">
      <xdr:nvCxnSpPr>
        <xdr:cNvPr id="304" name="直線コネクタ 303"/>
        <xdr:cNvCxnSpPr/>
      </xdr:nvCxnSpPr>
      <xdr:spPr>
        <a:xfrm>
          <a:off x="14782800" y="65689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6" name="テキスト ボックス 305"/>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40132</xdr:rowOff>
    </xdr:from>
    <xdr:to>
      <xdr:col>21</xdr:col>
      <xdr:colOff>361950</xdr:colOff>
      <xdr:row>38</xdr:row>
      <xdr:rowOff>53848</xdr:rowOff>
    </xdr:to>
    <xdr:cxnSp macro="">
      <xdr:nvCxnSpPr>
        <xdr:cNvPr id="307" name="直線コネクタ 306"/>
        <xdr:cNvCxnSpPr/>
      </xdr:nvCxnSpPr>
      <xdr:spPr>
        <a:xfrm>
          <a:off x="13893800" y="65552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9" name="テキスト ボックス 308"/>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40132</xdr:rowOff>
    </xdr:from>
    <xdr:to>
      <xdr:col>20</xdr:col>
      <xdr:colOff>158750</xdr:colOff>
      <xdr:row>38</xdr:row>
      <xdr:rowOff>81280</xdr:rowOff>
    </xdr:to>
    <xdr:cxnSp macro="">
      <xdr:nvCxnSpPr>
        <xdr:cNvPr id="310" name="直線コネクタ 309"/>
        <xdr:cNvCxnSpPr/>
      </xdr:nvCxnSpPr>
      <xdr:spPr>
        <a:xfrm flipV="1">
          <a:off x="13004800" y="65552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2811</xdr:rowOff>
    </xdr:from>
    <xdr:ext cx="762000" cy="259045"/>
    <xdr:sp macro="" textlink="">
      <xdr:nvSpPr>
        <xdr:cNvPr id="312" name="テキスト ボックス 311"/>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14" name="テキスト ボックス 313"/>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142494</xdr:rowOff>
    </xdr:from>
    <xdr:to>
      <xdr:col>24</xdr:col>
      <xdr:colOff>82550</xdr:colOff>
      <xdr:row>38</xdr:row>
      <xdr:rowOff>72644</xdr:rowOff>
    </xdr:to>
    <xdr:sp macro="" textlink="">
      <xdr:nvSpPr>
        <xdr:cNvPr id="320" name="円/楕円 319"/>
        <xdr:cNvSpPr/>
      </xdr:nvSpPr>
      <xdr:spPr>
        <a:xfrm>
          <a:off x="16459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114571</xdr:rowOff>
    </xdr:from>
    <xdr:ext cx="762000" cy="259045"/>
    <xdr:sp macro="" textlink="">
      <xdr:nvSpPr>
        <xdr:cNvPr id="321" name="補助費等該当値テキスト"/>
        <xdr:cNvSpPr txBox="1"/>
      </xdr:nvSpPr>
      <xdr:spPr>
        <a:xfrm>
          <a:off x="16598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12192</xdr:rowOff>
    </xdr:from>
    <xdr:to>
      <xdr:col>22</xdr:col>
      <xdr:colOff>615950</xdr:colOff>
      <xdr:row>38</xdr:row>
      <xdr:rowOff>113792</xdr:rowOff>
    </xdr:to>
    <xdr:sp macro="" textlink="">
      <xdr:nvSpPr>
        <xdr:cNvPr id="322" name="円/楕円 321"/>
        <xdr:cNvSpPr/>
      </xdr:nvSpPr>
      <xdr:spPr>
        <a:xfrm>
          <a:off x="15621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98569</xdr:rowOff>
    </xdr:from>
    <xdr:ext cx="736600" cy="259045"/>
    <xdr:sp macro="" textlink="">
      <xdr:nvSpPr>
        <xdr:cNvPr id="323" name="テキスト ボックス 322"/>
        <xdr:cNvSpPr txBox="1"/>
      </xdr:nvSpPr>
      <xdr:spPr>
        <a:xfrm>
          <a:off x="15290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3048</xdr:rowOff>
    </xdr:from>
    <xdr:to>
      <xdr:col>21</xdr:col>
      <xdr:colOff>412750</xdr:colOff>
      <xdr:row>38</xdr:row>
      <xdr:rowOff>104648</xdr:rowOff>
    </xdr:to>
    <xdr:sp macro="" textlink="">
      <xdr:nvSpPr>
        <xdr:cNvPr id="324" name="円/楕円 323"/>
        <xdr:cNvSpPr/>
      </xdr:nvSpPr>
      <xdr:spPr>
        <a:xfrm>
          <a:off x="14732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89425</xdr:rowOff>
    </xdr:from>
    <xdr:ext cx="762000" cy="259045"/>
    <xdr:sp macro="" textlink="">
      <xdr:nvSpPr>
        <xdr:cNvPr id="325" name="テキスト ボックス 324"/>
        <xdr:cNvSpPr txBox="1"/>
      </xdr:nvSpPr>
      <xdr:spPr>
        <a:xfrm>
          <a:off x="14401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160782</xdr:rowOff>
    </xdr:from>
    <xdr:to>
      <xdr:col>20</xdr:col>
      <xdr:colOff>209550</xdr:colOff>
      <xdr:row>38</xdr:row>
      <xdr:rowOff>90932</xdr:rowOff>
    </xdr:to>
    <xdr:sp macro="" textlink="">
      <xdr:nvSpPr>
        <xdr:cNvPr id="326" name="円/楕円 325"/>
        <xdr:cNvSpPr/>
      </xdr:nvSpPr>
      <xdr:spPr>
        <a:xfrm>
          <a:off x="13843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75709</xdr:rowOff>
    </xdr:from>
    <xdr:ext cx="762000" cy="259045"/>
    <xdr:sp macro="" textlink="">
      <xdr:nvSpPr>
        <xdr:cNvPr id="327" name="テキスト ボックス 326"/>
        <xdr:cNvSpPr txBox="1"/>
      </xdr:nvSpPr>
      <xdr:spPr>
        <a:xfrm>
          <a:off x="13512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30480</xdr:rowOff>
    </xdr:from>
    <xdr:to>
      <xdr:col>19</xdr:col>
      <xdr:colOff>6350</xdr:colOff>
      <xdr:row>38</xdr:row>
      <xdr:rowOff>132080</xdr:rowOff>
    </xdr:to>
    <xdr:sp macro="" textlink="">
      <xdr:nvSpPr>
        <xdr:cNvPr id="328" name="円/楕円 327"/>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116857</xdr:rowOff>
    </xdr:from>
    <xdr:ext cx="762000" cy="259045"/>
    <xdr:sp macro="" textlink="">
      <xdr:nvSpPr>
        <xdr:cNvPr id="329" name="テキスト ボックス 328"/>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計画的な地方債発行に努めてきたことに加え、過去の大規模事業債の償還終了により、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ポイント改善した。</a:t>
          </a:r>
          <a:endParaRPr lang="ja-JP" altLang="ja-JP" sz="1400">
            <a:effectLst/>
          </a:endParaRPr>
        </a:p>
        <a:p>
          <a:r>
            <a:rPr kumimoji="1" lang="ja-JP" altLang="ja-JP" sz="1100">
              <a:solidFill>
                <a:schemeClr val="dk1"/>
              </a:solidFill>
              <a:effectLst/>
              <a:latin typeface="+mn-lt"/>
              <a:ea typeface="+mn-ea"/>
              <a:cs typeface="+mn-cs"/>
            </a:rPr>
            <a:t>今後も将来世代の負担が過度とならないよう、新規発行債の抑制や交付税措置のある有利な地方債の活用に努め、削減を図る。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24130</xdr:rowOff>
    </xdr:from>
    <xdr:to>
      <xdr:col>7</xdr:col>
      <xdr:colOff>15875</xdr:colOff>
      <xdr:row>77</xdr:row>
      <xdr:rowOff>51563</xdr:rowOff>
    </xdr:to>
    <xdr:cxnSp macro="">
      <xdr:nvCxnSpPr>
        <xdr:cNvPr id="359" name="直線コネクタ 358"/>
        <xdr:cNvCxnSpPr/>
      </xdr:nvCxnSpPr>
      <xdr:spPr>
        <a:xfrm flipV="1">
          <a:off x="3987800" y="13225780"/>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60" name="公債費平均値テキスト"/>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51563</xdr:rowOff>
    </xdr:from>
    <xdr:to>
      <xdr:col>5</xdr:col>
      <xdr:colOff>549275</xdr:colOff>
      <xdr:row>78</xdr:row>
      <xdr:rowOff>127000</xdr:rowOff>
    </xdr:to>
    <xdr:cxnSp macro="">
      <xdr:nvCxnSpPr>
        <xdr:cNvPr id="362" name="直線コネクタ 361"/>
        <xdr:cNvCxnSpPr/>
      </xdr:nvCxnSpPr>
      <xdr:spPr>
        <a:xfrm flipV="1">
          <a:off x="3098800" y="13253213"/>
          <a:ext cx="889000" cy="2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75709</xdr:rowOff>
    </xdr:from>
    <xdr:ext cx="736600" cy="259045"/>
    <xdr:sp macro="" textlink="">
      <xdr:nvSpPr>
        <xdr:cNvPr id="364" name="テキスト ボックス 363"/>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127000</xdr:rowOff>
    </xdr:from>
    <xdr:to>
      <xdr:col>4</xdr:col>
      <xdr:colOff>346075</xdr:colOff>
      <xdr:row>79</xdr:row>
      <xdr:rowOff>14987</xdr:rowOff>
    </xdr:to>
    <xdr:cxnSp macro="">
      <xdr:nvCxnSpPr>
        <xdr:cNvPr id="365" name="直線コネクタ 364"/>
        <xdr:cNvCxnSpPr/>
      </xdr:nvCxnSpPr>
      <xdr:spPr>
        <a:xfrm flipV="1">
          <a:off x="2209800" y="13500100"/>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6" name="フローチャート : 判断 365"/>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137685</xdr:rowOff>
    </xdr:from>
    <xdr:ext cx="762000" cy="259045"/>
    <xdr:sp macro="" textlink="">
      <xdr:nvSpPr>
        <xdr:cNvPr id="367" name="テキスト ボックス 366"/>
        <xdr:cNvSpPr txBox="1"/>
      </xdr:nvSpPr>
      <xdr:spPr>
        <a:xfrm>
          <a:off x="2717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14987</xdr:rowOff>
    </xdr:from>
    <xdr:to>
      <xdr:col>3</xdr:col>
      <xdr:colOff>142875</xdr:colOff>
      <xdr:row>79</xdr:row>
      <xdr:rowOff>37846</xdr:rowOff>
    </xdr:to>
    <xdr:cxnSp macro="">
      <xdr:nvCxnSpPr>
        <xdr:cNvPr id="368" name="直線コネクタ 367"/>
        <xdr:cNvCxnSpPr/>
      </xdr:nvCxnSpPr>
      <xdr:spPr>
        <a:xfrm flipV="1">
          <a:off x="1320800" y="135595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9" name="フローチャート : 判断 368"/>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128540</xdr:rowOff>
    </xdr:from>
    <xdr:ext cx="762000" cy="259045"/>
    <xdr:sp macro="" textlink="">
      <xdr:nvSpPr>
        <xdr:cNvPr id="370" name="テキスト ボックス 369"/>
        <xdr:cNvSpPr txBox="1"/>
      </xdr:nvSpPr>
      <xdr:spPr>
        <a:xfrm>
          <a:off x="1828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1" name="フローチャート : 判断 370"/>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146829</xdr:rowOff>
    </xdr:from>
    <xdr:ext cx="762000" cy="259045"/>
    <xdr:sp macro="" textlink="">
      <xdr:nvSpPr>
        <xdr:cNvPr id="372" name="テキスト ボックス 371"/>
        <xdr:cNvSpPr txBox="1"/>
      </xdr:nvSpPr>
      <xdr:spPr>
        <a:xfrm>
          <a:off x="939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78" name="円/楕円 377"/>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161307</xdr:rowOff>
    </xdr:from>
    <xdr:ext cx="762000" cy="259045"/>
    <xdr:sp macro="" textlink="">
      <xdr:nvSpPr>
        <xdr:cNvPr id="379"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763</xdr:rowOff>
    </xdr:from>
    <xdr:to>
      <xdr:col>5</xdr:col>
      <xdr:colOff>600075</xdr:colOff>
      <xdr:row>77</xdr:row>
      <xdr:rowOff>102363</xdr:rowOff>
    </xdr:to>
    <xdr:sp macro="" textlink="">
      <xdr:nvSpPr>
        <xdr:cNvPr id="380" name="円/楕円 379"/>
        <xdr:cNvSpPr/>
      </xdr:nvSpPr>
      <xdr:spPr>
        <a:xfrm>
          <a:off x="3937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112540</xdr:rowOff>
    </xdr:from>
    <xdr:ext cx="736600" cy="259045"/>
    <xdr:sp macro="" textlink="">
      <xdr:nvSpPr>
        <xdr:cNvPr id="381" name="テキスト ボックス 380"/>
        <xdr:cNvSpPr txBox="1"/>
      </xdr:nvSpPr>
      <xdr:spPr>
        <a:xfrm>
          <a:off x="3606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76200</xdr:rowOff>
    </xdr:from>
    <xdr:to>
      <xdr:col>4</xdr:col>
      <xdr:colOff>396875</xdr:colOff>
      <xdr:row>79</xdr:row>
      <xdr:rowOff>6350</xdr:rowOff>
    </xdr:to>
    <xdr:sp macro="" textlink="">
      <xdr:nvSpPr>
        <xdr:cNvPr id="382" name="円/楕円 381"/>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162577</xdr:rowOff>
    </xdr:from>
    <xdr:ext cx="762000" cy="259045"/>
    <xdr:sp macro="" textlink="">
      <xdr:nvSpPr>
        <xdr:cNvPr id="383" name="テキスト ボックス 382"/>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135637</xdr:rowOff>
    </xdr:from>
    <xdr:to>
      <xdr:col>3</xdr:col>
      <xdr:colOff>193675</xdr:colOff>
      <xdr:row>79</xdr:row>
      <xdr:rowOff>65787</xdr:rowOff>
    </xdr:to>
    <xdr:sp macro="" textlink="">
      <xdr:nvSpPr>
        <xdr:cNvPr id="384" name="円/楕円 383"/>
        <xdr:cNvSpPr/>
      </xdr:nvSpPr>
      <xdr:spPr>
        <a:xfrm>
          <a:off x="2159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50564</xdr:rowOff>
    </xdr:from>
    <xdr:ext cx="762000" cy="259045"/>
    <xdr:sp macro="" textlink="">
      <xdr:nvSpPr>
        <xdr:cNvPr id="385" name="テキスト ボックス 384"/>
        <xdr:cNvSpPr txBox="1"/>
      </xdr:nvSpPr>
      <xdr:spPr>
        <a:xfrm>
          <a:off x="1828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158496</xdr:rowOff>
    </xdr:from>
    <xdr:to>
      <xdr:col>1</xdr:col>
      <xdr:colOff>676275</xdr:colOff>
      <xdr:row>79</xdr:row>
      <xdr:rowOff>88646</xdr:rowOff>
    </xdr:to>
    <xdr:sp macro="" textlink="">
      <xdr:nvSpPr>
        <xdr:cNvPr id="386" name="円/楕円 385"/>
        <xdr:cNvSpPr/>
      </xdr:nvSpPr>
      <xdr:spPr>
        <a:xfrm>
          <a:off x="1270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73423</xdr:rowOff>
    </xdr:from>
    <xdr:ext cx="762000" cy="259045"/>
    <xdr:sp macro="" textlink="">
      <xdr:nvSpPr>
        <xdr:cNvPr id="387" name="テキスト ボックス 386"/>
        <xdr:cNvSpPr txBox="1"/>
      </xdr:nvSpPr>
      <xdr:spPr>
        <a:xfrm>
          <a:off x="939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ポイント上昇する結果となった。</a:t>
          </a:r>
          <a:endParaRPr lang="ja-JP" altLang="ja-JP" sz="1400">
            <a:effectLst/>
          </a:endParaRPr>
        </a:p>
        <a:p>
          <a:r>
            <a:rPr kumimoji="1" lang="ja-JP" altLang="ja-JP" sz="1100">
              <a:solidFill>
                <a:schemeClr val="dk1"/>
              </a:solidFill>
              <a:effectLst/>
              <a:latin typeface="+mn-lt"/>
              <a:ea typeface="+mn-ea"/>
              <a:cs typeface="+mn-cs"/>
            </a:rPr>
            <a:t>今後も多様化する住民サービスに対応するため、サービスの低下を招かないよう注意を払いながら、普通会計にとどまらず特別会計・企業会計も更なる経費節減に努めたい。</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85089</xdr:rowOff>
    </xdr:from>
    <xdr:to>
      <xdr:col>24</xdr:col>
      <xdr:colOff>31750</xdr:colOff>
      <xdr:row>78</xdr:row>
      <xdr:rowOff>31750</xdr:rowOff>
    </xdr:to>
    <xdr:cxnSp macro="">
      <xdr:nvCxnSpPr>
        <xdr:cNvPr id="420" name="直線コネクタ 419"/>
        <xdr:cNvCxnSpPr/>
      </xdr:nvCxnSpPr>
      <xdr:spPr>
        <a:xfrm>
          <a:off x="15671800" y="13286739"/>
          <a:ext cx="8382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62247</xdr:rowOff>
    </xdr:from>
    <xdr:ext cx="762000" cy="259045"/>
    <xdr:sp macro="" textlink="">
      <xdr:nvSpPr>
        <xdr:cNvPr id="421" name="公債費以外平均値テキスト"/>
        <xdr:cNvSpPr txBox="1"/>
      </xdr:nvSpPr>
      <xdr:spPr>
        <a:xfrm>
          <a:off x="16598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73661</xdr:rowOff>
    </xdr:from>
    <xdr:to>
      <xdr:col>22</xdr:col>
      <xdr:colOff>565150</xdr:colOff>
      <xdr:row>77</xdr:row>
      <xdr:rowOff>85089</xdr:rowOff>
    </xdr:to>
    <xdr:cxnSp macro="">
      <xdr:nvCxnSpPr>
        <xdr:cNvPr id="423" name="直線コネクタ 422"/>
        <xdr:cNvCxnSpPr/>
      </xdr:nvCxnSpPr>
      <xdr:spPr>
        <a:xfrm>
          <a:off x="14782800" y="132753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81297</xdr:rowOff>
    </xdr:from>
    <xdr:ext cx="736600" cy="259045"/>
    <xdr:sp macro="" textlink="">
      <xdr:nvSpPr>
        <xdr:cNvPr id="425" name="テキスト ボックス 424"/>
        <xdr:cNvSpPr txBox="1"/>
      </xdr:nvSpPr>
      <xdr:spPr>
        <a:xfrm>
          <a:off x="15290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123189</xdr:rowOff>
    </xdr:from>
    <xdr:to>
      <xdr:col>21</xdr:col>
      <xdr:colOff>361950</xdr:colOff>
      <xdr:row>77</xdr:row>
      <xdr:rowOff>73661</xdr:rowOff>
    </xdr:to>
    <xdr:cxnSp macro="">
      <xdr:nvCxnSpPr>
        <xdr:cNvPr id="426" name="直線コネクタ 425"/>
        <xdr:cNvCxnSpPr/>
      </xdr:nvCxnSpPr>
      <xdr:spPr>
        <a:xfrm>
          <a:off x="13893800" y="1315338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100347</xdr:rowOff>
    </xdr:from>
    <xdr:ext cx="762000" cy="259045"/>
    <xdr:sp macro="" textlink="">
      <xdr:nvSpPr>
        <xdr:cNvPr id="428" name="テキスト ボックス 427"/>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77470</xdr:rowOff>
    </xdr:from>
    <xdr:to>
      <xdr:col>20</xdr:col>
      <xdr:colOff>158750</xdr:colOff>
      <xdr:row>76</xdr:row>
      <xdr:rowOff>123189</xdr:rowOff>
    </xdr:to>
    <xdr:cxnSp macro="">
      <xdr:nvCxnSpPr>
        <xdr:cNvPr id="429" name="直線コネクタ 428"/>
        <xdr:cNvCxnSpPr/>
      </xdr:nvCxnSpPr>
      <xdr:spPr>
        <a:xfrm>
          <a:off x="13004800" y="131076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8907</xdr:rowOff>
    </xdr:from>
    <xdr:ext cx="762000" cy="259045"/>
    <xdr:sp macro="" textlink="">
      <xdr:nvSpPr>
        <xdr:cNvPr id="431" name="テキスト ボックス 430"/>
        <xdr:cNvSpPr txBox="1"/>
      </xdr:nvSpPr>
      <xdr:spPr>
        <a:xfrm>
          <a:off x="13512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161307</xdr:rowOff>
    </xdr:from>
    <xdr:ext cx="762000" cy="259045"/>
    <xdr:sp macro="" textlink="">
      <xdr:nvSpPr>
        <xdr:cNvPr id="433" name="テキスト ボックス 432"/>
        <xdr:cNvSpPr txBox="1"/>
      </xdr:nvSpPr>
      <xdr:spPr>
        <a:xfrm>
          <a:off x="12623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152400</xdr:rowOff>
    </xdr:from>
    <xdr:to>
      <xdr:col>24</xdr:col>
      <xdr:colOff>82550</xdr:colOff>
      <xdr:row>78</xdr:row>
      <xdr:rowOff>82550</xdr:rowOff>
    </xdr:to>
    <xdr:sp macro="" textlink="">
      <xdr:nvSpPr>
        <xdr:cNvPr id="439" name="円/楕円 438"/>
        <xdr:cNvSpPr/>
      </xdr:nvSpPr>
      <xdr:spPr>
        <a:xfrm>
          <a:off x="164592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124477</xdr:rowOff>
    </xdr:from>
    <xdr:ext cx="762000" cy="259045"/>
    <xdr:sp macro="" textlink="">
      <xdr:nvSpPr>
        <xdr:cNvPr id="440" name="公債費以外該当値テキスト"/>
        <xdr:cNvSpPr txBox="1"/>
      </xdr:nvSpPr>
      <xdr:spPr>
        <a:xfrm>
          <a:off x="165989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34289</xdr:rowOff>
    </xdr:from>
    <xdr:to>
      <xdr:col>22</xdr:col>
      <xdr:colOff>615950</xdr:colOff>
      <xdr:row>77</xdr:row>
      <xdr:rowOff>135889</xdr:rowOff>
    </xdr:to>
    <xdr:sp macro="" textlink="">
      <xdr:nvSpPr>
        <xdr:cNvPr id="441" name="円/楕円 440"/>
        <xdr:cNvSpPr/>
      </xdr:nvSpPr>
      <xdr:spPr>
        <a:xfrm>
          <a:off x="15621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120666</xdr:rowOff>
    </xdr:from>
    <xdr:ext cx="736600" cy="259045"/>
    <xdr:sp macro="" textlink="">
      <xdr:nvSpPr>
        <xdr:cNvPr id="442" name="テキスト ボックス 441"/>
        <xdr:cNvSpPr txBox="1"/>
      </xdr:nvSpPr>
      <xdr:spPr>
        <a:xfrm>
          <a:off x="15290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22861</xdr:rowOff>
    </xdr:from>
    <xdr:to>
      <xdr:col>21</xdr:col>
      <xdr:colOff>412750</xdr:colOff>
      <xdr:row>77</xdr:row>
      <xdr:rowOff>124461</xdr:rowOff>
    </xdr:to>
    <xdr:sp macro="" textlink="">
      <xdr:nvSpPr>
        <xdr:cNvPr id="443" name="円/楕円 442"/>
        <xdr:cNvSpPr/>
      </xdr:nvSpPr>
      <xdr:spPr>
        <a:xfrm>
          <a:off x="14732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109238</xdr:rowOff>
    </xdr:from>
    <xdr:ext cx="762000" cy="259045"/>
    <xdr:sp macro="" textlink="">
      <xdr:nvSpPr>
        <xdr:cNvPr id="444" name="テキスト ボックス 443"/>
        <xdr:cNvSpPr txBox="1"/>
      </xdr:nvSpPr>
      <xdr:spPr>
        <a:xfrm>
          <a:off x="14401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72389</xdr:rowOff>
    </xdr:from>
    <xdr:to>
      <xdr:col>20</xdr:col>
      <xdr:colOff>209550</xdr:colOff>
      <xdr:row>77</xdr:row>
      <xdr:rowOff>2539</xdr:rowOff>
    </xdr:to>
    <xdr:sp macro="" textlink="">
      <xdr:nvSpPr>
        <xdr:cNvPr id="445" name="円/楕円 444"/>
        <xdr:cNvSpPr/>
      </xdr:nvSpPr>
      <xdr:spPr>
        <a:xfrm>
          <a:off x="13843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158766</xdr:rowOff>
    </xdr:from>
    <xdr:ext cx="762000" cy="259045"/>
    <xdr:sp macro="" textlink="">
      <xdr:nvSpPr>
        <xdr:cNvPr id="446" name="テキスト ボックス 445"/>
        <xdr:cNvSpPr txBox="1"/>
      </xdr:nvSpPr>
      <xdr:spPr>
        <a:xfrm>
          <a:off x="13512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26670</xdr:rowOff>
    </xdr:from>
    <xdr:to>
      <xdr:col>19</xdr:col>
      <xdr:colOff>6350</xdr:colOff>
      <xdr:row>76</xdr:row>
      <xdr:rowOff>128270</xdr:rowOff>
    </xdr:to>
    <xdr:sp macro="" textlink="">
      <xdr:nvSpPr>
        <xdr:cNvPr id="447" name="円/楕円 446"/>
        <xdr:cNvSpPr/>
      </xdr:nvSpPr>
      <xdr:spPr>
        <a:xfrm>
          <a:off x="12954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113047</xdr:rowOff>
    </xdr:from>
    <xdr:ext cx="762000" cy="259045"/>
    <xdr:sp macro="" textlink="">
      <xdr:nvSpPr>
        <xdr:cNvPr id="448" name="テキスト ボックス 447"/>
        <xdr:cNvSpPr txBox="1"/>
      </xdr:nvSpPr>
      <xdr:spPr>
        <a:xfrm>
          <a:off x="12623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青森県田舎館村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121331</xdr:rowOff>
    </xdr:from>
    <xdr:ext cx="762000" cy="259045"/>
    <xdr:sp macro="" textlink="">
      <xdr:nvSpPr>
        <xdr:cNvPr id="42" name="人口1人当たり決算額の推移最小値テキスト130"/>
        <xdr:cNvSpPr txBox="1"/>
      </xdr:nvSpPr>
      <xdr:spPr>
        <a:xfrm>
          <a:off x="5740400" y="342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107440</xdr:rowOff>
    </xdr:from>
    <xdr:to>
      <xdr:col>4</xdr:col>
      <xdr:colOff>1117600</xdr:colOff>
      <xdr:row>19</xdr:row>
      <xdr:rowOff>111154</xdr:rowOff>
    </xdr:to>
    <xdr:cxnSp macro="">
      <xdr:nvCxnSpPr>
        <xdr:cNvPr id="46" name="直線コネクタ 45"/>
        <xdr:cNvCxnSpPr/>
      </xdr:nvCxnSpPr>
      <xdr:spPr bwMode="auto">
        <a:xfrm>
          <a:off x="5003800" y="3412615"/>
          <a:ext cx="647700" cy="3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136569</xdr:rowOff>
    </xdr:from>
    <xdr:ext cx="762000" cy="259045"/>
    <xdr:sp macro="" textlink="">
      <xdr:nvSpPr>
        <xdr:cNvPr id="47" name="人口1人当たり決算額の推移平均値テキスト130"/>
        <xdr:cNvSpPr txBox="1"/>
      </xdr:nvSpPr>
      <xdr:spPr>
        <a:xfrm>
          <a:off x="5740400" y="2755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107440</xdr:rowOff>
    </xdr:from>
    <xdr:to>
      <xdr:col>4</xdr:col>
      <xdr:colOff>469900</xdr:colOff>
      <xdr:row>19</xdr:row>
      <xdr:rowOff>110571</xdr:rowOff>
    </xdr:to>
    <xdr:cxnSp macro="">
      <xdr:nvCxnSpPr>
        <xdr:cNvPr id="49" name="直線コネクタ 48"/>
        <xdr:cNvCxnSpPr/>
      </xdr:nvCxnSpPr>
      <xdr:spPr bwMode="auto">
        <a:xfrm flipV="1">
          <a:off x="4305300" y="3412615"/>
          <a:ext cx="698500" cy="3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76811</xdr:rowOff>
    </xdr:from>
    <xdr:ext cx="736600" cy="259045"/>
    <xdr:sp macro="" textlink="">
      <xdr:nvSpPr>
        <xdr:cNvPr id="51" name="テキスト ボックス 50"/>
        <xdr:cNvSpPr txBox="1"/>
      </xdr:nvSpPr>
      <xdr:spPr>
        <a:xfrm>
          <a:off x="4622800" y="2696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110571</xdr:rowOff>
    </xdr:from>
    <xdr:to>
      <xdr:col>3</xdr:col>
      <xdr:colOff>904875</xdr:colOff>
      <xdr:row>19</xdr:row>
      <xdr:rowOff>137923</xdr:rowOff>
    </xdr:to>
    <xdr:cxnSp macro="">
      <xdr:nvCxnSpPr>
        <xdr:cNvPr id="52" name="直線コネクタ 51"/>
        <xdr:cNvCxnSpPr/>
      </xdr:nvCxnSpPr>
      <xdr:spPr bwMode="auto">
        <a:xfrm flipV="1">
          <a:off x="3606800" y="3415746"/>
          <a:ext cx="698500" cy="27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52425</xdr:rowOff>
    </xdr:from>
    <xdr:ext cx="762000" cy="259045"/>
    <xdr:sp macro="" textlink="">
      <xdr:nvSpPr>
        <xdr:cNvPr id="54" name="テキスト ボックス 53"/>
        <xdr:cNvSpPr txBox="1"/>
      </xdr:nvSpPr>
      <xdr:spPr>
        <a:xfrm>
          <a:off x="3924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133094</xdr:rowOff>
    </xdr:from>
    <xdr:to>
      <xdr:col>3</xdr:col>
      <xdr:colOff>206375</xdr:colOff>
      <xdr:row>19</xdr:row>
      <xdr:rowOff>137923</xdr:rowOff>
    </xdr:to>
    <xdr:cxnSp macro="">
      <xdr:nvCxnSpPr>
        <xdr:cNvPr id="55" name="直線コネクタ 54"/>
        <xdr:cNvCxnSpPr/>
      </xdr:nvCxnSpPr>
      <xdr:spPr bwMode="auto">
        <a:xfrm>
          <a:off x="2908300" y="3438269"/>
          <a:ext cx="698500" cy="4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95939</xdr:rowOff>
    </xdr:from>
    <xdr:ext cx="762000" cy="259045"/>
    <xdr:sp macro="" textlink="">
      <xdr:nvSpPr>
        <xdr:cNvPr id="57" name="テキスト ボックス 56"/>
        <xdr:cNvSpPr txBox="1"/>
      </xdr:nvSpPr>
      <xdr:spPr>
        <a:xfrm>
          <a:off x="32258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84646</xdr:rowOff>
    </xdr:from>
    <xdr:ext cx="762000" cy="259045"/>
    <xdr:sp macro="" textlink="">
      <xdr:nvSpPr>
        <xdr:cNvPr id="59" name="テキスト ボックス 58"/>
        <xdr:cNvSpPr txBox="1"/>
      </xdr:nvSpPr>
      <xdr:spPr>
        <a:xfrm>
          <a:off x="25273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60354</xdr:rowOff>
    </xdr:from>
    <xdr:to>
      <xdr:col>5</xdr:col>
      <xdr:colOff>34925</xdr:colOff>
      <xdr:row>19</xdr:row>
      <xdr:rowOff>161954</xdr:rowOff>
    </xdr:to>
    <xdr:sp macro="" textlink="">
      <xdr:nvSpPr>
        <xdr:cNvPr id="65" name="円/楕円 64"/>
        <xdr:cNvSpPr/>
      </xdr:nvSpPr>
      <xdr:spPr bwMode="auto">
        <a:xfrm>
          <a:off x="5600700" y="3365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140381</xdr:rowOff>
    </xdr:from>
    <xdr:ext cx="762000" cy="259045"/>
    <xdr:sp macro="" textlink="">
      <xdr:nvSpPr>
        <xdr:cNvPr id="66" name="人口1人当たり決算額の推移該当値テキスト130"/>
        <xdr:cNvSpPr txBox="1"/>
      </xdr:nvSpPr>
      <xdr:spPr>
        <a:xfrm>
          <a:off x="5740400" y="327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91,106</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56640</xdr:rowOff>
    </xdr:from>
    <xdr:to>
      <xdr:col>4</xdr:col>
      <xdr:colOff>520700</xdr:colOff>
      <xdr:row>19</xdr:row>
      <xdr:rowOff>158240</xdr:rowOff>
    </xdr:to>
    <xdr:sp macro="" textlink="">
      <xdr:nvSpPr>
        <xdr:cNvPr id="67" name="円/楕円 66"/>
        <xdr:cNvSpPr/>
      </xdr:nvSpPr>
      <xdr:spPr bwMode="auto">
        <a:xfrm>
          <a:off x="4953000" y="3361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143017</xdr:rowOff>
    </xdr:from>
    <xdr:ext cx="736600" cy="259045"/>
    <xdr:sp macro="" textlink="">
      <xdr:nvSpPr>
        <xdr:cNvPr id="68" name="テキスト ボックス 67"/>
        <xdr:cNvSpPr txBox="1"/>
      </xdr:nvSpPr>
      <xdr:spPr>
        <a:xfrm>
          <a:off x="4622800" y="344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91,756</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59771</xdr:rowOff>
    </xdr:from>
    <xdr:to>
      <xdr:col>3</xdr:col>
      <xdr:colOff>955675</xdr:colOff>
      <xdr:row>19</xdr:row>
      <xdr:rowOff>161371</xdr:rowOff>
    </xdr:to>
    <xdr:sp macro="" textlink="">
      <xdr:nvSpPr>
        <xdr:cNvPr id="69" name="円/楕円 68"/>
        <xdr:cNvSpPr/>
      </xdr:nvSpPr>
      <xdr:spPr bwMode="auto">
        <a:xfrm>
          <a:off x="4254500" y="3364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146148</xdr:rowOff>
    </xdr:from>
    <xdr:ext cx="762000" cy="259045"/>
    <xdr:sp macro="" textlink="">
      <xdr:nvSpPr>
        <xdr:cNvPr id="70" name="テキスト ボックス 69"/>
        <xdr:cNvSpPr txBox="1"/>
      </xdr:nvSpPr>
      <xdr:spPr>
        <a:xfrm>
          <a:off x="3924300" y="345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91,208</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87123</xdr:rowOff>
    </xdr:from>
    <xdr:to>
      <xdr:col>3</xdr:col>
      <xdr:colOff>257175</xdr:colOff>
      <xdr:row>20</xdr:row>
      <xdr:rowOff>17273</xdr:rowOff>
    </xdr:to>
    <xdr:sp macro="" textlink="">
      <xdr:nvSpPr>
        <xdr:cNvPr id="71" name="円/楕円 70"/>
        <xdr:cNvSpPr/>
      </xdr:nvSpPr>
      <xdr:spPr bwMode="auto">
        <a:xfrm>
          <a:off x="3556000" y="3392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2050</xdr:rowOff>
    </xdr:from>
    <xdr:ext cx="762000" cy="259045"/>
    <xdr:sp macro="" textlink="">
      <xdr:nvSpPr>
        <xdr:cNvPr id="72" name="テキスト ボックス 71"/>
        <xdr:cNvSpPr txBox="1"/>
      </xdr:nvSpPr>
      <xdr:spPr>
        <a:xfrm>
          <a:off x="3225800" y="347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86,422</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82294</xdr:rowOff>
    </xdr:from>
    <xdr:to>
      <xdr:col>2</xdr:col>
      <xdr:colOff>692150</xdr:colOff>
      <xdr:row>20</xdr:row>
      <xdr:rowOff>12444</xdr:rowOff>
    </xdr:to>
    <xdr:sp macro="" textlink="">
      <xdr:nvSpPr>
        <xdr:cNvPr id="73" name="円/楕円 72"/>
        <xdr:cNvSpPr/>
      </xdr:nvSpPr>
      <xdr:spPr bwMode="auto">
        <a:xfrm>
          <a:off x="2857500" y="3387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168671</xdr:rowOff>
    </xdr:from>
    <xdr:ext cx="762000" cy="259045"/>
    <xdr:sp macro="" textlink="">
      <xdr:nvSpPr>
        <xdr:cNvPr id="74" name="テキスト ボックス 73"/>
        <xdr:cNvSpPr txBox="1"/>
      </xdr:nvSpPr>
      <xdr:spPr>
        <a:xfrm>
          <a:off x="2527300" y="3473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87,267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24936</xdr:rowOff>
    </xdr:from>
    <xdr:to>
      <xdr:col>4</xdr:col>
      <xdr:colOff>1117600</xdr:colOff>
      <xdr:row>36</xdr:row>
      <xdr:rowOff>91632</xdr:rowOff>
    </xdr:to>
    <xdr:cxnSp macro="">
      <xdr:nvCxnSpPr>
        <xdr:cNvPr id="109" name="直線コネクタ 108"/>
        <xdr:cNvCxnSpPr/>
      </xdr:nvCxnSpPr>
      <xdr:spPr bwMode="auto">
        <a:xfrm>
          <a:off x="5003800" y="6978186"/>
          <a:ext cx="647700" cy="66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67951</xdr:rowOff>
    </xdr:from>
    <xdr:ext cx="762000" cy="259045"/>
    <xdr:sp macro="" textlink="">
      <xdr:nvSpPr>
        <xdr:cNvPr id="110" name="人口1人当たり決算額の推移平均値テキスト445"/>
        <xdr:cNvSpPr txBox="1"/>
      </xdr:nvSpPr>
      <xdr:spPr>
        <a:xfrm>
          <a:off x="5740400" y="667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263768</xdr:rowOff>
    </xdr:from>
    <xdr:to>
      <xdr:col>4</xdr:col>
      <xdr:colOff>469900</xdr:colOff>
      <xdr:row>36</xdr:row>
      <xdr:rowOff>24936</xdr:rowOff>
    </xdr:to>
    <xdr:cxnSp macro="">
      <xdr:nvCxnSpPr>
        <xdr:cNvPr id="112" name="直線コネクタ 111"/>
        <xdr:cNvCxnSpPr/>
      </xdr:nvCxnSpPr>
      <xdr:spPr bwMode="auto">
        <a:xfrm>
          <a:off x="4305300" y="6874118"/>
          <a:ext cx="698500" cy="104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11802</xdr:rowOff>
    </xdr:from>
    <xdr:ext cx="736600" cy="259045"/>
    <xdr:sp macro="" textlink="">
      <xdr:nvSpPr>
        <xdr:cNvPr id="114" name="テキスト ボックス 113"/>
        <xdr:cNvSpPr txBox="1"/>
      </xdr:nvSpPr>
      <xdr:spPr>
        <a:xfrm>
          <a:off x="4622800" y="6622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146540</xdr:rowOff>
    </xdr:from>
    <xdr:to>
      <xdr:col>3</xdr:col>
      <xdr:colOff>904875</xdr:colOff>
      <xdr:row>35</xdr:row>
      <xdr:rowOff>263768</xdr:rowOff>
    </xdr:to>
    <xdr:cxnSp macro="">
      <xdr:nvCxnSpPr>
        <xdr:cNvPr id="115" name="直線コネクタ 114"/>
        <xdr:cNvCxnSpPr/>
      </xdr:nvCxnSpPr>
      <xdr:spPr bwMode="auto">
        <a:xfrm>
          <a:off x="3606800" y="6756890"/>
          <a:ext cx="698500" cy="117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311004</xdr:rowOff>
    </xdr:from>
    <xdr:ext cx="762000" cy="259045"/>
    <xdr:sp macro="" textlink="">
      <xdr:nvSpPr>
        <xdr:cNvPr id="117" name="テキスト ボックス 116"/>
        <xdr:cNvSpPr txBox="1"/>
      </xdr:nvSpPr>
      <xdr:spPr>
        <a:xfrm>
          <a:off x="3924300" y="692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132541</xdr:rowOff>
    </xdr:from>
    <xdr:to>
      <xdr:col>3</xdr:col>
      <xdr:colOff>206375</xdr:colOff>
      <xdr:row>35</xdr:row>
      <xdr:rowOff>146540</xdr:rowOff>
    </xdr:to>
    <xdr:cxnSp macro="">
      <xdr:nvCxnSpPr>
        <xdr:cNvPr id="118" name="直線コネクタ 117"/>
        <xdr:cNvCxnSpPr/>
      </xdr:nvCxnSpPr>
      <xdr:spPr bwMode="auto">
        <a:xfrm>
          <a:off x="2908300" y="6742891"/>
          <a:ext cx="698500" cy="13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279272</xdr:rowOff>
    </xdr:from>
    <xdr:ext cx="762000" cy="259045"/>
    <xdr:sp macro="" textlink="">
      <xdr:nvSpPr>
        <xdr:cNvPr id="120" name="テキスト ボックス 119"/>
        <xdr:cNvSpPr txBox="1"/>
      </xdr:nvSpPr>
      <xdr:spPr>
        <a:xfrm>
          <a:off x="32258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242075</xdr:rowOff>
    </xdr:from>
    <xdr:ext cx="762000" cy="259045"/>
    <xdr:sp macro="" textlink="">
      <xdr:nvSpPr>
        <xdr:cNvPr id="122" name="テキスト ボックス 121"/>
        <xdr:cNvSpPr txBox="1"/>
      </xdr:nvSpPr>
      <xdr:spPr>
        <a:xfrm>
          <a:off x="25273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40832</xdr:rowOff>
    </xdr:from>
    <xdr:to>
      <xdr:col>5</xdr:col>
      <xdr:colOff>34925</xdr:colOff>
      <xdr:row>36</xdr:row>
      <xdr:rowOff>142432</xdr:rowOff>
    </xdr:to>
    <xdr:sp macro="" textlink="">
      <xdr:nvSpPr>
        <xdr:cNvPr id="128" name="円/楕円 127"/>
        <xdr:cNvSpPr/>
      </xdr:nvSpPr>
      <xdr:spPr bwMode="auto">
        <a:xfrm>
          <a:off x="5600700" y="6994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12909</xdr:rowOff>
    </xdr:from>
    <xdr:ext cx="762000" cy="259045"/>
    <xdr:sp macro="" textlink="">
      <xdr:nvSpPr>
        <xdr:cNvPr id="129" name="人口1人当たり決算額の推移該当値テキスト445"/>
        <xdr:cNvSpPr txBox="1"/>
      </xdr:nvSpPr>
      <xdr:spPr>
        <a:xfrm>
          <a:off x="5740400" y="696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21,999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317036</xdr:rowOff>
    </xdr:from>
    <xdr:to>
      <xdr:col>4</xdr:col>
      <xdr:colOff>520700</xdr:colOff>
      <xdr:row>36</xdr:row>
      <xdr:rowOff>75736</xdr:rowOff>
    </xdr:to>
    <xdr:sp macro="" textlink="">
      <xdr:nvSpPr>
        <xdr:cNvPr id="130" name="円/楕円 129"/>
        <xdr:cNvSpPr/>
      </xdr:nvSpPr>
      <xdr:spPr bwMode="auto">
        <a:xfrm>
          <a:off x="4953000" y="6927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60513</xdr:rowOff>
    </xdr:from>
    <xdr:ext cx="736600" cy="259045"/>
    <xdr:sp macro="" textlink="">
      <xdr:nvSpPr>
        <xdr:cNvPr id="131" name="テキスト ボックス 130"/>
        <xdr:cNvSpPr txBox="1"/>
      </xdr:nvSpPr>
      <xdr:spPr>
        <a:xfrm>
          <a:off x="4622800" y="701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28,126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212968</xdr:rowOff>
    </xdr:from>
    <xdr:to>
      <xdr:col>3</xdr:col>
      <xdr:colOff>955675</xdr:colOff>
      <xdr:row>35</xdr:row>
      <xdr:rowOff>314568</xdr:rowOff>
    </xdr:to>
    <xdr:sp macro="" textlink="">
      <xdr:nvSpPr>
        <xdr:cNvPr id="132" name="円/楕円 131"/>
        <xdr:cNvSpPr/>
      </xdr:nvSpPr>
      <xdr:spPr bwMode="auto">
        <a:xfrm>
          <a:off x="4254500" y="6823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324745</xdr:rowOff>
    </xdr:from>
    <xdr:ext cx="762000" cy="259045"/>
    <xdr:sp macro="" textlink="">
      <xdr:nvSpPr>
        <xdr:cNvPr id="133" name="テキスト ボックス 132"/>
        <xdr:cNvSpPr txBox="1"/>
      </xdr:nvSpPr>
      <xdr:spPr>
        <a:xfrm>
          <a:off x="3924300" y="6592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37,686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95740</xdr:rowOff>
    </xdr:from>
    <xdr:to>
      <xdr:col>3</xdr:col>
      <xdr:colOff>257175</xdr:colOff>
      <xdr:row>35</xdr:row>
      <xdr:rowOff>197340</xdr:rowOff>
    </xdr:to>
    <xdr:sp macro="" textlink="">
      <xdr:nvSpPr>
        <xdr:cNvPr id="134" name="円/楕円 133"/>
        <xdr:cNvSpPr/>
      </xdr:nvSpPr>
      <xdr:spPr bwMode="auto">
        <a:xfrm>
          <a:off x="3556000" y="6706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207517</xdr:rowOff>
    </xdr:from>
    <xdr:ext cx="762000" cy="259045"/>
    <xdr:sp macro="" textlink="">
      <xdr:nvSpPr>
        <xdr:cNvPr id="135" name="テキスト ボックス 134"/>
        <xdr:cNvSpPr txBox="1"/>
      </xdr:nvSpPr>
      <xdr:spPr>
        <a:xfrm>
          <a:off x="3225800" y="647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48,455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81741</xdr:rowOff>
    </xdr:from>
    <xdr:to>
      <xdr:col>2</xdr:col>
      <xdr:colOff>692150</xdr:colOff>
      <xdr:row>35</xdr:row>
      <xdr:rowOff>183341</xdr:rowOff>
    </xdr:to>
    <xdr:sp macro="" textlink="">
      <xdr:nvSpPr>
        <xdr:cNvPr id="136" name="円/楕円 135"/>
        <xdr:cNvSpPr/>
      </xdr:nvSpPr>
      <xdr:spPr bwMode="auto">
        <a:xfrm>
          <a:off x="2857500" y="6692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193518</xdr:rowOff>
    </xdr:from>
    <xdr:ext cx="762000" cy="259045"/>
    <xdr:sp macro="" textlink="">
      <xdr:nvSpPr>
        <xdr:cNvPr id="137" name="テキスト ボックス 136"/>
        <xdr:cNvSpPr txBox="1"/>
      </xdr:nvSpPr>
      <xdr:spPr>
        <a:xfrm>
          <a:off x="2527300" y="646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49,741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青森県田舎館村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8,050
8,040
22.35
3,886,560
3,429,805
455,454
2,471,641
2,952,117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58,710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51323</xdr:rowOff>
    </xdr:from>
    <xdr:to>
      <xdr:col>6</xdr:col>
      <xdr:colOff>511175</xdr:colOff>
      <xdr:row>38</xdr:row>
      <xdr:rowOff>61427</xdr:rowOff>
    </xdr:to>
    <xdr:cxnSp macro="">
      <xdr:nvCxnSpPr>
        <xdr:cNvPr id="61" name="直線コネクタ 60"/>
        <xdr:cNvCxnSpPr/>
      </xdr:nvCxnSpPr>
      <xdr:spPr>
        <a:xfrm>
          <a:off x="3797300" y="6566423"/>
          <a:ext cx="8382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57668</xdr:rowOff>
    </xdr:from>
    <xdr:ext cx="599010" cy="259045"/>
    <xdr:sp macro="" textlink="">
      <xdr:nvSpPr>
        <xdr:cNvPr id="62" name="人件費平均値テキスト"/>
        <xdr:cNvSpPr txBox="1"/>
      </xdr:nvSpPr>
      <xdr:spPr>
        <a:xfrm>
          <a:off x="4686300" y="5886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32776</xdr:rowOff>
    </xdr:from>
    <xdr:to>
      <xdr:col>5</xdr:col>
      <xdr:colOff>358775</xdr:colOff>
      <xdr:row>38</xdr:row>
      <xdr:rowOff>51323</xdr:rowOff>
    </xdr:to>
    <xdr:cxnSp macro="">
      <xdr:nvCxnSpPr>
        <xdr:cNvPr id="64" name="直線コネクタ 63"/>
        <xdr:cNvCxnSpPr/>
      </xdr:nvCxnSpPr>
      <xdr:spPr>
        <a:xfrm>
          <a:off x="2908300" y="6547876"/>
          <a:ext cx="889000" cy="1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160545</xdr:rowOff>
    </xdr:from>
    <xdr:ext cx="599010" cy="259045"/>
    <xdr:sp macro="" textlink="">
      <xdr:nvSpPr>
        <xdr:cNvPr id="66" name="テキスト ボックス 65"/>
        <xdr:cNvSpPr txBox="1"/>
      </xdr:nvSpPr>
      <xdr:spPr>
        <a:xfrm>
          <a:off x="3497794"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5405</xdr:rowOff>
    </xdr:from>
    <xdr:to>
      <xdr:col>4</xdr:col>
      <xdr:colOff>155575</xdr:colOff>
      <xdr:row>38</xdr:row>
      <xdr:rowOff>32776</xdr:rowOff>
    </xdr:to>
    <xdr:cxnSp macro="">
      <xdr:nvCxnSpPr>
        <xdr:cNvPr id="67" name="直線コネクタ 66"/>
        <xdr:cNvCxnSpPr/>
      </xdr:nvCxnSpPr>
      <xdr:spPr>
        <a:xfrm>
          <a:off x="2019300" y="6520505"/>
          <a:ext cx="889000" cy="2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125623</xdr:rowOff>
    </xdr:from>
    <xdr:ext cx="599010" cy="259045"/>
    <xdr:sp macro="" textlink="">
      <xdr:nvSpPr>
        <xdr:cNvPr id="69" name="テキスト ボックス 68"/>
        <xdr:cNvSpPr txBox="1"/>
      </xdr:nvSpPr>
      <xdr:spPr>
        <a:xfrm>
          <a:off x="2608794"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5405</xdr:rowOff>
    </xdr:from>
    <xdr:to>
      <xdr:col>2</xdr:col>
      <xdr:colOff>638175</xdr:colOff>
      <xdr:row>38</xdr:row>
      <xdr:rowOff>10191</xdr:rowOff>
    </xdr:to>
    <xdr:cxnSp macro="">
      <xdr:nvCxnSpPr>
        <xdr:cNvPr id="70" name="直線コネクタ 69"/>
        <xdr:cNvCxnSpPr/>
      </xdr:nvCxnSpPr>
      <xdr:spPr>
        <a:xfrm flipV="1">
          <a:off x="1130300" y="6520505"/>
          <a:ext cx="889000" cy="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165551</xdr:rowOff>
    </xdr:from>
    <xdr:ext cx="599010" cy="259045"/>
    <xdr:sp macro="" textlink="">
      <xdr:nvSpPr>
        <xdr:cNvPr id="72" name="テキスト ボックス 71"/>
        <xdr:cNvSpPr txBox="1"/>
      </xdr:nvSpPr>
      <xdr:spPr>
        <a:xfrm>
          <a:off x="1719794"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158000</xdr:rowOff>
    </xdr:from>
    <xdr:ext cx="599010" cy="259045"/>
    <xdr:sp macro="" textlink="">
      <xdr:nvSpPr>
        <xdr:cNvPr id="74" name="テキスト ボックス 73"/>
        <xdr:cNvSpPr txBox="1"/>
      </xdr:nvSpPr>
      <xdr:spPr>
        <a:xfrm>
          <a:off x="830794" y="581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10627</xdr:rowOff>
    </xdr:from>
    <xdr:to>
      <xdr:col>6</xdr:col>
      <xdr:colOff>561975</xdr:colOff>
      <xdr:row>38</xdr:row>
      <xdr:rowOff>112227</xdr:rowOff>
    </xdr:to>
    <xdr:sp macro="" textlink="">
      <xdr:nvSpPr>
        <xdr:cNvPr id="80" name="円/楕円 79"/>
        <xdr:cNvSpPr/>
      </xdr:nvSpPr>
      <xdr:spPr>
        <a:xfrm>
          <a:off x="4584700" y="652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97004</xdr:rowOff>
    </xdr:from>
    <xdr:ext cx="534377" cy="259045"/>
    <xdr:sp macro="" textlink="">
      <xdr:nvSpPr>
        <xdr:cNvPr id="81" name="人件費該当値テキスト"/>
        <xdr:cNvSpPr txBox="1"/>
      </xdr:nvSpPr>
      <xdr:spPr>
        <a:xfrm>
          <a:off x="4686300" y="644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70,272</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523</xdr:rowOff>
    </xdr:from>
    <xdr:to>
      <xdr:col>5</xdr:col>
      <xdr:colOff>409575</xdr:colOff>
      <xdr:row>38</xdr:row>
      <xdr:rowOff>102123</xdr:rowOff>
    </xdr:to>
    <xdr:sp macro="" textlink="">
      <xdr:nvSpPr>
        <xdr:cNvPr id="82" name="円/楕円 81"/>
        <xdr:cNvSpPr/>
      </xdr:nvSpPr>
      <xdr:spPr>
        <a:xfrm>
          <a:off x="3746500" y="651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93250</xdr:rowOff>
    </xdr:from>
    <xdr:ext cx="534377" cy="259045"/>
    <xdr:sp macro="" textlink="">
      <xdr:nvSpPr>
        <xdr:cNvPr id="83" name="テキスト ボックス 82"/>
        <xdr:cNvSpPr txBox="1"/>
      </xdr:nvSpPr>
      <xdr:spPr>
        <a:xfrm>
          <a:off x="3530111" y="660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71,598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153426</xdr:rowOff>
    </xdr:from>
    <xdr:to>
      <xdr:col>4</xdr:col>
      <xdr:colOff>206375</xdr:colOff>
      <xdr:row>38</xdr:row>
      <xdr:rowOff>83576</xdr:rowOff>
    </xdr:to>
    <xdr:sp macro="" textlink="">
      <xdr:nvSpPr>
        <xdr:cNvPr id="84" name="円/楕円 83"/>
        <xdr:cNvSpPr/>
      </xdr:nvSpPr>
      <xdr:spPr>
        <a:xfrm>
          <a:off x="2857500" y="64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74703</xdr:rowOff>
    </xdr:from>
    <xdr:ext cx="534377" cy="259045"/>
    <xdr:sp macro="" textlink="">
      <xdr:nvSpPr>
        <xdr:cNvPr id="85" name="テキスト ボックス 84"/>
        <xdr:cNvSpPr txBox="1"/>
      </xdr:nvSpPr>
      <xdr:spPr>
        <a:xfrm>
          <a:off x="2641111" y="658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74,032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126055</xdr:rowOff>
    </xdr:from>
    <xdr:to>
      <xdr:col>3</xdr:col>
      <xdr:colOff>3175</xdr:colOff>
      <xdr:row>38</xdr:row>
      <xdr:rowOff>56205</xdr:rowOff>
    </xdr:to>
    <xdr:sp macro="" textlink="">
      <xdr:nvSpPr>
        <xdr:cNvPr id="86" name="円/楕円 85"/>
        <xdr:cNvSpPr/>
      </xdr:nvSpPr>
      <xdr:spPr>
        <a:xfrm>
          <a:off x="1968500" y="646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47332</xdr:rowOff>
    </xdr:from>
    <xdr:ext cx="534377" cy="259045"/>
    <xdr:sp macro="" textlink="">
      <xdr:nvSpPr>
        <xdr:cNvPr id="87" name="テキスト ボックス 86"/>
        <xdr:cNvSpPr txBox="1"/>
      </xdr:nvSpPr>
      <xdr:spPr>
        <a:xfrm>
          <a:off x="1752111" y="656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77,624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130840</xdr:rowOff>
    </xdr:from>
    <xdr:to>
      <xdr:col>1</xdr:col>
      <xdr:colOff>485775</xdr:colOff>
      <xdr:row>38</xdr:row>
      <xdr:rowOff>60990</xdr:rowOff>
    </xdr:to>
    <xdr:sp macro="" textlink="">
      <xdr:nvSpPr>
        <xdr:cNvPr id="88" name="円/楕円 87"/>
        <xdr:cNvSpPr/>
      </xdr:nvSpPr>
      <xdr:spPr>
        <a:xfrm>
          <a:off x="1079500" y="647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52118</xdr:rowOff>
    </xdr:from>
    <xdr:ext cx="534377" cy="259045"/>
    <xdr:sp macro="" textlink="">
      <xdr:nvSpPr>
        <xdr:cNvPr id="89" name="テキスト ボックス 88"/>
        <xdr:cNvSpPr txBox="1"/>
      </xdr:nvSpPr>
      <xdr:spPr>
        <a:xfrm>
          <a:off x="863111" y="656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76,996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48092</xdr:rowOff>
    </xdr:from>
    <xdr:to>
      <xdr:col>6</xdr:col>
      <xdr:colOff>511175</xdr:colOff>
      <xdr:row>58</xdr:row>
      <xdr:rowOff>62555</xdr:rowOff>
    </xdr:to>
    <xdr:cxnSp macro="">
      <xdr:nvCxnSpPr>
        <xdr:cNvPr id="119" name="直線コネクタ 118"/>
        <xdr:cNvCxnSpPr/>
      </xdr:nvCxnSpPr>
      <xdr:spPr>
        <a:xfrm>
          <a:off x="3797300" y="9992192"/>
          <a:ext cx="838200" cy="1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79072</xdr:rowOff>
    </xdr:from>
    <xdr:ext cx="599010" cy="259045"/>
    <xdr:sp macro="" textlink="">
      <xdr:nvSpPr>
        <xdr:cNvPr id="120" name="物件費平均値テキスト"/>
        <xdr:cNvSpPr txBox="1"/>
      </xdr:nvSpPr>
      <xdr:spPr>
        <a:xfrm>
          <a:off x="4686300" y="9337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48092</xdr:rowOff>
    </xdr:from>
    <xdr:to>
      <xdr:col>5</xdr:col>
      <xdr:colOff>358775</xdr:colOff>
      <xdr:row>59</xdr:row>
      <xdr:rowOff>20455</xdr:rowOff>
    </xdr:to>
    <xdr:cxnSp macro="">
      <xdr:nvCxnSpPr>
        <xdr:cNvPr id="122" name="直線コネクタ 121"/>
        <xdr:cNvCxnSpPr/>
      </xdr:nvCxnSpPr>
      <xdr:spPr>
        <a:xfrm flipV="1">
          <a:off x="2908300" y="9992192"/>
          <a:ext cx="889000" cy="14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64785</xdr:rowOff>
    </xdr:from>
    <xdr:ext cx="599010" cy="259045"/>
    <xdr:sp macro="" textlink="">
      <xdr:nvSpPr>
        <xdr:cNvPr id="124" name="テキスト ボックス 123"/>
        <xdr:cNvSpPr txBox="1"/>
      </xdr:nvSpPr>
      <xdr:spPr>
        <a:xfrm>
          <a:off x="3497794" y="9323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20455</xdr:rowOff>
    </xdr:from>
    <xdr:to>
      <xdr:col>4</xdr:col>
      <xdr:colOff>155575</xdr:colOff>
      <xdr:row>59</xdr:row>
      <xdr:rowOff>104092</xdr:rowOff>
    </xdr:to>
    <xdr:cxnSp macro="">
      <xdr:nvCxnSpPr>
        <xdr:cNvPr id="125" name="直線コネクタ 124"/>
        <xdr:cNvCxnSpPr/>
      </xdr:nvCxnSpPr>
      <xdr:spPr>
        <a:xfrm flipV="1">
          <a:off x="2019300" y="10136005"/>
          <a:ext cx="889000" cy="8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78577</xdr:rowOff>
    </xdr:from>
    <xdr:ext cx="599010" cy="259045"/>
    <xdr:sp macro="" textlink="">
      <xdr:nvSpPr>
        <xdr:cNvPr id="127" name="テキスト ボックス 126"/>
        <xdr:cNvSpPr txBox="1"/>
      </xdr:nvSpPr>
      <xdr:spPr>
        <a:xfrm>
          <a:off x="2608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104092</xdr:rowOff>
    </xdr:from>
    <xdr:to>
      <xdr:col>2</xdr:col>
      <xdr:colOff>638175</xdr:colOff>
      <xdr:row>59</xdr:row>
      <xdr:rowOff>110751</xdr:rowOff>
    </xdr:to>
    <xdr:cxnSp macro="">
      <xdr:nvCxnSpPr>
        <xdr:cNvPr id="128" name="直線コネクタ 127"/>
        <xdr:cNvCxnSpPr/>
      </xdr:nvCxnSpPr>
      <xdr:spPr>
        <a:xfrm flipV="1">
          <a:off x="1130300" y="10219642"/>
          <a:ext cx="889000" cy="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137266</xdr:rowOff>
    </xdr:from>
    <xdr:ext cx="599010" cy="259045"/>
    <xdr:sp macro="" textlink="">
      <xdr:nvSpPr>
        <xdr:cNvPr id="130" name="テキスト ボックス 129"/>
        <xdr:cNvSpPr txBox="1"/>
      </xdr:nvSpPr>
      <xdr:spPr>
        <a:xfrm>
          <a:off x="1719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29725</xdr:rowOff>
    </xdr:from>
    <xdr:ext cx="599010" cy="259045"/>
    <xdr:sp macro="" textlink="">
      <xdr:nvSpPr>
        <xdr:cNvPr id="132" name="テキスト ボックス 131"/>
        <xdr:cNvSpPr txBox="1"/>
      </xdr:nvSpPr>
      <xdr:spPr>
        <a:xfrm>
          <a:off x="830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11755</xdr:rowOff>
    </xdr:from>
    <xdr:to>
      <xdr:col>6</xdr:col>
      <xdr:colOff>561975</xdr:colOff>
      <xdr:row>58</xdr:row>
      <xdr:rowOff>113355</xdr:rowOff>
    </xdr:to>
    <xdr:sp macro="" textlink="">
      <xdr:nvSpPr>
        <xdr:cNvPr id="138" name="円/楕円 137"/>
        <xdr:cNvSpPr/>
      </xdr:nvSpPr>
      <xdr:spPr>
        <a:xfrm>
          <a:off x="4584700" y="99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98132</xdr:rowOff>
    </xdr:from>
    <xdr:ext cx="534377" cy="259045"/>
    <xdr:sp macro="" textlink="">
      <xdr:nvSpPr>
        <xdr:cNvPr id="139" name="物件費該当値テキスト"/>
        <xdr:cNvSpPr txBox="1"/>
      </xdr:nvSpPr>
      <xdr:spPr>
        <a:xfrm>
          <a:off x="4686300" y="98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70,124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168742</xdr:rowOff>
    </xdr:from>
    <xdr:to>
      <xdr:col>5</xdr:col>
      <xdr:colOff>409575</xdr:colOff>
      <xdr:row>58</xdr:row>
      <xdr:rowOff>98892</xdr:rowOff>
    </xdr:to>
    <xdr:sp macro="" textlink="">
      <xdr:nvSpPr>
        <xdr:cNvPr id="140" name="円/楕円 139"/>
        <xdr:cNvSpPr/>
      </xdr:nvSpPr>
      <xdr:spPr>
        <a:xfrm>
          <a:off x="3746500" y="994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90019</xdr:rowOff>
    </xdr:from>
    <xdr:ext cx="534377" cy="259045"/>
    <xdr:sp macro="" textlink="">
      <xdr:nvSpPr>
        <xdr:cNvPr id="141" name="テキスト ボックス 140"/>
        <xdr:cNvSpPr txBox="1"/>
      </xdr:nvSpPr>
      <xdr:spPr>
        <a:xfrm>
          <a:off x="3530111" y="1003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72,022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141105</xdr:rowOff>
    </xdr:from>
    <xdr:to>
      <xdr:col>4</xdr:col>
      <xdr:colOff>206375</xdr:colOff>
      <xdr:row>59</xdr:row>
      <xdr:rowOff>71255</xdr:rowOff>
    </xdr:to>
    <xdr:sp macro="" textlink="">
      <xdr:nvSpPr>
        <xdr:cNvPr id="142" name="円/楕円 141"/>
        <xdr:cNvSpPr/>
      </xdr:nvSpPr>
      <xdr:spPr>
        <a:xfrm>
          <a:off x="2857500" y="10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62382</xdr:rowOff>
    </xdr:from>
    <xdr:ext cx="534377" cy="259045"/>
    <xdr:sp macro="" textlink="">
      <xdr:nvSpPr>
        <xdr:cNvPr id="143" name="テキスト ボックス 142"/>
        <xdr:cNvSpPr txBox="1"/>
      </xdr:nvSpPr>
      <xdr:spPr>
        <a:xfrm>
          <a:off x="2641111" y="1017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53,149</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53292</xdr:rowOff>
    </xdr:from>
    <xdr:to>
      <xdr:col>3</xdr:col>
      <xdr:colOff>3175</xdr:colOff>
      <xdr:row>59</xdr:row>
      <xdr:rowOff>154892</xdr:rowOff>
    </xdr:to>
    <xdr:sp macro="" textlink="">
      <xdr:nvSpPr>
        <xdr:cNvPr id="144" name="円/楕円 143"/>
        <xdr:cNvSpPr/>
      </xdr:nvSpPr>
      <xdr:spPr>
        <a:xfrm>
          <a:off x="1968500" y="1016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146019</xdr:rowOff>
    </xdr:from>
    <xdr:ext cx="534377" cy="259045"/>
    <xdr:sp macro="" textlink="">
      <xdr:nvSpPr>
        <xdr:cNvPr id="145" name="テキスト ボックス 144"/>
        <xdr:cNvSpPr txBox="1"/>
      </xdr:nvSpPr>
      <xdr:spPr>
        <a:xfrm>
          <a:off x="1752111" y="1026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42,173</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59951</xdr:rowOff>
    </xdr:from>
    <xdr:to>
      <xdr:col>1</xdr:col>
      <xdr:colOff>485775</xdr:colOff>
      <xdr:row>59</xdr:row>
      <xdr:rowOff>161551</xdr:rowOff>
    </xdr:to>
    <xdr:sp macro="" textlink="">
      <xdr:nvSpPr>
        <xdr:cNvPr id="146" name="円/楕円 145"/>
        <xdr:cNvSpPr/>
      </xdr:nvSpPr>
      <xdr:spPr>
        <a:xfrm>
          <a:off x="1079500" y="1017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152678</xdr:rowOff>
    </xdr:from>
    <xdr:ext cx="534377" cy="259045"/>
    <xdr:sp macro="" textlink="">
      <xdr:nvSpPr>
        <xdr:cNvPr id="147" name="テキスト ボックス 146"/>
        <xdr:cNvSpPr txBox="1"/>
      </xdr:nvSpPr>
      <xdr:spPr>
        <a:xfrm>
          <a:off x="863111" y="1026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41,299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23137</xdr:rowOff>
    </xdr:from>
    <xdr:to>
      <xdr:col>6</xdr:col>
      <xdr:colOff>511175</xdr:colOff>
      <xdr:row>78</xdr:row>
      <xdr:rowOff>33446</xdr:rowOff>
    </xdr:to>
    <xdr:cxnSp macro="">
      <xdr:nvCxnSpPr>
        <xdr:cNvPr id="174" name="直線コネクタ 173"/>
        <xdr:cNvCxnSpPr/>
      </xdr:nvCxnSpPr>
      <xdr:spPr>
        <a:xfrm>
          <a:off x="3797300" y="13396237"/>
          <a:ext cx="838200" cy="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114109</xdr:rowOff>
    </xdr:from>
    <xdr:ext cx="534377" cy="259045"/>
    <xdr:sp macro="" textlink="">
      <xdr:nvSpPr>
        <xdr:cNvPr id="175" name="維持補修費平均値テキスト"/>
        <xdr:cNvSpPr txBox="1"/>
      </xdr:nvSpPr>
      <xdr:spPr>
        <a:xfrm>
          <a:off x="4686300" y="12972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17514</xdr:rowOff>
    </xdr:from>
    <xdr:to>
      <xdr:col>5</xdr:col>
      <xdr:colOff>358775</xdr:colOff>
      <xdr:row>78</xdr:row>
      <xdr:rowOff>23137</xdr:rowOff>
    </xdr:to>
    <xdr:cxnSp macro="">
      <xdr:nvCxnSpPr>
        <xdr:cNvPr id="177" name="直線コネクタ 176"/>
        <xdr:cNvCxnSpPr/>
      </xdr:nvCxnSpPr>
      <xdr:spPr>
        <a:xfrm>
          <a:off x="2908300" y="13390614"/>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47807</xdr:rowOff>
    </xdr:from>
    <xdr:ext cx="534377" cy="259045"/>
    <xdr:sp macro="" textlink="">
      <xdr:nvSpPr>
        <xdr:cNvPr id="179" name="テキスト ボックス 178"/>
        <xdr:cNvSpPr txBox="1"/>
      </xdr:nvSpPr>
      <xdr:spPr>
        <a:xfrm>
          <a:off x="3530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17514</xdr:rowOff>
    </xdr:from>
    <xdr:to>
      <xdr:col>4</xdr:col>
      <xdr:colOff>155575</xdr:colOff>
      <xdr:row>78</xdr:row>
      <xdr:rowOff>24326</xdr:rowOff>
    </xdr:to>
    <xdr:cxnSp macro="">
      <xdr:nvCxnSpPr>
        <xdr:cNvPr id="180" name="直線コネクタ 179"/>
        <xdr:cNvCxnSpPr/>
      </xdr:nvCxnSpPr>
      <xdr:spPr>
        <a:xfrm flipV="1">
          <a:off x="2019300" y="13390614"/>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6476</xdr:rowOff>
    </xdr:from>
    <xdr:ext cx="534377" cy="259045"/>
    <xdr:sp macro="" textlink="">
      <xdr:nvSpPr>
        <xdr:cNvPr id="182" name="テキスト ボックス 181"/>
        <xdr:cNvSpPr txBox="1"/>
      </xdr:nvSpPr>
      <xdr:spPr>
        <a:xfrm>
          <a:off x="2641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165920</xdr:rowOff>
    </xdr:from>
    <xdr:to>
      <xdr:col>2</xdr:col>
      <xdr:colOff>638175</xdr:colOff>
      <xdr:row>78</xdr:row>
      <xdr:rowOff>24326</xdr:rowOff>
    </xdr:to>
    <xdr:cxnSp macro="">
      <xdr:nvCxnSpPr>
        <xdr:cNvPr id="183" name="直線コネクタ 182"/>
        <xdr:cNvCxnSpPr/>
      </xdr:nvCxnSpPr>
      <xdr:spPr>
        <a:xfrm>
          <a:off x="1130300" y="13367570"/>
          <a:ext cx="889000" cy="2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54391</xdr:rowOff>
    </xdr:from>
    <xdr:ext cx="534377" cy="259045"/>
    <xdr:sp macro="" textlink="">
      <xdr:nvSpPr>
        <xdr:cNvPr id="185" name="テキスト ボックス 184"/>
        <xdr:cNvSpPr txBox="1"/>
      </xdr:nvSpPr>
      <xdr:spPr>
        <a:xfrm>
          <a:off x="1752111" y="1291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68564</xdr:rowOff>
    </xdr:from>
    <xdr:ext cx="534377" cy="259045"/>
    <xdr:sp macro="" textlink="">
      <xdr:nvSpPr>
        <xdr:cNvPr id="187" name="テキスト ボックス 186"/>
        <xdr:cNvSpPr txBox="1"/>
      </xdr:nvSpPr>
      <xdr:spPr>
        <a:xfrm>
          <a:off x="863111" y="1292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154096</xdr:rowOff>
    </xdr:from>
    <xdr:to>
      <xdr:col>6</xdr:col>
      <xdr:colOff>561975</xdr:colOff>
      <xdr:row>78</xdr:row>
      <xdr:rowOff>84246</xdr:rowOff>
    </xdr:to>
    <xdr:sp macro="" textlink="">
      <xdr:nvSpPr>
        <xdr:cNvPr id="193" name="円/楕円 192"/>
        <xdr:cNvSpPr/>
      </xdr:nvSpPr>
      <xdr:spPr>
        <a:xfrm>
          <a:off x="4584700" y="1335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69023</xdr:rowOff>
    </xdr:from>
    <xdr:ext cx="469744" cy="259045"/>
    <xdr:sp macro="" textlink="">
      <xdr:nvSpPr>
        <xdr:cNvPr id="194" name="維持補修費該当値テキスト"/>
        <xdr:cNvSpPr txBox="1"/>
      </xdr:nvSpPr>
      <xdr:spPr>
        <a:xfrm>
          <a:off x="4686300" y="1327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143787</xdr:rowOff>
    </xdr:from>
    <xdr:to>
      <xdr:col>5</xdr:col>
      <xdr:colOff>409575</xdr:colOff>
      <xdr:row>78</xdr:row>
      <xdr:rowOff>73937</xdr:rowOff>
    </xdr:to>
    <xdr:sp macro="" textlink="">
      <xdr:nvSpPr>
        <xdr:cNvPr id="195" name="円/楕円 194"/>
        <xdr:cNvSpPr/>
      </xdr:nvSpPr>
      <xdr:spPr>
        <a:xfrm>
          <a:off x="3746500" y="1334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65064</xdr:rowOff>
    </xdr:from>
    <xdr:ext cx="469744" cy="259045"/>
    <xdr:sp macro="" textlink="">
      <xdr:nvSpPr>
        <xdr:cNvPr id="196" name="テキスト ボックス 195"/>
        <xdr:cNvSpPr txBox="1"/>
      </xdr:nvSpPr>
      <xdr:spPr>
        <a:xfrm>
          <a:off x="3562427" y="1343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138164</xdr:rowOff>
    </xdr:from>
    <xdr:to>
      <xdr:col>4</xdr:col>
      <xdr:colOff>206375</xdr:colOff>
      <xdr:row>78</xdr:row>
      <xdr:rowOff>68314</xdr:rowOff>
    </xdr:to>
    <xdr:sp macro="" textlink="">
      <xdr:nvSpPr>
        <xdr:cNvPr id="197" name="円/楕円 196"/>
        <xdr:cNvSpPr/>
      </xdr:nvSpPr>
      <xdr:spPr>
        <a:xfrm>
          <a:off x="2857500" y="133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59441</xdr:rowOff>
    </xdr:from>
    <xdr:ext cx="469744" cy="259045"/>
    <xdr:sp macro="" textlink="">
      <xdr:nvSpPr>
        <xdr:cNvPr id="198" name="テキスト ボックス 197"/>
        <xdr:cNvSpPr txBox="1"/>
      </xdr:nvSpPr>
      <xdr:spPr>
        <a:xfrm>
          <a:off x="2673427" y="1343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144976</xdr:rowOff>
    </xdr:from>
    <xdr:to>
      <xdr:col>3</xdr:col>
      <xdr:colOff>3175</xdr:colOff>
      <xdr:row>78</xdr:row>
      <xdr:rowOff>75126</xdr:rowOff>
    </xdr:to>
    <xdr:sp macro="" textlink="">
      <xdr:nvSpPr>
        <xdr:cNvPr id="199" name="円/楕円 198"/>
        <xdr:cNvSpPr/>
      </xdr:nvSpPr>
      <xdr:spPr>
        <a:xfrm>
          <a:off x="1968500" y="1334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66253</xdr:rowOff>
    </xdr:from>
    <xdr:ext cx="469744" cy="259045"/>
    <xdr:sp macro="" textlink="">
      <xdr:nvSpPr>
        <xdr:cNvPr id="200" name="テキスト ボックス 199"/>
        <xdr:cNvSpPr txBox="1"/>
      </xdr:nvSpPr>
      <xdr:spPr>
        <a:xfrm>
          <a:off x="1784427" y="1343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115120</xdr:rowOff>
    </xdr:from>
    <xdr:to>
      <xdr:col>1</xdr:col>
      <xdr:colOff>485775</xdr:colOff>
      <xdr:row>78</xdr:row>
      <xdr:rowOff>45270</xdr:rowOff>
    </xdr:to>
    <xdr:sp macro="" textlink="">
      <xdr:nvSpPr>
        <xdr:cNvPr id="201" name="円/楕円 200"/>
        <xdr:cNvSpPr/>
      </xdr:nvSpPr>
      <xdr:spPr>
        <a:xfrm>
          <a:off x="1079500" y="1331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36397</xdr:rowOff>
    </xdr:from>
    <xdr:ext cx="469744" cy="259045"/>
    <xdr:sp macro="" textlink="">
      <xdr:nvSpPr>
        <xdr:cNvPr id="202" name="テキスト ボックス 201"/>
        <xdr:cNvSpPr txBox="1"/>
      </xdr:nvSpPr>
      <xdr:spPr>
        <a:xfrm>
          <a:off x="895427" y="1340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139650</xdr:rowOff>
    </xdr:from>
    <xdr:to>
      <xdr:col>6</xdr:col>
      <xdr:colOff>511175</xdr:colOff>
      <xdr:row>96</xdr:row>
      <xdr:rowOff>2279</xdr:rowOff>
    </xdr:to>
    <xdr:cxnSp macro="">
      <xdr:nvCxnSpPr>
        <xdr:cNvPr id="234" name="直線コネクタ 233"/>
        <xdr:cNvCxnSpPr/>
      </xdr:nvCxnSpPr>
      <xdr:spPr>
        <a:xfrm>
          <a:off x="3797300" y="16427400"/>
          <a:ext cx="838200" cy="3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10144</xdr:rowOff>
    </xdr:from>
    <xdr:ext cx="534377" cy="259045"/>
    <xdr:sp macro="" textlink="">
      <xdr:nvSpPr>
        <xdr:cNvPr id="235" name="扶助費平均値テキスト"/>
        <xdr:cNvSpPr txBox="1"/>
      </xdr:nvSpPr>
      <xdr:spPr>
        <a:xfrm>
          <a:off x="4686300" y="16469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139650</xdr:rowOff>
    </xdr:from>
    <xdr:to>
      <xdr:col>5</xdr:col>
      <xdr:colOff>358775</xdr:colOff>
      <xdr:row>96</xdr:row>
      <xdr:rowOff>15832</xdr:rowOff>
    </xdr:to>
    <xdr:cxnSp macro="">
      <xdr:nvCxnSpPr>
        <xdr:cNvPr id="237" name="直線コネクタ 236"/>
        <xdr:cNvCxnSpPr/>
      </xdr:nvCxnSpPr>
      <xdr:spPr>
        <a:xfrm flipV="1">
          <a:off x="2908300" y="16427400"/>
          <a:ext cx="889000" cy="4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76406</xdr:rowOff>
    </xdr:from>
    <xdr:ext cx="534377" cy="259045"/>
    <xdr:sp macro="" textlink="">
      <xdr:nvSpPr>
        <xdr:cNvPr id="239" name="テキスト ボックス 238"/>
        <xdr:cNvSpPr txBox="1"/>
      </xdr:nvSpPr>
      <xdr:spPr>
        <a:xfrm>
          <a:off x="3530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15832</xdr:rowOff>
    </xdr:from>
    <xdr:to>
      <xdr:col>4</xdr:col>
      <xdr:colOff>155575</xdr:colOff>
      <xdr:row>97</xdr:row>
      <xdr:rowOff>2507</xdr:rowOff>
    </xdr:to>
    <xdr:cxnSp macro="">
      <xdr:nvCxnSpPr>
        <xdr:cNvPr id="240" name="直線コネクタ 239"/>
        <xdr:cNvCxnSpPr/>
      </xdr:nvCxnSpPr>
      <xdr:spPr>
        <a:xfrm flipV="1">
          <a:off x="2019300" y="16475032"/>
          <a:ext cx="889000" cy="15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103560</xdr:rowOff>
    </xdr:from>
    <xdr:ext cx="534377" cy="259045"/>
    <xdr:sp macro="" textlink="">
      <xdr:nvSpPr>
        <xdr:cNvPr id="242" name="テキスト ボックス 241"/>
        <xdr:cNvSpPr txBox="1"/>
      </xdr:nvSpPr>
      <xdr:spPr>
        <a:xfrm>
          <a:off x="2641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157645</xdr:rowOff>
    </xdr:from>
    <xdr:to>
      <xdr:col>2</xdr:col>
      <xdr:colOff>638175</xdr:colOff>
      <xdr:row>97</xdr:row>
      <xdr:rowOff>2507</xdr:rowOff>
    </xdr:to>
    <xdr:cxnSp macro="">
      <xdr:nvCxnSpPr>
        <xdr:cNvPr id="243" name="直線コネクタ 242"/>
        <xdr:cNvCxnSpPr/>
      </xdr:nvCxnSpPr>
      <xdr:spPr>
        <a:xfrm>
          <a:off x="1130300" y="16616845"/>
          <a:ext cx="889000" cy="1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43749</xdr:rowOff>
    </xdr:from>
    <xdr:ext cx="534377" cy="259045"/>
    <xdr:sp macro="" textlink="">
      <xdr:nvSpPr>
        <xdr:cNvPr id="245" name="テキスト ボックス 244"/>
        <xdr:cNvSpPr txBox="1"/>
      </xdr:nvSpPr>
      <xdr:spPr>
        <a:xfrm>
          <a:off x="1752111" y="168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40761</xdr:rowOff>
    </xdr:from>
    <xdr:ext cx="534377" cy="259045"/>
    <xdr:sp macro="" textlink="">
      <xdr:nvSpPr>
        <xdr:cNvPr id="247" name="テキスト ボックス 246"/>
        <xdr:cNvSpPr txBox="1"/>
      </xdr:nvSpPr>
      <xdr:spPr>
        <a:xfrm>
          <a:off x="863111" y="1684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122929</xdr:rowOff>
    </xdr:from>
    <xdr:to>
      <xdr:col>6</xdr:col>
      <xdr:colOff>561975</xdr:colOff>
      <xdr:row>96</xdr:row>
      <xdr:rowOff>53079</xdr:rowOff>
    </xdr:to>
    <xdr:sp macro="" textlink="">
      <xdr:nvSpPr>
        <xdr:cNvPr id="253" name="円/楕円 252"/>
        <xdr:cNvSpPr/>
      </xdr:nvSpPr>
      <xdr:spPr>
        <a:xfrm>
          <a:off x="4584700" y="1641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145806</xdr:rowOff>
    </xdr:from>
    <xdr:ext cx="534377" cy="259045"/>
    <xdr:sp macro="" textlink="">
      <xdr:nvSpPr>
        <xdr:cNvPr id="254" name="扶助費該当値テキスト"/>
        <xdr:cNvSpPr txBox="1"/>
      </xdr:nvSpPr>
      <xdr:spPr>
        <a:xfrm>
          <a:off x="4686300" y="1626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77,416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88850</xdr:rowOff>
    </xdr:from>
    <xdr:to>
      <xdr:col>5</xdr:col>
      <xdr:colOff>409575</xdr:colOff>
      <xdr:row>96</xdr:row>
      <xdr:rowOff>19000</xdr:rowOff>
    </xdr:to>
    <xdr:sp macro="" textlink="">
      <xdr:nvSpPr>
        <xdr:cNvPr id="255" name="円/楕円 254"/>
        <xdr:cNvSpPr/>
      </xdr:nvSpPr>
      <xdr:spPr>
        <a:xfrm>
          <a:off x="3746500" y="163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35527</xdr:rowOff>
    </xdr:from>
    <xdr:ext cx="534377" cy="259045"/>
    <xdr:sp macro="" textlink="">
      <xdr:nvSpPr>
        <xdr:cNvPr id="256" name="テキスト ボックス 255"/>
        <xdr:cNvSpPr txBox="1"/>
      </xdr:nvSpPr>
      <xdr:spPr>
        <a:xfrm>
          <a:off x="3530111" y="1615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79,503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136482</xdr:rowOff>
    </xdr:from>
    <xdr:to>
      <xdr:col>4</xdr:col>
      <xdr:colOff>206375</xdr:colOff>
      <xdr:row>96</xdr:row>
      <xdr:rowOff>66632</xdr:rowOff>
    </xdr:to>
    <xdr:sp macro="" textlink="">
      <xdr:nvSpPr>
        <xdr:cNvPr id="257" name="円/楕円 256"/>
        <xdr:cNvSpPr/>
      </xdr:nvSpPr>
      <xdr:spPr>
        <a:xfrm>
          <a:off x="2857500" y="1642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83159</xdr:rowOff>
    </xdr:from>
    <xdr:ext cx="534377" cy="259045"/>
    <xdr:sp macro="" textlink="">
      <xdr:nvSpPr>
        <xdr:cNvPr id="258" name="テキスト ボックス 257"/>
        <xdr:cNvSpPr txBox="1"/>
      </xdr:nvSpPr>
      <xdr:spPr>
        <a:xfrm>
          <a:off x="2641111" y="1619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76,586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123157</xdr:rowOff>
    </xdr:from>
    <xdr:to>
      <xdr:col>3</xdr:col>
      <xdr:colOff>3175</xdr:colOff>
      <xdr:row>97</xdr:row>
      <xdr:rowOff>53307</xdr:rowOff>
    </xdr:to>
    <xdr:sp macro="" textlink="">
      <xdr:nvSpPr>
        <xdr:cNvPr id="259" name="円/楕円 258"/>
        <xdr:cNvSpPr/>
      </xdr:nvSpPr>
      <xdr:spPr>
        <a:xfrm>
          <a:off x="1968500" y="1658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69834</xdr:rowOff>
    </xdr:from>
    <xdr:ext cx="534377" cy="259045"/>
    <xdr:sp macro="" textlink="">
      <xdr:nvSpPr>
        <xdr:cNvPr id="260" name="テキスト ボックス 259"/>
        <xdr:cNvSpPr txBox="1"/>
      </xdr:nvSpPr>
      <xdr:spPr>
        <a:xfrm>
          <a:off x="1752111" y="1635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66,902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106845</xdr:rowOff>
    </xdr:from>
    <xdr:to>
      <xdr:col>1</xdr:col>
      <xdr:colOff>485775</xdr:colOff>
      <xdr:row>97</xdr:row>
      <xdr:rowOff>36995</xdr:rowOff>
    </xdr:to>
    <xdr:sp macro="" textlink="">
      <xdr:nvSpPr>
        <xdr:cNvPr id="261" name="円/楕円 260"/>
        <xdr:cNvSpPr/>
      </xdr:nvSpPr>
      <xdr:spPr>
        <a:xfrm>
          <a:off x="1079500" y="1656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53522</xdr:rowOff>
    </xdr:from>
    <xdr:ext cx="534377" cy="259045"/>
    <xdr:sp macro="" textlink="">
      <xdr:nvSpPr>
        <xdr:cNvPr id="262" name="テキスト ボックス 261"/>
        <xdr:cNvSpPr txBox="1"/>
      </xdr:nvSpPr>
      <xdr:spPr>
        <a:xfrm>
          <a:off x="863111" y="1634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88276</xdr:rowOff>
    </xdr:from>
    <xdr:to>
      <xdr:col>15</xdr:col>
      <xdr:colOff>180975</xdr:colOff>
      <xdr:row>37</xdr:row>
      <xdr:rowOff>94769</xdr:rowOff>
    </xdr:to>
    <xdr:cxnSp macro="">
      <xdr:nvCxnSpPr>
        <xdr:cNvPr id="291" name="直線コネクタ 290"/>
        <xdr:cNvCxnSpPr/>
      </xdr:nvCxnSpPr>
      <xdr:spPr>
        <a:xfrm>
          <a:off x="9639300" y="6431926"/>
          <a:ext cx="8382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165380</xdr:rowOff>
    </xdr:from>
    <xdr:ext cx="599010" cy="259045"/>
    <xdr:sp macro="" textlink="">
      <xdr:nvSpPr>
        <xdr:cNvPr id="292" name="補助費等平均値テキスト"/>
        <xdr:cNvSpPr txBox="1"/>
      </xdr:nvSpPr>
      <xdr:spPr>
        <a:xfrm>
          <a:off x="10528300" y="599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88276</xdr:rowOff>
    </xdr:from>
    <xdr:to>
      <xdr:col>14</xdr:col>
      <xdr:colOff>28575</xdr:colOff>
      <xdr:row>37</xdr:row>
      <xdr:rowOff>110203</xdr:rowOff>
    </xdr:to>
    <xdr:cxnSp macro="">
      <xdr:nvCxnSpPr>
        <xdr:cNvPr id="294" name="直線コネクタ 293"/>
        <xdr:cNvCxnSpPr/>
      </xdr:nvCxnSpPr>
      <xdr:spPr>
        <a:xfrm flipV="1">
          <a:off x="8750300" y="6431926"/>
          <a:ext cx="889000" cy="2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106554</xdr:rowOff>
    </xdr:from>
    <xdr:ext cx="599010" cy="259045"/>
    <xdr:sp macro="" textlink="">
      <xdr:nvSpPr>
        <xdr:cNvPr id="296" name="テキスト ボックス 295"/>
        <xdr:cNvSpPr txBox="1"/>
      </xdr:nvSpPr>
      <xdr:spPr>
        <a:xfrm>
          <a:off x="9339794"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80051</xdr:rowOff>
    </xdr:from>
    <xdr:to>
      <xdr:col>12</xdr:col>
      <xdr:colOff>511175</xdr:colOff>
      <xdr:row>37</xdr:row>
      <xdr:rowOff>110203</xdr:rowOff>
    </xdr:to>
    <xdr:cxnSp macro="">
      <xdr:nvCxnSpPr>
        <xdr:cNvPr id="297" name="直線コネクタ 296"/>
        <xdr:cNvCxnSpPr/>
      </xdr:nvCxnSpPr>
      <xdr:spPr>
        <a:xfrm>
          <a:off x="7861300" y="6423701"/>
          <a:ext cx="889000" cy="3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147050</xdr:rowOff>
    </xdr:from>
    <xdr:ext cx="599010" cy="259045"/>
    <xdr:sp macro="" textlink="">
      <xdr:nvSpPr>
        <xdr:cNvPr id="299" name="テキスト ボックス 298"/>
        <xdr:cNvSpPr txBox="1"/>
      </xdr:nvSpPr>
      <xdr:spPr>
        <a:xfrm>
          <a:off x="8450794"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80051</xdr:rowOff>
    </xdr:from>
    <xdr:to>
      <xdr:col>11</xdr:col>
      <xdr:colOff>307975</xdr:colOff>
      <xdr:row>37</xdr:row>
      <xdr:rowOff>99264</xdr:rowOff>
    </xdr:to>
    <xdr:cxnSp macro="">
      <xdr:nvCxnSpPr>
        <xdr:cNvPr id="300" name="直線コネクタ 299"/>
        <xdr:cNvCxnSpPr/>
      </xdr:nvCxnSpPr>
      <xdr:spPr>
        <a:xfrm flipV="1">
          <a:off x="6972300" y="6423701"/>
          <a:ext cx="889000" cy="1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24037</xdr:rowOff>
    </xdr:from>
    <xdr:ext cx="599010" cy="259045"/>
    <xdr:sp macro="" textlink="">
      <xdr:nvSpPr>
        <xdr:cNvPr id="302" name="テキスト ボックス 301"/>
        <xdr:cNvSpPr txBox="1"/>
      </xdr:nvSpPr>
      <xdr:spPr>
        <a:xfrm>
          <a:off x="7561794"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49979</xdr:rowOff>
    </xdr:from>
    <xdr:ext cx="599010" cy="259045"/>
    <xdr:sp macro="" textlink="">
      <xdr:nvSpPr>
        <xdr:cNvPr id="304" name="テキスト ボックス 303"/>
        <xdr:cNvSpPr txBox="1"/>
      </xdr:nvSpPr>
      <xdr:spPr>
        <a:xfrm>
          <a:off x="6672794" y="605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43969</xdr:rowOff>
    </xdr:from>
    <xdr:to>
      <xdr:col>15</xdr:col>
      <xdr:colOff>231775</xdr:colOff>
      <xdr:row>37</xdr:row>
      <xdr:rowOff>145569</xdr:rowOff>
    </xdr:to>
    <xdr:sp macro="" textlink="">
      <xdr:nvSpPr>
        <xdr:cNvPr id="310" name="円/楕円 309"/>
        <xdr:cNvSpPr/>
      </xdr:nvSpPr>
      <xdr:spPr>
        <a:xfrm>
          <a:off x="10426700" y="638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130346</xdr:rowOff>
    </xdr:from>
    <xdr:ext cx="534377" cy="259045"/>
    <xdr:sp macro="" textlink="">
      <xdr:nvSpPr>
        <xdr:cNvPr id="311" name="補助費等該当値テキスト"/>
        <xdr:cNvSpPr txBox="1"/>
      </xdr:nvSpPr>
      <xdr:spPr>
        <a:xfrm>
          <a:off x="10528300" y="630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76,793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37476</xdr:rowOff>
    </xdr:from>
    <xdr:to>
      <xdr:col>14</xdr:col>
      <xdr:colOff>79375</xdr:colOff>
      <xdr:row>37</xdr:row>
      <xdr:rowOff>139076</xdr:rowOff>
    </xdr:to>
    <xdr:sp macro="" textlink="">
      <xdr:nvSpPr>
        <xdr:cNvPr id="312" name="円/楕円 311"/>
        <xdr:cNvSpPr/>
      </xdr:nvSpPr>
      <xdr:spPr>
        <a:xfrm>
          <a:off x="9588500" y="638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130204</xdr:rowOff>
    </xdr:from>
    <xdr:ext cx="534377" cy="259045"/>
    <xdr:sp macro="" textlink="">
      <xdr:nvSpPr>
        <xdr:cNvPr id="313" name="テキスト ボックス 312"/>
        <xdr:cNvSpPr txBox="1"/>
      </xdr:nvSpPr>
      <xdr:spPr>
        <a:xfrm>
          <a:off x="9372111" y="647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78,497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59403</xdr:rowOff>
    </xdr:from>
    <xdr:to>
      <xdr:col>12</xdr:col>
      <xdr:colOff>561975</xdr:colOff>
      <xdr:row>37</xdr:row>
      <xdr:rowOff>161003</xdr:rowOff>
    </xdr:to>
    <xdr:sp macro="" textlink="">
      <xdr:nvSpPr>
        <xdr:cNvPr id="314" name="円/楕円 313"/>
        <xdr:cNvSpPr/>
      </xdr:nvSpPr>
      <xdr:spPr>
        <a:xfrm>
          <a:off x="8699500" y="640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152130</xdr:rowOff>
    </xdr:from>
    <xdr:ext cx="534377" cy="259045"/>
    <xdr:sp macro="" textlink="">
      <xdr:nvSpPr>
        <xdr:cNvPr id="315" name="テキスト ボックス 314"/>
        <xdr:cNvSpPr txBox="1"/>
      </xdr:nvSpPr>
      <xdr:spPr>
        <a:xfrm>
          <a:off x="8483111" y="649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72,742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29251</xdr:rowOff>
    </xdr:from>
    <xdr:to>
      <xdr:col>11</xdr:col>
      <xdr:colOff>358775</xdr:colOff>
      <xdr:row>37</xdr:row>
      <xdr:rowOff>130851</xdr:rowOff>
    </xdr:to>
    <xdr:sp macro="" textlink="">
      <xdr:nvSpPr>
        <xdr:cNvPr id="316" name="円/楕円 315"/>
        <xdr:cNvSpPr/>
      </xdr:nvSpPr>
      <xdr:spPr>
        <a:xfrm>
          <a:off x="7810500" y="637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121978</xdr:rowOff>
    </xdr:from>
    <xdr:ext cx="534377" cy="259045"/>
    <xdr:sp macro="" textlink="">
      <xdr:nvSpPr>
        <xdr:cNvPr id="317" name="テキスト ボックス 316"/>
        <xdr:cNvSpPr txBox="1"/>
      </xdr:nvSpPr>
      <xdr:spPr>
        <a:xfrm>
          <a:off x="7594111" y="646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80,656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48464</xdr:rowOff>
    </xdr:from>
    <xdr:to>
      <xdr:col>10</xdr:col>
      <xdr:colOff>155575</xdr:colOff>
      <xdr:row>37</xdr:row>
      <xdr:rowOff>150064</xdr:rowOff>
    </xdr:to>
    <xdr:sp macro="" textlink="">
      <xdr:nvSpPr>
        <xdr:cNvPr id="318" name="円/楕円 317"/>
        <xdr:cNvSpPr/>
      </xdr:nvSpPr>
      <xdr:spPr>
        <a:xfrm>
          <a:off x="6921500" y="639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141191</xdr:rowOff>
    </xdr:from>
    <xdr:ext cx="534377" cy="259045"/>
    <xdr:sp macro="" textlink="">
      <xdr:nvSpPr>
        <xdr:cNvPr id="319" name="テキスト ボックス 318"/>
        <xdr:cNvSpPr txBox="1"/>
      </xdr:nvSpPr>
      <xdr:spPr>
        <a:xfrm>
          <a:off x="6705111" y="648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75,613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101824</xdr:rowOff>
    </xdr:from>
    <xdr:to>
      <xdr:col>15</xdr:col>
      <xdr:colOff>180975</xdr:colOff>
      <xdr:row>58</xdr:row>
      <xdr:rowOff>137463</xdr:rowOff>
    </xdr:to>
    <xdr:cxnSp macro="">
      <xdr:nvCxnSpPr>
        <xdr:cNvPr id="350" name="直線コネクタ 349"/>
        <xdr:cNvCxnSpPr/>
      </xdr:nvCxnSpPr>
      <xdr:spPr>
        <a:xfrm>
          <a:off x="9639300" y="10045924"/>
          <a:ext cx="838200" cy="3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33831</xdr:rowOff>
    </xdr:from>
    <xdr:ext cx="599010" cy="259045"/>
    <xdr:sp macro="" textlink="">
      <xdr:nvSpPr>
        <xdr:cNvPr id="351" name="普通建設事業費平均値テキスト"/>
        <xdr:cNvSpPr txBox="1"/>
      </xdr:nvSpPr>
      <xdr:spPr>
        <a:xfrm>
          <a:off x="10528300" y="9463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101824</xdr:rowOff>
    </xdr:from>
    <xdr:to>
      <xdr:col>14</xdr:col>
      <xdr:colOff>28575</xdr:colOff>
      <xdr:row>58</xdr:row>
      <xdr:rowOff>148972</xdr:rowOff>
    </xdr:to>
    <xdr:cxnSp macro="">
      <xdr:nvCxnSpPr>
        <xdr:cNvPr id="353" name="直線コネクタ 352"/>
        <xdr:cNvCxnSpPr/>
      </xdr:nvCxnSpPr>
      <xdr:spPr>
        <a:xfrm flipV="1">
          <a:off x="8750300" y="10045924"/>
          <a:ext cx="889000" cy="4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150879</xdr:rowOff>
    </xdr:from>
    <xdr:ext cx="599010" cy="259045"/>
    <xdr:sp macro="" textlink="">
      <xdr:nvSpPr>
        <xdr:cNvPr id="355" name="テキスト ボックス 354"/>
        <xdr:cNvSpPr txBox="1"/>
      </xdr:nvSpPr>
      <xdr:spPr>
        <a:xfrm>
          <a:off x="9339794" y="940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98595</xdr:rowOff>
    </xdr:from>
    <xdr:to>
      <xdr:col>12</xdr:col>
      <xdr:colOff>511175</xdr:colOff>
      <xdr:row>58</xdr:row>
      <xdr:rowOff>148972</xdr:rowOff>
    </xdr:to>
    <xdr:cxnSp macro="">
      <xdr:nvCxnSpPr>
        <xdr:cNvPr id="356" name="直線コネクタ 355"/>
        <xdr:cNvCxnSpPr/>
      </xdr:nvCxnSpPr>
      <xdr:spPr>
        <a:xfrm>
          <a:off x="7861300" y="9871245"/>
          <a:ext cx="889000" cy="22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7" name="フローチャート : 判断 356"/>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106851</xdr:rowOff>
    </xdr:from>
    <xdr:ext cx="599010" cy="259045"/>
    <xdr:sp macro="" textlink="">
      <xdr:nvSpPr>
        <xdr:cNvPr id="358" name="テキスト ボックス 357"/>
        <xdr:cNvSpPr txBox="1"/>
      </xdr:nvSpPr>
      <xdr:spPr>
        <a:xfrm>
          <a:off x="8450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98595</xdr:rowOff>
    </xdr:from>
    <xdr:to>
      <xdr:col>11</xdr:col>
      <xdr:colOff>307975</xdr:colOff>
      <xdr:row>59</xdr:row>
      <xdr:rowOff>8895</xdr:rowOff>
    </xdr:to>
    <xdr:cxnSp macro="">
      <xdr:nvCxnSpPr>
        <xdr:cNvPr id="359" name="直線コネクタ 358"/>
        <xdr:cNvCxnSpPr/>
      </xdr:nvCxnSpPr>
      <xdr:spPr>
        <a:xfrm flipV="1">
          <a:off x="6972300" y="9871245"/>
          <a:ext cx="889000" cy="25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0" name="フローチャート : 判断 359"/>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110404</xdr:rowOff>
    </xdr:from>
    <xdr:ext cx="599010" cy="259045"/>
    <xdr:sp macro="" textlink="">
      <xdr:nvSpPr>
        <xdr:cNvPr id="361" name="テキスト ボックス 360"/>
        <xdr:cNvSpPr txBox="1"/>
      </xdr:nvSpPr>
      <xdr:spPr>
        <a:xfrm>
          <a:off x="7561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2" name="フローチャート : 判断 361"/>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30218</xdr:rowOff>
    </xdr:from>
    <xdr:ext cx="599010" cy="259045"/>
    <xdr:sp macro="" textlink="">
      <xdr:nvSpPr>
        <xdr:cNvPr id="363" name="テキスト ボックス 362"/>
        <xdr:cNvSpPr txBox="1"/>
      </xdr:nvSpPr>
      <xdr:spPr>
        <a:xfrm>
          <a:off x="6672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86663</xdr:rowOff>
    </xdr:from>
    <xdr:to>
      <xdr:col>15</xdr:col>
      <xdr:colOff>231775</xdr:colOff>
      <xdr:row>59</xdr:row>
      <xdr:rowOff>16813</xdr:rowOff>
    </xdr:to>
    <xdr:sp macro="" textlink="">
      <xdr:nvSpPr>
        <xdr:cNvPr id="369" name="円/楕円 368"/>
        <xdr:cNvSpPr/>
      </xdr:nvSpPr>
      <xdr:spPr>
        <a:xfrm>
          <a:off x="10426700" y="100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1590</xdr:rowOff>
    </xdr:from>
    <xdr:ext cx="534377" cy="259045"/>
    <xdr:sp macro="" textlink="">
      <xdr:nvSpPr>
        <xdr:cNvPr id="370" name="普通建設事業費該当値テキスト"/>
        <xdr:cNvSpPr txBox="1"/>
      </xdr:nvSpPr>
      <xdr:spPr>
        <a:xfrm>
          <a:off x="10528300" y="994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40,685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51024</xdr:rowOff>
    </xdr:from>
    <xdr:to>
      <xdr:col>14</xdr:col>
      <xdr:colOff>79375</xdr:colOff>
      <xdr:row>58</xdr:row>
      <xdr:rowOff>152624</xdr:rowOff>
    </xdr:to>
    <xdr:sp macro="" textlink="">
      <xdr:nvSpPr>
        <xdr:cNvPr id="371" name="円/楕円 370"/>
        <xdr:cNvSpPr/>
      </xdr:nvSpPr>
      <xdr:spPr>
        <a:xfrm>
          <a:off x="9588500" y="999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143751</xdr:rowOff>
    </xdr:from>
    <xdr:ext cx="534377" cy="259045"/>
    <xdr:sp macro="" textlink="">
      <xdr:nvSpPr>
        <xdr:cNvPr id="372" name="テキスト ボックス 371"/>
        <xdr:cNvSpPr txBox="1"/>
      </xdr:nvSpPr>
      <xdr:spPr>
        <a:xfrm>
          <a:off x="9372111" y="1008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51,598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98172</xdr:rowOff>
    </xdr:from>
    <xdr:to>
      <xdr:col>12</xdr:col>
      <xdr:colOff>561975</xdr:colOff>
      <xdr:row>59</xdr:row>
      <xdr:rowOff>28322</xdr:rowOff>
    </xdr:to>
    <xdr:sp macro="" textlink="">
      <xdr:nvSpPr>
        <xdr:cNvPr id="373" name="円/楕円 372"/>
        <xdr:cNvSpPr/>
      </xdr:nvSpPr>
      <xdr:spPr>
        <a:xfrm>
          <a:off x="8699500" y="1004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19449</xdr:rowOff>
    </xdr:from>
    <xdr:ext cx="534377" cy="259045"/>
    <xdr:sp macro="" textlink="">
      <xdr:nvSpPr>
        <xdr:cNvPr id="374" name="テキスト ボックス 373"/>
        <xdr:cNvSpPr txBox="1"/>
      </xdr:nvSpPr>
      <xdr:spPr>
        <a:xfrm>
          <a:off x="8483111" y="1013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37,161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47795</xdr:rowOff>
    </xdr:from>
    <xdr:to>
      <xdr:col>11</xdr:col>
      <xdr:colOff>358775</xdr:colOff>
      <xdr:row>57</xdr:row>
      <xdr:rowOff>149395</xdr:rowOff>
    </xdr:to>
    <xdr:sp macro="" textlink="">
      <xdr:nvSpPr>
        <xdr:cNvPr id="375" name="円/楕円 374"/>
        <xdr:cNvSpPr/>
      </xdr:nvSpPr>
      <xdr:spPr>
        <a:xfrm>
          <a:off x="7810500" y="98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140522</xdr:rowOff>
    </xdr:from>
    <xdr:ext cx="599010" cy="259045"/>
    <xdr:sp macro="" textlink="">
      <xdr:nvSpPr>
        <xdr:cNvPr id="376" name="テキスト ボックス 375"/>
        <xdr:cNvSpPr txBox="1"/>
      </xdr:nvSpPr>
      <xdr:spPr>
        <a:xfrm>
          <a:off x="7561794" y="991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105,087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129545</xdr:rowOff>
    </xdr:from>
    <xdr:to>
      <xdr:col>10</xdr:col>
      <xdr:colOff>155575</xdr:colOff>
      <xdr:row>59</xdr:row>
      <xdr:rowOff>59695</xdr:rowOff>
    </xdr:to>
    <xdr:sp macro="" textlink="">
      <xdr:nvSpPr>
        <xdr:cNvPr id="377" name="円/楕円 376"/>
        <xdr:cNvSpPr/>
      </xdr:nvSpPr>
      <xdr:spPr>
        <a:xfrm>
          <a:off x="6921500" y="1007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50822</xdr:rowOff>
    </xdr:from>
    <xdr:ext cx="534377" cy="259045"/>
    <xdr:sp macro="" textlink="">
      <xdr:nvSpPr>
        <xdr:cNvPr id="378" name="テキスト ボックス 377"/>
        <xdr:cNvSpPr txBox="1"/>
      </xdr:nvSpPr>
      <xdr:spPr>
        <a:xfrm>
          <a:off x="6705111" y="1016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36,069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19479</xdr:rowOff>
    </xdr:from>
    <xdr:to>
      <xdr:col>15</xdr:col>
      <xdr:colOff>180975</xdr:colOff>
      <xdr:row>78</xdr:row>
      <xdr:rowOff>70252</xdr:rowOff>
    </xdr:to>
    <xdr:cxnSp macro="">
      <xdr:nvCxnSpPr>
        <xdr:cNvPr id="405" name="直線コネクタ 404"/>
        <xdr:cNvCxnSpPr/>
      </xdr:nvCxnSpPr>
      <xdr:spPr>
        <a:xfrm flipV="1">
          <a:off x="9639300" y="13392579"/>
          <a:ext cx="838200" cy="5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32362</xdr:rowOff>
    </xdr:from>
    <xdr:ext cx="534377" cy="259045"/>
    <xdr:sp macro="" textlink="">
      <xdr:nvSpPr>
        <xdr:cNvPr id="406" name="普通建設事業費 （ うち新規整備　）平均値テキスト"/>
        <xdr:cNvSpPr txBox="1"/>
      </xdr:nvSpPr>
      <xdr:spPr>
        <a:xfrm>
          <a:off x="10528300" y="13062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68907</xdr:rowOff>
    </xdr:from>
    <xdr:to>
      <xdr:col>14</xdr:col>
      <xdr:colOff>28575</xdr:colOff>
      <xdr:row>78</xdr:row>
      <xdr:rowOff>70252</xdr:rowOff>
    </xdr:to>
    <xdr:cxnSp macro="">
      <xdr:nvCxnSpPr>
        <xdr:cNvPr id="408" name="直線コネクタ 407"/>
        <xdr:cNvCxnSpPr/>
      </xdr:nvCxnSpPr>
      <xdr:spPr>
        <a:xfrm>
          <a:off x="8750300" y="13442007"/>
          <a:ext cx="889000" cy="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55712</xdr:rowOff>
    </xdr:from>
    <xdr:ext cx="534377" cy="259045"/>
    <xdr:sp macro="" textlink="">
      <xdr:nvSpPr>
        <xdr:cNvPr id="410" name="テキスト ボックス 409"/>
        <xdr:cNvSpPr txBox="1"/>
      </xdr:nvSpPr>
      <xdr:spPr>
        <a:xfrm>
          <a:off x="9372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95041</xdr:rowOff>
    </xdr:from>
    <xdr:to>
      <xdr:col>12</xdr:col>
      <xdr:colOff>561975</xdr:colOff>
      <xdr:row>77</xdr:row>
      <xdr:rowOff>25191</xdr:rowOff>
    </xdr:to>
    <xdr:sp macro="" textlink="">
      <xdr:nvSpPr>
        <xdr:cNvPr id="411" name="フローチャート : 判断 410"/>
        <xdr:cNvSpPr/>
      </xdr:nvSpPr>
      <xdr:spPr>
        <a:xfrm>
          <a:off x="8699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41717</xdr:rowOff>
    </xdr:from>
    <xdr:ext cx="534377" cy="259045"/>
    <xdr:sp macro="" textlink="">
      <xdr:nvSpPr>
        <xdr:cNvPr id="412" name="テキスト ボックス 411"/>
        <xdr:cNvSpPr txBox="1"/>
      </xdr:nvSpPr>
      <xdr:spPr>
        <a:xfrm>
          <a:off x="8483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140129</xdr:rowOff>
    </xdr:from>
    <xdr:to>
      <xdr:col>15</xdr:col>
      <xdr:colOff>231775</xdr:colOff>
      <xdr:row>78</xdr:row>
      <xdr:rowOff>70279</xdr:rowOff>
    </xdr:to>
    <xdr:sp macro="" textlink="">
      <xdr:nvSpPr>
        <xdr:cNvPr id="418" name="円/楕円 417"/>
        <xdr:cNvSpPr/>
      </xdr:nvSpPr>
      <xdr:spPr>
        <a:xfrm>
          <a:off x="10426700" y="1334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55056</xdr:rowOff>
    </xdr:from>
    <xdr:ext cx="534377" cy="259045"/>
    <xdr:sp macro="" textlink="">
      <xdr:nvSpPr>
        <xdr:cNvPr id="419" name="普通建設事業費 （ うち新規整備　）該当値テキスト"/>
        <xdr:cNvSpPr txBox="1"/>
      </xdr:nvSpPr>
      <xdr:spPr>
        <a:xfrm>
          <a:off x="10528300" y="1325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26,295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19452</xdr:rowOff>
    </xdr:from>
    <xdr:to>
      <xdr:col>14</xdr:col>
      <xdr:colOff>79375</xdr:colOff>
      <xdr:row>78</xdr:row>
      <xdr:rowOff>121052</xdr:rowOff>
    </xdr:to>
    <xdr:sp macro="" textlink="">
      <xdr:nvSpPr>
        <xdr:cNvPr id="420" name="円/楕円 419"/>
        <xdr:cNvSpPr/>
      </xdr:nvSpPr>
      <xdr:spPr>
        <a:xfrm>
          <a:off x="9588500" y="133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112179</xdr:rowOff>
    </xdr:from>
    <xdr:ext cx="534377" cy="259045"/>
    <xdr:sp macro="" textlink="">
      <xdr:nvSpPr>
        <xdr:cNvPr id="421" name="テキスト ボックス 420"/>
        <xdr:cNvSpPr txBox="1"/>
      </xdr:nvSpPr>
      <xdr:spPr>
        <a:xfrm>
          <a:off x="9372111" y="1348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18107</xdr:rowOff>
    </xdr:from>
    <xdr:to>
      <xdr:col>12</xdr:col>
      <xdr:colOff>561975</xdr:colOff>
      <xdr:row>78</xdr:row>
      <xdr:rowOff>119707</xdr:rowOff>
    </xdr:to>
    <xdr:sp macro="" textlink="">
      <xdr:nvSpPr>
        <xdr:cNvPr id="422" name="円/楕円 421"/>
        <xdr:cNvSpPr/>
      </xdr:nvSpPr>
      <xdr:spPr>
        <a:xfrm>
          <a:off x="8699500" y="1339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110834</xdr:rowOff>
    </xdr:from>
    <xdr:ext cx="534377" cy="259045"/>
    <xdr:sp macro="" textlink="">
      <xdr:nvSpPr>
        <xdr:cNvPr id="423" name="テキスト ボックス 422"/>
        <xdr:cNvSpPr txBox="1"/>
      </xdr:nvSpPr>
      <xdr:spPr>
        <a:xfrm>
          <a:off x="8483111" y="1348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84077</xdr:rowOff>
    </xdr:from>
    <xdr:to>
      <xdr:col>15</xdr:col>
      <xdr:colOff>180975</xdr:colOff>
      <xdr:row>98</xdr:row>
      <xdr:rowOff>103659</xdr:rowOff>
    </xdr:to>
    <xdr:cxnSp macro="">
      <xdr:nvCxnSpPr>
        <xdr:cNvPr id="450" name="直線コネクタ 449"/>
        <xdr:cNvCxnSpPr/>
      </xdr:nvCxnSpPr>
      <xdr:spPr>
        <a:xfrm>
          <a:off x="9639300" y="16886177"/>
          <a:ext cx="838200" cy="1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73596</xdr:rowOff>
    </xdr:from>
    <xdr:ext cx="534377" cy="259045"/>
    <xdr:sp macro="" textlink="">
      <xdr:nvSpPr>
        <xdr:cNvPr id="451" name="普通建設事業費 （ うち更新整備　）平均値テキスト"/>
        <xdr:cNvSpPr txBox="1"/>
      </xdr:nvSpPr>
      <xdr:spPr>
        <a:xfrm>
          <a:off x="10528300" y="1636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61181</xdr:rowOff>
    </xdr:from>
    <xdr:to>
      <xdr:col>14</xdr:col>
      <xdr:colOff>28575</xdr:colOff>
      <xdr:row>98</xdr:row>
      <xdr:rowOff>84077</xdr:rowOff>
    </xdr:to>
    <xdr:cxnSp macro="">
      <xdr:nvCxnSpPr>
        <xdr:cNvPr id="453" name="直線コネクタ 452"/>
        <xdr:cNvCxnSpPr/>
      </xdr:nvCxnSpPr>
      <xdr:spPr>
        <a:xfrm>
          <a:off x="8750300" y="16863281"/>
          <a:ext cx="889000" cy="2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71376</xdr:rowOff>
    </xdr:from>
    <xdr:ext cx="534377" cy="259045"/>
    <xdr:sp macro="" textlink="">
      <xdr:nvSpPr>
        <xdr:cNvPr id="455" name="テキスト ボックス 454"/>
        <xdr:cNvSpPr txBox="1"/>
      </xdr:nvSpPr>
      <xdr:spPr>
        <a:xfrm>
          <a:off x="9372111" y="163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6" name="フローチャート : 判断 455"/>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37306</xdr:rowOff>
    </xdr:from>
    <xdr:ext cx="534377" cy="259045"/>
    <xdr:sp macro="" textlink="">
      <xdr:nvSpPr>
        <xdr:cNvPr id="457" name="テキスト ボックス 456"/>
        <xdr:cNvSpPr txBox="1"/>
      </xdr:nvSpPr>
      <xdr:spPr>
        <a:xfrm>
          <a:off x="8483111" y="163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52859</xdr:rowOff>
    </xdr:from>
    <xdr:to>
      <xdr:col>15</xdr:col>
      <xdr:colOff>231775</xdr:colOff>
      <xdr:row>98</xdr:row>
      <xdr:rowOff>154459</xdr:rowOff>
    </xdr:to>
    <xdr:sp macro="" textlink="">
      <xdr:nvSpPr>
        <xdr:cNvPr id="463" name="円/楕円 462"/>
        <xdr:cNvSpPr/>
      </xdr:nvSpPr>
      <xdr:spPr>
        <a:xfrm>
          <a:off x="10426700" y="1685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139236</xdr:rowOff>
    </xdr:from>
    <xdr:ext cx="469744" cy="259045"/>
    <xdr:sp macro="" textlink="">
      <xdr:nvSpPr>
        <xdr:cNvPr id="464" name="普通建設事業費 （ うち更新整備　）該当値テキスト"/>
        <xdr:cNvSpPr txBox="1"/>
      </xdr:nvSpPr>
      <xdr:spPr>
        <a:xfrm>
          <a:off x="10528300" y="16769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7,883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33277</xdr:rowOff>
    </xdr:from>
    <xdr:to>
      <xdr:col>14</xdr:col>
      <xdr:colOff>79375</xdr:colOff>
      <xdr:row>98</xdr:row>
      <xdr:rowOff>134877</xdr:rowOff>
    </xdr:to>
    <xdr:sp macro="" textlink="">
      <xdr:nvSpPr>
        <xdr:cNvPr id="465" name="円/楕円 464"/>
        <xdr:cNvSpPr/>
      </xdr:nvSpPr>
      <xdr:spPr>
        <a:xfrm>
          <a:off x="9588500" y="1683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126004</xdr:rowOff>
    </xdr:from>
    <xdr:ext cx="534377" cy="259045"/>
    <xdr:sp macro="" textlink="">
      <xdr:nvSpPr>
        <xdr:cNvPr id="466" name="テキスト ボックス 465"/>
        <xdr:cNvSpPr txBox="1"/>
      </xdr:nvSpPr>
      <xdr:spPr>
        <a:xfrm>
          <a:off x="9372111" y="1692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10381</xdr:rowOff>
    </xdr:from>
    <xdr:to>
      <xdr:col>12</xdr:col>
      <xdr:colOff>561975</xdr:colOff>
      <xdr:row>98</xdr:row>
      <xdr:rowOff>111981</xdr:rowOff>
    </xdr:to>
    <xdr:sp macro="" textlink="">
      <xdr:nvSpPr>
        <xdr:cNvPr id="467" name="円/楕円 466"/>
        <xdr:cNvSpPr/>
      </xdr:nvSpPr>
      <xdr:spPr>
        <a:xfrm>
          <a:off x="8699500" y="1681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103108</xdr:rowOff>
    </xdr:from>
    <xdr:ext cx="534377" cy="259045"/>
    <xdr:sp macro="" textlink="">
      <xdr:nvSpPr>
        <xdr:cNvPr id="468" name="テキスト ボックス 467"/>
        <xdr:cNvSpPr txBox="1"/>
      </xdr:nvSpPr>
      <xdr:spPr>
        <a:xfrm>
          <a:off x="8483111" y="1690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7" name="直線コネクタ 49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91698</xdr:rowOff>
    </xdr:from>
    <xdr:ext cx="534377" cy="259045"/>
    <xdr:sp macro="" textlink="">
      <xdr:nvSpPr>
        <xdr:cNvPr id="498" name="災害復旧事業費平均値テキスト"/>
        <xdr:cNvSpPr txBox="1"/>
      </xdr:nvSpPr>
      <xdr:spPr>
        <a:xfrm>
          <a:off x="16370300" y="6435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0" name="直線コネクタ 49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29130</xdr:rowOff>
    </xdr:from>
    <xdr:ext cx="534377" cy="259045"/>
    <xdr:sp macro="" textlink="">
      <xdr:nvSpPr>
        <xdr:cNvPr id="502" name="テキスト ボックス 501"/>
        <xdr:cNvSpPr txBox="1"/>
      </xdr:nvSpPr>
      <xdr:spPr>
        <a:xfrm>
          <a:off x="15214111" y="63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42484</xdr:rowOff>
    </xdr:from>
    <xdr:to>
      <xdr:col>21</xdr:col>
      <xdr:colOff>161925</xdr:colOff>
      <xdr:row>39</xdr:row>
      <xdr:rowOff>44450</xdr:rowOff>
    </xdr:to>
    <xdr:cxnSp macro="">
      <xdr:nvCxnSpPr>
        <xdr:cNvPr id="503" name="直線コネクタ 502"/>
        <xdr:cNvCxnSpPr/>
      </xdr:nvCxnSpPr>
      <xdr:spPr>
        <a:xfrm>
          <a:off x="13703300" y="6729034"/>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4" name="フローチャート : 判断 503"/>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62460</xdr:rowOff>
    </xdr:from>
    <xdr:ext cx="469744" cy="259045"/>
    <xdr:sp macro="" textlink="">
      <xdr:nvSpPr>
        <xdr:cNvPr id="505" name="テキスト ボックス 504"/>
        <xdr:cNvSpPr txBox="1"/>
      </xdr:nvSpPr>
      <xdr:spPr>
        <a:xfrm>
          <a:off x="14357427" y="640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42484</xdr:rowOff>
    </xdr:from>
    <xdr:to>
      <xdr:col>19</xdr:col>
      <xdr:colOff>644525</xdr:colOff>
      <xdr:row>39</xdr:row>
      <xdr:rowOff>44450</xdr:rowOff>
    </xdr:to>
    <xdr:cxnSp macro="">
      <xdr:nvCxnSpPr>
        <xdr:cNvPr id="506" name="直線コネクタ 505"/>
        <xdr:cNvCxnSpPr/>
      </xdr:nvCxnSpPr>
      <xdr:spPr>
        <a:xfrm flipV="1">
          <a:off x="12814300" y="6729034"/>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7" name="フローチャート : 判断 506"/>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54726</xdr:rowOff>
    </xdr:from>
    <xdr:ext cx="469744" cy="259045"/>
    <xdr:sp macro="" textlink="">
      <xdr:nvSpPr>
        <xdr:cNvPr id="508" name="テキスト ボックス 507"/>
        <xdr:cNvSpPr txBox="1"/>
      </xdr:nvSpPr>
      <xdr:spPr>
        <a:xfrm>
          <a:off x="13468427" y="639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09" name="フローチャート : 判断 508"/>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26143</xdr:rowOff>
    </xdr:from>
    <xdr:ext cx="534377" cy="259045"/>
    <xdr:sp macro="" textlink="">
      <xdr:nvSpPr>
        <xdr:cNvPr id="510" name="テキスト ボックス 509"/>
        <xdr:cNvSpPr txBox="1"/>
      </xdr:nvSpPr>
      <xdr:spPr>
        <a:xfrm>
          <a:off x="12547111" y="636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6" name="円/楕円 51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7"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8" name="円/楕円 51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9" name="テキスト ボックス 518"/>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0" name="円/楕円 51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1" name="テキスト ボックス 520"/>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163134</xdr:rowOff>
    </xdr:from>
    <xdr:to>
      <xdr:col>20</xdr:col>
      <xdr:colOff>9525</xdr:colOff>
      <xdr:row>39</xdr:row>
      <xdr:rowOff>93284</xdr:rowOff>
    </xdr:to>
    <xdr:sp macro="" textlink="">
      <xdr:nvSpPr>
        <xdr:cNvPr id="522" name="円/楕円 521"/>
        <xdr:cNvSpPr/>
      </xdr:nvSpPr>
      <xdr:spPr>
        <a:xfrm>
          <a:off x="13652500" y="667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84411</xdr:rowOff>
    </xdr:from>
    <xdr:ext cx="378565" cy="259045"/>
    <xdr:sp macro="" textlink="">
      <xdr:nvSpPr>
        <xdr:cNvPr id="523" name="テキスト ボックス 522"/>
        <xdr:cNvSpPr txBox="1"/>
      </xdr:nvSpPr>
      <xdr:spPr>
        <a:xfrm>
          <a:off x="13514017" y="6770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4" name="円/楕円 52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5" name="テキスト ボックス 524"/>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1" name="フローチャート : 判断 56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92727</xdr:rowOff>
    </xdr:from>
    <xdr:ext cx="313932" cy="259045"/>
    <xdr:sp macro="" textlink="">
      <xdr:nvSpPr>
        <xdr:cNvPr id="562" name="テキスト ボックス 561"/>
        <xdr:cNvSpPr txBox="1"/>
      </xdr:nvSpPr>
      <xdr:spPr>
        <a:xfrm>
          <a:off x="14435333" y="9865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118618</xdr:rowOff>
    </xdr:from>
    <xdr:to>
      <xdr:col>20</xdr:col>
      <xdr:colOff>9525</xdr:colOff>
      <xdr:row>59</xdr:row>
      <xdr:rowOff>48768</xdr:rowOff>
    </xdr:to>
    <xdr:sp macro="" textlink="">
      <xdr:nvSpPr>
        <xdr:cNvPr id="564" name="フローチャート : 判断 563"/>
        <xdr:cNvSpPr/>
      </xdr:nvSpPr>
      <xdr:spPr>
        <a:xfrm>
          <a:off x="13652500" y="1006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65295</xdr:rowOff>
    </xdr:from>
    <xdr:ext cx="313932" cy="259045"/>
    <xdr:sp macro="" textlink="">
      <xdr:nvSpPr>
        <xdr:cNvPr id="565" name="テキスト ボックス 564"/>
        <xdr:cNvSpPr txBox="1"/>
      </xdr:nvSpPr>
      <xdr:spPr>
        <a:xfrm>
          <a:off x="13546333" y="9837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130048</xdr:rowOff>
    </xdr:from>
    <xdr:to>
      <xdr:col>18</xdr:col>
      <xdr:colOff>492125</xdr:colOff>
      <xdr:row>59</xdr:row>
      <xdr:rowOff>60198</xdr:rowOff>
    </xdr:to>
    <xdr:sp macro="" textlink="">
      <xdr:nvSpPr>
        <xdr:cNvPr id="566" name="フローチャート : 判断 565"/>
        <xdr:cNvSpPr/>
      </xdr:nvSpPr>
      <xdr:spPr>
        <a:xfrm>
          <a:off x="12763500" y="100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76725</xdr:rowOff>
    </xdr:from>
    <xdr:ext cx="313932" cy="259045"/>
    <xdr:sp macro="" textlink="">
      <xdr:nvSpPr>
        <xdr:cNvPr id="567" name="テキスト ボックス 566"/>
        <xdr:cNvSpPr txBox="1"/>
      </xdr:nvSpPr>
      <xdr:spPr>
        <a:xfrm>
          <a:off x="12657333" y="984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100234</xdr:rowOff>
    </xdr:from>
    <xdr:to>
      <xdr:col>23</xdr:col>
      <xdr:colOff>517525</xdr:colOff>
      <xdr:row>77</xdr:row>
      <xdr:rowOff>111902</xdr:rowOff>
    </xdr:to>
    <xdr:cxnSp macro="">
      <xdr:nvCxnSpPr>
        <xdr:cNvPr id="609" name="直線コネクタ 608"/>
        <xdr:cNvCxnSpPr/>
      </xdr:nvCxnSpPr>
      <xdr:spPr>
        <a:xfrm>
          <a:off x="15481300" y="13301884"/>
          <a:ext cx="838200" cy="1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148225</xdr:rowOff>
    </xdr:from>
    <xdr:ext cx="599010" cy="259045"/>
    <xdr:sp macro="" textlink="">
      <xdr:nvSpPr>
        <xdr:cNvPr id="610" name="公債費平均値テキスト"/>
        <xdr:cNvSpPr txBox="1"/>
      </xdr:nvSpPr>
      <xdr:spPr>
        <a:xfrm>
          <a:off x="16370300" y="12835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34787</xdr:rowOff>
    </xdr:from>
    <xdr:to>
      <xdr:col>22</xdr:col>
      <xdr:colOff>365125</xdr:colOff>
      <xdr:row>77</xdr:row>
      <xdr:rowOff>100234</xdr:rowOff>
    </xdr:to>
    <xdr:cxnSp macro="">
      <xdr:nvCxnSpPr>
        <xdr:cNvPr id="612" name="直線コネクタ 611"/>
        <xdr:cNvCxnSpPr/>
      </xdr:nvCxnSpPr>
      <xdr:spPr>
        <a:xfrm>
          <a:off x="14592300" y="13236437"/>
          <a:ext cx="889000" cy="6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69126</xdr:rowOff>
    </xdr:from>
    <xdr:ext cx="599010" cy="259045"/>
    <xdr:sp macro="" textlink="">
      <xdr:nvSpPr>
        <xdr:cNvPr id="614" name="テキスト ボックス 613"/>
        <xdr:cNvSpPr txBox="1"/>
      </xdr:nvSpPr>
      <xdr:spPr>
        <a:xfrm>
          <a:off x="15181794"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12658</xdr:rowOff>
    </xdr:from>
    <xdr:to>
      <xdr:col>21</xdr:col>
      <xdr:colOff>161925</xdr:colOff>
      <xdr:row>77</xdr:row>
      <xdr:rowOff>34787</xdr:rowOff>
    </xdr:to>
    <xdr:cxnSp macro="">
      <xdr:nvCxnSpPr>
        <xdr:cNvPr id="615" name="直線コネクタ 614"/>
        <xdr:cNvCxnSpPr/>
      </xdr:nvCxnSpPr>
      <xdr:spPr>
        <a:xfrm>
          <a:off x="13703300" y="13214308"/>
          <a:ext cx="8890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6" name="フローチャート : 判断 615"/>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46290</xdr:rowOff>
    </xdr:from>
    <xdr:ext cx="599010" cy="259045"/>
    <xdr:sp macro="" textlink="">
      <xdr:nvSpPr>
        <xdr:cNvPr id="617" name="テキスト ボックス 616"/>
        <xdr:cNvSpPr txBox="1"/>
      </xdr:nvSpPr>
      <xdr:spPr>
        <a:xfrm>
          <a:off x="14292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170538</xdr:rowOff>
    </xdr:from>
    <xdr:to>
      <xdr:col>19</xdr:col>
      <xdr:colOff>644525</xdr:colOff>
      <xdr:row>77</xdr:row>
      <xdr:rowOff>12658</xdr:rowOff>
    </xdr:to>
    <xdr:cxnSp macro="">
      <xdr:nvCxnSpPr>
        <xdr:cNvPr id="618" name="直線コネクタ 617"/>
        <xdr:cNvCxnSpPr/>
      </xdr:nvCxnSpPr>
      <xdr:spPr>
        <a:xfrm>
          <a:off x="12814300" y="13200738"/>
          <a:ext cx="889000" cy="1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19" name="フローチャート : 判断 618"/>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50980</xdr:rowOff>
    </xdr:from>
    <xdr:ext cx="599010" cy="259045"/>
    <xdr:sp macro="" textlink="">
      <xdr:nvSpPr>
        <xdr:cNvPr id="620" name="テキスト ボックス 619"/>
        <xdr:cNvSpPr txBox="1"/>
      </xdr:nvSpPr>
      <xdr:spPr>
        <a:xfrm>
          <a:off x="13403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1" name="フローチャート : 判断 620"/>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41059</xdr:rowOff>
    </xdr:from>
    <xdr:ext cx="599010" cy="259045"/>
    <xdr:sp macro="" textlink="">
      <xdr:nvSpPr>
        <xdr:cNvPr id="622" name="テキスト ボックス 621"/>
        <xdr:cNvSpPr txBox="1"/>
      </xdr:nvSpPr>
      <xdr:spPr>
        <a:xfrm>
          <a:off x="12514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61102</xdr:rowOff>
    </xdr:from>
    <xdr:to>
      <xdr:col>23</xdr:col>
      <xdr:colOff>568325</xdr:colOff>
      <xdr:row>77</xdr:row>
      <xdr:rowOff>162702</xdr:rowOff>
    </xdr:to>
    <xdr:sp macro="" textlink="">
      <xdr:nvSpPr>
        <xdr:cNvPr id="628" name="円/楕円 627"/>
        <xdr:cNvSpPr/>
      </xdr:nvSpPr>
      <xdr:spPr>
        <a:xfrm>
          <a:off x="16268700" y="1326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39529</xdr:rowOff>
    </xdr:from>
    <xdr:ext cx="534377" cy="259045"/>
    <xdr:sp macro="" textlink="">
      <xdr:nvSpPr>
        <xdr:cNvPr id="629" name="公債費該当値テキスト"/>
        <xdr:cNvSpPr txBox="1"/>
      </xdr:nvSpPr>
      <xdr:spPr>
        <a:xfrm>
          <a:off x="16370300" y="132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43,580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49434</xdr:rowOff>
    </xdr:from>
    <xdr:to>
      <xdr:col>22</xdr:col>
      <xdr:colOff>415925</xdr:colOff>
      <xdr:row>77</xdr:row>
      <xdr:rowOff>151034</xdr:rowOff>
    </xdr:to>
    <xdr:sp macro="" textlink="">
      <xdr:nvSpPr>
        <xdr:cNvPr id="630" name="円/楕円 629"/>
        <xdr:cNvSpPr/>
      </xdr:nvSpPr>
      <xdr:spPr>
        <a:xfrm>
          <a:off x="15430500" y="132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142161</xdr:rowOff>
    </xdr:from>
    <xdr:ext cx="534377" cy="259045"/>
    <xdr:sp macro="" textlink="">
      <xdr:nvSpPr>
        <xdr:cNvPr id="631" name="テキスト ボックス 630"/>
        <xdr:cNvSpPr txBox="1"/>
      </xdr:nvSpPr>
      <xdr:spPr>
        <a:xfrm>
          <a:off x="15214111" y="1334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46,132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155437</xdr:rowOff>
    </xdr:from>
    <xdr:to>
      <xdr:col>21</xdr:col>
      <xdr:colOff>212725</xdr:colOff>
      <xdr:row>77</xdr:row>
      <xdr:rowOff>85587</xdr:rowOff>
    </xdr:to>
    <xdr:sp macro="" textlink="">
      <xdr:nvSpPr>
        <xdr:cNvPr id="632" name="円/楕円 631"/>
        <xdr:cNvSpPr/>
      </xdr:nvSpPr>
      <xdr:spPr>
        <a:xfrm>
          <a:off x="14541500" y="1318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76714</xdr:rowOff>
    </xdr:from>
    <xdr:ext cx="534377" cy="259045"/>
    <xdr:sp macro="" textlink="">
      <xdr:nvSpPr>
        <xdr:cNvPr id="633" name="テキスト ボックス 632"/>
        <xdr:cNvSpPr txBox="1"/>
      </xdr:nvSpPr>
      <xdr:spPr>
        <a:xfrm>
          <a:off x="14325111" y="1327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60,447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133308</xdr:rowOff>
    </xdr:from>
    <xdr:to>
      <xdr:col>20</xdr:col>
      <xdr:colOff>9525</xdr:colOff>
      <xdr:row>77</xdr:row>
      <xdr:rowOff>63458</xdr:rowOff>
    </xdr:to>
    <xdr:sp macro="" textlink="">
      <xdr:nvSpPr>
        <xdr:cNvPr id="634" name="円/楕円 633"/>
        <xdr:cNvSpPr/>
      </xdr:nvSpPr>
      <xdr:spPr>
        <a:xfrm>
          <a:off x="13652500" y="1316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54585</xdr:rowOff>
    </xdr:from>
    <xdr:ext cx="534377" cy="259045"/>
    <xdr:sp macro="" textlink="">
      <xdr:nvSpPr>
        <xdr:cNvPr id="635" name="テキスト ボックス 634"/>
        <xdr:cNvSpPr txBox="1"/>
      </xdr:nvSpPr>
      <xdr:spPr>
        <a:xfrm>
          <a:off x="13436111" y="132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65,287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119738</xdr:rowOff>
    </xdr:from>
    <xdr:to>
      <xdr:col>18</xdr:col>
      <xdr:colOff>492125</xdr:colOff>
      <xdr:row>77</xdr:row>
      <xdr:rowOff>49888</xdr:rowOff>
    </xdr:to>
    <xdr:sp macro="" textlink="">
      <xdr:nvSpPr>
        <xdr:cNvPr id="636" name="円/楕円 635"/>
        <xdr:cNvSpPr/>
      </xdr:nvSpPr>
      <xdr:spPr>
        <a:xfrm>
          <a:off x="12763500" y="1314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41015</xdr:rowOff>
    </xdr:from>
    <xdr:ext cx="534377" cy="259045"/>
    <xdr:sp macro="" textlink="">
      <xdr:nvSpPr>
        <xdr:cNvPr id="637" name="テキスト ボックス 636"/>
        <xdr:cNvSpPr txBox="1"/>
      </xdr:nvSpPr>
      <xdr:spPr>
        <a:xfrm>
          <a:off x="12547111" y="1324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44183</xdr:rowOff>
    </xdr:from>
    <xdr:to>
      <xdr:col>23</xdr:col>
      <xdr:colOff>517525</xdr:colOff>
      <xdr:row>99</xdr:row>
      <xdr:rowOff>44264</xdr:rowOff>
    </xdr:to>
    <xdr:cxnSp macro="">
      <xdr:nvCxnSpPr>
        <xdr:cNvPr id="666" name="直線コネクタ 665"/>
        <xdr:cNvCxnSpPr/>
      </xdr:nvCxnSpPr>
      <xdr:spPr>
        <a:xfrm>
          <a:off x="15481300" y="17017733"/>
          <a:ext cx="8382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166778</xdr:rowOff>
    </xdr:from>
    <xdr:ext cx="534377" cy="259045"/>
    <xdr:sp macro="" textlink="">
      <xdr:nvSpPr>
        <xdr:cNvPr id="667" name="積立金平均値テキスト"/>
        <xdr:cNvSpPr txBox="1"/>
      </xdr:nvSpPr>
      <xdr:spPr>
        <a:xfrm>
          <a:off x="16370300" y="16625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44115</xdr:rowOff>
    </xdr:from>
    <xdr:to>
      <xdr:col>22</xdr:col>
      <xdr:colOff>365125</xdr:colOff>
      <xdr:row>99</xdr:row>
      <xdr:rowOff>44183</xdr:rowOff>
    </xdr:to>
    <xdr:cxnSp macro="">
      <xdr:nvCxnSpPr>
        <xdr:cNvPr id="669" name="直線コネクタ 668"/>
        <xdr:cNvCxnSpPr/>
      </xdr:nvCxnSpPr>
      <xdr:spPr>
        <a:xfrm>
          <a:off x="14592300" y="17017665"/>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97432</xdr:rowOff>
    </xdr:from>
    <xdr:ext cx="534377" cy="259045"/>
    <xdr:sp macro="" textlink="">
      <xdr:nvSpPr>
        <xdr:cNvPr id="671" name="テキスト ボックス 670"/>
        <xdr:cNvSpPr txBox="1"/>
      </xdr:nvSpPr>
      <xdr:spPr>
        <a:xfrm>
          <a:off x="15214111" y="165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157950</xdr:rowOff>
    </xdr:from>
    <xdr:to>
      <xdr:col>21</xdr:col>
      <xdr:colOff>161925</xdr:colOff>
      <xdr:row>99</xdr:row>
      <xdr:rowOff>44115</xdr:rowOff>
    </xdr:to>
    <xdr:cxnSp macro="">
      <xdr:nvCxnSpPr>
        <xdr:cNvPr id="672" name="直線コネクタ 671"/>
        <xdr:cNvCxnSpPr/>
      </xdr:nvCxnSpPr>
      <xdr:spPr>
        <a:xfrm>
          <a:off x="13703300" y="16960050"/>
          <a:ext cx="889000" cy="5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3" name="フローチャート : 判断 672"/>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134492</xdr:rowOff>
    </xdr:from>
    <xdr:ext cx="534377" cy="259045"/>
    <xdr:sp macro="" textlink="">
      <xdr:nvSpPr>
        <xdr:cNvPr id="674" name="テキスト ボックス 673"/>
        <xdr:cNvSpPr txBox="1"/>
      </xdr:nvSpPr>
      <xdr:spPr>
        <a:xfrm>
          <a:off x="14325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157950</xdr:rowOff>
    </xdr:from>
    <xdr:to>
      <xdr:col>19</xdr:col>
      <xdr:colOff>644525</xdr:colOff>
      <xdr:row>99</xdr:row>
      <xdr:rowOff>44217</xdr:rowOff>
    </xdr:to>
    <xdr:cxnSp macro="">
      <xdr:nvCxnSpPr>
        <xdr:cNvPr id="675" name="直線コネクタ 674"/>
        <xdr:cNvCxnSpPr/>
      </xdr:nvCxnSpPr>
      <xdr:spPr>
        <a:xfrm flipV="1">
          <a:off x="12814300" y="16960050"/>
          <a:ext cx="889000" cy="5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6" name="フローチャート : 判断 675"/>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72336</xdr:rowOff>
    </xdr:from>
    <xdr:ext cx="534377" cy="259045"/>
    <xdr:sp macro="" textlink="">
      <xdr:nvSpPr>
        <xdr:cNvPr id="677" name="テキスト ボックス 676"/>
        <xdr:cNvSpPr txBox="1"/>
      </xdr:nvSpPr>
      <xdr:spPr>
        <a:xfrm>
          <a:off x="13436111" y="1653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78" name="フローチャート : 判断 677"/>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96080</xdr:rowOff>
    </xdr:from>
    <xdr:ext cx="534377" cy="259045"/>
    <xdr:sp macro="" textlink="">
      <xdr:nvSpPr>
        <xdr:cNvPr id="679" name="テキスト ボックス 678"/>
        <xdr:cNvSpPr txBox="1"/>
      </xdr:nvSpPr>
      <xdr:spPr>
        <a:xfrm>
          <a:off x="12547111" y="1655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164914</xdr:rowOff>
    </xdr:from>
    <xdr:to>
      <xdr:col>23</xdr:col>
      <xdr:colOff>568325</xdr:colOff>
      <xdr:row>99</xdr:row>
      <xdr:rowOff>95064</xdr:rowOff>
    </xdr:to>
    <xdr:sp macro="" textlink="">
      <xdr:nvSpPr>
        <xdr:cNvPr id="685" name="円/楕円 684"/>
        <xdr:cNvSpPr/>
      </xdr:nvSpPr>
      <xdr:spPr>
        <a:xfrm>
          <a:off x="16268700" y="1696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79841</xdr:rowOff>
    </xdr:from>
    <xdr:ext cx="313932" cy="259045"/>
    <xdr:sp macro="" textlink="">
      <xdr:nvSpPr>
        <xdr:cNvPr id="686" name="積立金該当値テキスト"/>
        <xdr:cNvSpPr txBox="1"/>
      </xdr:nvSpPr>
      <xdr:spPr>
        <a:xfrm>
          <a:off x="16370300" y="1688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164833</xdr:rowOff>
    </xdr:from>
    <xdr:to>
      <xdr:col>22</xdr:col>
      <xdr:colOff>415925</xdr:colOff>
      <xdr:row>99</xdr:row>
      <xdr:rowOff>94983</xdr:rowOff>
    </xdr:to>
    <xdr:sp macro="" textlink="">
      <xdr:nvSpPr>
        <xdr:cNvPr id="687" name="円/楕円 686"/>
        <xdr:cNvSpPr/>
      </xdr:nvSpPr>
      <xdr:spPr>
        <a:xfrm>
          <a:off x="15430500" y="1696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99</xdr:row>
      <xdr:rowOff>86110</xdr:rowOff>
    </xdr:from>
    <xdr:ext cx="313932" cy="259045"/>
    <xdr:sp macro="" textlink="">
      <xdr:nvSpPr>
        <xdr:cNvPr id="688" name="テキスト ボックス 687"/>
        <xdr:cNvSpPr txBox="1"/>
      </xdr:nvSpPr>
      <xdr:spPr>
        <a:xfrm>
          <a:off x="15324333" y="17059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164765</xdr:rowOff>
    </xdr:from>
    <xdr:to>
      <xdr:col>21</xdr:col>
      <xdr:colOff>212725</xdr:colOff>
      <xdr:row>99</xdr:row>
      <xdr:rowOff>94915</xdr:rowOff>
    </xdr:to>
    <xdr:sp macro="" textlink="">
      <xdr:nvSpPr>
        <xdr:cNvPr id="689" name="円/楕円 688"/>
        <xdr:cNvSpPr/>
      </xdr:nvSpPr>
      <xdr:spPr>
        <a:xfrm>
          <a:off x="14541500" y="169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99</xdr:row>
      <xdr:rowOff>86042</xdr:rowOff>
    </xdr:from>
    <xdr:ext cx="313932" cy="259045"/>
    <xdr:sp macro="" textlink="">
      <xdr:nvSpPr>
        <xdr:cNvPr id="690" name="テキスト ボックス 689"/>
        <xdr:cNvSpPr txBox="1"/>
      </xdr:nvSpPr>
      <xdr:spPr>
        <a:xfrm>
          <a:off x="14435333" y="17059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107150</xdr:rowOff>
    </xdr:from>
    <xdr:to>
      <xdr:col>20</xdr:col>
      <xdr:colOff>9525</xdr:colOff>
      <xdr:row>99</xdr:row>
      <xdr:rowOff>37300</xdr:rowOff>
    </xdr:to>
    <xdr:sp macro="" textlink="">
      <xdr:nvSpPr>
        <xdr:cNvPr id="691" name="円/楕円 690"/>
        <xdr:cNvSpPr/>
      </xdr:nvSpPr>
      <xdr:spPr>
        <a:xfrm>
          <a:off x="13652500" y="1690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28427</xdr:rowOff>
    </xdr:from>
    <xdr:ext cx="534377" cy="259045"/>
    <xdr:sp macro="" textlink="">
      <xdr:nvSpPr>
        <xdr:cNvPr id="692" name="テキスト ボックス 691"/>
        <xdr:cNvSpPr txBox="1"/>
      </xdr:nvSpPr>
      <xdr:spPr>
        <a:xfrm>
          <a:off x="13436111" y="170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15,210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164867</xdr:rowOff>
    </xdr:from>
    <xdr:to>
      <xdr:col>18</xdr:col>
      <xdr:colOff>492125</xdr:colOff>
      <xdr:row>99</xdr:row>
      <xdr:rowOff>95017</xdr:rowOff>
    </xdr:to>
    <xdr:sp macro="" textlink="">
      <xdr:nvSpPr>
        <xdr:cNvPr id="693" name="円/楕円 692"/>
        <xdr:cNvSpPr/>
      </xdr:nvSpPr>
      <xdr:spPr>
        <a:xfrm>
          <a:off x="12763500" y="1696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99</xdr:row>
      <xdr:rowOff>86144</xdr:rowOff>
    </xdr:from>
    <xdr:ext cx="313932" cy="259045"/>
    <xdr:sp macro="" textlink="">
      <xdr:nvSpPr>
        <xdr:cNvPr id="694" name="テキスト ボックス 693"/>
        <xdr:cNvSpPr txBox="1"/>
      </xdr:nvSpPr>
      <xdr:spPr>
        <a:xfrm>
          <a:off x="12657333" y="170596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124064</xdr:rowOff>
    </xdr:from>
    <xdr:to>
      <xdr:col>32</xdr:col>
      <xdr:colOff>187325</xdr:colOff>
      <xdr:row>38</xdr:row>
      <xdr:rowOff>139700</xdr:rowOff>
    </xdr:to>
    <xdr:cxnSp macro="">
      <xdr:nvCxnSpPr>
        <xdr:cNvPr id="721" name="直線コネクタ 720"/>
        <xdr:cNvCxnSpPr/>
      </xdr:nvCxnSpPr>
      <xdr:spPr>
        <a:xfrm>
          <a:off x="21323300" y="6639164"/>
          <a:ext cx="8382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151051</xdr:rowOff>
    </xdr:from>
    <xdr:ext cx="469744" cy="259045"/>
    <xdr:sp macro="" textlink="">
      <xdr:nvSpPr>
        <xdr:cNvPr id="722" name="投資及び出資金平均値テキスト"/>
        <xdr:cNvSpPr txBox="1"/>
      </xdr:nvSpPr>
      <xdr:spPr>
        <a:xfrm>
          <a:off x="22212300" y="632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99238</xdr:rowOff>
    </xdr:from>
    <xdr:to>
      <xdr:col>31</xdr:col>
      <xdr:colOff>34925</xdr:colOff>
      <xdr:row>38</xdr:row>
      <xdr:rowOff>124064</xdr:rowOff>
    </xdr:to>
    <xdr:cxnSp macro="">
      <xdr:nvCxnSpPr>
        <xdr:cNvPr id="724" name="直線コネクタ 723"/>
        <xdr:cNvCxnSpPr/>
      </xdr:nvCxnSpPr>
      <xdr:spPr>
        <a:xfrm>
          <a:off x="20434300" y="6614338"/>
          <a:ext cx="889000" cy="2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6" name="テキスト ボックス 725"/>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73634</xdr:rowOff>
    </xdr:from>
    <xdr:to>
      <xdr:col>29</xdr:col>
      <xdr:colOff>517525</xdr:colOff>
      <xdr:row>38</xdr:row>
      <xdr:rowOff>99238</xdr:rowOff>
    </xdr:to>
    <xdr:cxnSp macro="">
      <xdr:nvCxnSpPr>
        <xdr:cNvPr id="727" name="直線コネクタ 726"/>
        <xdr:cNvCxnSpPr/>
      </xdr:nvCxnSpPr>
      <xdr:spPr>
        <a:xfrm>
          <a:off x="19545300" y="6588734"/>
          <a:ext cx="889000" cy="2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8" name="フローチャート : 判断 727"/>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3619</xdr:rowOff>
    </xdr:from>
    <xdr:ext cx="469744" cy="259045"/>
    <xdr:sp macro="" textlink="">
      <xdr:nvSpPr>
        <xdr:cNvPr id="729" name="テキスト ボックス 728"/>
        <xdr:cNvSpPr txBox="1"/>
      </xdr:nvSpPr>
      <xdr:spPr>
        <a:xfrm>
          <a:off x="20199427"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73634</xdr:rowOff>
    </xdr:from>
    <xdr:to>
      <xdr:col>28</xdr:col>
      <xdr:colOff>314325</xdr:colOff>
      <xdr:row>38</xdr:row>
      <xdr:rowOff>139426</xdr:rowOff>
    </xdr:to>
    <xdr:cxnSp macro="">
      <xdr:nvCxnSpPr>
        <xdr:cNvPr id="730" name="直線コネクタ 729"/>
        <xdr:cNvCxnSpPr/>
      </xdr:nvCxnSpPr>
      <xdr:spPr>
        <a:xfrm flipV="1">
          <a:off x="18656300" y="6588734"/>
          <a:ext cx="889000" cy="6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1" name="フローチャート : 判断 730"/>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86372</xdr:rowOff>
    </xdr:from>
    <xdr:ext cx="469744" cy="259045"/>
    <xdr:sp macro="" textlink="">
      <xdr:nvSpPr>
        <xdr:cNvPr id="732" name="テキスト ボックス 731"/>
        <xdr:cNvSpPr txBox="1"/>
      </xdr:nvSpPr>
      <xdr:spPr>
        <a:xfrm>
          <a:off x="19310427"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3" name="フローチャート : 判断 732"/>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96979</xdr:rowOff>
    </xdr:from>
    <xdr:ext cx="469744" cy="259045"/>
    <xdr:sp macro="" textlink="">
      <xdr:nvSpPr>
        <xdr:cNvPr id="734" name="テキスト ボックス 733"/>
        <xdr:cNvSpPr txBox="1"/>
      </xdr:nvSpPr>
      <xdr:spPr>
        <a:xfrm>
          <a:off x="18421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0" name="円/楕円 73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73264</xdr:rowOff>
    </xdr:from>
    <xdr:to>
      <xdr:col>31</xdr:col>
      <xdr:colOff>85725</xdr:colOff>
      <xdr:row>39</xdr:row>
      <xdr:rowOff>3414</xdr:rowOff>
    </xdr:to>
    <xdr:sp macro="" textlink="">
      <xdr:nvSpPr>
        <xdr:cNvPr id="742" name="円/楕円 741"/>
        <xdr:cNvSpPr/>
      </xdr:nvSpPr>
      <xdr:spPr>
        <a:xfrm>
          <a:off x="21272500" y="658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165991</xdr:rowOff>
    </xdr:from>
    <xdr:ext cx="378565" cy="259045"/>
    <xdr:sp macro="" textlink="">
      <xdr:nvSpPr>
        <xdr:cNvPr id="743" name="テキスト ボックス 742"/>
        <xdr:cNvSpPr txBox="1"/>
      </xdr:nvSpPr>
      <xdr:spPr>
        <a:xfrm>
          <a:off x="21134017" y="6681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48438</xdr:rowOff>
    </xdr:from>
    <xdr:to>
      <xdr:col>29</xdr:col>
      <xdr:colOff>568325</xdr:colOff>
      <xdr:row>38</xdr:row>
      <xdr:rowOff>150038</xdr:rowOff>
    </xdr:to>
    <xdr:sp macro="" textlink="">
      <xdr:nvSpPr>
        <xdr:cNvPr id="744" name="円/楕円 743"/>
        <xdr:cNvSpPr/>
      </xdr:nvSpPr>
      <xdr:spPr>
        <a:xfrm>
          <a:off x="20383500" y="656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141165</xdr:rowOff>
    </xdr:from>
    <xdr:ext cx="378565" cy="259045"/>
    <xdr:sp macro="" textlink="">
      <xdr:nvSpPr>
        <xdr:cNvPr id="745" name="テキスト ボックス 744"/>
        <xdr:cNvSpPr txBox="1"/>
      </xdr:nvSpPr>
      <xdr:spPr>
        <a:xfrm>
          <a:off x="20245017" y="6656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22834</xdr:rowOff>
    </xdr:from>
    <xdr:to>
      <xdr:col>28</xdr:col>
      <xdr:colOff>365125</xdr:colOff>
      <xdr:row>38</xdr:row>
      <xdr:rowOff>124434</xdr:rowOff>
    </xdr:to>
    <xdr:sp macro="" textlink="">
      <xdr:nvSpPr>
        <xdr:cNvPr id="746" name="円/楕円 745"/>
        <xdr:cNvSpPr/>
      </xdr:nvSpPr>
      <xdr:spPr>
        <a:xfrm>
          <a:off x="19494500" y="653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115561</xdr:rowOff>
    </xdr:from>
    <xdr:ext cx="469744" cy="259045"/>
    <xdr:sp macro="" textlink="">
      <xdr:nvSpPr>
        <xdr:cNvPr id="747" name="テキスト ボックス 746"/>
        <xdr:cNvSpPr txBox="1"/>
      </xdr:nvSpPr>
      <xdr:spPr>
        <a:xfrm>
          <a:off x="19310427" y="663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88626</xdr:rowOff>
    </xdr:from>
    <xdr:to>
      <xdr:col>27</xdr:col>
      <xdr:colOff>161925</xdr:colOff>
      <xdr:row>39</xdr:row>
      <xdr:rowOff>18776</xdr:rowOff>
    </xdr:to>
    <xdr:sp macro="" textlink="">
      <xdr:nvSpPr>
        <xdr:cNvPr id="748" name="円/楕円 747"/>
        <xdr:cNvSpPr/>
      </xdr:nvSpPr>
      <xdr:spPr>
        <a:xfrm>
          <a:off x="186055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9903</xdr:rowOff>
    </xdr:from>
    <xdr:ext cx="249299" cy="259045"/>
    <xdr:sp macro="" textlink="">
      <xdr:nvSpPr>
        <xdr:cNvPr id="749" name="テキスト ボックス 748"/>
        <xdr:cNvSpPr txBox="1"/>
      </xdr:nvSpPr>
      <xdr:spPr>
        <a:xfrm>
          <a:off x="18531649" y="6696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136614</xdr:rowOff>
    </xdr:from>
    <xdr:to>
      <xdr:col>32</xdr:col>
      <xdr:colOff>187325</xdr:colOff>
      <xdr:row>58</xdr:row>
      <xdr:rowOff>137261</xdr:rowOff>
    </xdr:to>
    <xdr:cxnSp macro="">
      <xdr:nvCxnSpPr>
        <xdr:cNvPr id="778" name="直線コネクタ 777"/>
        <xdr:cNvCxnSpPr/>
      </xdr:nvCxnSpPr>
      <xdr:spPr>
        <a:xfrm flipV="1">
          <a:off x="21323300" y="10080714"/>
          <a:ext cx="8382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156468</xdr:rowOff>
    </xdr:from>
    <xdr:ext cx="469744" cy="259045"/>
    <xdr:sp macro="" textlink="">
      <xdr:nvSpPr>
        <xdr:cNvPr id="779" name="貸付金平均値テキスト"/>
        <xdr:cNvSpPr txBox="1"/>
      </xdr:nvSpPr>
      <xdr:spPr>
        <a:xfrm>
          <a:off x="22212300" y="975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137261</xdr:rowOff>
    </xdr:from>
    <xdr:to>
      <xdr:col>31</xdr:col>
      <xdr:colOff>34925</xdr:colOff>
      <xdr:row>58</xdr:row>
      <xdr:rowOff>140081</xdr:rowOff>
    </xdr:to>
    <xdr:cxnSp macro="">
      <xdr:nvCxnSpPr>
        <xdr:cNvPr id="781" name="直線コネクタ 780"/>
        <xdr:cNvCxnSpPr/>
      </xdr:nvCxnSpPr>
      <xdr:spPr>
        <a:xfrm flipV="1">
          <a:off x="20434300" y="10081361"/>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78097</xdr:rowOff>
    </xdr:from>
    <xdr:ext cx="469744" cy="259045"/>
    <xdr:sp macro="" textlink="">
      <xdr:nvSpPr>
        <xdr:cNvPr id="783" name="テキスト ボックス 782"/>
        <xdr:cNvSpPr txBox="1"/>
      </xdr:nvSpPr>
      <xdr:spPr>
        <a:xfrm>
          <a:off x="21088427"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138290</xdr:rowOff>
    </xdr:from>
    <xdr:to>
      <xdr:col>29</xdr:col>
      <xdr:colOff>517525</xdr:colOff>
      <xdr:row>58</xdr:row>
      <xdr:rowOff>140081</xdr:rowOff>
    </xdr:to>
    <xdr:cxnSp macro="">
      <xdr:nvCxnSpPr>
        <xdr:cNvPr id="784" name="直線コネクタ 783"/>
        <xdr:cNvCxnSpPr/>
      </xdr:nvCxnSpPr>
      <xdr:spPr>
        <a:xfrm>
          <a:off x="19545300" y="10082390"/>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5" name="フローチャート : 判断 784"/>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57713</xdr:rowOff>
    </xdr:from>
    <xdr:ext cx="469744" cy="259045"/>
    <xdr:sp macro="" textlink="">
      <xdr:nvSpPr>
        <xdr:cNvPr id="786" name="テキスト ボックス 785"/>
        <xdr:cNvSpPr txBox="1"/>
      </xdr:nvSpPr>
      <xdr:spPr>
        <a:xfrm>
          <a:off x="20199427"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132004</xdr:rowOff>
    </xdr:from>
    <xdr:to>
      <xdr:col>28</xdr:col>
      <xdr:colOff>314325</xdr:colOff>
      <xdr:row>58</xdr:row>
      <xdr:rowOff>138290</xdr:rowOff>
    </xdr:to>
    <xdr:cxnSp macro="">
      <xdr:nvCxnSpPr>
        <xdr:cNvPr id="787" name="直線コネクタ 786"/>
        <xdr:cNvCxnSpPr/>
      </xdr:nvCxnSpPr>
      <xdr:spPr>
        <a:xfrm>
          <a:off x="18656300" y="9390304"/>
          <a:ext cx="889000" cy="69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88" name="フローチャート : 判断 787"/>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81411</xdr:rowOff>
    </xdr:from>
    <xdr:ext cx="469744" cy="259045"/>
    <xdr:sp macro="" textlink="">
      <xdr:nvSpPr>
        <xdr:cNvPr id="789" name="テキスト ボックス 788"/>
        <xdr:cNvSpPr txBox="1"/>
      </xdr:nvSpPr>
      <xdr:spPr>
        <a:xfrm>
          <a:off x="19310427"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0" name="フローチャート : 判断 789"/>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41648</xdr:rowOff>
    </xdr:from>
    <xdr:ext cx="469744" cy="259045"/>
    <xdr:sp macro="" textlink="">
      <xdr:nvSpPr>
        <xdr:cNvPr id="791" name="テキスト ボックス 790"/>
        <xdr:cNvSpPr txBox="1"/>
      </xdr:nvSpPr>
      <xdr:spPr>
        <a:xfrm>
          <a:off x="18421427" y="99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85814</xdr:rowOff>
    </xdr:from>
    <xdr:to>
      <xdr:col>32</xdr:col>
      <xdr:colOff>238125</xdr:colOff>
      <xdr:row>59</xdr:row>
      <xdr:rowOff>15964</xdr:rowOff>
    </xdr:to>
    <xdr:sp macro="" textlink="">
      <xdr:nvSpPr>
        <xdr:cNvPr id="797" name="円/楕円 796"/>
        <xdr:cNvSpPr/>
      </xdr:nvSpPr>
      <xdr:spPr>
        <a:xfrm>
          <a:off x="22110700" y="1002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741</xdr:rowOff>
    </xdr:from>
    <xdr:ext cx="469744" cy="259045"/>
    <xdr:sp macro="" textlink="">
      <xdr:nvSpPr>
        <xdr:cNvPr id="798" name="貸付金該当値テキスト"/>
        <xdr:cNvSpPr txBox="1"/>
      </xdr:nvSpPr>
      <xdr:spPr>
        <a:xfrm>
          <a:off x="22212300" y="994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86461</xdr:rowOff>
    </xdr:from>
    <xdr:to>
      <xdr:col>31</xdr:col>
      <xdr:colOff>85725</xdr:colOff>
      <xdr:row>59</xdr:row>
      <xdr:rowOff>16611</xdr:rowOff>
    </xdr:to>
    <xdr:sp macro="" textlink="">
      <xdr:nvSpPr>
        <xdr:cNvPr id="799" name="円/楕円 798"/>
        <xdr:cNvSpPr/>
      </xdr:nvSpPr>
      <xdr:spPr>
        <a:xfrm>
          <a:off x="21272500" y="1003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7738</xdr:rowOff>
    </xdr:from>
    <xdr:ext cx="469744" cy="259045"/>
    <xdr:sp macro="" textlink="">
      <xdr:nvSpPr>
        <xdr:cNvPr id="800" name="テキスト ボックス 799"/>
        <xdr:cNvSpPr txBox="1"/>
      </xdr:nvSpPr>
      <xdr:spPr>
        <a:xfrm>
          <a:off x="21088427" y="1012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89281</xdr:rowOff>
    </xdr:from>
    <xdr:to>
      <xdr:col>29</xdr:col>
      <xdr:colOff>568325</xdr:colOff>
      <xdr:row>59</xdr:row>
      <xdr:rowOff>19431</xdr:rowOff>
    </xdr:to>
    <xdr:sp macro="" textlink="">
      <xdr:nvSpPr>
        <xdr:cNvPr id="801" name="円/楕円 800"/>
        <xdr:cNvSpPr/>
      </xdr:nvSpPr>
      <xdr:spPr>
        <a:xfrm>
          <a:off x="20383500" y="1003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10558</xdr:rowOff>
    </xdr:from>
    <xdr:ext cx="469744" cy="259045"/>
    <xdr:sp macro="" textlink="">
      <xdr:nvSpPr>
        <xdr:cNvPr id="802" name="テキスト ボックス 801"/>
        <xdr:cNvSpPr txBox="1"/>
      </xdr:nvSpPr>
      <xdr:spPr>
        <a:xfrm>
          <a:off x="20199427" y="1012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87490</xdr:rowOff>
    </xdr:from>
    <xdr:to>
      <xdr:col>28</xdr:col>
      <xdr:colOff>365125</xdr:colOff>
      <xdr:row>59</xdr:row>
      <xdr:rowOff>17640</xdr:rowOff>
    </xdr:to>
    <xdr:sp macro="" textlink="">
      <xdr:nvSpPr>
        <xdr:cNvPr id="803" name="円/楕円 802"/>
        <xdr:cNvSpPr/>
      </xdr:nvSpPr>
      <xdr:spPr>
        <a:xfrm>
          <a:off x="19494500" y="1003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8767</xdr:rowOff>
    </xdr:from>
    <xdr:ext cx="469744" cy="259045"/>
    <xdr:sp macro="" textlink="">
      <xdr:nvSpPr>
        <xdr:cNvPr id="804" name="テキスト ボックス 803"/>
        <xdr:cNvSpPr txBox="1"/>
      </xdr:nvSpPr>
      <xdr:spPr>
        <a:xfrm>
          <a:off x="19310427" y="1012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2,037</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81204</xdr:rowOff>
    </xdr:from>
    <xdr:to>
      <xdr:col>27</xdr:col>
      <xdr:colOff>161925</xdr:colOff>
      <xdr:row>55</xdr:row>
      <xdr:rowOff>11354</xdr:rowOff>
    </xdr:to>
    <xdr:sp macro="" textlink="">
      <xdr:nvSpPr>
        <xdr:cNvPr id="805" name="円/楕円 804"/>
        <xdr:cNvSpPr/>
      </xdr:nvSpPr>
      <xdr:spPr>
        <a:xfrm>
          <a:off x="18605500" y="933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27881</xdr:rowOff>
    </xdr:from>
    <xdr:ext cx="534377" cy="259045"/>
    <xdr:sp macro="" textlink="">
      <xdr:nvSpPr>
        <xdr:cNvPr id="806" name="テキスト ボックス 805"/>
        <xdr:cNvSpPr txBox="1"/>
      </xdr:nvSpPr>
      <xdr:spPr>
        <a:xfrm>
          <a:off x="18389111" y="911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20,202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1832</xdr:rowOff>
    </xdr:from>
    <xdr:to>
      <xdr:col>32</xdr:col>
      <xdr:colOff>187325</xdr:colOff>
      <xdr:row>77</xdr:row>
      <xdr:rowOff>6307</xdr:rowOff>
    </xdr:to>
    <xdr:cxnSp macro="">
      <xdr:nvCxnSpPr>
        <xdr:cNvPr id="837" name="直線コネクタ 836"/>
        <xdr:cNvCxnSpPr/>
      </xdr:nvCxnSpPr>
      <xdr:spPr>
        <a:xfrm flipV="1">
          <a:off x="21323300" y="13203482"/>
          <a:ext cx="838200" cy="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60288</xdr:rowOff>
    </xdr:from>
    <xdr:ext cx="534377" cy="259045"/>
    <xdr:sp macro="" textlink="">
      <xdr:nvSpPr>
        <xdr:cNvPr id="838" name="繰出金平均値テキスト"/>
        <xdr:cNvSpPr txBox="1"/>
      </xdr:nvSpPr>
      <xdr:spPr>
        <a:xfrm>
          <a:off x="22212300" y="125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6307</xdr:rowOff>
    </xdr:from>
    <xdr:to>
      <xdr:col>31</xdr:col>
      <xdr:colOff>34925</xdr:colOff>
      <xdr:row>77</xdr:row>
      <xdr:rowOff>42163</xdr:rowOff>
    </xdr:to>
    <xdr:cxnSp macro="">
      <xdr:nvCxnSpPr>
        <xdr:cNvPr id="840" name="直線コネクタ 839"/>
        <xdr:cNvCxnSpPr/>
      </xdr:nvCxnSpPr>
      <xdr:spPr>
        <a:xfrm flipV="1">
          <a:off x="20434300" y="13207957"/>
          <a:ext cx="889000" cy="3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147776</xdr:rowOff>
    </xdr:from>
    <xdr:ext cx="534377" cy="259045"/>
    <xdr:sp macro="" textlink="">
      <xdr:nvSpPr>
        <xdr:cNvPr id="842" name="テキスト ボックス 841"/>
        <xdr:cNvSpPr txBox="1"/>
      </xdr:nvSpPr>
      <xdr:spPr>
        <a:xfrm>
          <a:off x="21056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42163</xdr:rowOff>
    </xdr:from>
    <xdr:to>
      <xdr:col>29</xdr:col>
      <xdr:colOff>517525</xdr:colOff>
      <xdr:row>77</xdr:row>
      <xdr:rowOff>63261</xdr:rowOff>
    </xdr:to>
    <xdr:cxnSp macro="">
      <xdr:nvCxnSpPr>
        <xdr:cNvPr id="843" name="直線コネクタ 842"/>
        <xdr:cNvCxnSpPr/>
      </xdr:nvCxnSpPr>
      <xdr:spPr>
        <a:xfrm flipV="1">
          <a:off x="19545300" y="13243813"/>
          <a:ext cx="889000" cy="2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24696</xdr:rowOff>
    </xdr:from>
    <xdr:to>
      <xdr:col>29</xdr:col>
      <xdr:colOff>568325</xdr:colOff>
      <xdr:row>74</xdr:row>
      <xdr:rowOff>126296</xdr:rowOff>
    </xdr:to>
    <xdr:sp macro="" textlink="">
      <xdr:nvSpPr>
        <xdr:cNvPr id="844" name="フローチャート : 判断 843"/>
        <xdr:cNvSpPr/>
      </xdr:nvSpPr>
      <xdr:spPr>
        <a:xfrm>
          <a:off x="20383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142823</xdr:rowOff>
    </xdr:from>
    <xdr:ext cx="534377" cy="259045"/>
    <xdr:sp macro="" textlink="">
      <xdr:nvSpPr>
        <xdr:cNvPr id="845" name="テキスト ボックス 844"/>
        <xdr:cNvSpPr txBox="1"/>
      </xdr:nvSpPr>
      <xdr:spPr>
        <a:xfrm>
          <a:off x="20167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47138</xdr:rowOff>
    </xdr:from>
    <xdr:to>
      <xdr:col>28</xdr:col>
      <xdr:colOff>314325</xdr:colOff>
      <xdr:row>77</xdr:row>
      <xdr:rowOff>63261</xdr:rowOff>
    </xdr:to>
    <xdr:cxnSp macro="">
      <xdr:nvCxnSpPr>
        <xdr:cNvPr id="846" name="直線コネクタ 845"/>
        <xdr:cNvCxnSpPr/>
      </xdr:nvCxnSpPr>
      <xdr:spPr>
        <a:xfrm>
          <a:off x="18656300" y="13248788"/>
          <a:ext cx="889000" cy="1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50778</xdr:rowOff>
    </xdr:from>
    <xdr:to>
      <xdr:col>28</xdr:col>
      <xdr:colOff>365125</xdr:colOff>
      <xdr:row>74</xdr:row>
      <xdr:rowOff>152378</xdr:rowOff>
    </xdr:to>
    <xdr:sp macro="" textlink="">
      <xdr:nvSpPr>
        <xdr:cNvPr id="847" name="フローチャート : 判断 846"/>
        <xdr:cNvSpPr/>
      </xdr:nvSpPr>
      <xdr:spPr>
        <a:xfrm>
          <a:off x="19494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168905</xdr:rowOff>
    </xdr:from>
    <xdr:ext cx="534377" cy="259045"/>
    <xdr:sp macro="" textlink="">
      <xdr:nvSpPr>
        <xdr:cNvPr id="848" name="テキスト ボックス 847"/>
        <xdr:cNvSpPr txBox="1"/>
      </xdr:nvSpPr>
      <xdr:spPr>
        <a:xfrm>
          <a:off x="19278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75108</xdr:rowOff>
    </xdr:from>
    <xdr:to>
      <xdr:col>27</xdr:col>
      <xdr:colOff>161925</xdr:colOff>
      <xdr:row>75</xdr:row>
      <xdr:rowOff>5258</xdr:rowOff>
    </xdr:to>
    <xdr:sp macro="" textlink="">
      <xdr:nvSpPr>
        <xdr:cNvPr id="849" name="フローチャート : 判断 848"/>
        <xdr:cNvSpPr/>
      </xdr:nvSpPr>
      <xdr:spPr>
        <a:xfrm>
          <a:off x="18605500" y="127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21785</xdr:rowOff>
    </xdr:from>
    <xdr:ext cx="534377" cy="259045"/>
    <xdr:sp macro="" textlink="">
      <xdr:nvSpPr>
        <xdr:cNvPr id="850" name="テキスト ボックス 849"/>
        <xdr:cNvSpPr txBox="1"/>
      </xdr:nvSpPr>
      <xdr:spPr>
        <a:xfrm>
          <a:off x="18389111" y="1253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122482</xdr:rowOff>
    </xdr:from>
    <xdr:to>
      <xdr:col>32</xdr:col>
      <xdr:colOff>238125</xdr:colOff>
      <xdr:row>77</xdr:row>
      <xdr:rowOff>52632</xdr:rowOff>
    </xdr:to>
    <xdr:sp macro="" textlink="">
      <xdr:nvSpPr>
        <xdr:cNvPr id="856" name="円/楕円 855"/>
        <xdr:cNvSpPr/>
      </xdr:nvSpPr>
      <xdr:spPr>
        <a:xfrm>
          <a:off x="22110700" y="1315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100909</xdr:rowOff>
    </xdr:from>
    <xdr:ext cx="534377" cy="259045"/>
    <xdr:sp macro="" textlink="">
      <xdr:nvSpPr>
        <xdr:cNvPr id="857" name="繰出金該当値テキスト"/>
        <xdr:cNvSpPr txBox="1"/>
      </xdr:nvSpPr>
      <xdr:spPr>
        <a:xfrm>
          <a:off x="22212300" y="1313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40,415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126957</xdr:rowOff>
    </xdr:from>
    <xdr:to>
      <xdr:col>31</xdr:col>
      <xdr:colOff>85725</xdr:colOff>
      <xdr:row>77</xdr:row>
      <xdr:rowOff>57107</xdr:rowOff>
    </xdr:to>
    <xdr:sp macro="" textlink="">
      <xdr:nvSpPr>
        <xdr:cNvPr id="858" name="円/楕円 857"/>
        <xdr:cNvSpPr/>
      </xdr:nvSpPr>
      <xdr:spPr>
        <a:xfrm>
          <a:off x="21272500" y="131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48234</xdr:rowOff>
    </xdr:from>
    <xdr:ext cx="534377" cy="259045"/>
    <xdr:sp macro="" textlink="">
      <xdr:nvSpPr>
        <xdr:cNvPr id="859" name="テキスト ボックス 858"/>
        <xdr:cNvSpPr txBox="1"/>
      </xdr:nvSpPr>
      <xdr:spPr>
        <a:xfrm>
          <a:off x="21056111" y="1324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40,004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162813</xdr:rowOff>
    </xdr:from>
    <xdr:to>
      <xdr:col>29</xdr:col>
      <xdr:colOff>568325</xdr:colOff>
      <xdr:row>77</xdr:row>
      <xdr:rowOff>92963</xdr:rowOff>
    </xdr:to>
    <xdr:sp macro="" textlink="">
      <xdr:nvSpPr>
        <xdr:cNvPr id="860" name="円/楕円 859"/>
        <xdr:cNvSpPr/>
      </xdr:nvSpPr>
      <xdr:spPr>
        <a:xfrm>
          <a:off x="20383500" y="1319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84090</xdr:rowOff>
    </xdr:from>
    <xdr:ext cx="534377" cy="259045"/>
    <xdr:sp macro="" textlink="">
      <xdr:nvSpPr>
        <xdr:cNvPr id="861" name="テキスト ボックス 860"/>
        <xdr:cNvSpPr txBox="1"/>
      </xdr:nvSpPr>
      <xdr:spPr>
        <a:xfrm>
          <a:off x="20167111" y="1328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36,710</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12461</xdr:rowOff>
    </xdr:from>
    <xdr:to>
      <xdr:col>28</xdr:col>
      <xdr:colOff>365125</xdr:colOff>
      <xdr:row>77</xdr:row>
      <xdr:rowOff>114061</xdr:rowOff>
    </xdr:to>
    <xdr:sp macro="" textlink="">
      <xdr:nvSpPr>
        <xdr:cNvPr id="862" name="円/楕円 861"/>
        <xdr:cNvSpPr/>
      </xdr:nvSpPr>
      <xdr:spPr>
        <a:xfrm>
          <a:off x="19494500" y="1321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105188</xdr:rowOff>
    </xdr:from>
    <xdr:ext cx="534377" cy="259045"/>
    <xdr:sp macro="" textlink="">
      <xdr:nvSpPr>
        <xdr:cNvPr id="863" name="テキスト ボックス 862"/>
        <xdr:cNvSpPr txBox="1"/>
      </xdr:nvSpPr>
      <xdr:spPr>
        <a:xfrm>
          <a:off x="19278111" y="1330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34,772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167788</xdr:rowOff>
    </xdr:from>
    <xdr:to>
      <xdr:col>27</xdr:col>
      <xdr:colOff>161925</xdr:colOff>
      <xdr:row>77</xdr:row>
      <xdr:rowOff>97938</xdr:rowOff>
    </xdr:to>
    <xdr:sp macro="" textlink="">
      <xdr:nvSpPr>
        <xdr:cNvPr id="864" name="円/楕円 863"/>
        <xdr:cNvSpPr/>
      </xdr:nvSpPr>
      <xdr:spPr>
        <a:xfrm>
          <a:off x="18605500" y="1319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89065</xdr:rowOff>
    </xdr:from>
    <xdr:ext cx="534377" cy="259045"/>
    <xdr:sp macro="" textlink="">
      <xdr:nvSpPr>
        <xdr:cNvPr id="865" name="テキスト ボックス 864"/>
        <xdr:cNvSpPr txBox="1"/>
      </xdr:nvSpPr>
      <xdr:spPr>
        <a:xfrm>
          <a:off x="18389111" y="1329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36,253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426,063</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70,272円となっており、類似団体平均や全国平均より低い水準で推移している。</a:t>
          </a:r>
          <a:endParaRPr lang="ja-JP" altLang="ja-JP" sz="1400">
            <a:effectLst/>
          </a:endParaRPr>
        </a:p>
        <a:p>
          <a:r>
            <a:rPr kumimoji="1" lang="ja-JP" altLang="ja-JP" sz="1100">
              <a:solidFill>
                <a:schemeClr val="dk1"/>
              </a:solidFill>
              <a:effectLst/>
              <a:latin typeface="+mn-lt"/>
              <a:ea typeface="+mn-ea"/>
              <a:cs typeface="+mn-cs"/>
            </a:rPr>
            <a:t>普通建設事業費は住民一人当たり</a:t>
          </a:r>
          <a:r>
            <a:rPr kumimoji="1" lang="en-US" altLang="ja-JP" sz="1100">
              <a:solidFill>
                <a:schemeClr val="dk1"/>
              </a:solidFill>
              <a:effectLst/>
              <a:latin typeface="+mn-lt"/>
              <a:ea typeface="+mn-ea"/>
              <a:cs typeface="+mn-cs"/>
            </a:rPr>
            <a:t>40,685円となっており、類似団体平均や全国平均より低い水準であるものの、今後は建物の建替時期やインフラ施設の補修時期が重なり、費用は増大していくものと考えられる。</a:t>
          </a:r>
          <a:r>
            <a:rPr kumimoji="1" lang="ja-JP" altLang="ja-JP" sz="1100">
              <a:solidFill>
                <a:schemeClr val="dk1"/>
              </a:solidFill>
              <a:effectLst/>
              <a:latin typeface="+mn-lt"/>
              <a:ea typeface="+mn-ea"/>
              <a:cs typeface="+mn-cs"/>
            </a:rPr>
            <a:t>民生費</a:t>
          </a:r>
          <a:r>
            <a:rPr kumimoji="1" lang="en-US" altLang="ja-JP" sz="1100">
              <a:solidFill>
                <a:schemeClr val="dk1"/>
              </a:solidFill>
              <a:effectLst/>
              <a:latin typeface="+mn-lt"/>
              <a:ea typeface="+mn-ea"/>
              <a:cs typeface="+mn-cs"/>
            </a:rPr>
            <a:t>。公共施設等総合管理計画に基づき、事業の取捨選択を徹底していくことで、普通建設事業費の増大を抑えたい。</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青森県田舎館村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8,050
8,040
22.35
3,886,560
3,429,805
455,454
2,471,641
2,952,117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93345</xdr:rowOff>
    </xdr:from>
    <xdr:to>
      <xdr:col>6</xdr:col>
      <xdr:colOff>511175</xdr:colOff>
      <xdr:row>39</xdr:row>
      <xdr:rowOff>21209</xdr:rowOff>
    </xdr:to>
    <xdr:cxnSp macro="">
      <xdr:nvCxnSpPr>
        <xdr:cNvPr id="61" name="直線コネクタ 60"/>
        <xdr:cNvCxnSpPr/>
      </xdr:nvCxnSpPr>
      <xdr:spPr>
        <a:xfrm>
          <a:off x="3797300" y="6608445"/>
          <a:ext cx="838200" cy="9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163847</xdr:rowOff>
    </xdr:from>
    <xdr:ext cx="534377" cy="259045"/>
    <xdr:sp macro="" textlink="">
      <xdr:nvSpPr>
        <xdr:cNvPr id="62" name="議会費平均値テキスト"/>
        <xdr:cNvSpPr txBox="1"/>
      </xdr:nvSpPr>
      <xdr:spPr>
        <a:xfrm>
          <a:off x="4686300" y="5993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13589</xdr:rowOff>
    </xdr:from>
    <xdr:to>
      <xdr:col>5</xdr:col>
      <xdr:colOff>358775</xdr:colOff>
      <xdr:row>38</xdr:row>
      <xdr:rowOff>93345</xdr:rowOff>
    </xdr:to>
    <xdr:cxnSp macro="">
      <xdr:nvCxnSpPr>
        <xdr:cNvPr id="64" name="直線コネクタ 63"/>
        <xdr:cNvCxnSpPr/>
      </xdr:nvCxnSpPr>
      <xdr:spPr>
        <a:xfrm>
          <a:off x="2908300" y="6528689"/>
          <a:ext cx="889000" cy="7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2938</xdr:rowOff>
    </xdr:from>
    <xdr:ext cx="534377" cy="259045"/>
    <xdr:sp macro="" textlink="">
      <xdr:nvSpPr>
        <xdr:cNvPr id="66" name="テキスト ボックス 65"/>
        <xdr:cNvSpPr txBox="1"/>
      </xdr:nvSpPr>
      <xdr:spPr>
        <a:xfrm>
          <a:off x="3530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13589</xdr:rowOff>
    </xdr:from>
    <xdr:to>
      <xdr:col>4</xdr:col>
      <xdr:colOff>155575</xdr:colOff>
      <xdr:row>38</xdr:row>
      <xdr:rowOff>76454</xdr:rowOff>
    </xdr:to>
    <xdr:cxnSp macro="">
      <xdr:nvCxnSpPr>
        <xdr:cNvPr id="67" name="直線コネクタ 66"/>
        <xdr:cNvCxnSpPr/>
      </xdr:nvCxnSpPr>
      <xdr:spPr>
        <a:xfrm flipV="1">
          <a:off x="2019300" y="6528689"/>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162450</xdr:rowOff>
    </xdr:from>
    <xdr:ext cx="534377" cy="259045"/>
    <xdr:sp macro="" textlink="">
      <xdr:nvSpPr>
        <xdr:cNvPr id="69" name="テキスト ボックス 68"/>
        <xdr:cNvSpPr txBox="1"/>
      </xdr:nvSpPr>
      <xdr:spPr>
        <a:xfrm>
          <a:off x="2641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56261</xdr:rowOff>
    </xdr:from>
    <xdr:to>
      <xdr:col>2</xdr:col>
      <xdr:colOff>638175</xdr:colOff>
      <xdr:row>38</xdr:row>
      <xdr:rowOff>76454</xdr:rowOff>
    </xdr:to>
    <xdr:cxnSp macro="">
      <xdr:nvCxnSpPr>
        <xdr:cNvPr id="70" name="直線コネクタ 69"/>
        <xdr:cNvCxnSpPr/>
      </xdr:nvCxnSpPr>
      <xdr:spPr>
        <a:xfrm>
          <a:off x="1130300" y="6571361"/>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39641</xdr:rowOff>
    </xdr:from>
    <xdr:ext cx="534377" cy="259045"/>
    <xdr:sp macro="" textlink="">
      <xdr:nvSpPr>
        <xdr:cNvPr id="72" name="テキスト ボックス 71"/>
        <xdr:cNvSpPr txBox="1"/>
      </xdr:nvSpPr>
      <xdr:spPr>
        <a:xfrm>
          <a:off x="1752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8780</xdr:rowOff>
    </xdr:from>
    <xdr:ext cx="534377" cy="259045"/>
    <xdr:sp macro="" textlink="">
      <xdr:nvSpPr>
        <xdr:cNvPr id="74" name="テキスト ボックス 73"/>
        <xdr:cNvSpPr txBox="1"/>
      </xdr:nvSpPr>
      <xdr:spPr>
        <a:xfrm>
          <a:off x="863111" y="583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141859</xdr:rowOff>
    </xdr:from>
    <xdr:to>
      <xdr:col>6</xdr:col>
      <xdr:colOff>561975</xdr:colOff>
      <xdr:row>39</xdr:row>
      <xdr:rowOff>72009</xdr:rowOff>
    </xdr:to>
    <xdr:sp macro="" textlink="">
      <xdr:nvSpPr>
        <xdr:cNvPr id="80" name="円/楕円 79"/>
        <xdr:cNvSpPr/>
      </xdr:nvSpPr>
      <xdr:spPr>
        <a:xfrm>
          <a:off x="4584700" y="665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56786</xdr:rowOff>
    </xdr:from>
    <xdr:ext cx="469744" cy="259045"/>
    <xdr:sp macro="" textlink="">
      <xdr:nvSpPr>
        <xdr:cNvPr id="81" name="議会費該当値テキスト"/>
        <xdr:cNvSpPr txBox="1"/>
      </xdr:nvSpPr>
      <xdr:spPr>
        <a:xfrm>
          <a:off x="4686300" y="657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6,183</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42545</xdr:rowOff>
    </xdr:from>
    <xdr:to>
      <xdr:col>5</xdr:col>
      <xdr:colOff>409575</xdr:colOff>
      <xdr:row>38</xdr:row>
      <xdr:rowOff>144145</xdr:rowOff>
    </xdr:to>
    <xdr:sp macro="" textlink="">
      <xdr:nvSpPr>
        <xdr:cNvPr id="82" name="円/楕円 81"/>
        <xdr:cNvSpPr/>
      </xdr:nvSpPr>
      <xdr:spPr>
        <a:xfrm>
          <a:off x="3746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135272</xdr:rowOff>
    </xdr:from>
    <xdr:ext cx="469744" cy="259045"/>
    <xdr:sp macro="" textlink="">
      <xdr:nvSpPr>
        <xdr:cNvPr id="83" name="テキスト ボックス 82"/>
        <xdr:cNvSpPr txBox="1"/>
      </xdr:nvSpPr>
      <xdr:spPr>
        <a:xfrm>
          <a:off x="3562427" y="665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134239</xdr:rowOff>
    </xdr:from>
    <xdr:to>
      <xdr:col>4</xdr:col>
      <xdr:colOff>206375</xdr:colOff>
      <xdr:row>38</xdr:row>
      <xdr:rowOff>64389</xdr:rowOff>
    </xdr:to>
    <xdr:sp macro="" textlink="">
      <xdr:nvSpPr>
        <xdr:cNvPr id="84" name="円/楕円 83"/>
        <xdr:cNvSpPr/>
      </xdr:nvSpPr>
      <xdr:spPr>
        <a:xfrm>
          <a:off x="2857500" y="647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55516</xdr:rowOff>
    </xdr:from>
    <xdr:ext cx="469744" cy="259045"/>
    <xdr:sp macro="" textlink="">
      <xdr:nvSpPr>
        <xdr:cNvPr id="85" name="テキスト ボックス 84"/>
        <xdr:cNvSpPr txBox="1"/>
      </xdr:nvSpPr>
      <xdr:spPr>
        <a:xfrm>
          <a:off x="2673427" y="657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7,593</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25654</xdr:rowOff>
    </xdr:from>
    <xdr:to>
      <xdr:col>3</xdr:col>
      <xdr:colOff>3175</xdr:colOff>
      <xdr:row>38</xdr:row>
      <xdr:rowOff>127254</xdr:rowOff>
    </xdr:to>
    <xdr:sp macro="" textlink="">
      <xdr:nvSpPr>
        <xdr:cNvPr id="86" name="円/楕円 85"/>
        <xdr:cNvSpPr/>
      </xdr:nvSpPr>
      <xdr:spPr>
        <a:xfrm>
          <a:off x="1968500" y="654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118381</xdr:rowOff>
    </xdr:from>
    <xdr:ext cx="469744" cy="259045"/>
    <xdr:sp macro="" textlink="">
      <xdr:nvSpPr>
        <xdr:cNvPr id="87" name="テキスト ボックス 86"/>
        <xdr:cNvSpPr txBox="1"/>
      </xdr:nvSpPr>
      <xdr:spPr>
        <a:xfrm>
          <a:off x="1784427"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7,098</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5461</xdr:rowOff>
    </xdr:from>
    <xdr:to>
      <xdr:col>1</xdr:col>
      <xdr:colOff>485775</xdr:colOff>
      <xdr:row>38</xdr:row>
      <xdr:rowOff>107061</xdr:rowOff>
    </xdr:to>
    <xdr:sp macro="" textlink="">
      <xdr:nvSpPr>
        <xdr:cNvPr id="88" name="円/楕円 87"/>
        <xdr:cNvSpPr/>
      </xdr:nvSpPr>
      <xdr:spPr>
        <a:xfrm>
          <a:off x="1079500" y="65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98188</xdr:rowOff>
    </xdr:from>
    <xdr:ext cx="469744" cy="259045"/>
    <xdr:sp macro="" textlink="">
      <xdr:nvSpPr>
        <xdr:cNvPr id="89" name="テキスト ボックス 88"/>
        <xdr:cNvSpPr txBox="1"/>
      </xdr:nvSpPr>
      <xdr:spPr>
        <a:xfrm>
          <a:off x="895427" y="661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46930</xdr:rowOff>
    </xdr:from>
    <xdr:to>
      <xdr:col>6</xdr:col>
      <xdr:colOff>511175</xdr:colOff>
      <xdr:row>58</xdr:row>
      <xdr:rowOff>52185</xdr:rowOff>
    </xdr:to>
    <xdr:cxnSp macro="">
      <xdr:nvCxnSpPr>
        <xdr:cNvPr id="120" name="直線コネクタ 119"/>
        <xdr:cNvCxnSpPr/>
      </xdr:nvCxnSpPr>
      <xdr:spPr>
        <a:xfrm flipV="1">
          <a:off x="3797300" y="9991030"/>
          <a:ext cx="838200" cy="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25392</xdr:rowOff>
    </xdr:from>
    <xdr:ext cx="599010" cy="259045"/>
    <xdr:sp macro="" textlink="">
      <xdr:nvSpPr>
        <xdr:cNvPr id="121" name="総務費平均値テキスト"/>
        <xdr:cNvSpPr txBox="1"/>
      </xdr:nvSpPr>
      <xdr:spPr>
        <a:xfrm>
          <a:off x="4686300" y="9455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52185</xdr:rowOff>
    </xdr:from>
    <xdr:to>
      <xdr:col>5</xdr:col>
      <xdr:colOff>358775</xdr:colOff>
      <xdr:row>58</xdr:row>
      <xdr:rowOff>89424</xdr:rowOff>
    </xdr:to>
    <xdr:cxnSp macro="">
      <xdr:nvCxnSpPr>
        <xdr:cNvPr id="123" name="直線コネクタ 122"/>
        <xdr:cNvCxnSpPr/>
      </xdr:nvCxnSpPr>
      <xdr:spPr>
        <a:xfrm flipV="1">
          <a:off x="2908300" y="9996285"/>
          <a:ext cx="889000" cy="3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136396</xdr:rowOff>
    </xdr:from>
    <xdr:ext cx="599010" cy="259045"/>
    <xdr:sp macro="" textlink="">
      <xdr:nvSpPr>
        <xdr:cNvPr id="125" name="テキスト ボックス 124"/>
        <xdr:cNvSpPr txBox="1"/>
      </xdr:nvSpPr>
      <xdr:spPr>
        <a:xfrm>
          <a:off x="3497794"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36706</xdr:rowOff>
    </xdr:from>
    <xdr:to>
      <xdr:col>4</xdr:col>
      <xdr:colOff>155575</xdr:colOff>
      <xdr:row>58</xdr:row>
      <xdr:rowOff>89424</xdr:rowOff>
    </xdr:to>
    <xdr:cxnSp macro="">
      <xdr:nvCxnSpPr>
        <xdr:cNvPr id="126" name="直線コネクタ 125"/>
        <xdr:cNvCxnSpPr/>
      </xdr:nvCxnSpPr>
      <xdr:spPr>
        <a:xfrm>
          <a:off x="2019300" y="9980806"/>
          <a:ext cx="889000" cy="5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62536</xdr:rowOff>
    </xdr:from>
    <xdr:to>
      <xdr:col>4</xdr:col>
      <xdr:colOff>206375</xdr:colOff>
      <xdr:row>56</xdr:row>
      <xdr:rowOff>164136</xdr:rowOff>
    </xdr:to>
    <xdr:sp macro="" textlink="">
      <xdr:nvSpPr>
        <xdr:cNvPr id="127" name="フローチャート : 判断 126"/>
        <xdr:cNvSpPr/>
      </xdr:nvSpPr>
      <xdr:spPr>
        <a:xfrm>
          <a:off x="2857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9213</xdr:rowOff>
    </xdr:from>
    <xdr:ext cx="599010" cy="259045"/>
    <xdr:sp macro="" textlink="">
      <xdr:nvSpPr>
        <xdr:cNvPr id="128" name="テキスト ボックス 127"/>
        <xdr:cNvSpPr txBox="1"/>
      </xdr:nvSpPr>
      <xdr:spPr>
        <a:xfrm>
          <a:off x="2608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36706</xdr:rowOff>
    </xdr:from>
    <xdr:to>
      <xdr:col>2</xdr:col>
      <xdr:colOff>638175</xdr:colOff>
      <xdr:row>58</xdr:row>
      <xdr:rowOff>86266</xdr:rowOff>
    </xdr:to>
    <xdr:cxnSp macro="">
      <xdr:nvCxnSpPr>
        <xdr:cNvPr id="129" name="直線コネクタ 128"/>
        <xdr:cNvCxnSpPr/>
      </xdr:nvCxnSpPr>
      <xdr:spPr>
        <a:xfrm flipV="1">
          <a:off x="1130300" y="9980806"/>
          <a:ext cx="889000" cy="4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23899</xdr:rowOff>
    </xdr:from>
    <xdr:to>
      <xdr:col>3</xdr:col>
      <xdr:colOff>3175</xdr:colOff>
      <xdr:row>56</xdr:row>
      <xdr:rowOff>125499</xdr:rowOff>
    </xdr:to>
    <xdr:sp macro="" textlink="">
      <xdr:nvSpPr>
        <xdr:cNvPr id="130" name="フローチャート : 判断 129"/>
        <xdr:cNvSpPr/>
      </xdr:nvSpPr>
      <xdr:spPr>
        <a:xfrm>
          <a:off x="1968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142026</xdr:rowOff>
    </xdr:from>
    <xdr:ext cx="599010" cy="259045"/>
    <xdr:sp macro="" textlink="">
      <xdr:nvSpPr>
        <xdr:cNvPr id="131" name="テキスト ボックス 130"/>
        <xdr:cNvSpPr txBox="1"/>
      </xdr:nvSpPr>
      <xdr:spPr>
        <a:xfrm>
          <a:off x="1719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77846</xdr:rowOff>
    </xdr:from>
    <xdr:to>
      <xdr:col>1</xdr:col>
      <xdr:colOff>485775</xdr:colOff>
      <xdr:row>57</xdr:row>
      <xdr:rowOff>7996</xdr:rowOff>
    </xdr:to>
    <xdr:sp macro="" textlink="">
      <xdr:nvSpPr>
        <xdr:cNvPr id="132" name="フローチャート : 判断 131"/>
        <xdr:cNvSpPr/>
      </xdr:nvSpPr>
      <xdr:spPr>
        <a:xfrm>
          <a:off x="1079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24523</xdr:rowOff>
    </xdr:from>
    <xdr:ext cx="599010" cy="259045"/>
    <xdr:sp macro="" textlink="">
      <xdr:nvSpPr>
        <xdr:cNvPr id="133" name="テキスト ボックス 132"/>
        <xdr:cNvSpPr txBox="1"/>
      </xdr:nvSpPr>
      <xdr:spPr>
        <a:xfrm>
          <a:off x="830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167580</xdr:rowOff>
    </xdr:from>
    <xdr:to>
      <xdr:col>6</xdr:col>
      <xdr:colOff>561975</xdr:colOff>
      <xdr:row>58</xdr:row>
      <xdr:rowOff>97730</xdr:rowOff>
    </xdr:to>
    <xdr:sp macro="" textlink="">
      <xdr:nvSpPr>
        <xdr:cNvPr id="139" name="円/楕円 138"/>
        <xdr:cNvSpPr/>
      </xdr:nvSpPr>
      <xdr:spPr>
        <a:xfrm>
          <a:off x="4584700" y="994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82507</xdr:rowOff>
    </xdr:from>
    <xdr:ext cx="534377" cy="259045"/>
    <xdr:sp macro="" textlink="">
      <xdr:nvSpPr>
        <xdr:cNvPr id="140" name="総務費該当値テキスト"/>
        <xdr:cNvSpPr txBox="1"/>
      </xdr:nvSpPr>
      <xdr:spPr>
        <a:xfrm>
          <a:off x="4686300" y="985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68,407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1385</xdr:rowOff>
    </xdr:from>
    <xdr:to>
      <xdr:col>5</xdr:col>
      <xdr:colOff>409575</xdr:colOff>
      <xdr:row>58</xdr:row>
      <xdr:rowOff>102985</xdr:rowOff>
    </xdr:to>
    <xdr:sp macro="" textlink="">
      <xdr:nvSpPr>
        <xdr:cNvPr id="141" name="円/楕円 140"/>
        <xdr:cNvSpPr/>
      </xdr:nvSpPr>
      <xdr:spPr>
        <a:xfrm>
          <a:off x="3746500" y="994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94112</xdr:rowOff>
    </xdr:from>
    <xdr:ext cx="534377" cy="259045"/>
    <xdr:sp macro="" textlink="">
      <xdr:nvSpPr>
        <xdr:cNvPr id="142" name="テキスト ボックス 141"/>
        <xdr:cNvSpPr txBox="1"/>
      </xdr:nvSpPr>
      <xdr:spPr>
        <a:xfrm>
          <a:off x="3530111" y="1003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66,798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38624</xdr:rowOff>
    </xdr:from>
    <xdr:to>
      <xdr:col>4</xdr:col>
      <xdr:colOff>206375</xdr:colOff>
      <xdr:row>58</xdr:row>
      <xdr:rowOff>140224</xdr:rowOff>
    </xdr:to>
    <xdr:sp macro="" textlink="">
      <xdr:nvSpPr>
        <xdr:cNvPr id="143" name="円/楕円 142"/>
        <xdr:cNvSpPr/>
      </xdr:nvSpPr>
      <xdr:spPr>
        <a:xfrm>
          <a:off x="2857500" y="998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131351</xdr:rowOff>
    </xdr:from>
    <xdr:ext cx="534377" cy="259045"/>
    <xdr:sp macro="" textlink="">
      <xdr:nvSpPr>
        <xdr:cNvPr id="144" name="テキスト ボックス 143"/>
        <xdr:cNvSpPr txBox="1"/>
      </xdr:nvSpPr>
      <xdr:spPr>
        <a:xfrm>
          <a:off x="2641111" y="1007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55,395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157356</xdr:rowOff>
    </xdr:from>
    <xdr:to>
      <xdr:col>3</xdr:col>
      <xdr:colOff>3175</xdr:colOff>
      <xdr:row>58</xdr:row>
      <xdr:rowOff>87506</xdr:rowOff>
    </xdr:to>
    <xdr:sp macro="" textlink="">
      <xdr:nvSpPr>
        <xdr:cNvPr id="145" name="円/楕円 144"/>
        <xdr:cNvSpPr/>
      </xdr:nvSpPr>
      <xdr:spPr>
        <a:xfrm>
          <a:off x="1968500" y="993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78633</xdr:rowOff>
    </xdr:from>
    <xdr:ext cx="534377" cy="259045"/>
    <xdr:sp macro="" textlink="">
      <xdr:nvSpPr>
        <xdr:cNvPr id="146" name="テキスト ボックス 145"/>
        <xdr:cNvSpPr txBox="1"/>
      </xdr:nvSpPr>
      <xdr:spPr>
        <a:xfrm>
          <a:off x="1752111" y="1002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71,538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35466</xdr:rowOff>
    </xdr:from>
    <xdr:to>
      <xdr:col>1</xdr:col>
      <xdr:colOff>485775</xdr:colOff>
      <xdr:row>58</xdr:row>
      <xdr:rowOff>137066</xdr:rowOff>
    </xdr:to>
    <xdr:sp macro="" textlink="">
      <xdr:nvSpPr>
        <xdr:cNvPr id="147" name="円/楕円 146"/>
        <xdr:cNvSpPr/>
      </xdr:nvSpPr>
      <xdr:spPr>
        <a:xfrm>
          <a:off x="1079500" y="997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128193</xdr:rowOff>
    </xdr:from>
    <xdr:ext cx="534377" cy="259045"/>
    <xdr:sp macro="" textlink="">
      <xdr:nvSpPr>
        <xdr:cNvPr id="148" name="テキスト ボックス 147"/>
        <xdr:cNvSpPr txBox="1"/>
      </xdr:nvSpPr>
      <xdr:spPr>
        <a:xfrm>
          <a:off x="863111" y="1007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56,362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144766</xdr:rowOff>
    </xdr:from>
    <xdr:to>
      <xdr:col>6</xdr:col>
      <xdr:colOff>511175</xdr:colOff>
      <xdr:row>77</xdr:row>
      <xdr:rowOff>150124</xdr:rowOff>
    </xdr:to>
    <xdr:cxnSp macro="">
      <xdr:nvCxnSpPr>
        <xdr:cNvPr id="176" name="直線コネクタ 175"/>
        <xdr:cNvCxnSpPr/>
      </xdr:nvCxnSpPr>
      <xdr:spPr>
        <a:xfrm>
          <a:off x="3797300" y="13346416"/>
          <a:ext cx="838200" cy="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74520</xdr:rowOff>
    </xdr:from>
    <xdr:ext cx="599010" cy="259045"/>
    <xdr:sp macro="" textlink="">
      <xdr:nvSpPr>
        <xdr:cNvPr id="177" name="民生費平均値テキスト"/>
        <xdr:cNvSpPr txBox="1"/>
      </xdr:nvSpPr>
      <xdr:spPr>
        <a:xfrm>
          <a:off x="4686300" y="12933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144766</xdr:rowOff>
    </xdr:from>
    <xdr:to>
      <xdr:col>5</xdr:col>
      <xdr:colOff>358775</xdr:colOff>
      <xdr:row>77</xdr:row>
      <xdr:rowOff>163492</xdr:rowOff>
    </xdr:to>
    <xdr:cxnSp macro="">
      <xdr:nvCxnSpPr>
        <xdr:cNvPr id="179" name="直線コネクタ 178"/>
        <xdr:cNvCxnSpPr/>
      </xdr:nvCxnSpPr>
      <xdr:spPr>
        <a:xfrm flipV="1">
          <a:off x="2908300" y="13346416"/>
          <a:ext cx="889000" cy="1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47642</xdr:rowOff>
    </xdr:from>
    <xdr:ext cx="599010" cy="259045"/>
    <xdr:sp macro="" textlink="">
      <xdr:nvSpPr>
        <xdr:cNvPr id="181" name="テキスト ボックス 180"/>
        <xdr:cNvSpPr txBox="1"/>
      </xdr:nvSpPr>
      <xdr:spPr>
        <a:xfrm>
          <a:off x="3497794"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163492</xdr:rowOff>
    </xdr:from>
    <xdr:to>
      <xdr:col>4</xdr:col>
      <xdr:colOff>155575</xdr:colOff>
      <xdr:row>78</xdr:row>
      <xdr:rowOff>65246</xdr:rowOff>
    </xdr:to>
    <xdr:cxnSp macro="">
      <xdr:nvCxnSpPr>
        <xdr:cNvPr id="182" name="直線コネクタ 181"/>
        <xdr:cNvCxnSpPr/>
      </xdr:nvCxnSpPr>
      <xdr:spPr>
        <a:xfrm flipV="1">
          <a:off x="2019300" y="13365142"/>
          <a:ext cx="889000" cy="7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83" name="フローチャート : 判断 182"/>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45484</xdr:rowOff>
    </xdr:from>
    <xdr:ext cx="599010" cy="259045"/>
    <xdr:sp macro="" textlink="">
      <xdr:nvSpPr>
        <xdr:cNvPr id="184" name="テキスト ボックス 183"/>
        <xdr:cNvSpPr txBox="1"/>
      </xdr:nvSpPr>
      <xdr:spPr>
        <a:xfrm>
          <a:off x="2608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56809</xdr:rowOff>
    </xdr:from>
    <xdr:to>
      <xdr:col>2</xdr:col>
      <xdr:colOff>638175</xdr:colOff>
      <xdr:row>78</xdr:row>
      <xdr:rowOff>65246</xdr:rowOff>
    </xdr:to>
    <xdr:cxnSp macro="">
      <xdr:nvCxnSpPr>
        <xdr:cNvPr id="185" name="直線コネクタ 184"/>
        <xdr:cNvCxnSpPr/>
      </xdr:nvCxnSpPr>
      <xdr:spPr>
        <a:xfrm>
          <a:off x="1130300" y="13429909"/>
          <a:ext cx="889000" cy="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6" name="フローチャート : 判断 185"/>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102941</xdr:rowOff>
    </xdr:from>
    <xdr:ext cx="599010" cy="259045"/>
    <xdr:sp macro="" textlink="">
      <xdr:nvSpPr>
        <xdr:cNvPr id="187" name="テキスト ボックス 186"/>
        <xdr:cNvSpPr txBox="1"/>
      </xdr:nvSpPr>
      <xdr:spPr>
        <a:xfrm>
          <a:off x="1719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8" name="フローチャート : 判断 187"/>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117708</xdr:rowOff>
    </xdr:from>
    <xdr:ext cx="599010" cy="259045"/>
    <xdr:sp macro="" textlink="">
      <xdr:nvSpPr>
        <xdr:cNvPr id="189" name="テキスト ボックス 188"/>
        <xdr:cNvSpPr txBox="1"/>
      </xdr:nvSpPr>
      <xdr:spPr>
        <a:xfrm>
          <a:off x="830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99324</xdr:rowOff>
    </xdr:from>
    <xdr:to>
      <xdr:col>6</xdr:col>
      <xdr:colOff>561975</xdr:colOff>
      <xdr:row>78</xdr:row>
      <xdr:rowOff>29474</xdr:rowOff>
    </xdr:to>
    <xdr:sp macro="" textlink="">
      <xdr:nvSpPr>
        <xdr:cNvPr id="195" name="円/楕円 194"/>
        <xdr:cNvSpPr/>
      </xdr:nvSpPr>
      <xdr:spPr>
        <a:xfrm>
          <a:off x="4584700" y="1330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14251</xdr:rowOff>
    </xdr:from>
    <xdr:ext cx="599010" cy="259045"/>
    <xdr:sp macro="" textlink="">
      <xdr:nvSpPr>
        <xdr:cNvPr id="196" name="民生費該当値テキスト"/>
        <xdr:cNvSpPr txBox="1"/>
      </xdr:nvSpPr>
      <xdr:spPr>
        <a:xfrm>
          <a:off x="4686300" y="1321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135,220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93966</xdr:rowOff>
    </xdr:from>
    <xdr:to>
      <xdr:col>5</xdr:col>
      <xdr:colOff>409575</xdr:colOff>
      <xdr:row>78</xdr:row>
      <xdr:rowOff>24116</xdr:rowOff>
    </xdr:to>
    <xdr:sp macro="" textlink="">
      <xdr:nvSpPr>
        <xdr:cNvPr id="197" name="円/楕円 196"/>
        <xdr:cNvSpPr/>
      </xdr:nvSpPr>
      <xdr:spPr>
        <a:xfrm>
          <a:off x="3746500" y="1329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15243</xdr:rowOff>
    </xdr:from>
    <xdr:ext cx="599010" cy="259045"/>
    <xdr:sp macro="" textlink="">
      <xdr:nvSpPr>
        <xdr:cNvPr id="198" name="テキスト ボックス 197"/>
        <xdr:cNvSpPr txBox="1"/>
      </xdr:nvSpPr>
      <xdr:spPr>
        <a:xfrm>
          <a:off x="3497794" y="13388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136,392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112692</xdr:rowOff>
    </xdr:from>
    <xdr:to>
      <xdr:col>4</xdr:col>
      <xdr:colOff>206375</xdr:colOff>
      <xdr:row>78</xdr:row>
      <xdr:rowOff>42842</xdr:rowOff>
    </xdr:to>
    <xdr:sp macro="" textlink="">
      <xdr:nvSpPr>
        <xdr:cNvPr id="199" name="円/楕円 198"/>
        <xdr:cNvSpPr/>
      </xdr:nvSpPr>
      <xdr:spPr>
        <a:xfrm>
          <a:off x="2857500" y="1331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33969</xdr:rowOff>
    </xdr:from>
    <xdr:ext cx="599010" cy="259045"/>
    <xdr:sp macro="" textlink="">
      <xdr:nvSpPr>
        <xdr:cNvPr id="200" name="テキスト ボックス 199"/>
        <xdr:cNvSpPr txBox="1"/>
      </xdr:nvSpPr>
      <xdr:spPr>
        <a:xfrm>
          <a:off x="2608794" y="1340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132,296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14446</xdr:rowOff>
    </xdr:from>
    <xdr:to>
      <xdr:col>3</xdr:col>
      <xdr:colOff>3175</xdr:colOff>
      <xdr:row>78</xdr:row>
      <xdr:rowOff>116046</xdr:rowOff>
    </xdr:to>
    <xdr:sp macro="" textlink="">
      <xdr:nvSpPr>
        <xdr:cNvPr id="201" name="円/楕円 200"/>
        <xdr:cNvSpPr/>
      </xdr:nvSpPr>
      <xdr:spPr>
        <a:xfrm>
          <a:off x="1968500" y="1338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107173</xdr:rowOff>
    </xdr:from>
    <xdr:ext cx="599010" cy="259045"/>
    <xdr:sp macro="" textlink="">
      <xdr:nvSpPr>
        <xdr:cNvPr id="202" name="テキスト ボックス 201"/>
        <xdr:cNvSpPr txBox="1"/>
      </xdr:nvSpPr>
      <xdr:spPr>
        <a:xfrm>
          <a:off x="1719794" y="1348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116,285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6009</xdr:rowOff>
    </xdr:from>
    <xdr:to>
      <xdr:col>1</xdr:col>
      <xdr:colOff>485775</xdr:colOff>
      <xdr:row>78</xdr:row>
      <xdr:rowOff>107609</xdr:rowOff>
    </xdr:to>
    <xdr:sp macro="" textlink="">
      <xdr:nvSpPr>
        <xdr:cNvPr id="203" name="円/楕円 202"/>
        <xdr:cNvSpPr/>
      </xdr:nvSpPr>
      <xdr:spPr>
        <a:xfrm>
          <a:off x="1079500" y="1337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98736</xdr:rowOff>
    </xdr:from>
    <xdr:ext cx="599010" cy="259045"/>
    <xdr:sp macro="" textlink="">
      <xdr:nvSpPr>
        <xdr:cNvPr id="204" name="テキスト ボックス 203"/>
        <xdr:cNvSpPr txBox="1"/>
      </xdr:nvSpPr>
      <xdr:spPr>
        <a:xfrm>
          <a:off x="830794" y="1347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118,130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49006</xdr:rowOff>
    </xdr:from>
    <xdr:to>
      <xdr:col>6</xdr:col>
      <xdr:colOff>511175</xdr:colOff>
      <xdr:row>98</xdr:row>
      <xdr:rowOff>54477</xdr:rowOff>
    </xdr:to>
    <xdr:cxnSp macro="">
      <xdr:nvCxnSpPr>
        <xdr:cNvPr id="233" name="直線コネクタ 232"/>
        <xdr:cNvCxnSpPr/>
      </xdr:nvCxnSpPr>
      <xdr:spPr>
        <a:xfrm flipV="1">
          <a:off x="3797300" y="16851106"/>
          <a:ext cx="838200" cy="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81556</xdr:rowOff>
    </xdr:from>
    <xdr:ext cx="534377" cy="259045"/>
    <xdr:sp macro="" textlink="">
      <xdr:nvSpPr>
        <xdr:cNvPr id="234" name="衛生費平均値テキスト"/>
        <xdr:cNvSpPr txBox="1"/>
      </xdr:nvSpPr>
      <xdr:spPr>
        <a:xfrm>
          <a:off x="4686300" y="1619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39551</xdr:rowOff>
    </xdr:from>
    <xdr:to>
      <xdr:col>5</xdr:col>
      <xdr:colOff>358775</xdr:colOff>
      <xdr:row>98</xdr:row>
      <xdr:rowOff>54477</xdr:rowOff>
    </xdr:to>
    <xdr:cxnSp macro="">
      <xdr:nvCxnSpPr>
        <xdr:cNvPr id="236" name="直線コネクタ 235"/>
        <xdr:cNvCxnSpPr/>
      </xdr:nvCxnSpPr>
      <xdr:spPr>
        <a:xfrm>
          <a:off x="2908300" y="16841651"/>
          <a:ext cx="889000" cy="1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29596</xdr:rowOff>
    </xdr:from>
    <xdr:ext cx="534377" cy="259045"/>
    <xdr:sp macro="" textlink="">
      <xdr:nvSpPr>
        <xdr:cNvPr id="238" name="テキスト ボックス 237"/>
        <xdr:cNvSpPr txBox="1"/>
      </xdr:nvSpPr>
      <xdr:spPr>
        <a:xfrm>
          <a:off x="3530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25667</xdr:rowOff>
    </xdr:from>
    <xdr:to>
      <xdr:col>4</xdr:col>
      <xdr:colOff>155575</xdr:colOff>
      <xdr:row>98</xdr:row>
      <xdr:rowOff>39551</xdr:rowOff>
    </xdr:to>
    <xdr:cxnSp macro="">
      <xdr:nvCxnSpPr>
        <xdr:cNvPr id="239" name="直線コネクタ 238"/>
        <xdr:cNvCxnSpPr/>
      </xdr:nvCxnSpPr>
      <xdr:spPr>
        <a:xfrm>
          <a:off x="2019300" y="16827767"/>
          <a:ext cx="889000" cy="1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40" name="フローチャート : 判断 239"/>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5196</xdr:rowOff>
    </xdr:from>
    <xdr:ext cx="534377" cy="259045"/>
    <xdr:sp macro="" textlink="">
      <xdr:nvSpPr>
        <xdr:cNvPr id="241" name="テキスト ボックス 240"/>
        <xdr:cNvSpPr txBox="1"/>
      </xdr:nvSpPr>
      <xdr:spPr>
        <a:xfrm>
          <a:off x="2641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25667</xdr:rowOff>
    </xdr:from>
    <xdr:to>
      <xdr:col>2</xdr:col>
      <xdr:colOff>638175</xdr:colOff>
      <xdr:row>98</xdr:row>
      <xdr:rowOff>50051</xdr:rowOff>
    </xdr:to>
    <xdr:cxnSp macro="">
      <xdr:nvCxnSpPr>
        <xdr:cNvPr id="242" name="直線コネクタ 241"/>
        <xdr:cNvCxnSpPr/>
      </xdr:nvCxnSpPr>
      <xdr:spPr>
        <a:xfrm flipV="1">
          <a:off x="1130300" y="16827767"/>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43" name="フローチャート : 判断 242"/>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75666</xdr:rowOff>
    </xdr:from>
    <xdr:ext cx="534377" cy="259045"/>
    <xdr:sp macro="" textlink="">
      <xdr:nvSpPr>
        <xdr:cNvPr id="244" name="テキスト ボックス 243"/>
        <xdr:cNvSpPr txBox="1"/>
      </xdr:nvSpPr>
      <xdr:spPr>
        <a:xfrm>
          <a:off x="1752111" y="161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5" name="フローチャート : 判断 244"/>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100057</xdr:rowOff>
    </xdr:from>
    <xdr:ext cx="534377" cy="259045"/>
    <xdr:sp macro="" textlink="">
      <xdr:nvSpPr>
        <xdr:cNvPr id="246" name="テキスト ボックス 245"/>
        <xdr:cNvSpPr txBox="1"/>
      </xdr:nvSpPr>
      <xdr:spPr>
        <a:xfrm>
          <a:off x="863111" y="1621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169656</xdr:rowOff>
    </xdr:from>
    <xdr:to>
      <xdr:col>6</xdr:col>
      <xdr:colOff>561975</xdr:colOff>
      <xdr:row>98</xdr:row>
      <xdr:rowOff>99806</xdr:rowOff>
    </xdr:to>
    <xdr:sp macro="" textlink="">
      <xdr:nvSpPr>
        <xdr:cNvPr id="252" name="円/楕円 251"/>
        <xdr:cNvSpPr/>
      </xdr:nvSpPr>
      <xdr:spPr>
        <a:xfrm>
          <a:off x="4584700" y="1680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84583</xdr:rowOff>
    </xdr:from>
    <xdr:ext cx="534377" cy="259045"/>
    <xdr:sp macro="" textlink="">
      <xdr:nvSpPr>
        <xdr:cNvPr id="253" name="衛生費該当値テキスト"/>
        <xdr:cNvSpPr txBox="1"/>
      </xdr:nvSpPr>
      <xdr:spPr>
        <a:xfrm>
          <a:off x="4686300" y="1671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21,902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3677</xdr:rowOff>
    </xdr:from>
    <xdr:to>
      <xdr:col>5</xdr:col>
      <xdr:colOff>409575</xdr:colOff>
      <xdr:row>98</xdr:row>
      <xdr:rowOff>105277</xdr:rowOff>
    </xdr:to>
    <xdr:sp macro="" textlink="">
      <xdr:nvSpPr>
        <xdr:cNvPr id="254" name="円/楕円 253"/>
        <xdr:cNvSpPr/>
      </xdr:nvSpPr>
      <xdr:spPr>
        <a:xfrm>
          <a:off x="3746500" y="1680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96404</xdr:rowOff>
    </xdr:from>
    <xdr:ext cx="534377" cy="259045"/>
    <xdr:sp macro="" textlink="">
      <xdr:nvSpPr>
        <xdr:cNvPr id="255" name="テキスト ボックス 254"/>
        <xdr:cNvSpPr txBox="1"/>
      </xdr:nvSpPr>
      <xdr:spPr>
        <a:xfrm>
          <a:off x="3530111" y="1689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21,184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160201</xdr:rowOff>
    </xdr:from>
    <xdr:to>
      <xdr:col>4</xdr:col>
      <xdr:colOff>206375</xdr:colOff>
      <xdr:row>98</xdr:row>
      <xdr:rowOff>90351</xdr:rowOff>
    </xdr:to>
    <xdr:sp macro="" textlink="">
      <xdr:nvSpPr>
        <xdr:cNvPr id="256" name="円/楕円 255"/>
        <xdr:cNvSpPr/>
      </xdr:nvSpPr>
      <xdr:spPr>
        <a:xfrm>
          <a:off x="2857500" y="1679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81478</xdr:rowOff>
    </xdr:from>
    <xdr:ext cx="534377" cy="259045"/>
    <xdr:sp macro="" textlink="">
      <xdr:nvSpPr>
        <xdr:cNvPr id="257" name="テキスト ボックス 256"/>
        <xdr:cNvSpPr txBox="1"/>
      </xdr:nvSpPr>
      <xdr:spPr>
        <a:xfrm>
          <a:off x="2641111" y="1688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23,143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146317</xdr:rowOff>
    </xdr:from>
    <xdr:to>
      <xdr:col>3</xdr:col>
      <xdr:colOff>3175</xdr:colOff>
      <xdr:row>98</xdr:row>
      <xdr:rowOff>76467</xdr:rowOff>
    </xdr:to>
    <xdr:sp macro="" textlink="">
      <xdr:nvSpPr>
        <xdr:cNvPr id="258" name="円/楕円 257"/>
        <xdr:cNvSpPr/>
      </xdr:nvSpPr>
      <xdr:spPr>
        <a:xfrm>
          <a:off x="1968500" y="1677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67594</xdr:rowOff>
    </xdr:from>
    <xdr:ext cx="534377" cy="259045"/>
    <xdr:sp macro="" textlink="">
      <xdr:nvSpPr>
        <xdr:cNvPr id="259" name="テキスト ボックス 258"/>
        <xdr:cNvSpPr txBox="1"/>
      </xdr:nvSpPr>
      <xdr:spPr>
        <a:xfrm>
          <a:off x="1752111" y="1686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24,965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170701</xdr:rowOff>
    </xdr:from>
    <xdr:to>
      <xdr:col>1</xdr:col>
      <xdr:colOff>485775</xdr:colOff>
      <xdr:row>98</xdr:row>
      <xdr:rowOff>100851</xdr:rowOff>
    </xdr:to>
    <xdr:sp macro="" textlink="">
      <xdr:nvSpPr>
        <xdr:cNvPr id="260" name="円/楕円 259"/>
        <xdr:cNvSpPr/>
      </xdr:nvSpPr>
      <xdr:spPr>
        <a:xfrm>
          <a:off x="1079500" y="1680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91978</xdr:rowOff>
    </xdr:from>
    <xdr:ext cx="534377" cy="259045"/>
    <xdr:sp macro="" textlink="">
      <xdr:nvSpPr>
        <xdr:cNvPr id="261" name="テキスト ボックス 260"/>
        <xdr:cNvSpPr txBox="1"/>
      </xdr:nvSpPr>
      <xdr:spPr>
        <a:xfrm>
          <a:off x="863111" y="1689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157607</xdr:rowOff>
    </xdr:from>
    <xdr:to>
      <xdr:col>15</xdr:col>
      <xdr:colOff>180975</xdr:colOff>
      <xdr:row>38</xdr:row>
      <xdr:rowOff>158179</xdr:rowOff>
    </xdr:to>
    <xdr:cxnSp macro="">
      <xdr:nvCxnSpPr>
        <xdr:cNvPr id="290" name="直線コネクタ 289"/>
        <xdr:cNvCxnSpPr/>
      </xdr:nvCxnSpPr>
      <xdr:spPr>
        <a:xfrm flipV="1">
          <a:off x="9639300" y="6672707"/>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96347</xdr:rowOff>
    </xdr:from>
    <xdr:ext cx="378565" cy="259045"/>
    <xdr:sp macro="" textlink="">
      <xdr:nvSpPr>
        <xdr:cNvPr id="291" name="労働費平均値テキスト"/>
        <xdr:cNvSpPr txBox="1"/>
      </xdr:nvSpPr>
      <xdr:spPr>
        <a:xfrm>
          <a:off x="10528300" y="6439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158179</xdr:rowOff>
    </xdr:from>
    <xdr:to>
      <xdr:col>14</xdr:col>
      <xdr:colOff>28575</xdr:colOff>
      <xdr:row>38</xdr:row>
      <xdr:rowOff>158179</xdr:rowOff>
    </xdr:to>
    <xdr:cxnSp macro="">
      <xdr:nvCxnSpPr>
        <xdr:cNvPr id="293" name="直線コネクタ 292"/>
        <xdr:cNvCxnSpPr/>
      </xdr:nvCxnSpPr>
      <xdr:spPr>
        <a:xfrm>
          <a:off x="8750300" y="66732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60151</xdr:rowOff>
    </xdr:from>
    <xdr:ext cx="469744" cy="259045"/>
    <xdr:sp macro="" textlink="">
      <xdr:nvSpPr>
        <xdr:cNvPr id="295" name="テキスト ボックス 294"/>
        <xdr:cNvSpPr txBox="1"/>
      </xdr:nvSpPr>
      <xdr:spPr>
        <a:xfrm>
          <a:off x="9404427" y="62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158179</xdr:rowOff>
    </xdr:from>
    <xdr:to>
      <xdr:col>12</xdr:col>
      <xdr:colOff>511175</xdr:colOff>
      <xdr:row>38</xdr:row>
      <xdr:rowOff>158941</xdr:rowOff>
    </xdr:to>
    <xdr:cxnSp macro="">
      <xdr:nvCxnSpPr>
        <xdr:cNvPr id="296" name="直線コネクタ 295"/>
        <xdr:cNvCxnSpPr/>
      </xdr:nvCxnSpPr>
      <xdr:spPr>
        <a:xfrm flipV="1">
          <a:off x="7861300" y="667327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126238</xdr:rowOff>
    </xdr:from>
    <xdr:to>
      <xdr:col>12</xdr:col>
      <xdr:colOff>561975</xdr:colOff>
      <xdr:row>38</xdr:row>
      <xdr:rowOff>56388</xdr:rowOff>
    </xdr:to>
    <xdr:sp macro="" textlink="">
      <xdr:nvSpPr>
        <xdr:cNvPr id="297" name="フローチャート : 判断 296"/>
        <xdr:cNvSpPr/>
      </xdr:nvSpPr>
      <xdr:spPr>
        <a:xfrm>
          <a:off x="8699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72915</xdr:rowOff>
    </xdr:from>
    <xdr:ext cx="469744" cy="259045"/>
    <xdr:sp macro="" textlink="">
      <xdr:nvSpPr>
        <xdr:cNvPr id="298" name="テキスト ボックス 297"/>
        <xdr:cNvSpPr txBox="1"/>
      </xdr:nvSpPr>
      <xdr:spPr>
        <a:xfrm>
          <a:off x="8515427" y="624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119888</xdr:rowOff>
    </xdr:from>
    <xdr:to>
      <xdr:col>11</xdr:col>
      <xdr:colOff>307975</xdr:colOff>
      <xdr:row>38</xdr:row>
      <xdr:rowOff>158941</xdr:rowOff>
    </xdr:to>
    <xdr:cxnSp macro="">
      <xdr:nvCxnSpPr>
        <xdr:cNvPr id="299" name="直線コネクタ 298"/>
        <xdr:cNvCxnSpPr/>
      </xdr:nvCxnSpPr>
      <xdr:spPr>
        <a:xfrm>
          <a:off x="6972300" y="6463538"/>
          <a:ext cx="889000" cy="21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108522</xdr:rowOff>
    </xdr:from>
    <xdr:to>
      <xdr:col>11</xdr:col>
      <xdr:colOff>358775</xdr:colOff>
      <xdr:row>36</xdr:row>
      <xdr:rowOff>38672</xdr:rowOff>
    </xdr:to>
    <xdr:sp macro="" textlink="">
      <xdr:nvSpPr>
        <xdr:cNvPr id="300" name="フローチャート : 判断 299"/>
        <xdr:cNvSpPr/>
      </xdr:nvSpPr>
      <xdr:spPr>
        <a:xfrm>
          <a:off x="7810500" y="61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55199</xdr:rowOff>
    </xdr:from>
    <xdr:ext cx="469744" cy="259045"/>
    <xdr:sp macro="" textlink="">
      <xdr:nvSpPr>
        <xdr:cNvPr id="301" name="テキスト ボックス 300"/>
        <xdr:cNvSpPr txBox="1"/>
      </xdr:nvSpPr>
      <xdr:spPr>
        <a:xfrm>
          <a:off x="7626427" y="588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154051</xdr:rowOff>
    </xdr:from>
    <xdr:to>
      <xdr:col>10</xdr:col>
      <xdr:colOff>155575</xdr:colOff>
      <xdr:row>36</xdr:row>
      <xdr:rowOff>84201</xdr:rowOff>
    </xdr:to>
    <xdr:sp macro="" textlink="">
      <xdr:nvSpPr>
        <xdr:cNvPr id="302" name="フローチャート : 判断 301"/>
        <xdr:cNvSpPr/>
      </xdr:nvSpPr>
      <xdr:spPr>
        <a:xfrm>
          <a:off x="6921500" y="6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100728</xdr:rowOff>
    </xdr:from>
    <xdr:ext cx="469744" cy="259045"/>
    <xdr:sp macro="" textlink="">
      <xdr:nvSpPr>
        <xdr:cNvPr id="303" name="テキスト ボックス 302"/>
        <xdr:cNvSpPr txBox="1"/>
      </xdr:nvSpPr>
      <xdr:spPr>
        <a:xfrm>
          <a:off x="6737427" y="593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106807</xdr:rowOff>
    </xdr:from>
    <xdr:to>
      <xdr:col>15</xdr:col>
      <xdr:colOff>231775</xdr:colOff>
      <xdr:row>39</xdr:row>
      <xdr:rowOff>36957</xdr:rowOff>
    </xdr:to>
    <xdr:sp macro="" textlink="">
      <xdr:nvSpPr>
        <xdr:cNvPr id="309" name="円/楕円 308"/>
        <xdr:cNvSpPr/>
      </xdr:nvSpPr>
      <xdr:spPr>
        <a:xfrm>
          <a:off x="10426700" y="662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51897</xdr:rowOff>
    </xdr:from>
    <xdr:ext cx="378565" cy="259045"/>
    <xdr:sp macro="" textlink="">
      <xdr:nvSpPr>
        <xdr:cNvPr id="310" name="労働費該当値テキスト"/>
        <xdr:cNvSpPr txBox="1"/>
      </xdr:nvSpPr>
      <xdr:spPr>
        <a:xfrm>
          <a:off x="10528300" y="6566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107379</xdr:rowOff>
    </xdr:from>
    <xdr:to>
      <xdr:col>14</xdr:col>
      <xdr:colOff>79375</xdr:colOff>
      <xdr:row>39</xdr:row>
      <xdr:rowOff>37529</xdr:rowOff>
    </xdr:to>
    <xdr:sp macro="" textlink="">
      <xdr:nvSpPr>
        <xdr:cNvPr id="311" name="円/楕円 310"/>
        <xdr:cNvSpPr/>
      </xdr:nvSpPr>
      <xdr:spPr>
        <a:xfrm>
          <a:off x="9588500" y="662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28656</xdr:rowOff>
    </xdr:from>
    <xdr:ext cx="378565" cy="259045"/>
    <xdr:sp macro="" textlink="">
      <xdr:nvSpPr>
        <xdr:cNvPr id="312" name="テキスト ボックス 311"/>
        <xdr:cNvSpPr txBox="1"/>
      </xdr:nvSpPr>
      <xdr:spPr>
        <a:xfrm>
          <a:off x="9450017" y="6715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107379</xdr:rowOff>
    </xdr:from>
    <xdr:to>
      <xdr:col>12</xdr:col>
      <xdr:colOff>561975</xdr:colOff>
      <xdr:row>39</xdr:row>
      <xdr:rowOff>37529</xdr:rowOff>
    </xdr:to>
    <xdr:sp macro="" textlink="">
      <xdr:nvSpPr>
        <xdr:cNvPr id="313" name="円/楕円 312"/>
        <xdr:cNvSpPr/>
      </xdr:nvSpPr>
      <xdr:spPr>
        <a:xfrm>
          <a:off x="8699500" y="662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28656</xdr:rowOff>
    </xdr:from>
    <xdr:ext cx="378565" cy="259045"/>
    <xdr:sp macro="" textlink="">
      <xdr:nvSpPr>
        <xdr:cNvPr id="314" name="テキスト ボックス 313"/>
        <xdr:cNvSpPr txBox="1"/>
      </xdr:nvSpPr>
      <xdr:spPr>
        <a:xfrm>
          <a:off x="8561017" y="6715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108141</xdr:rowOff>
    </xdr:from>
    <xdr:to>
      <xdr:col>11</xdr:col>
      <xdr:colOff>358775</xdr:colOff>
      <xdr:row>39</xdr:row>
      <xdr:rowOff>38291</xdr:rowOff>
    </xdr:to>
    <xdr:sp macro="" textlink="">
      <xdr:nvSpPr>
        <xdr:cNvPr id="315" name="円/楕円 314"/>
        <xdr:cNvSpPr/>
      </xdr:nvSpPr>
      <xdr:spPr>
        <a:xfrm>
          <a:off x="7810500" y="662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29418</xdr:rowOff>
    </xdr:from>
    <xdr:ext cx="378565" cy="259045"/>
    <xdr:sp macro="" textlink="">
      <xdr:nvSpPr>
        <xdr:cNvPr id="316" name="テキスト ボックス 315"/>
        <xdr:cNvSpPr txBox="1"/>
      </xdr:nvSpPr>
      <xdr:spPr>
        <a:xfrm>
          <a:off x="7672017" y="6715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69088</xdr:rowOff>
    </xdr:from>
    <xdr:to>
      <xdr:col>10</xdr:col>
      <xdr:colOff>155575</xdr:colOff>
      <xdr:row>37</xdr:row>
      <xdr:rowOff>170688</xdr:rowOff>
    </xdr:to>
    <xdr:sp macro="" textlink="">
      <xdr:nvSpPr>
        <xdr:cNvPr id="317" name="円/楕円 316"/>
        <xdr:cNvSpPr/>
      </xdr:nvSpPr>
      <xdr:spPr>
        <a:xfrm>
          <a:off x="6921500" y="641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161815</xdr:rowOff>
    </xdr:from>
    <xdr:ext cx="469744" cy="259045"/>
    <xdr:sp macro="" textlink="">
      <xdr:nvSpPr>
        <xdr:cNvPr id="318" name="テキスト ボックス 317"/>
        <xdr:cNvSpPr txBox="1"/>
      </xdr:nvSpPr>
      <xdr:spPr>
        <a:xfrm>
          <a:off x="6737427" y="65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46877</xdr:rowOff>
    </xdr:from>
    <xdr:to>
      <xdr:col>15</xdr:col>
      <xdr:colOff>180975</xdr:colOff>
      <xdr:row>58</xdr:row>
      <xdr:rowOff>81254</xdr:rowOff>
    </xdr:to>
    <xdr:cxnSp macro="">
      <xdr:nvCxnSpPr>
        <xdr:cNvPr id="345" name="直線コネクタ 344"/>
        <xdr:cNvCxnSpPr/>
      </xdr:nvCxnSpPr>
      <xdr:spPr>
        <a:xfrm>
          <a:off x="9639300" y="9990977"/>
          <a:ext cx="838200" cy="3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58570</xdr:rowOff>
    </xdr:from>
    <xdr:ext cx="534377" cy="259045"/>
    <xdr:sp macro="" textlink="">
      <xdr:nvSpPr>
        <xdr:cNvPr id="346" name="農林水産業費平均値テキスト"/>
        <xdr:cNvSpPr txBox="1"/>
      </xdr:nvSpPr>
      <xdr:spPr>
        <a:xfrm>
          <a:off x="10528300" y="965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46877</xdr:rowOff>
    </xdr:from>
    <xdr:to>
      <xdr:col>14</xdr:col>
      <xdr:colOff>28575</xdr:colOff>
      <xdr:row>58</xdr:row>
      <xdr:rowOff>100790</xdr:rowOff>
    </xdr:to>
    <xdr:cxnSp macro="">
      <xdr:nvCxnSpPr>
        <xdr:cNvPr id="348" name="直線コネクタ 347"/>
        <xdr:cNvCxnSpPr/>
      </xdr:nvCxnSpPr>
      <xdr:spPr>
        <a:xfrm flipV="1">
          <a:off x="8750300" y="9990977"/>
          <a:ext cx="889000" cy="5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4794</xdr:rowOff>
    </xdr:from>
    <xdr:ext cx="534377" cy="259045"/>
    <xdr:sp macro="" textlink="">
      <xdr:nvSpPr>
        <xdr:cNvPr id="350" name="テキスト ボックス 349"/>
        <xdr:cNvSpPr txBox="1"/>
      </xdr:nvSpPr>
      <xdr:spPr>
        <a:xfrm>
          <a:off x="9372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100790</xdr:rowOff>
    </xdr:from>
    <xdr:to>
      <xdr:col>12</xdr:col>
      <xdr:colOff>511175</xdr:colOff>
      <xdr:row>58</xdr:row>
      <xdr:rowOff>108871</xdr:rowOff>
    </xdr:to>
    <xdr:cxnSp macro="">
      <xdr:nvCxnSpPr>
        <xdr:cNvPr id="351" name="直線コネクタ 350"/>
        <xdr:cNvCxnSpPr/>
      </xdr:nvCxnSpPr>
      <xdr:spPr>
        <a:xfrm flipV="1">
          <a:off x="7861300" y="10044890"/>
          <a:ext cx="889000" cy="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52" name="フローチャート : 判断 351"/>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446</xdr:rowOff>
    </xdr:from>
    <xdr:ext cx="534377" cy="259045"/>
    <xdr:sp macro="" textlink="">
      <xdr:nvSpPr>
        <xdr:cNvPr id="353" name="テキスト ボックス 352"/>
        <xdr:cNvSpPr txBox="1"/>
      </xdr:nvSpPr>
      <xdr:spPr>
        <a:xfrm>
          <a:off x="8483111" y="96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108871</xdr:rowOff>
    </xdr:from>
    <xdr:to>
      <xdr:col>11</xdr:col>
      <xdr:colOff>307975</xdr:colOff>
      <xdr:row>58</xdr:row>
      <xdr:rowOff>113580</xdr:rowOff>
    </xdr:to>
    <xdr:cxnSp macro="">
      <xdr:nvCxnSpPr>
        <xdr:cNvPr id="354" name="直線コネクタ 353"/>
        <xdr:cNvCxnSpPr/>
      </xdr:nvCxnSpPr>
      <xdr:spPr>
        <a:xfrm flipV="1">
          <a:off x="6972300" y="10052971"/>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5" name="フローチャート : 判断 354"/>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8241</xdr:rowOff>
    </xdr:from>
    <xdr:ext cx="534377" cy="259045"/>
    <xdr:sp macro="" textlink="">
      <xdr:nvSpPr>
        <xdr:cNvPr id="356" name="テキスト ボックス 355"/>
        <xdr:cNvSpPr txBox="1"/>
      </xdr:nvSpPr>
      <xdr:spPr>
        <a:xfrm>
          <a:off x="7594111" y="96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7" name="フローチャート : 判断 356"/>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14934</xdr:rowOff>
    </xdr:from>
    <xdr:ext cx="534377" cy="259045"/>
    <xdr:sp macro="" textlink="">
      <xdr:nvSpPr>
        <xdr:cNvPr id="358" name="テキスト ボックス 357"/>
        <xdr:cNvSpPr txBox="1"/>
      </xdr:nvSpPr>
      <xdr:spPr>
        <a:xfrm>
          <a:off x="6705111" y="96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30454</xdr:rowOff>
    </xdr:from>
    <xdr:to>
      <xdr:col>15</xdr:col>
      <xdr:colOff>231775</xdr:colOff>
      <xdr:row>58</xdr:row>
      <xdr:rowOff>132054</xdr:rowOff>
    </xdr:to>
    <xdr:sp macro="" textlink="">
      <xdr:nvSpPr>
        <xdr:cNvPr id="364" name="円/楕円 363"/>
        <xdr:cNvSpPr/>
      </xdr:nvSpPr>
      <xdr:spPr>
        <a:xfrm>
          <a:off x="10426700" y="997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116831</xdr:rowOff>
    </xdr:from>
    <xdr:ext cx="534377" cy="259045"/>
    <xdr:sp macro="" textlink="">
      <xdr:nvSpPr>
        <xdr:cNvPr id="365" name="農林水産業費該当値テキスト"/>
        <xdr:cNvSpPr txBox="1"/>
      </xdr:nvSpPr>
      <xdr:spPr>
        <a:xfrm>
          <a:off x="10528300" y="98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25,567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167527</xdr:rowOff>
    </xdr:from>
    <xdr:to>
      <xdr:col>14</xdr:col>
      <xdr:colOff>79375</xdr:colOff>
      <xdr:row>58</xdr:row>
      <xdr:rowOff>97677</xdr:rowOff>
    </xdr:to>
    <xdr:sp macro="" textlink="">
      <xdr:nvSpPr>
        <xdr:cNvPr id="366" name="円/楕円 365"/>
        <xdr:cNvSpPr/>
      </xdr:nvSpPr>
      <xdr:spPr>
        <a:xfrm>
          <a:off x="9588500" y="994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88804</xdr:rowOff>
    </xdr:from>
    <xdr:ext cx="534377" cy="259045"/>
    <xdr:sp macro="" textlink="">
      <xdr:nvSpPr>
        <xdr:cNvPr id="367" name="テキスト ボックス 366"/>
        <xdr:cNvSpPr txBox="1"/>
      </xdr:nvSpPr>
      <xdr:spPr>
        <a:xfrm>
          <a:off x="9372111" y="1003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40,605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49990</xdr:rowOff>
    </xdr:from>
    <xdr:to>
      <xdr:col>12</xdr:col>
      <xdr:colOff>561975</xdr:colOff>
      <xdr:row>58</xdr:row>
      <xdr:rowOff>151590</xdr:rowOff>
    </xdr:to>
    <xdr:sp macro="" textlink="">
      <xdr:nvSpPr>
        <xdr:cNvPr id="368" name="円/楕円 367"/>
        <xdr:cNvSpPr/>
      </xdr:nvSpPr>
      <xdr:spPr>
        <a:xfrm>
          <a:off x="8699500" y="999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142717</xdr:rowOff>
    </xdr:from>
    <xdr:ext cx="534377" cy="259045"/>
    <xdr:sp macro="" textlink="">
      <xdr:nvSpPr>
        <xdr:cNvPr id="369" name="テキスト ボックス 368"/>
        <xdr:cNvSpPr txBox="1"/>
      </xdr:nvSpPr>
      <xdr:spPr>
        <a:xfrm>
          <a:off x="8483111" y="1008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17,021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58071</xdr:rowOff>
    </xdr:from>
    <xdr:to>
      <xdr:col>11</xdr:col>
      <xdr:colOff>358775</xdr:colOff>
      <xdr:row>58</xdr:row>
      <xdr:rowOff>159671</xdr:rowOff>
    </xdr:to>
    <xdr:sp macro="" textlink="">
      <xdr:nvSpPr>
        <xdr:cNvPr id="370" name="円/楕円 369"/>
        <xdr:cNvSpPr/>
      </xdr:nvSpPr>
      <xdr:spPr>
        <a:xfrm>
          <a:off x="7810500" y="100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150798</xdr:rowOff>
    </xdr:from>
    <xdr:ext cx="534377" cy="259045"/>
    <xdr:sp macro="" textlink="">
      <xdr:nvSpPr>
        <xdr:cNvPr id="371" name="テキスト ボックス 370"/>
        <xdr:cNvSpPr txBox="1"/>
      </xdr:nvSpPr>
      <xdr:spPr>
        <a:xfrm>
          <a:off x="7594111" y="1009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62780</xdr:rowOff>
    </xdr:from>
    <xdr:to>
      <xdr:col>10</xdr:col>
      <xdr:colOff>155575</xdr:colOff>
      <xdr:row>58</xdr:row>
      <xdr:rowOff>164380</xdr:rowOff>
    </xdr:to>
    <xdr:sp macro="" textlink="">
      <xdr:nvSpPr>
        <xdr:cNvPr id="372" name="円/楕円 371"/>
        <xdr:cNvSpPr/>
      </xdr:nvSpPr>
      <xdr:spPr>
        <a:xfrm>
          <a:off x="6921500" y="1000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155507</xdr:rowOff>
    </xdr:from>
    <xdr:ext cx="534377" cy="259045"/>
    <xdr:sp macro="" textlink="">
      <xdr:nvSpPr>
        <xdr:cNvPr id="373" name="テキスト ボックス 372"/>
        <xdr:cNvSpPr txBox="1"/>
      </xdr:nvSpPr>
      <xdr:spPr>
        <a:xfrm>
          <a:off x="6705111" y="1009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158345</xdr:rowOff>
    </xdr:from>
    <xdr:to>
      <xdr:col>15</xdr:col>
      <xdr:colOff>180975</xdr:colOff>
      <xdr:row>78</xdr:row>
      <xdr:rowOff>31874</xdr:rowOff>
    </xdr:to>
    <xdr:cxnSp macro="">
      <xdr:nvCxnSpPr>
        <xdr:cNvPr id="400" name="直線コネクタ 399"/>
        <xdr:cNvCxnSpPr/>
      </xdr:nvCxnSpPr>
      <xdr:spPr>
        <a:xfrm flipV="1">
          <a:off x="9639300" y="13359995"/>
          <a:ext cx="838200" cy="4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25285</xdr:rowOff>
    </xdr:from>
    <xdr:ext cx="534377" cy="259045"/>
    <xdr:sp macro="" textlink="">
      <xdr:nvSpPr>
        <xdr:cNvPr id="401" name="商工費平均値テキスト"/>
        <xdr:cNvSpPr txBox="1"/>
      </xdr:nvSpPr>
      <xdr:spPr>
        <a:xfrm>
          <a:off x="10528300" y="13055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31874</xdr:rowOff>
    </xdr:from>
    <xdr:to>
      <xdr:col>14</xdr:col>
      <xdr:colOff>28575</xdr:colOff>
      <xdr:row>78</xdr:row>
      <xdr:rowOff>43844</xdr:rowOff>
    </xdr:to>
    <xdr:cxnSp macro="">
      <xdr:nvCxnSpPr>
        <xdr:cNvPr id="403" name="直線コネクタ 402"/>
        <xdr:cNvCxnSpPr/>
      </xdr:nvCxnSpPr>
      <xdr:spPr>
        <a:xfrm flipV="1">
          <a:off x="8750300" y="13404974"/>
          <a:ext cx="889000" cy="1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130875</xdr:rowOff>
    </xdr:from>
    <xdr:ext cx="534377" cy="259045"/>
    <xdr:sp macro="" textlink="">
      <xdr:nvSpPr>
        <xdr:cNvPr id="405" name="テキスト ボックス 404"/>
        <xdr:cNvSpPr txBox="1"/>
      </xdr:nvSpPr>
      <xdr:spPr>
        <a:xfrm>
          <a:off x="9372111" y="1298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43514</xdr:rowOff>
    </xdr:from>
    <xdr:to>
      <xdr:col>12</xdr:col>
      <xdr:colOff>511175</xdr:colOff>
      <xdr:row>78</xdr:row>
      <xdr:rowOff>43844</xdr:rowOff>
    </xdr:to>
    <xdr:cxnSp macro="">
      <xdr:nvCxnSpPr>
        <xdr:cNvPr id="406" name="直線コネクタ 405"/>
        <xdr:cNvCxnSpPr/>
      </xdr:nvCxnSpPr>
      <xdr:spPr>
        <a:xfrm>
          <a:off x="7861300" y="13416614"/>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7" name="フローチャート : 判断 406"/>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143722</xdr:rowOff>
    </xdr:from>
    <xdr:ext cx="534377" cy="259045"/>
    <xdr:sp macro="" textlink="">
      <xdr:nvSpPr>
        <xdr:cNvPr id="408" name="テキスト ボックス 407"/>
        <xdr:cNvSpPr txBox="1"/>
      </xdr:nvSpPr>
      <xdr:spPr>
        <a:xfrm>
          <a:off x="8483111" y="1300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14528</xdr:rowOff>
    </xdr:from>
    <xdr:to>
      <xdr:col>11</xdr:col>
      <xdr:colOff>307975</xdr:colOff>
      <xdr:row>78</xdr:row>
      <xdr:rowOff>43514</xdr:rowOff>
    </xdr:to>
    <xdr:cxnSp macro="">
      <xdr:nvCxnSpPr>
        <xdr:cNvPr id="409" name="直線コネクタ 408"/>
        <xdr:cNvCxnSpPr/>
      </xdr:nvCxnSpPr>
      <xdr:spPr>
        <a:xfrm>
          <a:off x="6972300" y="13387628"/>
          <a:ext cx="889000" cy="2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10" name="フローチャート : 判断 409"/>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13713</xdr:rowOff>
    </xdr:from>
    <xdr:ext cx="534377" cy="259045"/>
    <xdr:sp macro="" textlink="">
      <xdr:nvSpPr>
        <xdr:cNvPr id="411" name="テキスト ボックス 410"/>
        <xdr:cNvSpPr txBox="1"/>
      </xdr:nvSpPr>
      <xdr:spPr>
        <a:xfrm>
          <a:off x="7594111" y="1304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12" name="フローチャート : 判断 411"/>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25033</xdr:rowOff>
    </xdr:from>
    <xdr:ext cx="534377" cy="259045"/>
    <xdr:sp macro="" textlink="">
      <xdr:nvSpPr>
        <xdr:cNvPr id="413" name="テキスト ボックス 412"/>
        <xdr:cNvSpPr txBox="1"/>
      </xdr:nvSpPr>
      <xdr:spPr>
        <a:xfrm>
          <a:off x="6705111" y="1305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107545</xdr:rowOff>
    </xdr:from>
    <xdr:to>
      <xdr:col>15</xdr:col>
      <xdr:colOff>231775</xdr:colOff>
      <xdr:row>78</xdr:row>
      <xdr:rowOff>37695</xdr:rowOff>
    </xdr:to>
    <xdr:sp macro="" textlink="">
      <xdr:nvSpPr>
        <xdr:cNvPr id="419" name="円/楕円 418"/>
        <xdr:cNvSpPr/>
      </xdr:nvSpPr>
      <xdr:spPr>
        <a:xfrm>
          <a:off x="10426700" y="1330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85972</xdr:rowOff>
    </xdr:from>
    <xdr:ext cx="534377" cy="259045"/>
    <xdr:sp macro="" textlink="">
      <xdr:nvSpPr>
        <xdr:cNvPr id="420" name="商工費該当値テキスト"/>
        <xdr:cNvSpPr txBox="1"/>
      </xdr:nvSpPr>
      <xdr:spPr>
        <a:xfrm>
          <a:off x="10528300" y="1328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16,711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152524</xdr:rowOff>
    </xdr:from>
    <xdr:to>
      <xdr:col>14</xdr:col>
      <xdr:colOff>79375</xdr:colOff>
      <xdr:row>78</xdr:row>
      <xdr:rowOff>82674</xdr:rowOff>
    </xdr:to>
    <xdr:sp macro="" textlink="">
      <xdr:nvSpPr>
        <xdr:cNvPr id="421" name="円/楕円 420"/>
        <xdr:cNvSpPr/>
      </xdr:nvSpPr>
      <xdr:spPr>
        <a:xfrm>
          <a:off x="9588500" y="1335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73801</xdr:rowOff>
    </xdr:from>
    <xdr:ext cx="534377" cy="259045"/>
    <xdr:sp macro="" textlink="">
      <xdr:nvSpPr>
        <xdr:cNvPr id="422" name="テキスト ボックス 421"/>
        <xdr:cNvSpPr txBox="1"/>
      </xdr:nvSpPr>
      <xdr:spPr>
        <a:xfrm>
          <a:off x="9372111" y="1344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164494</xdr:rowOff>
    </xdr:from>
    <xdr:to>
      <xdr:col>12</xdr:col>
      <xdr:colOff>561975</xdr:colOff>
      <xdr:row>78</xdr:row>
      <xdr:rowOff>94644</xdr:rowOff>
    </xdr:to>
    <xdr:sp macro="" textlink="">
      <xdr:nvSpPr>
        <xdr:cNvPr id="423" name="円/楕円 422"/>
        <xdr:cNvSpPr/>
      </xdr:nvSpPr>
      <xdr:spPr>
        <a:xfrm>
          <a:off x="8699500" y="133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85771</xdr:rowOff>
    </xdr:from>
    <xdr:ext cx="534377" cy="259045"/>
    <xdr:sp macro="" textlink="">
      <xdr:nvSpPr>
        <xdr:cNvPr id="424" name="テキスト ボックス 423"/>
        <xdr:cNvSpPr txBox="1"/>
      </xdr:nvSpPr>
      <xdr:spPr>
        <a:xfrm>
          <a:off x="8483111" y="1345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164164</xdr:rowOff>
    </xdr:from>
    <xdr:to>
      <xdr:col>11</xdr:col>
      <xdr:colOff>358775</xdr:colOff>
      <xdr:row>78</xdr:row>
      <xdr:rowOff>94314</xdr:rowOff>
    </xdr:to>
    <xdr:sp macro="" textlink="">
      <xdr:nvSpPr>
        <xdr:cNvPr id="425" name="円/楕円 424"/>
        <xdr:cNvSpPr/>
      </xdr:nvSpPr>
      <xdr:spPr>
        <a:xfrm>
          <a:off x="7810500" y="1336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85441</xdr:rowOff>
    </xdr:from>
    <xdr:ext cx="534377" cy="259045"/>
    <xdr:sp macro="" textlink="">
      <xdr:nvSpPr>
        <xdr:cNvPr id="426" name="テキスト ボックス 425"/>
        <xdr:cNvSpPr txBox="1"/>
      </xdr:nvSpPr>
      <xdr:spPr>
        <a:xfrm>
          <a:off x="7594111" y="1345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135178</xdr:rowOff>
    </xdr:from>
    <xdr:to>
      <xdr:col>10</xdr:col>
      <xdr:colOff>155575</xdr:colOff>
      <xdr:row>78</xdr:row>
      <xdr:rowOff>65328</xdr:rowOff>
    </xdr:to>
    <xdr:sp macro="" textlink="">
      <xdr:nvSpPr>
        <xdr:cNvPr id="427" name="円/楕円 426"/>
        <xdr:cNvSpPr/>
      </xdr:nvSpPr>
      <xdr:spPr>
        <a:xfrm>
          <a:off x="6921500" y="1333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56455</xdr:rowOff>
    </xdr:from>
    <xdr:ext cx="534377" cy="259045"/>
    <xdr:sp macro="" textlink="">
      <xdr:nvSpPr>
        <xdr:cNvPr id="428" name="テキスト ボックス 427"/>
        <xdr:cNvSpPr txBox="1"/>
      </xdr:nvSpPr>
      <xdr:spPr>
        <a:xfrm>
          <a:off x="6705111" y="1342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112319</xdr:rowOff>
    </xdr:from>
    <xdr:to>
      <xdr:col>15</xdr:col>
      <xdr:colOff>180975</xdr:colOff>
      <xdr:row>96</xdr:row>
      <xdr:rowOff>163582</xdr:rowOff>
    </xdr:to>
    <xdr:cxnSp macro="">
      <xdr:nvCxnSpPr>
        <xdr:cNvPr id="453" name="直線コネクタ 452"/>
        <xdr:cNvCxnSpPr/>
      </xdr:nvCxnSpPr>
      <xdr:spPr>
        <a:xfrm>
          <a:off x="9639300" y="16571519"/>
          <a:ext cx="838200" cy="5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157120</xdr:rowOff>
    </xdr:from>
    <xdr:ext cx="534377" cy="259045"/>
    <xdr:sp macro="" textlink="">
      <xdr:nvSpPr>
        <xdr:cNvPr id="454" name="土木費平均値テキスト"/>
        <xdr:cNvSpPr txBox="1"/>
      </xdr:nvSpPr>
      <xdr:spPr>
        <a:xfrm>
          <a:off x="10528300" y="16101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98478</xdr:rowOff>
    </xdr:from>
    <xdr:to>
      <xdr:col>14</xdr:col>
      <xdr:colOff>28575</xdr:colOff>
      <xdr:row>96</xdr:row>
      <xdr:rowOff>112319</xdr:rowOff>
    </xdr:to>
    <xdr:cxnSp macro="">
      <xdr:nvCxnSpPr>
        <xdr:cNvPr id="456" name="直線コネクタ 455"/>
        <xdr:cNvCxnSpPr/>
      </xdr:nvCxnSpPr>
      <xdr:spPr>
        <a:xfrm>
          <a:off x="8750300" y="16557678"/>
          <a:ext cx="889000" cy="1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98265</xdr:rowOff>
    </xdr:from>
    <xdr:ext cx="534377" cy="259045"/>
    <xdr:sp macro="" textlink="">
      <xdr:nvSpPr>
        <xdr:cNvPr id="458" name="テキスト ボックス 457"/>
        <xdr:cNvSpPr txBox="1"/>
      </xdr:nvSpPr>
      <xdr:spPr>
        <a:xfrm>
          <a:off x="9372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91551</xdr:rowOff>
    </xdr:from>
    <xdr:to>
      <xdr:col>12</xdr:col>
      <xdr:colOff>511175</xdr:colOff>
      <xdr:row>96</xdr:row>
      <xdr:rowOff>98478</xdr:rowOff>
    </xdr:to>
    <xdr:cxnSp macro="">
      <xdr:nvCxnSpPr>
        <xdr:cNvPr id="459" name="直線コネクタ 458"/>
        <xdr:cNvCxnSpPr/>
      </xdr:nvCxnSpPr>
      <xdr:spPr>
        <a:xfrm>
          <a:off x="7861300" y="16550751"/>
          <a:ext cx="889000" cy="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60" name="フローチャート : 判断 459"/>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66169</xdr:rowOff>
    </xdr:from>
    <xdr:ext cx="534377" cy="259045"/>
    <xdr:sp macro="" textlink="">
      <xdr:nvSpPr>
        <xdr:cNvPr id="461" name="テキスト ボックス 460"/>
        <xdr:cNvSpPr txBox="1"/>
      </xdr:nvSpPr>
      <xdr:spPr>
        <a:xfrm>
          <a:off x="8483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155245</xdr:rowOff>
    </xdr:from>
    <xdr:to>
      <xdr:col>11</xdr:col>
      <xdr:colOff>307975</xdr:colOff>
      <xdr:row>96</xdr:row>
      <xdr:rowOff>91551</xdr:rowOff>
    </xdr:to>
    <xdr:cxnSp macro="">
      <xdr:nvCxnSpPr>
        <xdr:cNvPr id="462" name="直線コネクタ 461"/>
        <xdr:cNvCxnSpPr/>
      </xdr:nvCxnSpPr>
      <xdr:spPr>
        <a:xfrm>
          <a:off x="6972300" y="16442995"/>
          <a:ext cx="889000" cy="10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63" name="フローチャート : 判断 462"/>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77010</xdr:rowOff>
    </xdr:from>
    <xdr:ext cx="534377" cy="259045"/>
    <xdr:sp macro="" textlink="">
      <xdr:nvSpPr>
        <xdr:cNvPr id="464" name="テキスト ボックス 463"/>
        <xdr:cNvSpPr txBox="1"/>
      </xdr:nvSpPr>
      <xdr:spPr>
        <a:xfrm>
          <a:off x="7594111" y="160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5" name="フローチャート : 判断 464"/>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144654</xdr:rowOff>
    </xdr:from>
    <xdr:ext cx="534377" cy="259045"/>
    <xdr:sp macro="" textlink="">
      <xdr:nvSpPr>
        <xdr:cNvPr id="466" name="テキスト ボックス 465"/>
        <xdr:cNvSpPr txBox="1"/>
      </xdr:nvSpPr>
      <xdr:spPr>
        <a:xfrm>
          <a:off x="6705111" y="1608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112782</xdr:rowOff>
    </xdr:from>
    <xdr:to>
      <xdr:col>15</xdr:col>
      <xdr:colOff>231775</xdr:colOff>
      <xdr:row>97</xdr:row>
      <xdr:rowOff>42932</xdr:rowOff>
    </xdr:to>
    <xdr:sp macro="" textlink="">
      <xdr:nvSpPr>
        <xdr:cNvPr id="472" name="円/楕円 471"/>
        <xdr:cNvSpPr/>
      </xdr:nvSpPr>
      <xdr:spPr>
        <a:xfrm>
          <a:off x="10426700" y="1657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27709</xdr:rowOff>
    </xdr:from>
    <xdr:ext cx="534377" cy="259045"/>
    <xdr:sp macro="" textlink="">
      <xdr:nvSpPr>
        <xdr:cNvPr id="473" name="土木費該当値テキスト"/>
        <xdr:cNvSpPr txBox="1"/>
      </xdr:nvSpPr>
      <xdr:spPr>
        <a:xfrm>
          <a:off x="10528300" y="1648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35,821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61519</xdr:rowOff>
    </xdr:from>
    <xdr:to>
      <xdr:col>14</xdr:col>
      <xdr:colOff>79375</xdr:colOff>
      <xdr:row>96</xdr:row>
      <xdr:rowOff>163119</xdr:rowOff>
    </xdr:to>
    <xdr:sp macro="" textlink="">
      <xdr:nvSpPr>
        <xdr:cNvPr id="474" name="円/楕円 473"/>
        <xdr:cNvSpPr/>
      </xdr:nvSpPr>
      <xdr:spPr>
        <a:xfrm>
          <a:off x="9588500" y="1652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154246</xdr:rowOff>
    </xdr:from>
    <xdr:ext cx="534377" cy="259045"/>
    <xdr:sp macro="" textlink="">
      <xdr:nvSpPr>
        <xdr:cNvPr id="475" name="テキスト ボックス 474"/>
        <xdr:cNvSpPr txBox="1"/>
      </xdr:nvSpPr>
      <xdr:spPr>
        <a:xfrm>
          <a:off x="9372111" y="1661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44,791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47678</xdr:rowOff>
    </xdr:from>
    <xdr:to>
      <xdr:col>12</xdr:col>
      <xdr:colOff>561975</xdr:colOff>
      <xdr:row>96</xdr:row>
      <xdr:rowOff>149278</xdr:rowOff>
    </xdr:to>
    <xdr:sp macro="" textlink="">
      <xdr:nvSpPr>
        <xdr:cNvPr id="476" name="円/楕円 475"/>
        <xdr:cNvSpPr/>
      </xdr:nvSpPr>
      <xdr:spPr>
        <a:xfrm>
          <a:off x="8699500" y="1650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140405</xdr:rowOff>
    </xdr:from>
    <xdr:ext cx="534377" cy="259045"/>
    <xdr:sp macro="" textlink="">
      <xdr:nvSpPr>
        <xdr:cNvPr id="477" name="テキスト ボックス 476"/>
        <xdr:cNvSpPr txBox="1"/>
      </xdr:nvSpPr>
      <xdr:spPr>
        <a:xfrm>
          <a:off x="8483111" y="1659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47,213</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40751</xdr:rowOff>
    </xdr:from>
    <xdr:to>
      <xdr:col>11</xdr:col>
      <xdr:colOff>358775</xdr:colOff>
      <xdr:row>96</xdr:row>
      <xdr:rowOff>142351</xdr:rowOff>
    </xdr:to>
    <xdr:sp macro="" textlink="">
      <xdr:nvSpPr>
        <xdr:cNvPr id="478" name="円/楕円 477"/>
        <xdr:cNvSpPr/>
      </xdr:nvSpPr>
      <xdr:spPr>
        <a:xfrm>
          <a:off x="7810500" y="1649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133478</xdr:rowOff>
    </xdr:from>
    <xdr:ext cx="534377" cy="259045"/>
    <xdr:sp macro="" textlink="">
      <xdr:nvSpPr>
        <xdr:cNvPr id="479" name="テキスト ボックス 478"/>
        <xdr:cNvSpPr txBox="1"/>
      </xdr:nvSpPr>
      <xdr:spPr>
        <a:xfrm>
          <a:off x="7594111" y="1659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48,425</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104445</xdr:rowOff>
    </xdr:from>
    <xdr:to>
      <xdr:col>10</xdr:col>
      <xdr:colOff>155575</xdr:colOff>
      <xdr:row>96</xdr:row>
      <xdr:rowOff>34595</xdr:rowOff>
    </xdr:to>
    <xdr:sp macro="" textlink="">
      <xdr:nvSpPr>
        <xdr:cNvPr id="480" name="円/楕円 479"/>
        <xdr:cNvSpPr/>
      </xdr:nvSpPr>
      <xdr:spPr>
        <a:xfrm>
          <a:off x="6921500" y="1639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25722</xdr:rowOff>
    </xdr:from>
    <xdr:ext cx="534377" cy="259045"/>
    <xdr:sp macro="" textlink="">
      <xdr:nvSpPr>
        <xdr:cNvPr id="481" name="テキスト ボックス 480"/>
        <xdr:cNvSpPr txBox="1"/>
      </xdr:nvSpPr>
      <xdr:spPr>
        <a:xfrm>
          <a:off x="6705111" y="1648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67,280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88017</xdr:rowOff>
    </xdr:from>
    <xdr:to>
      <xdr:col>23</xdr:col>
      <xdr:colOff>517525</xdr:colOff>
      <xdr:row>38</xdr:row>
      <xdr:rowOff>90713</xdr:rowOff>
    </xdr:to>
    <xdr:cxnSp macro="">
      <xdr:nvCxnSpPr>
        <xdr:cNvPr id="514" name="直線コネクタ 513"/>
        <xdr:cNvCxnSpPr/>
      </xdr:nvCxnSpPr>
      <xdr:spPr>
        <a:xfrm>
          <a:off x="15481300" y="6603117"/>
          <a:ext cx="838200" cy="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40863</xdr:rowOff>
    </xdr:from>
    <xdr:ext cx="534377" cy="259045"/>
    <xdr:sp macro="" textlink="">
      <xdr:nvSpPr>
        <xdr:cNvPr id="515" name="消防費平均値テキスト"/>
        <xdr:cNvSpPr txBox="1"/>
      </xdr:nvSpPr>
      <xdr:spPr>
        <a:xfrm>
          <a:off x="16370300" y="6213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88017</xdr:rowOff>
    </xdr:from>
    <xdr:to>
      <xdr:col>22</xdr:col>
      <xdr:colOff>365125</xdr:colOff>
      <xdr:row>38</xdr:row>
      <xdr:rowOff>88456</xdr:rowOff>
    </xdr:to>
    <xdr:cxnSp macro="">
      <xdr:nvCxnSpPr>
        <xdr:cNvPr id="517" name="直線コネクタ 516"/>
        <xdr:cNvCxnSpPr/>
      </xdr:nvCxnSpPr>
      <xdr:spPr>
        <a:xfrm flipV="1">
          <a:off x="14592300" y="6603117"/>
          <a:ext cx="889000" cy="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112844</xdr:rowOff>
    </xdr:from>
    <xdr:ext cx="534377" cy="259045"/>
    <xdr:sp macro="" textlink="">
      <xdr:nvSpPr>
        <xdr:cNvPr id="519" name="テキスト ボックス 518"/>
        <xdr:cNvSpPr txBox="1"/>
      </xdr:nvSpPr>
      <xdr:spPr>
        <a:xfrm>
          <a:off x="15214111" y="611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88456</xdr:rowOff>
    </xdr:from>
    <xdr:to>
      <xdr:col>21</xdr:col>
      <xdr:colOff>161925</xdr:colOff>
      <xdr:row>38</xdr:row>
      <xdr:rowOff>90551</xdr:rowOff>
    </xdr:to>
    <xdr:cxnSp macro="">
      <xdr:nvCxnSpPr>
        <xdr:cNvPr id="520" name="直線コネクタ 519"/>
        <xdr:cNvCxnSpPr/>
      </xdr:nvCxnSpPr>
      <xdr:spPr>
        <a:xfrm flipV="1">
          <a:off x="13703300" y="6603556"/>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151193</xdr:rowOff>
    </xdr:from>
    <xdr:to>
      <xdr:col>21</xdr:col>
      <xdr:colOff>212725</xdr:colOff>
      <xdr:row>37</xdr:row>
      <xdr:rowOff>81343</xdr:rowOff>
    </xdr:to>
    <xdr:sp macro="" textlink="">
      <xdr:nvSpPr>
        <xdr:cNvPr id="521" name="フローチャート : 判断 520"/>
        <xdr:cNvSpPr/>
      </xdr:nvSpPr>
      <xdr:spPr>
        <a:xfrm>
          <a:off x="14541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97870</xdr:rowOff>
    </xdr:from>
    <xdr:ext cx="534377" cy="259045"/>
    <xdr:sp macro="" textlink="">
      <xdr:nvSpPr>
        <xdr:cNvPr id="522" name="テキスト ボックス 521"/>
        <xdr:cNvSpPr txBox="1"/>
      </xdr:nvSpPr>
      <xdr:spPr>
        <a:xfrm>
          <a:off x="14325111" y="60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73168</xdr:rowOff>
    </xdr:from>
    <xdr:to>
      <xdr:col>19</xdr:col>
      <xdr:colOff>644525</xdr:colOff>
      <xdr:row>38</xdr:row>
      <xdr:rowOff>90551</xdr:rowOff>
    </xdr:to>
    <xdr:cxnSp macro="">
      <xdr:nvCxnSpPr>
        <xdr:cNvPr id="523" name="直線コネクタ 522"/>
        <xdr:cNvCxnSpPr/>
      </xdr:nvCxnSpPr>
      <xdr:spPr>
        <a:xfrm>
          <a:off x="12814300" y="6588268"/>
          <a:ext cx="889000" cy="1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69364</xdr:rowOff>
    </xdr:from>
    <xdr:to>
      <xdr:col>20</xdr:col>
      <xdr:colOff>9525</xdr:colOff>
      <xdr:row>37</xdr:row>
      <xdr:rowOff>170965</xdr:rowOff>
    </xdr:to>
    <xdr:sp macro="" textlink="">
      <xdr:nvSpPr>
        <xdr:cNvPr id="524" name="フローチャート : 判断 523"/>
        <xdr:cNvSpPr/>
      </xdr:nvSpPr>
      <xdr:spPr>
        <a:xfrm>
          <a:off x="13652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16041</xdr:rowOff>
    </xdr:from>
    <xdr:ext cx="534377" cy="259045"/>
    <xdr:sp macro="" textlink="">
      <xdr:nvSpPr>
        <xdr:cNvPr id="525" name="テキスト ボックス 524"/>
        <xdr:cNvSpPr txBox="1"/>
      </xdr:nvSpPr>
      <xdr:spPr>
        <a:xfrm>
          <a:off x="13436111" y="618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101273</xdr:rowOff>
    </xdr:from>
    <xdr:to>
      <xdr:col>18</xdr:col>
      <xdr:colOff>492125</xdr:colOff>
      <xdr:row>38</xdr:row>
      <xdr:rowOff>31423</xdr:rowOff>
    </xdr:to>
    <xdr:sp macro="" textlink="">
      <xdr:nvSpPr>
        <xdr:cNvPr id="526" name="フローチャート : 判断 525"/>
        <xdr:cNvSpPr/>
      </xdr:nvSpPr>
      <xdr:spPr>
        <a:xfrm>
          <a:off x="12763500" y="64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47950</xdr:rowOff>
    </xdr:from>
    <xdr:ext cx="534377" cy="259045"/>
    <xdr:sp macro="" textlink="">
      <xdr:nvSpPr>
        <xdr:cNvPr id="527" name="テキスト ボックス 526"/>
        <xdr:cNvSpPr txBox="1"/>
      </xdr:nvSpPr>
      <xdr:spPr>
        <a:xfrm>
          <a:off x="12547111" y="622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39913</xdr:rowOff>
    </xdr:from>
    <xdr:to>
      <xdr:col>23</xdr:col>
      <xdr:colOff>568325</xdr:colOff>
      <xdr:row>38</xdr:row>
      <xdr:rowOff>141513</xdr:rowOff>
    </xdr:to>
    <xdr:sp macro="" textlink="">
      <xdr:nvSpPr>
        <xdr:cNvPr id="533" name="円/楕円 532"/>
        <xdr:cNvSpPr/>
      </xdr:nvSpPr>
      <xdr:spPr>
        <a:xfrm>
          <a:off x="16268700" y="65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126290</xdr:rowOff>
    </xdr:from>
    <xdr:ext cx="534377" cy="259045"/>
    <xdr:sp macro="" textlink="">
      <xdr:nvSpPr>
        <xdr:cNvPr id="534" name="消防費該当値テキスト"/>
        <xdr:cNvSpPr txBox="1"/>
      </xdr:nvSpPr>
      <xdr:spPr>
        <a:xfrm>
          <a:off x="16370300" y="646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23,143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37217</xdr:rowOff>
    </xdr:from>
    <xdr:to>
      <xdr:col>22</xdr:col>
      <xdr:colOff>415925</xdr:colOff>
      <xdr:row>38</xdr:row>
      <xdr:rowOff>138817</xdr:rowOff>
    </xdr:to>
    <xdr:sp macro="" textlink="">
      <xdr:nvSpPr>
        <xdr:cNvPr id="535" name="円/楕円 534"/>
        <xdr:cNvSpPr/>
      </xdr:nvSpPr>
      <xdr:spPr>
        <a:xfrm>
          <a:off x="15430500" y="655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129944</xdr:rowOff>
    </xdr:from>
    <xdr:ext cx="534377" cy="259045"/>
    <xdr:sp macro="" textlink="">
      <xdr:nvSpPr>
        <xdr:cNvPr id="536" name="テキスト ボックス 535"/>
        <xdr:cNvSpPr txBox="1"/>
      </xdr:nvSpPr>
      <xdr:spPr>
        <a:xfrm>
          <a:off x="15214111" y="66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23,426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37656</xdr:rowOff>
    </xdr:from>
    <xdr:to>
      <xdr:col>21</xdr:col>
      <xdr:colOff>212725</xdr:colOff>
      <xdr:row>38</xdr:row>
      <xdr:rowOff>139256</xdr:rowOff>
    </xdr:to>
    <xdr:sp macro="" textlink="">
      <xdr:nvSpPr>
        <xdr:cNvPr id="537" name="円/楕円 536"/>
        <xdr:cNvSpPr/>
      </xdr:nvSpPr>
      <xdr:spPr>
        <a:xfrm>
          <a:off x="14541500" y="655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130383</xdr:rowOff>
    </xdr:from>
    <xdr:ext cx="534377" cy="259045"/>
    <xdr:sp macro="" textlink="">
      <xdr:nvSpPr>
        <xdr:cNvPr id="538" name="テキスト ボックス 537"/>
        <xdr:cNvSpPr txBox="1"/>
      </xdr:nvSpPr>
      <xdr:spPr>
        <a:xfrm>
          <a:off x="14325111" y="664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23,380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39751</xdr:rowOff>
    </xdr:from>
    <xdr:to>
      <xdr:col>20</xdr:col>
      <xdr:colOff>9525</xdr:colOff>
      <xdr:row>38</xdr:row>
      <xdr:rowOff>141351</xdr:rowOff>
    </xdr:to>
    <xdr:sp macro="" textlink="">
      <xdr:nvSpPr>
        <xdr:cNvPr id="539" name="円/楕円 538"/>
        <xdr:cNvSpPr/>
      </xdr:nvSpPr>
      <xdr:spPr>
        <a:xfrm>
          <a:off x="13652500" y="65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132478</xdr:rowOff>
    </xdr:from>
    <xdr:ext cx="534377" cy="259045"/>
    <xdr:sp macro="" textlink="">
      <xdr:nvSpPr>
        <xdr:cNvPr id="540" name="テキスト ボックス 539"/>
        <xdr:cNvSpPr txBox="1"/>
      </xdr:nvSpPr>
      <xdr:spPr>
        <a:xfrm>
          <a:off x="13436111" y="664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23,160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22368</xdr:rowOff>
    </xdr:from>
    <xdr:to>
      <xdr:col>18</xdr:col>
      <xdr:colOff>492125</xdr:colOff>
      <xdr:row>38</xdr:row>
      <xdr:rowOff>123968</xdr:rowOff>
    </xdr:to>
    <xdr:sp macro="" textlink="">
      <xdr:nvSpPr>
        <xdr:cNvPr id="541" name="円/楕円 540"/>
        <xdr:cNvSpPr/>
      </xdr:nvSpPr>
      <xdr:spPr>
        <a:xfrm>
          <a:off x="12763500" y="653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115095</xdr:rowOff>
    </xdr:from>
    <xdr:ext cx="534377" cy="259045"/>
    <xdr:sp macro="" textlink="">
      <xdr:nvSpPr>
        <xdr:cNvPr id="542" name="テキスト ボックス 541"/>
        <xdr:cNvSpPr txBox="1"/>
      </xdr:nvSpPr>
      <xdr:spPr>
        <a:xfrm>
          <a:off x="12547111" y="66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24,985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86102</xdr:rowOff>
    </xdr:from>
    <xdr:to>
      <xdr:col>23</xdr:col>
      <xdr:colOff>517525</xdr:colOff>
      <xdr:row>57</xdr:row>
      <xdr:rowOff>89225</xdr:rowOff>
    </xdr:to>
    <xdr:cxnSp macro="">
      <xdr:nvCxnSpPr>
        <xdr:cNvPr id="569" name="直線コネクタ 568"/>
        <xdr:cNvCxnSpPr/>
      </xdr:nvCxnSpPr>
      <xdr:spPr>
        <a:xfrm flipV="1">
          <a:off x="15481300" y="9858752"/>
          <a:ext cx="838200" cy="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28343</xdr:rowOff>
    </xdr:from>
    <xdr:ext cx="534377" cy="259045"/>
    <xdr:sp macro="" textlink="">
      <xdr:nvSpPr>
        <xdr:cNvPr id="570" name="教育費平均値テキスト"/>
        <xdr:cNvSpPr txBox="1"/>
      </xdr:nvSpPr>
      <xdr:spPr>
        <a:xfrm>
          <a:off x="16370300" y="945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89225</xdr:rowOff>
    </xdr:from>
    <xdr:to>
      <xdr:col>22</xdr:col>
      <xdr:colOff>365125</xdr:colOff>
      <xdr:row>57</xdr:row>
      <xdr:rowOff>119752</xdr:rowOff>
    </xdr:to>
    <xdr:cxnSp macro="">
      <xdr:nvCxnSpPr>
        <xdr:cNvPr id="572" name="直線コネクタ 571"/>
        <xdr:cNvCxnSpPr/>
      </xdr:nvCxnSpPr>
      <xdr:spPr>
        <a:xfrm flipV="1">
          <a:off x="14592300" y="9861875"/>
          <a:ext cx="889000" cy="3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125179</xdr:rowOff>
    </xdr:from>
    <xdr:ext cx="534377" cy="259045"/>
    <xdr:sp macro="" textlink="">
      <xdr:nvSpPr>
        <xdr:cNvPr id="574" name="テキスト ボックス 573"/>
        <xdr:cNvSpPr txBox="1"/>
      </xdr:nvSpPr>
      <xdr:spPr>
        <a:xfrm>
          <a:off x="15214111" y="93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127452</xdr:rowOff>
    </xdr:from>
    <xdr:to>
      <xdr:col>21</xdr:col>
      <xdr:colOff>161925</xdr:colOff>
      <xdr:row>57</xdr:row>
      <xdr:rowOff>119752</xdr:rowOff>
    </xdr:to>
    <xdr:cxnSp macro="">
      <xdr:nvCxnSpPr>
        <xdr:cNvPr id="575" name="直線コネクタ 574"/>
        <xdr:cNvCxnSpPr/>
      </xdr:nvCxnSpPr>
      <xdr:spPr>
        <a:xfrm>
          <a:off x="13703300" y="9557202"/>
          <a:ext cx="889000" cy="33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6" name="フローチャート : 判断 575"/>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122400</xdr:rowOff>
    </xdr:from>
    <xdr:ext cx="534377" cy="259045"/>
    <xdr:sp macro="" textlink="">
      <xdr:nvSpPr>
        <xdr:cNvPr id="577" name="テキスト ボックス 576"/>
        <xdr:cNvSpPr txBox="1"/>
      </xdr:nvSpPr>
      <xdr:spPr>
        <a:xfrm>
          <a:off x="14325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127452</xdr:rowOff>
    </xdr:from>
    <xdr:to>
      <xdr:col>19</xdr:col>
      <xdr:colOff>644525</xdr:colOff>
      <xdr:row>58</xdr:row>
      <xdr:rowOff>2810</xdr:rowOff>
    </xdr:to>
    <xdr:cxnSp macro="">
      <xdr:nvCxnSpPr>
        <xdr:cNvPr id="578" name="直線コネクタ 577"/>
        <xdr:cNvCxnSpPr/>
      </xdr:nvCxnSpPr>
      <xdr:spPr>
        <a:xfrm flipV="1">
          <a:off x="12814300" y="9557202"/>
          <a:ext cx="889000" cy="38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79" name="フローチャート : 判断 578"/>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80695</xdr:rowOff>
    </xdr:from>
    <xdr:ext cx="534377" cy="259045"/>
    <xdr:sp macro="" textlink="">
      <xdr:nvSpPr>
        <xdr:cNvPr id="580" name="テキスト ボックス 579"/>
        <xdr:cNvSpPr txBox="1"/>
      </xdr:nvSpPr>
      <xdr:spPr>
        <a:xfrm>
          <a:off x="13436111" y="96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81" name="フローチャート : 判断 580"/>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145493</xdr:rowOff>
    </xdr:from>
    <xdr:ext cx="534377" cy="259045"/>
    <xdr:sp macro="" textlink="">
      <xdr:nvSpPr>
        <xdr:cNvPr id="582" name="テキスト ボックス 581"/>
        <xdr:cNvSpPr txBox="1"/>
      </xdr:nvSpPr>
      <xdr:spPr>
        <a:xfrm>
          <a:off x="12547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35302</xdr:rowOff>
    </xdr:from>
    <xdr:to>
      <xdr:col>23</xdr:col>
      <xdr:colOff>568325</xdr:colOff>
      <xdr:row>57</xdr:row>
      <xdr:rowOff>136902</xdr:rowOff>
    </xdr:to>
    <xdr:sp macro="" textlink="">
      <xdr:nvSpPr>
        <xdr:cNvPr id="588" name="円/楕円 587"/>
        <xdr:cNvSpPr/>
      </xdr:nvSpPr>
      <xdr:spPr>
        <a:xfrm>
          <a:off x="16268700" y="980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121679</xdr:rowOff>
    </xdr:from>
    <xdr:ext cx="534377" cy="259045"/>
    <xdr:sp macro="" textlink="">
      <xdr:nvSpPr>
        <xdr:cNvPr id="589" name="教育費該当値テキスト"/>
        <xdr:cNvSpPr txBox="1"/>
      </xdr:nvSpPr>
      <xdr:spPr>
        <a:xfrm>
          <a:off x="16370300" y="972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49,223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38425</xdr:rowOff>
    </xdr:from>
    <xdr:to>
      <xdr:col>22</xdr:col>
      <xdr:colOff>415925</xdr:colOff>
      <xdr:row>57</xdr:row>
      <xdr:rowOff>140025</xdr:rowOff>
    </xdr:to>
    <xdr:sp macro="" textlink="">
      <xdr:nvSpPr>
        <xdr:cNvPr id="590" name="円/楕円 589"/>
        <xdr:cNvSpPr/>
      </xdr:nvSpPr>
      <xdr:spPr>
        <a:xfrm>
          <a:off x="15430500" y="981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131152</xdr:rowOff>
    </xdr:from>
    <xdr:ext cx="534377" cy="259045"/>
    <xdr:sp macro="" textlink="">
      <xdr:nvSpPr>
        <xdr:cNvPr id="591" name="テキスト ボックス 590"/>
        <xdr:cNvSpPr txBox="1"/>
      </xdr:nvSpPr>
      <xdr:spPr>
        <a:xfrm>
          <a:off x="15214111" y="990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48,540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68952</xdr:rowOff>
    </xdr:from>
    <xdr:to>
      <xdr:col>21</xdr:col>
      <xdr:colOff>212725</xdr:colOff>
      <xdr:row>57</xdr:row>
      <xdr:rowOff>170552</xdr:rowOff>
    </xdr:to>
    <xdr:sp macro="" textlink="">
      <xdr:nvSpPr>
        <xdr:cNvPr id="592" name="円/楕円 591"/>
        <xdr:cNvSpPr/>
      </xdr:nvSpPr>
      <xdr:spPr>
        <a:xfrm>
          <a:off x="14541500" y="984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161679</xdr:rowOff>
    </xdr:from>
    <xdr:ext cx="534377" cy="259045"/>
    <xdr:sp macro="" textlink="">
      <xdr:nvSpPr>
        <xdr:cNvPr id="593" name="テキスト ボックス 592"/>
        <xdr:cNvSpPr txBox="1"/>
      </xdr:nvSpPr>
      <xdr:spPr>
        <a:xfrm>
          <a:off x="14325111" y="993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41,863</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76652</xdr:rowOff>
    </xdr:from>
    <xdr:to>
      <xdr:col>20</xdr:col>
      <xdr:colOff>9525</xdr:colOff>
      <xdr:row>56</xdr:row>
      <xdr:rowOff>6802</xdr:rowOff>
    </xdr:to>
    <xdr:sp macro="" textlink="">
      <xdr:nvSpPr>
        <xdr:cNvPr id="594" name="円/楕円 593"/>
        <xdr:cNvSpPr/>
      </xdr:nvSpPr>
      <xdr:spPr>
        <a:xfrm>
          <a:off x="13652500" y="950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54</xdr:row>
      <xdr:rowOff>23329</xdr:rowOff>
    </xdr:from>
    <xdr:ext cx="599010" cy="259045"/>
    <xdr:sp macro="" textlink="">
      <xdr:nvSpPr>
        <xdr:cNvPr id="595" name="テキスト ボックス 594"/>
        <xdr:cNvSpPr txBox="1"/>
      </xdr:nvSpPr>
      <xdr:spPr>
        <a:xfrm>
          <a:off x="13403794" y="928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115,179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123460</xdr:rowOff>
    </xdr:from>
    <xdr:to>
      <xdr:col>18</xdr:col>
      <xdr:colOff>492125</xdr:colOff>
      <xdr:row>58</xdr:row>
      <xdr:rowOff>53610</xdr:rowOff>
    </xdr:to>
    <xdr:sp macro="" textlink="">
      <xdr:nvSpPr>
        <xdr:cNvPr id="596" name="円/楕円 595"/>
        <xdr:cNvSpPr/>
      </xdr:nvSpPr>
      <xdr:spPr>
        <a:xfrm>
          <a:off x="12763500" y="989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44737</xdr:rowOff>
    </xdr:from>
    <xdr:ext cx="534377" cy="259045"/>
    <xdr:sp macro="" textlink="">
      <xdr:nvSpPr>
        <xdr:cNvPr id="597" name="テキスト ボックス 596"/>
        <xdr:cNvSpPr txBox="1"/>
      </xdr:nvSpPr>
      <xdr:spPr>
        <a:xfrm>
          <a:off x="12547111" y="998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29,941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6" name="直線コネクタ 62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91698</xdr:rowOff>
    </xdr:from>
    <xdr:ext cx="534377" cy="259045"/>
    <xdr:sp macro="" textlink="">
      <xdr:nvSpPr>
        <xdr:cNvPr id="627" name="災害復旧費平均値テキスト"/>
        <xdr:cNvSpPr txBox="1"/>
      </xdr:nvSpPr>
      <xdr:spPr>
        <a:xfrm>
          <a:off x="16370300" y="1329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9" name="直線コネクタ 62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29131</xdr:rowOff>
    </xdr:from>
    <xdr:ext cx="534377" cy="259045"/>
    <xdr:sp macro="" textlink="">
      <xdr:nvSpPr>
        <xdr:cNvPr id="631" name="テキスト ボックス 630"/>
        <xdr:cNvSpPr txBox="1"/>
      </xdr:nvSpPr>
      <xdr:spPr>
        <a:xfrm>
          <a:off x="15214111" y="132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42484</xdr:rowOff>
    </xdr:from>
    <xdr:to>
      <xdr:col>21</xdr:col>
      <xdr:colOff>161925</xdr:colOff>
      <xdr:row>79</xdr:row>
      <xdr:rowOff>44450</xdr:rowOff>
    </xdr:to>
    <xdr:cxnSp macro="">
      <xdr:nvCxnSpPr>
        <xdr:cNvPr id="632" name="直線コネクタ 631"/>
        <xdr:cNvCxnSpPr/>
      </xdr:nvCxnSpPr>
      <xdr:spPr>
        <a:xfrm>
          <a:off x="13703300" y="13587034"/>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33" name="フローチャート : 判断 632"/>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62461</xdr:rowOff>
    </xdr:from>
    <xdr:ext cx="469744" cy="259045"/>
    <xdr:sp macro="" textlink="">
      <xdr:nvSpPr>
        <xdr:cNvPr id="634" name="テキスト ボックス 633"/>
        <xdr:cNvSpPr txBox="1"/>
      </xdr:nvSpPr>
      <xdr:spPr>
        <a:xfrm>
          <a:off x="14357427" y="1326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42484</xdr:rowOff>
    </xdr:from>
    <xdr:to>
      <xdr:col>19</xdr:col>
      <xdr:colOff>644525</xdr:colOff>
      <xdr:row>79</xdr:row>
      <xdr:rowOff>44450</xdr:rowOff>
    </xdr:to>
    <xdr:cxnSp macro="">
      <xdr:nvCxnSpPr>
        <xdr:cNvPr id="635" name="直線コネクタ 634"/>
        <xdr:cNvCxnSpPr/>
      </xdr:nvCxnSpPr>
      <xdr:spPr>
        <a:xfrm flipV="1">
          <a:off x="12814300" y="13587034"/>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6" name="フローチャート : 判断 635"/>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54726</xdr:rowOff>
    </xdr:from>
    <xdr:ext cx="469744" cy="259045"/>
    <xdr:sp macro="" textlink="">
      <xdr:nvSpPr>
        <xdr:cNvPr id="637" name="テキスト ボックス 636"/>
        <xdr:cNvSpPr txBox="1"/>
      </xdr:nvSpPr>
      <xdr:spPr>
        <a:xfrm>
          <a:off x="13468427" y="1325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38" name="フローチャート : 判断 637"/>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26143</xdr:rowOff>
    </xdr:from>
    <xdr:ext cx="534377" cy="259045"/>
    <xdr:sp macro="" textlink="">
      <xdr:nvSpPr>
        <xdr:cNvPr id="639" name="テキスト ボックス 638"/>
        <xdr:cNvSpPr txBox="1"/>
      </xdr:nvSpPr>
      <xdr:spPr>
        <a:xfrm>
          <a:off x="12547111" y="1322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5" name="円/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7" name="円/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8" name="テキスト ボックス 647"/>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9" name="円/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0" name="テキスト ボックス 649"/>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163134</xdr:rowOff>
    </xdr:from>
    <xdr:to>
      <xdr:col>20</xdr:col>
      <xdr:colOff>9525</xdr:colOff>
      <xdr:row>79</xdr:row>
      <xdr:rowOff>93284</xdr:rowOff>
    </xdr:to>
    <xdr:sp macro="" textlink="">
      <xdr:nvSpPr>
        <xdr:cNvPr id="651" name="円/楕円 650"/>
        <xdr:cNvSpPr/>
      </xdr:nvSpPr>
      <xdr:spPr>
        <a:xfrm>
          <a:off x="13652500" y="1353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84411</xdr:rowOff>
    </xdr:from>
    <xdr:ext cx="378565" cy="259045"/>
    <xdr:sp macro="" textlink="">
      <xdr:nvSpPr>
        <xdr:cNvPr id="652" name="テキスト ボックス 651"/>
        <xdr:cNvSpPr txBox="1"/>
      </xdr:nvSpPr>
      <xdr:spPr>
        <a:xfrm>
          <a:off x="13514017" y="13628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3" name="円/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4" name="テキスト ボックス 653"/>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100234</xdr:rowOff>
    </xdr:from>
    <xdr:to>
      <xdr:col>23</xdr:col>
      <xdr:colOff>517525</xdr:colOff>
      <xdr:row>97</xdr:row>
      <xdr:rowOff>111902</xdr:rowOff>
    </xdr:to>
    <xdr:cxnSp macro="">
      <xdr:nvCxnSpPr>
        <xdr:cNvPr id="681" name="直線コネクタ 680"/>
        <xdr:cNvCxnSpPr/>
      </xdr:nvCxnSpPr>
      <xdr:spPr>
        <a:xfrm>
          <a:off x="15481300" y="16730884"/>
          <a:ext cx="838200" cy="1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148121</xdr:rowOff>
    </xdr:from>
    <xdr:ext cx="599010" cy="259045"/>
    <xdr:sp macro="" textlink="">
      <xdr:nvSpPr>
        <xdr:cNvPr id="682" name="公債費平均値テキスト"/>
        <xdr:cNvSpPr txBox="1"/>
      </xdr:nvSpPr>
      <xdr:spPr>
        <a:xfrm>
          <a:off x="16370300" y="16264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34787</xdr:rowOff>
    </xdr:from>
    <xdr:to>
      <xdr:col>22</xdr:col>
      <xdr:colOff>365125</xdr:colOff>
      <xdr:row>97</xdr:row>
      <xdr:rowOff>100234</xdr:rowOff>
    </xdr:to>
    <xdr:cxnSp macro="">
      <xdr:nvCxnSpPr>
        <xdr:cNvPr id="684" name="直線コネクタ 683"/>
        <xdr:cNvCxnSpPr/>
      </xdr:nvCxnSpPr>
      <xdr:spPr>
        <a:xfrm>
          <a:off x="14592300" y="16665437"/>
          <a:ext cx="889000" cy="6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68984</xdr:rowOff>
    </xdr:from>
    <xdr:ext cx="599010" cy="259045"/>
    <xdr:sp macro="" textlink="">
      <xdr:nvSpPr>
        <xdr:cNvPr id="686" name="テキスト ボックス 685"/>
        <xdr:cNvSpPr txBox="1"/>
      </xdr:nvSpPr>
      <xdr:spPr>
        <a:xfrm>
          <a:off x="15181794"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12658</xdr:rowOff>
    </xdr:from>
    <xdr:to>
      <xdr:col>21</xdr:col>
      <xdr:colOff>161925</xdr:colOff>
      <xdr:row>97</xdr:row>
      <xdr:rowOff>34787</xdr:rowOff>
    </xdr:to>
    <xdr:cxnSp macro="">
      <xdr:nvCxnSpPr>
        <xdr:cNvPr id="687" name="直線コネクタ 686"/>
        <xdr:cNvCxnSpPr/>
      </xdr:nvCxnSpPr>
      <xdr:spPr>
        <a:xfrm>
          <a:off x="13703300" y="16643308"/>
          <a:ext cx="8890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88" name="フローチャート : 判断 687"/>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46116</xdr:rowOff>
    </xdr:from>
    <xdr:ext cx="599010" cy="259045"/>
    <xdr:sp macro="" textlink="">
      <xdr:nvSpPr>
        <xdr:cNvPr id="689" name="テキスト ボックス 688"/>
        <xdr:cNvSpPr txBox="1"/>
      </xdr:nvSpPr>
      <xdr:spPr>
        <a:xfrm>
          <a:off x="14292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170538</xdr:rowOff>
    </xdr:from>
    <xdr:to>
      <xdr:col>19</xdr:col>
      <xdr:colOff>644525</xdr:colOff>
      <xdr:row>97</xdr:row>
      <xdr:rowOff>12658</xdr:rowOff>
    </xdr:to>
    <xdr:cxnSp macro="">
      <xdr:nvCxnSpPr>
        <xdr:cNvPr id="690" name="直線コネクタ 689"/>
        <xdr:cNvCxnSpPr/>
      </xdr:nvCxnSpPr>
      <xdr:spPr>
        <a:xfrm>
          <a:off x="12814300" y="16629738"/>
          <a:ext cx="889000" cy="1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91" name="フローチャート : 判断 690"/>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50866</xdr:rowOff>
    </xdr:from>
    <xdr:ext cx="599010" cy="259045"/>
    <xdr:sp macro="" textlink="">
      <xdr:nvSpPr>
        <xdr:cNvPr id="692" name="テキスト ボックス 691"/>
        <xdr:cNvSpPr txBox="1"/>
      </xdr:nvSpPr>
      <xdr:spPr>
        <a:xfrm>
          <a:off x="13403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93" name="フローチャート : 判断 692"/>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40977</xdr:rowOff>
    </xdr:from>
    <xdr:ext cx="599010" cy="259045"/>
    <xdr:sp macro="" textlink="">
      <xdr:nvSpPr>
        <xdr:cNvPr id="694" name="テキスト ボックス 693"/>
        <xdr:cNvSpPr txBox="1"/>
      </xdr:nvSpPr>
      <xdr:spPr>
        <a:xfrm>
          <a:off x="12514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61102</xdr:rowOff>
    </xdr:from>
    <xdr:to>
      <xdr:col>23</xdr:col>
      <xdr:colOff>568325</xdr:colOff>
      <xdr:row>97</xdr:row>
      <xdr:rowOff>162702</xdr:rowOff>
    </xdr:to>
    <xdr:sp macro="" textlink="">
      <xdr:nvSpPr>
        <xdr:cNvPr id="700" name="円/楕円 699"/>
        <xdr:cNvSpPr/>
      </xdr:nvSpPr>
      <xdr:spPr>
        <a:xfrm>
          <a:off x="16268700" y="1669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39529</xdr:rowOff>
    </xdr:from>
    <xdr:ext cx="534377" cy="259045"/>
    <xdr:sp macro="" textlink="">
      <xdr:nvSpPr>
        <xdr:cNvPr id="701" name="公債費該当値テキスト"/>
        <xdr:cNvSpPr txBox="1"/>
      </xdr:nvSpPr>
      <xdr:spPr>
        <a:xfrm>
          <a:off x="16370300" y="1667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43,580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49434</xdr:rowOff>
    </xdr:from>
    <xdr:to>
      <xdr:col>22</xdr:col>
      <xdr:colOff>415925</xdr:colOff>
      <xdr:row>97</xdr:row>
      <xdr:rowOff>151034</xdr:rowOff>
    </xdr:to>
    <xdr:sp macro="" textlink="">
      <xdr:nvSpPr>
        <xdr:cNvPr id="702" name="円/楕円 701"/>
        <xdr:cNvSpPr/>
      </xdr:nvSpPr>
      <xdr:spPr>
        <a:xfrm>
          <a:off x="15430500" y="166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142161</xdr:rowOff>
    </xdr:from>
    <xdr:ext cx="534377" cy="259045"/>
    <xdr:sp macro="" textlink="">
      <xdr:nvSpPr>
        <xdr:cNvPr id="703" name="テキスト ボックス 702"/>
        <xdr:cNvSpPr txBox="1"/>
      </xdr:nvSpPr>
      <xdr:spPr>
        <a:xfrm>
          <a:off x="15214111" y="1677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46,132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155437</xdr:rowOff>
    </xdr:from>
    <xdr:to>
      <xdr:col>21</xdr:col>
      <xdr:colOff>212725</xdr:colOff>
      <xdr:row>97</xdr:row>
      <xdr:rowOff>85587</xdr:rowOff>
    </xdr:to>
    <xdr:sp macro="" textlink="">
      <xdr:nvSpPr>
        <xdr:cNvPr id="704" name="円/楕円 703"/>
        <xdr:cNvSpPr/>
      </xdr:nvSpPr>
      <xdr:spPr>
        <a:xfrm>
          <a:off x="14541500" y="166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76714</xdr:rowOff>
    </xdr:from>
    <xdr:ext cx="534377" cy="259045"/>
    <xdr:sp macro="" textlink="">
      <xdr:nvSpPr>
        <xdr:cNvPr id="705" name="テキスト ボックス 704"/>
        <xdr:cNvSpPr txBox="1"/>
      </xdr:nvSpPr>
      <xdr:spPr>
        <a:xfrm>
          <a:off x="14325111" y="1670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60,447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133308</xdr:rowOff>
    </xdr:from>
    <xdr:to>
      <xdr:col>20</xdr:col>
      <xdr:colOff>9525</xdr:colOff>
      <xdr:row>97</xdr:row>
      <xdr:rowOff>63458</xdr:rowOff>
    </xdr:to>
    <xdr:sp macro="" textlink="">
      <xdr:nvSpPr>
        <xdr:cNvPr id="706" name="円/楕円 705"/>
        <xdr:cNvSpPr/>
      </xdr:nvSpPr>
      <xdr:spPr>
        <a:xfrm>
          <a:off x="13652500" y="1659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54585</xdr:rowOff>
    </xdr:from>
    <xdr:ext cx="534377" cy="259045"/>
    <xdr:sp macro="" textlink="">
      <xdr:nvSpPr>
        <xdr:cNvPr id="707" name="テキスト ボックス 706"/>
        <xdr:cNvSpPr txBox="1"/>
      </xdr:nvSpPr>
      <xdr:spPr>
        <a:xfrm>
          <a:off x="13436111" y="1668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65,287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119738</xdr:rowOff>
    </xdr:from>
    <xdr:to>
      <xdr:col>18</xdr:col>
      <xdr:colOff>492125</xdr:colOff>
      <xdr:row>97</xdr:row>
      <xdr:rowOff>49888</xdr:rowOff>
    </xdr:to>
    <xdr:sp macro="" textlink="">
      <xdr:nvSpPr>
        <xdr:cNvPr id="708" name="円/楕円 707"/>
        <xdr:cNvSpPr/>
      </xdr:nvSpPr>
      <xdr:spPr>
        <a:xfrm>
          <a:off x="12763500" y="1657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41015</xdr:rowOff>
    </xdr:from>
    <xdr:ext cx="534377" cy="259045"/>
    <xdr:sp macro="" textlink="">
      <xdr:nvSpPr>
        <xdr:cNvPr id="709" name="テキスト ボックス 708"/>
        <xdr:cNvSpPr txBox="1"/>
      </xdr:nvSpPr>
      <xdr:spPr>
        <a:xfrm>
          <a:off x="12547111" y="1667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68,255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8" name="フローチャート : 判断 747"/>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9" name="テキスト ボックス 748"/>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50" name="フローチャート : 判断 749"/>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51" name="テキスト ボックス 750"/>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136,220</a:t>
          </a:r>
          <a:r>
            <a:rPr kumimoji="1" lang="ja-JP" altLang="ja-JP" sz="1100">
              <a:solidFill>
                <a:schemeClr val="dk1"/>
              </a:solidFill>
              <a:effectLst/>
              <a:latin typeface="+mn-lt"/>
              <a:ea typeface="+mn-ea"/>
              <a:cs typeface="+mn-cs"/>
            </a:rPr>
            <a:t>円となっている。類似団体平均や全国平均と比較すると低い水準ではあるが、平成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年度決算額と比較すると約</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％の増加となっている。</a:t>
          </a:r>
          <a:endParaRPr lang="ja-JP" altLang="ja-JP" sz="1400">
            <a:effectLst/>
          </a:endParaRPr>
        </a:p>
        <a:p>
          <a:r>
            <a:rPr kumimoji="1" lang="ja-JP" altLang="ja-JP" sz="1100">
              <a:solidFill>
                <a:schemeClr val="dk1"/>
              </a:solidFill>
              <a:effectLst/>
              <a:latin typeface="+mn-lt"/>
              <a:ea typeface="+mn-ea"/>
              <a:cs typeface="+mn-cs"/>
            </a:rPr>
            <a:t>これは、近年の臨時福祉給付金給付事業によるものや、少子化対策のため村独自で乳幼児医療給付事業等に取り組んできたことによるものである。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財政調整基金残高は適切な財源の確保と歳出の精査により、取崩額を上回る歳計剰余金を毎年積立て、平成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年度決算では標準財政規模比</a:t>
          </a:r>
          <a:r>
            <a:rPr kumimoji="1" lang="en-US" altLang="ja-JP" sz="1100">
              <a:solidFill>
                <a:schemeClr val="dk1"/>
              </a:solidFill>
              <a:effectLst/>
              <a:latin typeface="+mn-lt"/>
              <a:ea typeface="+mn-ea"/>
              <a:cs typeface="+mn-cs"/>
            </a:rPr>
            <a:t>61.66</a:t>
          </a:r>
          <a:r>
            <a:rPr kumimoji="1" lang="ja-JP" altLang="ja-JP" sz="1100">
              <a:solidFill>
                <a:schemeClr val="dk1"/>
              </a:solidFill>
              <a:effectLst/>
              <a:latin typeface="+mn-lt"/>
              <a:ea typeface="+mn-ea"/>
              <a:cs typeface="+mn-cs"/>
            </a:rPr>
            <a:t>％となった。今後も引き続き中長期的視点に立ち、計画的かつ健全な財政運営に努めたい。</a:t>
          </a:r>
          <a:endParaRPr lang="ja-JP" altLang="ja-JP" sz="1400">
            <a:effectLst/>
          </a:endParaRPr>
        </a:p>
        <a:p>
          <a:r>
            <a:rPr kumimoji="1" lang="ja-JP" altLang="ja-JP" sz="1100">
              <a:solidFill>
                <a:schemeClr val="dk1"/>
              </a:solidFill>
              <a:effectLst/>
              <a:latin typeface="+mn-lt"/>
              <a:ea typeface="+mn-ea"/>
              <a:cs typeface="+mn-cs"/>
            </a:rPr>
            <a:t>なお、実質単年度収支が低いまたはマイナスの値となっているのは歳計剰余金処分による財政調整基金への基金積立を行っているためである。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全ての会計で赤字は生じていないが、下水道・農業集落排水事業会計へは、一部基準外繰出を実施している。基準外繰出を必要としない適正な企業経営に努める。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については、地方債の計画的な発行に努めてきたことに加え、償還の終了により年々減少している。また、公営企業会計の経営改善による基準外繰出の減少により、公営企業債の元利償還金に対する繰出金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年度以降大幅に減少している。</a:t>
          </a:r>
          <a:endParaRPr lang="ja-JP" altLang="ja-JP" sz="1400">
            <a:effectLst/>
          </a:endParaRPr>
        </a:p>
        <a:p>
          <a:r>
            <a:rPr kumimoji="1" lang="ja-JP" altLang="ja-JP" sz="1100">
              <a:solidFill>
                <a:schemeClr val="dk1"/>
              </a:solidFill>
              <a:effectLst/>
              <a:latin typeface="+mn-lt"/>
              <a:ea typeface="+mn-ea"/>
              <a:cs typeface="+mn-cs"/>
            </a:rPr>
            <a:t>引き続き、交付税措置のある有利な地方債を活用しながら健全な財政運営に努める。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現在高については年々減少傾向にあるが、今後も交付税措置のある有利な地方債の活用を実施していく。公営企業債等繰入見込額については、公営企業会計の経営改善による基準外繰出の減少によ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年度以降は減少している。また、退職手当負担見込額については適正な定員管理に努めてきたことから、毎年度減少している。</a:t>
          </a:r>
          <a:endParaRPr lang="ja-JP" altLang="ja-JP" sz="1400">
            <a:effectLst/>
          </a:endParaRPr>
        </a:p>
        <a:p>
          <a:r>
            <a:rPr kumimoji="1" lang="ja-JP" altLang="ja-JP" sz="1100">
              <a:solidFill>
                <a:schemeClr val="dk1"/>
              </a:solidFill>
              <a:effectLst/>
              <a:latin typeface="+mn-lt"/>
              <a:ea typeface="+mn-ea"/>
              <a:cs typeface="+mn-cs"/>
            </a:rPr>
            <a:t>引き続き、基金残高の維持に向けて取崩しの抑制や積立てに努めながら、将来世代の負担が過度とならない健全な財政運営を図る。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青森県田舎館村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8,050
8,040
22.35
3,886,560
3,429,805
455,454
2,471,641
2,952,117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9.7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平成２８年度に策定した公共施設等総合管理計画において、公共建築物の延べ床面積を１０％縮減するという目標を掲げ、老朽化した施設の集約化、複合化や除去を進めている。</a:t>
          </a:r>
          <a:endParaRPr kumimoji="1" lang="en-US" altLang="ja-JP" sz="1100">
            <a:latin typeface="ＭＳ Ｐゴシック"/>
          </a:endParaRPr>
        </a:p>
        <a:p>
          <a:r>
            <a:rPr kumimoji="1" lang="ja-JP" altLang="en-US" sz="1100">
              <a:latin typeface="ＭＳ Ｐゴシック"/>
            </a:rPr>
            <a:t>有形固定資産減価償却率については、類似団体の平均と比べると高い水準にあるが、今後個別施設計画を策定し、当該計画に基づいた施設の維持管理を適切に進めていく。</a:t>
          </a:r>
          <a:endParaRPr kumimoji="1" lang="en-US" altLang="ja-JP"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31623</xdr:rowOff>
    </xdr:from>
    <xdr:to>
      <xdr:col>3</xdr:col>
      <xdr:colOff>1170940</xdr:colOff>
      <xdr:row>33</xdr:row>
      <xdr:rowOff>68580</xdr:rowOff>
    </xdr:to>
    <xdr:cxnSp macro="">
      <xdr:nvCxnSpPr>
        <xdr:cNvPr id="62" name="直線コネクタ 61"/>
        <xdr:cNvCxnSpPr/>
      </xdr:nvCxnSpPr>
      <xdr:spPr>
        <a:xfrm flipV="1">
          <a:off x="4760595" y="5270373"/>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72407</xdr:rowOff>
    </xdr:from>
    <xdr:ext cx="405111" cy="259045"/>
    <xdr:sp macro="" textlink="">
      <xdr:nvSpPr>
        <xdr:cNvPr id="63"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3</xdr:col>
      <xdr:colOff>1082675</xdr:colOff>
      <xdr:row>33</xdr:row>
      <xdr:rowOff>68580</xdr:rowOff>
    </xdr:from>
    <xdr:to>
      <xdr:col>3</xdr:col>
      <xdr:colOff>1260475</xdr:colOff>
      <xdr:row>33</xdr:row>
      <xdr:rowOff>68580</xdr:rowOff>
    </xdr:to>
    <xdr:cxnSp macro="">
      <xdr:nvCxnSpPr>
        <xdr:cNvPr id="64" name="直線コネクタ 63"/>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149750</xdr:rowOff>
    </xdr:from>
    <xdr:ext cx="405111" cy="259045"/>
    <xdr:sp macro="" textlink="">
      <xdr:nvSpPr>
        <xdr:cNvPr id="65" name="有形固定資産減価償却率最大値テキスト"/>
        <xdr:cNvSpPr txBox="1"/>
      </xdr:nvSpPr>
      <xdr:spPr>
        <a:xfrm>
          <a:off x="4813300" y="5045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3</xdr:col>
      <xdr:colOff>1082675</xdr:colOff>
      <xdr:row>26</xdr:row>
      <xdr:rowOff>31623</xdr:rowOff>
    </xdr:from>
    <xdr:to>
      <xdr:col>3</xdr:col>
      <xdr:colOff>1260475</xdr:colOff>
      <xdr:row>26</xdr:row>
      <xdr:rowOff>31623</xdr:rowOff>
    </xdr:to>
    <xdr:cxnSp macro="">
      <xdr:nvCxnSpPr>
        <xdr:cNvPr id="66" name="直線コネクタ 65"/>
        <xdr:cNvCxnSpPr/>
      </xdr:nvCxnSpPr>
      <xdr:spPr>
        <a:xfrm>
          <a:off x="4673600" y="527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64533</xdr:rowOff>
    </xdr:from>
    <xdr:ext cx="405111" cy="259045"/>
    <xdr:sp macro="" textlink="">
      <xdr:nvSpPr>
        <xdr:cNvPr id="67" name="有形固定資産減価償却率平均値テキスト"/>
        <xdr:cNvSpPr txBox="1"/>
      </xdr:nvSpPr>
      <xdr:spPr>
        <a:xfrm>
          <a:off x="4813300" y="5817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86106</xdr:rowOff>
    </xdr:from>
    <xdr:to>
      <xdr:col>3</xdr:col>
      <xdr:colOff>1222375</xdr:colOff>
      <xdr:row>30</xdr:row>
      <xdr:rowOff>16256</xdr:rowOff>
    </xdr:to>
    <xdr:sp macro="" textlink="">
      <xdr:nvSpPr>
        <xdr:cNvPr id="68" name="フローチャート : 判断 67"/>
        <xdr:cNvSpPr/>
      </xdr:nvSpPr>
      <xdr:spPr>
        <a:xfrm>
          <a:off x="47117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114173</xdr:rowOff>
    </xdr:from>
    <xdr:to>
      <xdr:col>3</xdr:col>
      <xdr:colOff>511175</xdr:colOff>
      <xdr:row>30</xdr:row>
      <xdr:rowOff>44323</xdr:rowOff>
    </xdr:to>
    <xdr:sp macro="" textlink="">
      <xdr:nvSpPr>
        <xdr:cNvPr id="69" name="フローチャート : 判断 68"/>
        <xdr:cNvSpPr/>
      </xdr:nvSpPr>
      <xdr:spPr>
        <a:xfrm>
          <a:off x="4000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26</xdr:row>
      <xdr:rowOff>82296</xdr:rowOff>
    </xdr:from>
    <xdr:to>
      <xdr:col>3</xdr:col>
      <xdr:colOff>511175</xdr:colOff>
      <xdr:row>27</xdr:row>
      <xdr:rowOff>12446</xdr:rowOff>
    </xdr:to>
    <xdr:sp macro="" textlink="">
      <xdr:nvSpPr>
        <xdr:cNvPr id="75" name="円/楕円 74"/>
        <xdr:cNvSpPr/>
      </xdr:nvSpPr>
      <xdr:spPr>
        <a:xfrm>
          <a:off x="4000500" y="532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35450</xdr:rowOff>
    </xdr:from>
    <xdr:ext cx="405111" cy="259045"/>
    <xdr:sp macro="" textlink="">
      <xdr:nvSpPr>
        <xdr:cNvPr id="76" name="n_1aveValue有形固定資産減価償却率"/>
        <xdr:cNvSpPr txBox="1"/>
      </xdr:nvSpPr>
      <xdr:spPr>
        <a:xfrm>
          <a:off x="3836043" y="596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28973</xdr:rowOff>
    </xdr:from>
    <xdr:ext cx="405111" cy="259045"/>
    <xdr:sp macro="" textlink="">
      <xdr:nvSpPr>
        <xdr:cNvPr id="77" name="n_1mainValue有形固定資産減価償却率"/>
        <xdr:cNvSpPr txBox="1"/>
      </xdr:nvSpPr>
      <xdr:spPr>
        <a:xfrm>
          <a:off x="3836043" y="5096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青森県田舎館村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8,050
8,040
22.35
3,886,560
3,429,805
455,454
2,471,641
2,952,117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38</xdr:row>
      <xdr:rowOff>62484</xdr:rowOff>
    </xdr:from>
    <xdr:to>
      <xdr:col>6</xdr:col>
      <xdr:colOff>510540</xdr:colOff>
      <xdr:row>41</xdr:row>
      <xdr:rowOff>115062</xdr:rowOff>
    </xdr:to>
    <xdr:cxnSp macro="">
      <xdr:nvCxnSpPr>
        <xdr:cNvPr id="55" name="直線コネクタ 54"/>
        <xdr:cNvCxnSpPr/>
      </xdr:nvCxnSpPr>
      <xdr:spPr>
        <a:xfrm flipV="1">
          <a:off x="4634865" y="6577584"/>
          <a:ext cx="0" cy="56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118889</xdr:rowOff>
    </xdr:from>
    <xdr:ext cx="405111" cy="259045"/>
    <xdr:sp macro="" textlink="">
      <xdr:nvSpPr>
        <xdr:cNvPr id="56" name="【道路】&#10;有形固定資産減価償却率最小値テキスト"/>
        <xdr:cNvSpPr txBox="1"/>
      </xdr:nvSpPr>
      <xdr:spPr>
        <a:xfrm>
          <a:off x="4724400" y="714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41</xdr:row>
      <xdr:rowOff>115062</xdr:rowOff>
    </xdr:from>
    <xdr:to>
      <xdr:col>6</xdr:col>
      <xdr:colOff>600075</xdr:colOff>
      <xdr:row>41</xdr:row>
      <xdr:rowOff>115062</xdr:rowOff>
    </xdr:to>
    <xdr:cxnSp macro="">
      <xdr:nvCxnSpPr>
        <xdr:cNvPr id="57" name="直線コネクタ 56"/>
        <xdr:cNvCxnSpPr/>
      </xdr:nvCxnSpPr>
      <xdr:spPr>
        <a:xfrm>
          <a:off x="4546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9161</xdr:rowOff>
    </xdr:from>
    <xdr:ext cx="405111" cy="259045"/>
    <xdr:sp macro="" textlink="">
      <xdr:nvSpPr>
        <xdr:cNvPr id="58" name="【道路】&#10;有形固定資産減価償却率最大値テキスト"/>
        <xdr:cNvSpPr txBox="1"/>
      </xdr:nvSpPr>
      <xdr:spPr>
        <a:xfrm>
          <a:off x="4724400" y="635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6</xdr:col>
      <xdr:colOff>422275</xdr:colOff>
      <xdr:row>38</xdr:row>
      <xdr:rowOff>62484</xdr:rowOff>
    </xdr:from>
    <xdr:to>
      <xdr:col>6</xdr:col>
      <xdr:colOff>600075</xdr:colOff>
      <xdr:row>38</xdr:row>
      <xdr:rowOff>62484</xdr:rowOff>
    </xdr:to>
    <xdr:cxnSp macro="">
      <xdr:nvCxnSpPr>
        <xdr:cNvPr id="59" name="直線コネクタ 58"/>
        <xdr:cNvCxnSpPr/>
      </xdr:nvCxnSpPr>
      <xdr:spPr>
        <a:xfrm>
          <a:off x="4546600" y="657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88409</xdr:rowOff>
    </xdr:from>
    <xdr:ext cx="405111" cy="259045"/>
    <xdr:sp macro="" textlink="">
      <xdr:nvSpPr>
        <xdr:cNvPr id="60" name="【道路】&#10;有形固定資産減価償却率平均値テキスト"/>
        <xdr:cNvSpPr txBox="1"/>
      </xdr:nvSpPr>
      <xdr:spPr>
        <a:xfrm>
          <a:off x="4724400" y="67749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109982</xdr:rowOff>
    </xdr:from>
    <xdr:to>
      <xdr:col>6</xdr:col>
      <xdr:colOff>561975</xdr:colOff>
      <xdr:row>40</xdr:row>
      <xdr:rowOff>40132</xdr:rowOff>
    </xdr:to>
    <xdr:sp macro="" textlink="">
      <xdr:nvSpPr>
        <xdr:cNvPr id="61" name="フローチャート : 判断 60"/>
        <xdr:cNvSpPr/>
      </xdr:nvSpPr>
      <xdr:spPr>
        <a:xfrm>
          <a:off x="45847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59690</xdr:rowOff>
    </xdr:from>
    <xdr:to>
      <xdr:col>5</xdr:col>
      <xdr:colOff>409575</xdr:colOff>
      <xdr:row>39</xdr:row>
      <xdr:rowOff>161290</xdr:rowOff>
    </xdr:to>
    <xdr:sp macro="" textlink="">
      <xdr:nvSpPr>
        <xdr:cNvPr id="62" name="フローチャート : 判断 61"/>
        <xdr:cNvSpPr/>
      </xdr:nvSpPr>
      <xdr:spPr>
        <a:xfrm>
          <a:off x="3746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141986</xdr:rowOff>
    </xdr:from>
    <xdr:to>
      <xdr:col>5</xdr:col>
      <xdr:colOff>409575</xdr:colOff>
      <xdr:row>34</xdr:row>
      <xdr:rowOff>72136</xdr:rowOff>
    </xdr:to>
    <xdr:sp macro="" textlink="">
      <xdr:nvSpPr>
        <xdr:cNvPr id="68" name="円/楕円 67"/>
        <xdr:cNvSpPr/>
      </xdr:nvSpPr>
      <xdr:spPr>
        <a:xfrm>
          <a:off x="3746500" y="579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152417</xdr:rowOff>
    </xdr:from>
    <xdr:ext cx="405111" cy="259045"/>
    <xdr:sp macro="" textlink="">
      <xdr:nvSpPr>
        <xdr:cNvPr id="69" name="n_1aveValue【道路】&#10;有形固定資産減価償却率"/>
        <xdr:cNvSpPr txBox="1"/>
      </xdr:nvSpPr>
      <xdr:spPr>
        <a:xfrm>
          <a:off x="3582043"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88663</xdr:rowOff>
    </xdr:from>
    <xdr:ext cx="405111" cy="259045"/>
    <xdr:sp macro="" textlink="">
      <xdr:nvSpPr>
        <xdr:cNvPr id="70" name="n_1mainValue【道路】&#10;有形固定資産減価償却率"/>
        <xdr:cNvSpPr txBox="1"/>
      </xdr:nvSpPr>
      <xdr:spPr>
        <a:xfrm>
          <a:off x="3582043" y="557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4" name="テキスト ボックス 8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6" name="テキスト ボックス 8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8" name="テキスト ボックス 8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0" name="テキスト ボックス 8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2" name="テキスト ボックス 9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61254</xdr:rowOff>
    </xdr:from>
    <xdr:to>
      <xdr:col>15</xdr:col>
      <xdr:colOff>180340</xdr:colOff>
      <xdr:row>41</xdr:row>
      <xdr:rowOff>46395</xdr:rowOff>
    </xdr:to>
    <xdr:cxnSp macro="">
      <xdr:nvCxnSpPr>
        <xdr:cNvPr id="96" name="直線コネクタ 95"/>
        <xdr:cNvCxnSpPr/>
      </xdr:nvCxnSpPr>
      <xdr:spPr>
        <a:xfrm flipV="1">
          <a:off x="10476865" y="5719104"/>
          <a:ext cx="0"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50222</xdr:rowOff>
    </xdr:from>
    <xdr:ext cx="534377" cy="259045"/>
    <xdr:sp macro="" textlink="">
      <xdr:nvSpPr>
        <xdr:cNvPr id="97" name="【道路】&#10;一人当たり延長最小値テキスト"/>
        <xdr:cNvSpPr txBox="1"/>
      </xdr:nvSpPr>
      <xdr:spPr>
        <a:xfrm>
          <a:off x="10566400" y="70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19.988</a:t>
          </a:r>
          <a:endParaRPr kumimoji="1" lang="ja-JP" altLang="en-US" sz="1000" b="1">
            <a:latin typeface="ＭＳ Ｐゴシック"/>
          </a:endParaRPr>
        </a:p>
      </xdr:txBody>
    </xdr:sp>
    <xdr:clientData/>
  </xdr:oneCellAnchor>
  <xdr:twoCellAnchor>
    <xdr:from>
      <xdr:col>15</xdr:col>
      <xdr:colOff>92075</xdr:colOff>
      <xdr:row>41</xdr:row>
      <xdr:rowOff>46395</xdr:rowOff>
    </xdr:from>
    <xdr:to>
      <xdr:col>15</xdr:col>
      <xdr:colOff>269875</xdr:colOff>
      <xdr:row>41</xdr:row>
      <xdr:rowOff>46395</xdr:rowOff>
    </xdr:to>
    <xdr:cxnSp macro="">
      <xdr:nvCxnSpPr>
        <xdr:cNvPr id="98" name="直線コネクタ 97"/>
        <xdr:cNvCxnSpPr/>
      </xdr:nvCxnSpPr>
      <xdr:spPr>
        <a:xfrm>
          <a:off x="10388600" y="707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7931</xdr:rowOff>
    </xdr:from>
    <xdr:ext cx="599010" cy="259045"/>
    <xdr:sp macro="" textlink="">
      <xdr:nvSpPr>
        <xdr:cNvPr id="99" name="【道路】&#10;一人当たり延長最大値テキスト"/>
        <xdr:cNvSpPr txBox="1"/>
      </xdr:nvSpPr>
      <xdr:spPr>
        <a:xfrm>
          <a:off x="10566400" y="549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144.623</a:t>
          </a:r>
          <a:endParaRPr kumimoji="1" lang="ja-JP" altLang="en-US" sz="1000" b="1">
            <a:latin typeface="ＭＳ Ｐゴシック"/>
          </a:endParaRPr>
        </a:p>
      </xdr:txBody>
    </xdr:sp>
    <xdr:clientData/>
  </xdr:oneCellAnchor>
  <xdr:twoCellAnchor>
    <xdr:from>
      <xdr:col>15</xdr:col>
      <xdr:colOff>92075</xdr:colOff>
      <xdr:row>33</xdr:row>
      <xdr:rowOff>61254</xdr:rowOff>
    </xdr:from>
    <xdr:to>
      <xdr:col>15</xdr:col>
      <xdr:colOff>269875</xdr:colOff>
      <xdr:row>33</xdr:row>
      <xdr:rowOff>61254</xdr:rowOff>
    </xdr:to>
    <xdr:cxnSp macro="">
      <xdr:nvCxnSpPr>
        <xdr:cNvPr id="100" name="直線コネクタ 99"/>
        <xdr:cNvCxnSpPr/>
      </xdr:nvCxnSpPr>
      <xdr:spPr>
        <a:xfrm>
          <a:off x="10388600" y="571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124179</xdr:rowOff>
    </xdr:from>
    <xdr:ext cx="534377" cy="259045"/>
    <xdr:sp macro="" textlink="">
      <xdr:nvSpPr>
        <xdr:cNvPr id="101" name="【道路】&#10;一人当たり延長平均値テキスト"/>
        <xdr:cNvSpPr txBox="1"/>
      </xdr:nvSpPr>
      <xdr:spPr>
        <a:xfrm>
          <a:off x="10566400" y="6467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69.194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145752</xdr:rowOff>
    </xdr:from>
    <xdr:to>
      <xdr:col>15</xdr:col>
      <xdr:colOff>231775</xdr:colOff>
      <xdr:row>38</xdr:row>
      <xdr:rowOff>75902</xdr:rowOff>
    </xdr:to>
    <xdr:sp macro="" textlink="">
      <xdr:nvSpPr>
        <xdr:cNvPr id="102" name="フローチャート : 判断 101"/>
        <xdr:cNvSpPr/>
      </xdr:nvSpPr>
      <xdr:spPr>
        <a:xfrm>
          <a:off x="10426700" y="648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129860</xdr:rowOff>
    </xdr:from>
    <xdr:to>
      <xdr:col>14</xdr:col>
      <xdr:colOff>79375</xdr:colOff>
      <xdr:row>39</xdr:row>
      <xdr:rowOff>60010</xdr:rowOff>
    </xdr:to>
    <xdr:sp macro="" textlink="">
      <xdr:nvSpPr>
        <xdr:cNvPr id="103" name="フローチャート : 判断 102"/>
        <xdr:cNvSpPr/>
      </xdr:nvSpPr>
      <xdr:spPr>
        <a:xfrm>
          <a:off x="9588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159762</xdr:rowOff>
    </xdr:from>
    <xdr:to>
      <xdr:col>14</xdr:col>
      <xdr:colOff>79375</xdr:colOff>
      <xdr:row>41</xdr:row>
      <xdr:rowOff>89912</xdr:rowOff>
    </xdr:to>
    <xdr:sp macro="" textlink="">
      <xdr:nvSpPr>
        <xdr:cNvPr id="109" name="円/楕円 108"/>
        <xdr:cNvSpPr/>
      </xdr:nvSpPr>
      <xdr:spPr>
        <a:xfrm>
          <a:off x="9588500" y="701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76536</xdr:rowOff>
    </xdr:from>
    <xdr:ext cx="534377" cy="259045"/>
    <xdr:sp macro="" textlink="">
      <xdr:nvSpPr>
        <xdr:cNvPr id="110" name="n_1aveValue【道路】&#10;一人当たり延長"/>
        <xdr:cNvSpPr txBox="1"/>
      </xdr:nvSpPr>
      <xdr:spPr>
        <a:xfrm>
          <a:off x="9359410"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54.904</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81039</xdr:rowOff>
    </xdr:from>
    <xdr:ext cx="534377" cy="259045"/>
    <xdr:sp macro="" textlink="">
      <xdr:nvSpPr>
        <xdr:cNvPr id="111" name="n_1mainValue【道路】&#10;一人当たり延長"/>
        <xdr:cNvSpPr txBox="1"/>
      </xdr:nvSpPr>
      <xdr:spPr>
        <a:xfrm>
          <a:off x="9359410" y="711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20.657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80010</xdr:rowOff>
    </xdr:from>
    <xdr:to>
      <xdr:col>6</xdr:col>
      <xdr:colOff>510540</xdr:colOff>
      <xdr:row>63</xdr:row>
      <xdr:rowOff>154305</xdr:rowOff>
    </xdr:to>
    <xdr:cxnSp macro="">
      <xdr:nvCxnSpPr>
        <xdr:cNvPr id="136" name="直線コネクタ 135"/>
        <xdr:cNvCxnSpPr/>
      </xdr:nvCxnSpPr>
      <xdr:spPr>
        <a:xfrm flipV="1">
          <a:off x="4634865" y="968121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158132</xdr:rowOff>
    </xdr:from>
    <xdr:ext cx="405111" cy="259045"/>
    <xdr:sp macro="" textlink="">
      <xdr:nvSpPr>
        <xdr:cNvPr id="137" name="【橋りょう・トンネル】&#10;有形固定資産減価償却率最小値テキスト"/>
        <xdr:cNvSpPr txBox="1"/>
      </xdr:nvSpPr>
      <xdr:spPr>
        <a:xfrm>
          <a:off x="4724400"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63</xdr:row>
      <xdr:rowOff>154305</xdr:rowOff>
    </xdr:from>
    <xdr:to>
      <xdr:col>6</xdr:col>
      <xdr:colOff>600075</xdr:colOff>
      <xdr:row>63</xdr:row>
      <xdr:rowOff>154305</xdr:rowOff>
    </xdr:to>
    <xdr:cxnSp macro="">
      <xdr:nvCxnSpPr>
        <xdr:cNvPr id="138" name="直線コネクタ 137"/>
        <xdr:cNvCxnSpPr/>
      </xdr:nvCxnSpPr>
      <xdr:spPr>
        <a:xfrm>
          <a:off x="4546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26687</xdr:rowOff>
    </xdr:from>
    <xdr:ext cx="405111" cy="259045"/>
    <xdr:sp macro="" textlink="">
      <xdr:nvSpPr>
        <xdr:cNvPr id="139" name="【橋りょう・トンネル】&#10;有形固定資産減価償却率最大値テキスト"/>
        <xdr:cNvSpPr txBox="1"/>
      </xdr:nvSpPr>
      <xdr:spPr>
        <a:xfrm>
          <a:off x="47244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6</xdr:col>
      <xdr:colOff>422275</xdr:colOff>
      <xdr:row>56</xdr:row>
      <xdr:rowOff>80010</xdr:rowOff>
    </xdr:from>
    <xdr:to>
      <xdr:col>6</xdr:col>
      <xdr:colOff>600075</xdr:colOff>
      <xdr:row>56</xdr:row>
      <xdr:rowOff>80010</xdr:rowOff>
    </xdr:to>
    <xdr:cxnSp macro="">
      <xdr:nvCxnSpPr>
        <xdr:cNvPr id="140" name="直線コネクタ 139"/>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76217</xdr:rowOff>
    </xdr:from>
    <xdr:ext cx="405111" cy="259045"/>
    <xdr:sp macro="" textlink="">
      <xdr:nvSpPr>
        <xdr:cNvPr id="141" name="【橋りょう・トンネル】&#10;有形固定資産減価償却率平均値テキスト"/>
        <xdr:cNvSpPr txBox="1"/>
      </xdr:nvSpPr>
      <xdr:spPr>
        <a:xfrm>
          <a:off x="47244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97790</xdr:rowOff>
    </xdr:from>
    <xdr:to>
      <xdr:col>6</xdr:col>
      <xdr:colOff>561975</xdr:colOff>
      <xdr:row>61</xdr:row>
      <xdr:rowOff>27940</xdr:rowOff>
    </xdr:to>
    <xdr:sp macro="" textlink="">
      <xdr:nvSpPr>
        <xdr:cNvPr id="142" name="フローチャート : 判断 141"/>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139700</xdr:rowOff>
    </xdr:from>
    <xdr:to>
      <xdr:col>5</xdr:col>
      <xdr:colOff>409575</xdr:colOff>
      <xdr:row>61</xdr:row>
      <xdr:rowOff>69850</xdr:rowOff>
    </xdr:to>
    <xdr:sp macro="" textlink="">
      <xdr:nvSpPr>
        <xdr:cNvPr id="143" name="フローチャート : 判断 142"/>
        <xdr:cNvSpPr/>
      </xdr:nvSpPr>
      <xdr:spPr>
        <a:xfrm>
          <a:off x="3746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80645</xdr:rowOff>
    </xdr:from>
    <xdr:to>
      <xdr:col>5</xdr:col>
      <xdr:colOff>409575</xdr:colOff>
      <xdr:row>60</xdr:row>
      <xdr:rowOff>10795</xdr:rowOff>
    </xdr:to>
    <xdr:sp macro="" textlink="">
      <xdr:nvSpPr>
        <xdr:cNvPr id="149" name="円/楕円 148"/>
        <xdr:cNvSpPr/>
      </xdr:nvSpPr>
      <xdr:spPr>
        <a:xfrm>
          <a:off x="3746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60977</xdr:rowOff>
    </xdr:from>
    <xdr:ext cx="405111" cy="259045"/>
    <xdr:sp macro="" textlink="">
      <xdr:nvSpPr>
        <xdr:cNvPr id="150" name="n_1aveValue【橋りょう・トンネル】&#10;有形固定資産減価償却率"/>
        <xdr:cNvSpPr txBox="1"/>
      </xdr:nvSpPr>
      <xdr:spPr>
        <a:xfrm>
          <a:off x="3582043"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27322</xdr:rowOff>
    </xdr:from>
    <xdr:ext cx="405111" cy="259045"/>
    <xdr:sp macro="" textlink="">
      <xdr:nvSpPr>
        <xdr:cNvPr id="151" name="n_1mainValue【橋りょう・トンネル】&#10;有形固定資産減価償却率"/>
        <xdr:cNvSpPr txBox="1"/>
      </xdr:nvSpPr>
      <xdr:spPr>
        <a:xfrm>
          <a:off x="3582043"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5" name="テキスト ボックス 16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7" name="テキスト ボックス 16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9" name="テキスト ボックス 16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86324</xdr:rowOff>
    </xdr:from>
    <xdr:to>
      <xdr:col>15</xdr:col>
      <xdr:colOff>180340</xdr:colOff>
      <xdr:row>63</xdr:row>
      <xdr:rowOff>165532</xdr:rowOff>
    </xdr:to>
    <xdr:cxnSp macro="">
      <xdr:nvCxnSpPr>
        <xdr:cNvPr id="173" name="直線コネクタ 172"/>
        <xdr:cNvCxnSpPr/>
      </xdr:nvCxnSpPr>
      <xdr:spPr>
        <a:xfrm flipV="1">
          <a:off x="10476865" y="9858974"/>
          <a:ext cx="0" cy="1107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169359</xdr:rowOff>
    </xdr:from>
    <xdr:ext cx="534377" cy="259045"/>
    <xdr:sp macro="" textlink="">
      <xdr:nvSpPr>
        <xdr:cNvPr id="174" name="【橋りょう・トンネル】&#10;一人当たり有形固定資産（償却資産）額最小値テキスト"/>
        <xdr:cNvSpPr txBox="1"/>
      </xdr:nvSpPr>
      <xdr:spPr>
        <a:xfrm>
          <a:off x="10566400" y="1097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12,944</a:t>
          </a:r>
          <a:endParaRPr kumimoji="1" lang="ja-JP" altLang="en-US" sz="1000" b="1">
            <a:latin typeface="ＭＳ Ｐゴシック"/>
          </a:endParaRPr>
        </a:p>
      </xdr:txBody>
    </xdr:sp>
    <xdr:clientData/>
  </xdr:oneCellAnchor>
  <xdr:twoCellAnchor>
    <xdr:from>
      <xdr:col>15</xdr:col>
      <xdr:colOff>92075</xdr:colOff>
      <xdr:row>63</xdr:row>
      <xdr:rowOff>165532</xdr:rowOff>
    </xdr:from>
    <xdr:to>
      <xdr:col>15</xdr:col>
      <xdr:colOff>269875</xdr:colOff>
      <xdr:row>63</xdr:row>
      <xdr:rowOff>165532</xdr:rowOff>
    </xdr:to>
    <xdr:cxnSp macro="">
      <xdr:nvCxnSpPr>
        <xdr:cNvPr id="175" name="直線コネクタ 174"/>
        <xdr:cNvCxnSpPr/>
      </xdr:nvCxnSpPr>
      <xdr:spPr>
        <a:xfrm>
          <a:off x="10388600" y="1096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33001</xdr:rowOff>
    </xdr:from>
    <xdr:ext cx="690189" cy="259045"/>
    <xdr:sp macro="" textlink="">
      <xdr:nvSpPr>
        <xdr:cNvPr id="176" name="【橋りょう・トンネル】&#10;一人当たり有形固定資産（償却資産）額最大値テキスト"/>
        <xdr:cNvSpPr txBox="1"/>
      </xdr:nvSpPr>
      <xdr:spPr>
        <a:xfrm>
          <a:off x="10566400" y="96342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2,436,190</a:t>
          </a:r>
          <a:endParaRPr kumimoji="1" lang="ja-JP" altLang="en-US" sz="1000" b="1">
            <a:latin typeface="ＭＳ Ｐゴシック"/>
          </a:endParaRPr>
        </a:p>
      </xdr:txBody>
    </xdr:sp>
    <xdr:clientData/>
  </xdr:oneCellAnchor>
  <xdr:twoCellAnchor>
    <xdr:from>
      <xdr:col>15</xdr:col>
      <xdr:colOff>92075</xdr:colOff>
      <xdr:row>57</xdr:row>
      <xdr:rowOff>86324</xdr:rowOff>
    </xdr:from>
    <xdr:to>
      <xdr:col>15</xdr:col>
      <xdr:colOff>269875</xdr:colOff>
      <xdr:row>57</xdr:row>
      <xdr:rowOff>86324</xdr:rowOff>
    </xdr:to>
    <xdr:cxnSp macro="">
      <xdr:nvCxnSpPr>
        <xdr:cNvPr id="177" name="直線コネクタ 176"/>
        <xdr:cNvCxnSpPr/>
      </xdr:nvCxnSpPr>
      <xdr:spPr>
        <a:xfrm>
          <a:off x="10388600" y="985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145095</xdr:rowOff>
    </xdr:from>
    <xdr:ext cx="690189" cy="259045"/>
    <xdr:sp macro="" textlink="">
      <xdr:nvSpPr>
        <xdr:cNvPr id="178" name="【橋りょう・トンネル】&#10;一人当たり有形固定資産（償却資産）額平均値テキスト"/>
        <xdr:cNvSpPr txBox="1"/>
      </xdr:nvSpPr>
      <xdr:spPr>
        <a:xfrm>
          <a:off x="10566400" y="1043209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1,024,348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166668</xdr:rowOff>
    </xdr:from>
    <xdr:to>
      <xdr:col>15</xdr:col>
      <xdr:colOff>231775</xdr:colOff>
      <xdr:row>61</xdr:row>
      <xdr:rowOff>96818</xdr:rowOff>
    </xdr:to>
    <xdr:sp macro="" textlink="">
      <xdr:nvSpPr>
        <xdr:cNvPr id="179" name="フローチャート : 判断 178"/>
        <xdr:cNvSpPr/>
      </xdr:nvSpPr>
      <xdr:spPr>
        <a:xfrm>
          <a:off x="10426700" y="1045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144233</xdr:rowOff>
    </xdr:from>
    <xdr:to>
      <xdr:col>14</xdr:col>
      <xdr:colOff>79375</xdr:colOff>
      <xdr:row>62</xdr:row>
      <xdr:rowOff>74383</xdr:rowOff>
    </xdr:to>
    <xdr:sp macro="" textlink="">
      <xdr:nvSpPr>
        <xdr:cNvPr id="180" name="フローチャート : 判断 179"/>
        <xdr:cNvSpPr/>
      </xdr:nvSpPr>
      <xdr:spPr>
        <a:xfrm>
          <a:off x="9588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169862</xdr:rowOff>
    </xdr:from>
    <xdr:to>
      <xdr:col>14</xdr:col>
      <xdr:colOff>79375</xdr:colOff>
      <xdr:row>63</xdr:row>
      <xdr:rowOff>100012</xdr:rowOff>
    </xdr:to>
    <xdr:sp macro="" textlink="">
      <xdr:nvSpPr>
        <xdr:cNvPr id="186" name="円/楕円 185"/>
        <xdr:cNvSpPr/>
      </xdr:nvSpPr>
      <xdr:spPr>
        <a:xfrm>
          <a:off x="9588500" y="1079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90910</xdr:rowOff>
    </xdr:from>
    <xdr:ext cx="599010" cy="259045"/>
    <xdr:sp macro="" textlink="">
      <xdr:nvSpPr>
        <xdr:cNvPr id="187" name="n_1aveValue【橋りょう・トンネル】&#10;一人当たり有形固定資産（償却資産）額"/>
        <xdr:cNvSpPr txBox="1"/>
      </xdr:nvSpPr>
      <xdr:spPr>
        <a:xfrm>
          <a:off x="9327094"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698,418</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91139</xdr:rowOff>
    </xdr:from>
    <xdr:ext cx="599010" cy="259045"/>
    <xdr:sp macro="" textlink="">
      <xdr:nvSpPr>
        <xdr:cNvPr id="188" name="n_1mainValue【橋りょう・トンネル】&#10;一人当たり有形固定資産（償却資産）額"/>
        <xdr:cNvSpPr txBox="1"/>
      </xdr:nvSpPr>
      <xdr:spPr>
        <a:xfrm>
          <a:off x="9327094" y="1089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267,363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0" name="直線コネクタ 19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1" name="テキスト ボックス 20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2" name="直線コネクタ 20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3" name="テキスト ボックス 20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4" name="直線コネクタ 20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5" name="テキスト ボックス 20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6" name="直線コネクタ 20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7" name="テキスト ボックス 20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8" name="直線コネクタ 20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9" name="テキスト ボックス 20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0" name="直線コネクタ 20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1" name="テキスト ボックス 210"/>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3" name="テキスト ボックス 21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47898</xdr:rowOff>
    </xdr:from>
    <xdr:to>
      <xdr:col>6</xdr:col>
      <xdr:colOff>510540</xdr:colOff>
      <xdr:row>85</xdr:row>
      <xdr:rowOff>127907</xdr:rowOff>
    </xdr:to>
    <xdr:cxnSp macro="">
      <xdr:nvCxnSpPr>
        <xdr:cNvPr id="215" name="直線コネクタ 214"/>
        <xdr:cNvCxnSpPr/>
      </xdr:nvCxnSpPr>
      <xdr:spPr>
        <a:xfrm flipV="1">
          <a:off x="4634865" y="13420998"/>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131734</xdr:rowOff>
    </xdr:from>
    <xdr:ext cx="405111" cy="259045"/>
    <xdr:sp macro="" textlink="">
      <xdr:nvSpPr>
        <xdr:cNvPr id="216" name="【公営住宅】&#10;有形固定資産減価償却率最小値テキスト"/>
        <xdr:cNvSpPr txBox="1"/>
      </xdr:nvSpPr>
      <xdr:spPr>
        <a:xfrm>
          <a:off x="47244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6</xdr:col>
      <xdr:colOff>422275</xdr:colOff>
      <xdr:row>85</xdr:row>
      <xdr:rowOff>127907</xdr:rowOff>
    </xdr:from>
    <xdr:to>
      <xdr:col>6</xdr:col>
      <xdr:colOff>600075</xdr:colOff>
      <xdr:row>85</xdr:row>
      <xdr:rowOff>127907</xdr:rowOff>
    </xdr:to>
    <xdr:cxnSp macro="">
      <xdr:nvCxnSpPr>
        <xdr:cNvPr id="217" name="直線コネクタ 216"/>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166025</xdr:rowOff>
    </xdr:from>
    <xdr:ext cx="405111" cy="259045"/>
    <xdr:sp macro="" textlink="">
      <xdr:nvSpPr>
        <xdr:cNvPr id="218" name="【公営住宅】&#10;有形固定資産減価償却率最大値テキスト"/>
        <xdr:cNvSpPr txBox="1"/>
      </xdr:nvSpPr>
      <xdr:spPr>
        <a:xfrm>
          <a:off x="4724400" y="13196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6</xdr:col>
      <xdr:colOff>422275</xdr:colOff>
      <xdr:row>78</xdr:row>
      <xdr:rowOff>47898</xdr:rowOff>
    </xdr:from>
    <xdr:to>
      <xdr:col>6</xdr:col>
      <xdr:colOff>600075</xdr:colOff>
      <xdr:row>78</xdr:row>
      <xdr:rowOff>47898</xdr:rowOff>
    </xdr:to>
    <xdr:cxnSp macro="">
      <xdr:nvCxnSpPr>
        <xdr:cNvPr id="219" name="直線コネクタ 218"/>
        <xdr:cNvCxnSpPr/>
      </xdr:nvCxnSpPr>
      <xdr:spPr>
        <a:xfrm>
          <a:off x="4546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60433</xdr:rowOff>
    </xdr:from>
    <xdr:ext cx="405111" cy="259045"/>
    <xdr:sp macro="" textlink="">
      <xdr:nvSpPr>
        <xdr:cNvPr id="220" name="【公営住宅】&#10;有形固定資産減価償却率平均値テキスト"/>
        <xdr:cNvSpPr txBox="1"/>
      </xdr:nvSpPr>
      <xdr:spPr>
        <a:xfrm>
          <a:off x="4724400" y="14119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82006</xdr:rowOff>
    </xdr:from>
    <xdr:to>
      <xdr:col>6</xdr:col>
      <xdr:colOff>561975</xdr:colOff>
      <xdr:row>83</xdr:row>
      <xdr:rowOff>12156</xdr:rowOff>
    </xdr:to>
    <xdr:sp macro="" textlink="">
      <xdr:nvSpPr>
        <xdr:cNvPr id="221" name="フローチャート : 判断 220"/>
        <xdr:cNvSpPr/>
      </xdr:nvSpPr>
      <xdr:spPr>
        <a:xfrm>
          <a:off x="45847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134257</xdr:rowOff>
    </xdr:from>
    <xdr:to>
      <xdr:col>5</xdr:col>
      <xdr:colOff>409575</xdr:colOff>
      <xdr:row>83</xdr:row>
      <xdr:rowOff>64407</xdr:rowOff>
    </xdr:to>
    <xdr:sp macro="" textlink="">
      <xdr:nvSpPr>
        <xdr:cNvPr id="222" name="フローチャート : 判断 221"/>
        <xdr:cNvSpPr/>
      </xdr:nvSpPr>
      <xdr:spPr>
        <a:xfrm>
          <a:off x="3746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148952</xdr:rowOff>
    </xdr:from>
    <xdr:to>
      <xdr:col>5</xdr:col>
      <xdr:colOff>409575</xdr:colOff>
      <xdr:row>80</xdr:row>
      <xdr:rowOff>79102</xdr:rowOff>
    </xdr:to>
    <xdr:sp macro="" textlink="">
      <xdr:nvSpPr>
        <xdr:cNvPr id="228" name="円/楕円 227"/>
        <xdr:cNvSpPr/>
      </xdr:nvSpPr>
      <xdr:spPr>
        <a:xfrm>
          <a:off x="3746500" y="136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55534</xdr:rowOff>
    </xdr:from>
    <xdr:ext cx="405111" cy="259045"/>
    <xdr:sp macro="" textlink="">
      <xdr:nvSpPr>
        <xdr:cNvPr id="229" name="n_1aveValue【公営住宅】&#10;有形固定資産減価償却率"/>
        <xdr:cNvSpPr txBox="1"/>
      </xdr:nvSpPr>
      <xdr:spPr>
        <a:xfrm>
          <a:off x="3582043"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95629</xdr:rowOff>
    </xdr:from>
    <xdr:ext cx="405111" cy="259045"/>
    <xdr:sp macro="" textlink="">
      <xdr:nvSpPr>
        <xdr:cNvPr id="230" name="n_1mainValue【公営住宅】&#10;有形固定資産減価償却率"/>
        <xdr:cNvSpPr txBox="1"/>
      </xdr:nvSpPr>
      <xdr:spPr>
        <a:xfrm>
          <a:off x="3582043" y="1346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9" name="テキスト ボックス 23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0" name="直線コネクタ 23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1" name="直線コネクタ 24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2" name="テキスト ボックス 24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3" name="直線コネクタ 24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4" name="テキスト ボックス 24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5" name="直線コネクタ 24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6" name="テキスト ボックス 24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7" name="直線コネクタ 24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8" name="テキスト ボックス 24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0" name="テキスト ボックス 24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155600</xdr:rowOff>
    </xdr:from>
    <xdr:to>
      <xdr:col>15</xdr:col>
      <xdr:colOff>180340</xdr:colOff>
      <xdr:row>85</xdr:row>
      <xdr:rowOff>70332</xdr:rowOff>
    </xdr:to>
    <xdr:cxnSp macro="">
      <xdr:nvCxnSpPr>
        <xdr:cNvPr id="252" name="直線コネクタ 251"/>
        <xdr:cNvCxnSpPr/>
      </xdr:nvCxnSpPr>
      <xdr:spPr>
        <a:xfrm flipV="1">
          <a:off x="10476865" y="13528700"/>
          <a:ext cx="0" cy="111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74159</xdr:rowOff>
    </xdr:from>
    <xdr:ext cx="469744" cy="259045"/>
    <xdr:sp macro="" textlink="">
      <xdr:nvSpPr>
        <xdr:cNvPr id="253" name="【公営住宅】&#10;一人当たり面積最小値テキスト"/>
        <xdr:cNvSpPr txBox="1"/>
      </xdr:nvSpPr>
      <xdr:spPr>
        <a:xfrm>
          <a:off x="10566400" y="1464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85</xdr:row>
      <xdr:rowOff>70332</xdr:rowOff>
    </xdr:from>
    <xdr:to>
      <xdr:col>15</xdr:col>
      <xdr:colOff>269875</xdr:colOff>
      <xdr:row>85</xdr:row>
      <xdr:rowOff>70332</xdr:rowOff>
    </xdr:to>
    <xdr:cxnSp macro="">
      <xdr:nvCxnSpPr>
        <xdr:cNvPr id="254" name="直線コネクタ 253"/>
        <xdr:cNvCxnSpPr/>
      </xdr:nvCxnSpPr>
      <xdr:spPr>
        <a:xfrm>
          <a:off x="10388600" y="1464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102277</xdr:rowOff>
    </xdr:from>
    <xdr:ext cx="469744" cy="259045"/>
    <xdr:sp macro="" textlink="">
      <xdr:nvSpPr>
        <xdr:cNvPr id="255" name="【公営住宅】&#10;一人当たり面積最大値テキスト"/>
        <xdr:cNvSpPr txBox="1"/>
      </xdr:nvSpPr>
      <xdr:spPr>
        <a:xfrm>
          <a:off x="10566400" y="133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5.486</a:t>
          </a:r>
          <a:endParaRPr kumimoji="1" lang="ja-JP" altLang="en-US" sz="1000" b="1">
            <a:latin typeface="ＭＳ Ｐゴシック"/>
          </a:endParaRPr>
        </a:p>
      </xdr:txBody>
    </xdr:sp>
    <xdr:clientData/>
  </xdr:oneCellAnchor>
  <xdr:twoCellAnchor>
    <xdr:from>
      <xdr:col>15</xdr:col>
      <xdr:colOff>92075</xdr:colOff>
      <xdr:row>78</xdr:row>
      <xdr:rowOff>155600</xdr:rowOff>
    </xdr:from>
    <xdr:to>
      <xdr:col>15</xdr:col>
      <xdr:colOff>269875</xdr:colOff>
      <xdr:row>78</xdr:row>
      <xdr:rowOff>155600</xdr:rowOff>
    </xdr:to>
    <xdr:cxnSp macro="">
      <xdr:nvCxnSpPr>
        <xdr:cNvPr id="256" name="直線コネクタ 255"/>
        <xdr:cNvCxnSpPr/>
      </xdr:nvCxnSpPr>
      <xdr:spPr>
        <a:xfrm>
          <a:off x="10388600" y="135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139234</xdr:rowOff>
    </xdr:from>
    <xdr:ext cx="469744" cy="259045"/>
    <xdr:sp macro="" textlink="">
      <xdr:nvSpPr>
        <xdr:cNvPr id="257" name="【公営住宅】&#10;一人当たり面積平均値テキスト"/>
        <xdr:cNvSpPr txBox="1"/>
      </xdr:nvSpPr>
      <xdr:spPr>
        <a:xfrm>
          <a:off x="10566400" y="14198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2.241</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160807</xdr:rowOff>
    </xdr:from>
    <xdr:to>
      <xdr:col>15</xdr:col>
      <xdr:colOff>231775</xdr:colOff>
      <xdr:row>83</xdr:row>
      <xdr:rowOff>90957</xdr:rowOff>
    </xdr:to>
    <xdr:sp macro="" textlink="">
      <xdr:nvSpPr>
        <xdr:cNvPr id="258" name="フローチャート : 判断 257"/>
        <xdr:cNvSpPr/>
      </xdr:nvSpPr>
      <xdr:spPr>
        <a:xfrm>
          <a:off x="10426700" y="1421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77139</xdr:rowOff>
    </xdr:from>
    <xdr:to>
      <xdr:col>14</xdr:col>
      <xdr:colOff>79375</xdr:colOff>
      <xdr:row>83</xdr:row>
      <xdr:rowOff>7289</xdr:rowOff>
    </xdr:to>
    <xdr:sp macro="" textlink="">
      <xdr:nvSpPr>
        <xdr:cNvPr id="259" name="フローチャート : 判断 258"/>
        <xdr:cNvSpPr/>
      </xdr:nvSpPr>
      <xdr:spPr>
        <a:xfrm>
          <a:off x="9588500" y="14136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113716</xdr:rowOff>
    </xdr:from>
    <xdr:to>
      <xdr:col>14</xdr:col>
      <xdr:colOff>79375</xdr:colOff>
      <xdr:row>86</xdr:row>
      <xdr:rowOff>43866</xdr:rowOff>
    </xdr:to>
    <xdr:sp macro="" textlink="">
      <xdr:nvSpPr>
        <xdr:cNvPr id="265" name="円/楕円 264"/>
        <xdr:cNvSpPr/>
      </xdr:nvSpPr>
      <xdr:spPr>
        <a:xfrm>
          <a:off x="9588500" y="1468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23816</xdr:rowOff>
    </xdr:from>
    <xdr:ext cx="469744" cy="259045"/>
    <xdr:sp macro="" textlink="">
      <xdr:nvSpPr>
        <xdr:cNvPr id="266" name="n_1aveValue【公営住宅】&#10;一人当たり面積"/>
        <xdr:cNvSpPr txBox="1"/>
      </xdr:nvSpPr>
      <xdr:spPr>
        <a:xfrm>
          <a:off x="9391727" y="1391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2.607</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34993</xdr:rowOff>
    </xdr:from>
    <xdr:ext cx="469744" cy="259045"/>
    <xdr:sp macro="" textlink="">
      <xdr:nvSpPr>
        <xdr:cNvPr id="267" name="n_1mainValue【公営住宅】&#10;一人当たり面積"/>
        <xdr:cNvSpPr txBox="1"/>
      </xdr:nvSpPr>
      <xdr:spPr>
        <a:xfrm>
          <a:off x="9391727" y="1477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9" name="正方形/長方形 2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0" name="正方形/長方形 2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1" name="正方形/長方形 2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2" name="正方形/長方形 2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3" name="正方形/長方形 2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4" name="正方形/長方形 2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6" name="正方形/長方形 2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7" name="正方形/長方形 2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8" name="正方形/長方形 2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9" name="正方形/長方形 2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0" name="正方形/長方形 2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1" name="正方形/長方形 2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2" name="正方形/長方形 2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3" name="正方形/長方形 28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4" name="正方形/長方形 2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5" name="正方形/長方形 2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6" name="正方形/長方形 2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7" name="正方形/長方形 2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8" name="正方形/長方形 2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9" name="正方形/長方形 2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0" name="正方形/長方形 2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1" name="正方形/長方形 29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2" name="正方形/長方形 2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3" name="正方形/長方形 29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4" name="正方形/長方形 29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5" name="正方形/長方形 29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6" name="正方形/長方形 29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7" name="正方形/長方形 29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8" name="正方形/長方形 29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9" name="正方形/長方形 29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00" name="正方形/長方形 2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1" name="正方形/長方形 3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2" name="正方形/長方形 3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3" name="正方形/長方形 3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4" name="正方形/長方形 3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5" name="正方形/長方形 3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6" name="正方形/長方形 3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7" name="正方形/長方形 3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8" name="テキスト ボックス 3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9" name="直線コネクタ 3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10" name="直線コネクタ 30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11" name="テキスト ボックス 310"/>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2" name="直線コネクタ 31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3" name="テキスト ボックス 31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4" name="直線コネクタ 31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5" name="テキスト ボックス 31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6" name="直線コネクタ 31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7" name="テキスト ボックス 31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18" name="直線コネクタ 31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19" name="テキスト ボックス 31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0" name="直線コネクタ 3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21" name="テキスト ボックス 32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55245</xdr:rowOff>
    </xdr:from>
    <xdr:to>
      <xdr:col>23</xdr:col>
      <xdr:colOff>516889</xdr:colOff>
      <xdr:row>63</xdr:row>
      <xdr:rowOff>163830</xdr:rowOff>
    </xdr:to>
    <xdr:cxnSp macro="">
      <xdr:nvCxnSpPr>
        <xdr:cNvPr id="323" name="直線コネクタ 322"/>
        <xdr:cNvCxnSpPr/>
      </xdr:nvCxnSpPr>
      <xdr:spPr>
        <a:xfrm flipV="1">
          <a:off x="16318864" y="948499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167657</xdr:rowOff>
    </xdr:from>
    <xdr:ext cx="340478" cy="259045"/>
    <xdr:sp macro="" textlink="">
      <xdr:nvSpPr>
        <xdr:cNvPr id="324" name="【学校施設】&#10;有形固定資産減価償却率最小値テキスト"/>
        <xdr:cNvSpPr txBox="1"/>
      </xdr:nvSpPr>
      <xdr:spPr>
        <a:xfrm>
          <a:off x="16408400" y="10969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63</xdr:row>
      <xdr:rowOff>163830</xdr:rowOff>
    </xdr:from>
    <xdr:to>
      <xdr:col>23</xdr:col>
      <xdr:colOff>606425</xdr:colOff>
      <xdr:row>63</xdr:row>
      <xdr:rowOff>163830</xdr:rowOff>
    </xdr:to>
    <xdr:cxnSp macro="">
      <xdr:nvCxnSpPr>
        <xdr:cNvPr id="325" name="直線コネクタ 324"/>
        <xdr:cNvCxnSpPr/>
      </xdr:nvCxnSpPr>
      <xdr:spPr>
        <a:xfrm>
          <a:off x="16230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1922</xdr:rowOff>
    </xdr:from>
    <xdr:ext cx="405111" cy="259045"/>
    <xdr:sp macro="" textlink="">
      <xdr:nvSpPr>
        <xdr:cNvPr id="326" name="【学校施設】&#10;有形固定資産減価償却率最大値テキスト"/>
        <xdr:cNvSpPr txBox="1"/>
      </xdr:nvSpPr>
      <xdr:spPr>
        <a:xfrm>
          <a:off x="164084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55245</xdr:rowOff>
    </xdr:from>
    <xdr:to>
      <xdr:col>23</xdr:col>
      <xdr:colOff>606425</xdr:colOff>
      <xdr:row>55</xdr:row>
      <xdr:rowOff>55245</xdr:rowOff>
    </xdr:to>
    <xdr:cxnSp macro="">
      <xdr:nvCxnSpPr>
        <xdr:cNvPr id="327" name="直線コネクタ 326"/>
        <xdr:cNvCxnSpPr/>
      </xdr:nvCxnSpPr>
      <xdr:spPr>
        <a:xfrm>
          <a:off x="16230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152417</xdr:rowOff>
    </xdr:from>
    <xdr:ext cx="405111" cy="259045"/>
    <xdr:sp macro="" textlink="">
      <xdr:nvSpPr>
        <xdr:cNvPr id="328" name="【学校施設】&#10;有形固定資産減価償却率平均値テキスト"/>
        <xdr:cNvSpPr txBox="1"/>
      </xdr:nvSpPr>
      <xdr:spPr>
        <a:xfrm>
          <a:off x="16408400" y="9925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xdr:rowOff>
    </xdr:from>
    <xdr:to>
      <xdr:col>23</xdr:col>
      <xdr:colOff>568325</xdr:colOff>
      <xdr:row>58</xdr:row>
      <xdr:rowOff>104140</xdr:rowOff>
    </xdr:to>
    <xdr:sp macro="" textlink="">
      <xdr:nvSpPr>
        <xdr:cNvPr id="329" name="フローチャート : 判断 328"/>
        <xdr:cNvSpPr/>
      </xdr:nvSpPr>
      <xdr:spPr>
        <a:xfrm>
          <a:off x="162687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160655</xdr:rowOff>
    </xdr:from>
    <xdr:to>
      <xdr:col>22</xdr:col>
      <xdr:colOff>415925</xdr:colOff>
      <xdr:row>58</xdr:row>
      <xdr:rowOff>90805</xdr:rowOff>
    </xdr:to>
    <xdr:sp macro="" textlink="">
      <xdr:nvSpPr>
        <xdr:cNvPr id="330" name="フローチャート : 判断 329"/>
        <xdr:cNvSpPr/>
      </xdr:nvSpPr>
      <xdr:spPr>
        <a:xfrm>
          <a:off x="15430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1" name="テキスト ボックス 3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2" name="テキスト ボックス 3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3" name="テキスト ボックス 3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4" name="テキスト ボックス 3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5" name="テキスト ボックス 3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71120</xdr:rowOff>
    </xdr:from>
    <xdr:to>
      <xdr:col>22</xdr:col>
      <xdr:colOff>415925</xdr:colOff>
      <xdr:row>60</xdr:row>
      <xdr:rowOff>1270</xdr:rowOff>
    </xdr:to>
    <xdr:sp macro="" textlink="">
      <xdr:nvSpPr>
        <xdr:cNvPr id="336" name="円/楕円 335"/>
        <xdr:cNvSpPr/>
      </xdr:nvSpPr>
      <xdr:spPr>
        <a:xfrm>
          <a:off x="15430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107332</xdr:rowOff>
    </xdr:from>
    <xdr:ext cx="405111" cy="259045"/>
    <xdr:sp macro="" textlink="">
      <xdr:nvSpPr>
        <xdr:cNvPr id="337" name="n_1aveValue【学校施設】&#10;有形固定資産減価償却率"/>
        <xdr:cNvSpPr txBox="1"/>
      </xdr:nvSpPr>
      <xdr:spPr>
        <a:xfrm>
          <a:off x="15266043"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163847</xdr:rowOff>
    </xdr:from>
    <xdr:ext cx="405111" cy="259045"/>
    <xdr:sp macro="" textlink="">
      <xdr:nvSpPr>
        <xdr:cNvPr id="338" name="n_1mainValue【学校施設】&#10;有形固定資産減価償却率"/>
        <xdr:cNvSpPr txBox="1"/>
      </xdr:nvSpPr>
      <xdr:spPr>
        <a:xfrm>
          <a:off x="15266043"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9" name="正方形/長方形 3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0" name="正方形/長方形 3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1" name="正方形/長方形 3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2" name="正方形/長方形 3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3" name="正方形/長方形 3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4" name="正方形/長方形 3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5" name="正方形/長方形 3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6" name="正方形/長方形 3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7" name="テキスト ボックス 3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8" name="直線コネクタ 3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49" name="テキスト ボックス 3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350" name="直線コネクタ 34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51" name="テキスト ボックス 35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52" name="直線コネクタ 35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53" name="テキスト ボックス 35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54" name="直線コネクタ 35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55" name="テキスト ボックス 35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56" name="直線コネクタ 35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57" name="テキスト ボックス 35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8" name="直線コネクタ 3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59" name="テキスト ボックス 3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132131</xdr:rowOff>
    </xdr:from>
    <xdr:to>
      <xdr:col>32</xdr:col>
      <xdr:colOff>186689</xdr:colOff>
      <xdr:row>64</xdr:row>
      <xdr:rowOff>42063</xdr:rowOff>
    </xdr:to>
    <xdr:cxnSp macro="">
      <xdr:nvCxnSpPr>
        <xdr:cNvPr id="361" name="直線コネクタ 360"/>
        <xdr:cNvCxnSpPr/>
      </xdr:nvCxnSpPr>
      <xdr:spPr>
        <a:xfrm flipV="1">
          <a:off x="22160864" y="9733331"/>
          <a:ext cx="0" cy="1281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45890</xdr:rowOff>
    </xdr:from>
    <xdr:ext cx="469744" cy="259045"/>
    <xdr:sp macro="" textlink="">
      <xdr:nvSpPr>
        <xdr:cNvPr id="362" name="【学校施設】&#10;一人当たり面積最小値テキスト"/>
        <xdr:cNvSpPr txBox="1"/>
      </xdr:nvSpPr>
      <xdr:spPr>
        <a:xfrm>
          <a:off x="22250400" y="1101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0.908</a:t>
          </a:r>
          <a:endParaRPr kumimoji="1" lang="ja-JP" altLang="en-US" sz="1000" b="1">
            <a:latin typeface="ＭＳ Ｐゴシック"/>
          </a:endParaRPr>
        </a:p>
      </xdr:txBody>
    </xdr:sp>
    <xdr:clientData/>
  </xdr:oneCellAnchor>
  <xdr:twoCellAnchor>
    <xdr:from>
      <xdr:col>32</xdr:col>
      <xdr:colOff>98425</xdr:colOff>
      <xdr:row>64</xdr:row>
      <xdr:rowOff>42063</xdr:rowOff>
    </xdr:from>
    <xdr:to>
      <xdr:col>32</xdr:col>
      <xdr:colOff>276225</xdr:colOff>
      <xdr:row>64</xdr:row>
      <xdr:rowOff>42063</xdr:rowOff>
    </xdr:to>
    <xdr:cxnSp macro="">
      <xdr:nvCxnSpPr>
        <xdr:cNvPr id="363" name="直線コネクタ 362"/>
        <xdr:cNvCxnSpPr/>
      </xdr:nvCxnSpPr>
      <xdr:spPr>
        <a:xfrm>
          <a:off x="22072600" y="1101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78808</xdr:rowOff>
    </xdr:from>
    <xdr:ext cx="469744" cy="259045"/>
    <xdr:sp macro="" textlink="">
      <xdr:nvSpPr>
        <xdr:cNvPr id="364" name="【学校施設】&#10;一人当たり面積最大値テキスト"/>
        <xdr:cNvSpPr txBox="1"/>
      </xdr:nvSpPr>
      <xdr:spPr>
        <a:xfrm>
          <a:off x="22250400" y="950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3.711</a:t>
          </a:r>
          <a:endParaRPr kumimoji="1" lang="ja-JP" altLang="en-US" sz="1000" b="1">
            <a:latin typeface="ＭＳ Ｐゴシック"/>
          </a:endParaRPr>
        </a:p>
      </xdr:txBody>
    </xdr:sp>
    <xdr:clientData/>
  </xdr:oneCellAnchor>
  <xdr:twoCellAnchor>
    <xdr:from>
      <xdr:col>32</xdr:col>
      <xdr:colOff>98425</xdr:colOff>
      <xdr:row>56</xdr:row>
      <xdr:rowOff>132131</xdr:rowOff>
    </xdr:from>
    <xdr:to>
      <xdr:col>32</xdr:col>
      <xdr:colOff>276225</xdr:colOff>
      <xdr:row>56</xdr:row>
      <xdr:rowOff>132131</xdr:rowOff>
    </xdr:to>
    <xdr:cxnSp macro="">
      <xdr:nvCxnSpPr>
        <xdr:cNvPr id="365" name="直線コネクタ 364"/>
        <xdr:cNvCxnSpPr/>
      </xdr:nvCxnSpPr>
      <xdr:spPr>
        <a:xfrm>
          <a:off x="22072600" y="973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121023</xdr:rowOff>
    </xdr:from>
    <xdr:ext cx="469744" cy="259045"/>
    <xdr:sp macro="" textlink="">
      <xdr:nvSpPr>
        <xdr:cNvPr id="366" name="【学校施設】&#10;一人当たり面積平均値テキスト"/>
        <xdr:cNvSpPr txBox="1"/>
      </xdr:nvSpPr>
      <xdr:spPr>
        <a:xfrm>
          <a:off x="22250400" y="10065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142596</xdr:rowOff>
    </xdr:from>
    <xdr:to>
      <xdr:col>32</xdr:col>
      <xdr:colOff>238125</xdr:colOff>
      <xdr:row>59</xdr:row>
      <xdr:rowOff>72746</xdr:rowOff>
    </xdr:to>
    <xdr:sp macro="" textlink="">
      <xdr:nvSpPr>
        <xdr:cNvPr id="367" name="フローチャート : 判断 366"/>
        <xdr:cNvSpPr/>
      </xdr:nvSpPr>
      <xdr:spPr>
        <a:xfrm>
          <a:off x="22110700" y="1008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864</xdr:rowOff>
    </xdr:from>
    <xdr:to>
      <xdr:col>31</xdr:col>
      <xdr:colOff>85725</xdr:colOff>
      <xdr:row>58</xdr:row>
      <xdr:rowOff>102464</xdr:rowOff>
    </xdr:to>
    <xdr:sp macro="" textlink="">
      <xdr:nvSpPr>
        <xdr:cNvPr id="368" name="フローチャート : 判断 367"/>
        <xdr:cNvSpPr/>
      </xdr:nvSpPr>
      <xdr:spPr>
        <a:xfrm>
          <a:off x="21272500" y="99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69" name="テキスト ボックス 36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0" name="テキスト ボックス 36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1" name="テキスト ボックス 37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2" name="テキスト ボックス 37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3" name="テキスト ボックス 37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147625</xdr:rowOff>
    </xdr:from>
    <xdr:to>
      <xdr:col>31</xdr:col>
      <xdr:colOff>85725</xdr:colOff>
      <xdr:row>63</xdr:row>
      <xdr:rowOff>77775</xdr:rowOff>
    </xdr:to>
    <xdr:sp macro="" textlink="">
      <xdr:nvSpPr>
        <xdr:cNvPr id="374" name="円/楕円 373"/>
        <xdr:cNvSpPr/>
      </xdr:nvSpPr>
      <xdr:spPr>
        <a:xfrm>
          <a:off x="21272500" y="1077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56</xdr:row>
      <xdr:rowOff>118991</xdr:rowOff>
    </xdr:from>
    <xdr:ext cx="469744" cy="259045"/>
    <xdr:sp macro="" textlink="">
      <xdr:nvSpPr>
        <xdr:cNvPr id="375" name="n_1aveValue【学校施設】&#10;一人当たり面積"/>
        <xdr:cNvSpPr txBox="1"/>
      </xdr:nvSpPr>
      <xdr:spPr>
        <a:xfrm>
          <a:off x="21075727" y="972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3.137</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68902</xdr:rowOff>
    </xdr:from>
    <xdr:ext cx="469744" cy="259045"/>
    <xdr:sp macro="" textlink="">
      <xdr:nvSpPr>
        <xdr:cNvPr id="376" name="n_1mainValue【学校施設】&#10;一人当たり面積"/>
        <xdr:cNvSpPr txBox="1"/>
      </xdr:nvSpPr>
      <xdr:spPr>
        <a:xfrm>
          <a:off x="21075727" y="1087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7" name="正方形/長方形 3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8" name="正方形/長方形 3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9" name="正方形/長方形 3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0" name="正方形/長方形 3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1" name="正方形/長方形 3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2" name="正方形/長方形 3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3" name="正方形/長方形 3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4" name="正方形/長方形 3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5" name="テキスト ボックス 3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6" name="直線コネクタ 3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87" name="テキスト ボックス 386"/>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88" name="直線コネクタ 38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389" name="テキスト ボックス 38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90" name="直線コネクタ 38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91" name="テキスト ボックス 39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92" name="直線コネクタ 39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393" name="テキスト ボックス 39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394" name="直線コネクタ 39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395" name="テキスト ボックス 394"/>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96" name="直線コネクタ 39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97" name="テキスト ボックス 39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9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38100</xdr:rowOff>
    </xdr:from>
    <xdr:to>
      <xdr:col>23</xdr:col>
      <xdr:colOff>516889</xdr:colOff>
      <xdr:row>85</xdr:row>
      <xdr:rowOff>40387</xdr:rowOff>
    </xdr:to>
    <xdr:cxnSp macro="">
      <xdr:nvCxnSpPr>
        <xdr:cNvPr id="399" name="直線コネクタ 398"/>
        <xdr:cNvCxnSpPr/>
      </xdr:nvCxnSpPr>
      <xdr:spPr>
        <a:xfrm flipV="1">
          <a:off x="16318864" y="13411200"/>
          <a:ext cx="0" cy="1202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44214</xdr:rowOff>
    </xdr:from>
    <xdr:ext cx="405111" cy="259045"/>
    <xdr:sp macro="" textlink="">
      <xdr:nvSpPr>
        <xdr:cNvPr id="400" name="【児童館】&#10;有形固定資産減価償却率最小値テキスト"/>
        <xdr:cNvSpPr txBox="1"/>
      </xdr:nvSpPr>
      <xdr:spPr>
        <a:xfrm>
          <a:off x="16408400" y="14617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23</xdr:col>
      <xdr:colOff>428625</xdr:colOff>
      <xdr:row>85</xdr:row>
      <xdr:rowOff>40387</xdr:rowOff>
    </xdr:from>
    <xdr:to>
      <xdr:col>23</xdr:col>
      <xdr:colOff>606425</xdr:colOff>
      <xdr:row>85</xdr:row>
      <xdr:rowOff>40387</xdr:rowOff>
    </xdr:to>
    <xdr:cxnSp macro="">
      <xdr:nvCxnSpPr>
        <xdr:cNvPr id="401" name="直線コネクタ 400"/>
        <xdr:cNvCxnSpPr/>
      </xdr:nvCxnSpPr>
      <xdr:spPr>
        <a:xfrm>
          <a:off x="16230600" y="1461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156227</xdr:rowOff>
    </xdr:from>
    <xdr:ext cx="469744" cy="259045"/>
    <xdr:sp macro="" textlink="">
      <xdr:nvSpPr>
        <xdr:cNvPr id="402" name="【児童館】&#10;有形固定資産減価償却率最大値テキスト"/>
        <xdr:cNvSpPr txBox="1"/>
      </xdr:nvSpPr>
      <xdr:spPr>
        <a:xfrm>
          <a:off x="16408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78</xdr:row>
      <xdr:rowOff>38100</xdr:rowOff>
    </xdr:from>
    <xdr:to>
      <xdr:col>23</xdr:col>
      <xdr:colOff>606425</xdr:colOff>
      <xdr:row>78</xdr:row>
      <xdr:rowOff>38100</xdr:rowOff>
    </xdr:to>
    <xdr:cxnSp macro="">
      <xdr:nvCxnSpPr>
        <xdr:cNvPr id="403" name="直線コネクタ 402"/>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164609</xdr:rowOff>
    </xdr:from>
    <xdr:ext cx="405111" cy="259045"/>
    <xdr:sp macro="" textlink="">
      <xdr:nvSpPr>
        <xdr:cNvPr id="404" name="【児童館】&#10;有形固定資産減価償却率平均値テキスト"/>
        <xdr:cNvSpPr txBox="1"/>
      </xdr:nvSpPr>
      <xdr:spPr>
        <a:xfrm>
          <a:off x="16408400" y="14052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14732</xdr:rowOff>
    </xdr:from>
    <xdr:to>
      <xdr:col>23</xdr:col>
      <xdr:colOff>568325</xdr:colOff>
      <xdr:row>82</xdr:row>
      <xdr:rowOff>116332</xdr:rowOff>
    </xdr:to>
    <xdr:sp macro="" textlink="">
      <xdr:nvSpPr>
        <xdr:cNvPr id="405" name="フローチャート : 判断 404"/>
        <xdr:cNvSpPr/>
      </xdr:nvSpPr>
      <xdr:spPr>
        <a:xfrm>
          <a:off x="16268700" y="140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163322</xdr:rowOff>
    </xdr:from>
    <xdr:to>
      <xdr:col>22</xdr:col>
      <xdr:colOff>415925</xdr:colOff>
      <xdr:row>84</xdr:row>
      <xdr:rowOff>93472</xdr:rowOff>
    </xdr:to>
    <xdr:sp macro="" textlink="">
      <xdr:nvSpPr>
        <xdr:cNvPr id="406" name="フローチャート : 判断 405"/>
        <xdr:cNvSpPr/>
      </xdr:nvSpPr>
      <xdr:spPr>
        <a:xfrm>
          <a:off x="1543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07" name="テキスト ボックス 40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08" name="テキスト ボックス 40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09" name="テキスト ボックス 40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0" name="テキスト ボックス 40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1" name="テキスト ボックス 41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158750</xdr:rowOff>
    </xdr:from>
    <xdr:to>
      <xdr:col>22</xdr:col>
      <xdr:colOff>415925</xdr:colOff>
      <xdr:row>78</xdr:row>
      <xdr:rowOff>88900</xdr:rowOff>
    </xdr:to>
    <xdr:sp macro="" textlink="">
      <xdr:nvSpPr>
        <xdr:cNvPr id="412" name="円/楕円 411"/>
        <xdr:cNvSpPr/>
      </xdr:nvSpPr>
      <xdr:spPr>
        <a:xfrm>
          <a:off x="15430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84599</xdr:rowOff>
    </xdr:from>
    <xdr:ext cx="405111" cy="259045"/>
    <xdr:sp macro="" textlink="">
      <xdr:nvSpPr>
        <xdr:cNvPr id="413" name="n_1aveValue【児童館】&#10;有形固定資産減価償却率"/>
        <xdr:cNvSpPr txBox="1"/>
      </xdr:nvSpPr>
      <xdr:spPr>
        <a:xfrm>
          <a:off x="15266043" y="1448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22</xdr:col>
      <xdr:colOff>117552</xdr:colOff>
      <xdr:row>76</xdr:row>
      <xdr:rowOff>105427</xdr:rowOff>
    </xdr:from>
    <xdr:ext cx="469744" cy="259045"/>
    <xdr:sp macro="" textlink="">
      <xdr:nvSpPr>
        <xdr:cNvPr id="414" name="n_1mainValue【児童館】&#10;有形固定資産減価償却率"/>
        <xdr:cNvSpPr txBox="1"/>
      </xdr:nvSpPr>
      <xdr:spPr>
        <a:xfrm>
          <a:off x="15233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5" name="正方形/長方形 4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6" name="正方形/長方形 4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7" name="正方形/長方形 4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18" name="正方形/長方形 4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19" name="正方形/長方形 4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0" name="正方形/長方形 4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1" name="正方形/長方形 4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2" name="正方形/長方形 42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3" name="テキスト ボックス 42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4" name="直線コネクタ 42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25" name="テキスト ボックス 42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26" name="直線コネクタ 42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27" name="テキスト ボックス 42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28" name="直線コネクタ 42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29" name="テキスト ボックス 42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30" name="直線コネクタ 42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31" name="テキスト ボックス 43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32" name="直線コネクタ 43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33" name="テキスト ボックス 43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34" name="直線コネクタ 43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35" name="テキスト ボックス 43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36" name="直線コネクタ 43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37" name="テキスト ボックス 43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3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82550</xdr:rowOff>
    </xdr:from>
    <xdr:to>
      <xdr:col>32</xdr:col>
      <xdr:colOff>186689</xdr:colOff>
      <xdr:row>86</xdr:row>
      <xdr:rowOff>25400</xdr:rowOff>
    </xdr:to>
    <xdr:cxnSp macro="">
      <xdr:nvCxnSpPr>
        <xdr:cNvPr id="439" name="直線コネクタ 438"/>
        <xdr:cNvCxnSpPr/>
      </xdr:nvCxnSpPr>
      <xdr:spPr>
        <a:xfrm flipV="1">
          <a:off x="22160864" y="13284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29227</xdr:rowOff>
    </xdr:from>
    <xdr:ext cx="469744" cy="259045"/>
    <xdr:sp macro="" textlink="">
      <xdr:nvSpPr>
        <xdr:cNvPr id="440" name="【児童館】&#10;一人当たり面積最小値テキスト"/>
        <xdr:cNvSpPr txBox="1"/>
      </xdr:nvSpPr>
      <xdr:spPr>
        <a:xfrm>
          <a:off x="222504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86</xdr:row>
      <xdr:rowOff>25400</xdr:rowOff>
    </xdr:from>
    <xdr:to>
      <xdr:col>32</xdr:col>
      <xdr:colOff>276225</xdr:colOff>
      <xdr:row>86</xdr:row>
      <xdr:rowOff>25400</xdr:rowOff>
    </xdr:to>
    <xdr:cxnSp macro="">
      <xdr:nvCxnSpPr>
        <xdr:cNvPr id="441" name="直線コネクタ 440"/>
        <xdr:cNvCxnSpPr/>
      </xdr:nvCxnSpPr>
      <xdr:spPr>
        <a:xfrm>
          <a:off x="22072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29227</xdr:rowOff>
    </xdr:from>
    <xdr:ext cx="469744" cy="259045"/>
    <xdr:sp macro="" textlink="">
      <xdr:nvSpPr>
        <xdr:cNvPr id="442" name="【児童館】&#10;一人当たり面積最大値テキスト"/>
        <xdr:cNvSpPr txBox="1"/>
      </xdr:nvSpPr>
      <xdr:spPr>
        <a:xfrm>
          <a:off x="222504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0.154</a:t>
          </a:r>
          <a:endParaRPr kumimoji="1" lang="ja-JP" altLang="en-US" sz="1000" b="1">
            <a:latin typeface="ＭＳ Ｐゴシック"/>
          </a:endParaRPr>
        </a:p>
      </xdr:txBody>
    </xdr:sp>
    <xdr:clientData/>
  </xdr:oneCellAnchor>
  <xdr:twoCellAnchor>
    <xdr:from>
      <xdr:col>32</xdr:col>
      <xdr:colOff>98425</xdr:colOff>
      <xdr:row>77</xdr:row>
      <xdr:rowOff>82550</xdr:rowOff>
    </xdr:from>
    <xdr:to>
      <xdr:col>32</xdr:col>
      <xdr:colOff>276225</xdr:colOff>
      <xdr:row>77</xdr:row>
      <xdr:rowOff>82550</xdr:rowOff>
    </xdr:to>
    <xdr:cxnSp macro="">
      <xdr:nvCxnSpPr>
        <xdr:cNvPr id="443" name="直線コネクタ 442"/>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29227</xdr:rowOff>
    </xdr:from>
    <xdr:ext cx="469744" cy="259045"/>
    <xdr:sp macro="" textlink="">
      <xdr:nvSpPr>
        <xdr:cNvPr id="444" name="【児童館】&#10;一人当たり面積平均値テキスト"/>
        <xdr:cNvSpPr txBox="1"/>
      </xdr:nvSpPr>
      <xdr:spPr>
        <a:xfrm>
          <a:off x="22250400" y="13745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80</xdr:row>
      <xdr:rowOff>50800</xdr:rowOff>
    </xdr:from>
    <xdr:to>
      <xdr:col>32</xdr:col>
      <xdr:colOff>238125</xdr:colOff>
      <xdr:row>80</xdr:row>
      <xdr:rowOff>152400</xdr:rowOff>
    </xdr:to>
    <xdr:sp macro="" textlink="">
      <xdr:nvSpPr>
        <xdr:cNvPr id="445" name="フローチャート : 判断 444"/>
        <xdr:cNvSpPr/>
      </xdr:nvSpPr>
      <xdr:spPr>
        <a:xfrm>
          <a:off x="22110700" y="1376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57150</xdr:rowOff>
    </xdr:from>
    <xdr:to>
      <xdr:col>31</xdr:col>
      <xdr:colOff>85725</xdr:colOff>
      <xdr:row>83</xdr:row>
      <xdr:rowOff>158750</xdr:rowOff>
    </xdr:to>
    <xdr:sp macro="" textlink="">
      <xdr:nvSpPr>
        <xdr:cNvPr id="446" name="フローチャート : 判断 445"/>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47" name="テキスト ボックス 4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48" name="テキスト ボックス 4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49" name="テキスト ボックス 4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0" name="テキスト ボックス 4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1" name="テキスト ボックス 4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86</xdr:row>
      <xdr:rowOff>50800</xdr:rowOff>
    </xdr:from>
    <xdr:to>
      <xdr:col>31</xdr:col>
      <xdr:colOff>85725</xdr:colOff>
      <xdr:row>86</xdr:row>
      <xdr:rowOff>152400</xdr:rowOff>
    </xdr:to>
    <xdr:sp macro="" textlink="">
      <xdr:nvSpPr>
        <xdr:cNvPr id="452" name="円/楕円 451"/>
        <xdr:cNvSpPr/>
      </xdr:nvSpPr>
      <xdr:spPr>
        <a:xfrm>
          <a:off x="212725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3827</xdr:rowOff>
    </xdr:from>
    <xdr:ext cx="469744" cy="259045"/>
    <xdr:sp macro="" textlink="">
      <xdr:nvSpPr>
        <xdr:cNvPr id="453" name="n_1aveValue【児童館】&#10;一人当たり面積"/>
        <xdr:cNvSpPr txBox="1"/>
      </xdr:nvSpPr>
      <xdr:spPr>
        <a:xfrm>
          <a:off x="210757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0.071</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143527</xdr:rowOff>
    </xdr:from>
    <xdr:ext cx="469744" cy="259045"/>
    <xdr:sp macro="" textlink="">
      <xdr:nvSpPr>
        <xdr:cNvPr id="454" name="n_1mainValue【児童館】&#10;一人当たり面積"/>
        <xdr:cNvSpPr txBox="1"/>
      </xdr:nvSpPr>
      <xdr:spPr>
        <a:xfrm>
          <a:off x="21075727" y="1488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5" name="正方形/長方形 4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6" name="正方形/長方形 4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7" name="正方形/長方形 4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8" name="正方形/長方形 4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9" name="正方形/長方形 4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0" name="正方形/長方形 4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1" name="正方形/長方形 4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2" name="正方形/長方形 4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3" name="テキスト ボックス 4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4" name="直線コネクタ 4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5" name="テキスト ボックス 46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66" name="直線コネクタ 46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67" name="テキスト ボックス 466"/>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8" name="直線コネクタ 46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69" name="テキスト ボックス 46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0" name="直線コネクタ 46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1" name="テキスト ボックス 47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2" name="直線コネクタ 47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3" name="テキスト ボックス 47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4" name="直線コネクタ 47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5" name="テキスト ボックス 47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6" name="直線コネクタ 47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77" name="テキスト ボックス 476"/>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8" name="直線コネクタ 47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9" name="テキスト ボックス 47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10886</xdr:rowOff>
    </xdr:from>
    <xdr:to>
      <xdr:col>23</xdr:col>
      <xdr:colOff>516889</xdr:colOff>
      <xdr:row>108</xdr:row>
      <xdr:rowOff>66402</xdr:rowOff>
    </xdr:to>
    <xdr:cxnSp macro="">
      <xdr:nvCxnSpPr>
        <xdr:cNvPr id="481" name="直線コネクタ 480"/>
        <xdr:cNvCxnSpPr/>
      </xdr:nvCxnSpPr>
      <xdr:spPr>
        <a:xfrm flipV="1">
          <a:off x="16318864" y="17155886"/>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70229</xdr:rowOff>
    </xdr:from>
    <xdr:ext cx="405111" cy="259045"/>
    <xdr:sp macro="" textlink="">
      <xdr:nvSpPr>
        <xdr:cNvPr id="482" name="【公民館】&#10;有形固定資産減価償却率最小値テキスト"/>
        <xdr:cNvSpPr txBox="1"/>
      </xdr:nvSpPr>
      <xdr:spPr>
        <a:xfrm>
          <a:off x="16408400" y="1858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23</xdr:col>
      <xdr:colOff>428625</xdr:colOff>
      <xdr:row>108</xdr:row>
      <xdr:rowOff>66402</xdr:rowOff>
    </xdr:from>
    <xdr:to>
      <xdr:col>23</xdr:col>
      <xdr:colOff>606425</xdr:colOff>
      <xdr:row>108</xdr:row>
      <xdr:rowOff>66402</xdr:rowOff>
    </xdr:to>
    <xdr:cxnSp macro="">
      <xdr:nvCxnSpPr>
        <xdr:cNvPr id="483" name="直線コネクタ 482"/>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129013</xdr:rowOff>
    </xdr:from>
    <xdr:ext cx="405111" cy="259045"/>
    <xdr:sp macro="" textlink="">
      <xdr:nvSpPr>
        <xdr:cNvPr id="484" name="【公民館】&#10;有形固定資産減価償却率最大値テキスト"/>
        <xdr:cNvSpPr txBox="1"/>
      </xdr:nvSpPr>
      <xdr:spPr>
        <a:xfrm>
          <a:off x="164084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100</xdr:row>
      <xdr:rowOff>10886</xdr:rowOff>
    </xdr:from>
    <xdr:to>
      <xdr:col>23</xdr:col>
      <xdr:colOff>606425</xdr:colOff>
      <xdr:row>100</xdr:row>
      <xdr:rowOff>10886</xdr:rowOff>
    </xdr:to>
    <xdr:cxnSp macro="">
      <xdr:nvCxnSpPr>
        <xdr:cNvPr id="485" name="直線コネクタ 484"/>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111596</xdr:rowOff>
    </xdr:from>
    <xdr:ext cx="405111" cy="259045"/>
    <xdr:sp macro="" textlink="">
      <xdr:nvSpPr>
        <xdr:cNvPr id="486" name="【公民館】&#10;有形固定資産減価償却率平均値テキスト"/>
        <xdr:cNvSpPr txBox="1"/>
      </xdr:nvSpPr>
      <xdr:spPr>
        <a:xfrm>
          <a:off x="16408400" y="1794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133169</xdr:rowOff>
    </xdr:from>
    <xdr:to>
      <xdr:col>23</xdr:col>
      <xdr:colOff>568325</xdr:colOff>
      <xdr:row>105</xdr:row>
      <xdr:rowOff>63319</xdr:rowOff>
    </xdr:to>
    <xdr:sp macro="" textlink="">
      <xdr:nvSpPr>
        <xdr:cNvPr id="487" name="フローチャート : 判断 486"/>
        <xdr:cNvSpPr/>
      </xdr:nvSpPr>
      <xdr:spPr>
        <a:xfrm>
          <a:off x="162687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35198</xdr:rowOff>
    </xdr:from>
    <xdr:to>
      <xdr:col>22</xdr:col>
      <xdr:colOff>415925</xdr:colOff>
      <xdr:row>104</xdr:row>
      <xdr:rowOff>136798</xdr:rowOff>
    </xdr:to>
    <xdr:sp macro="" textlink="">
      <xdr:nvSpPr>
        <xdr:cNvPr id="488" name="フローチャート : 判断 487"/>
        <xdr:cNvSpPr/>
      </xdr:nvSpPr>
      <xdr:spPr>
        <a:xfrm>
          <a:off x="15430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9" name="テキスト ボックス 4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0" name="テキスト ボックス 4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1" name="テキスト ボックス 4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2" name="テキスト ボックス 4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3" name="テキスト ボックス 4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110308</xdr:rowOff>
    </xdr:from>
    <xdr:to>
      <xdr:col>22</xdr:col>
      <xdr:colOff>415925</xdr:colOff>
      <xdr:row>103</xdr:row>
      <xdr:rowOff>40458</xdr:rowOff>
    </xdr:to>
    <xdr:sp macro="" textlink="">
      <xdr:nvSpPr>
        <xdr:cNvPr id="494" name="円/楕円 493"/>
        <xdr:cNvSpPr/>
      </xdr:nvSpPr>
      <xdr:spPr>
        <a:xfrm>
          <a:off x="15430500" y="175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127925</xdr:rowOff>
    </xdr:from>
    <xdr:ext cx="405111" cy="259045"/>
    <xdr:sp macro="" textlink="">
      <xdr:nvSpPr>
        <xdr:cNvPr id="495" name="n_1aveValue【公民館】&#10;有形固定資産減価償却率"/>
        <xdr:cNvSpPr txBox="1"/>
      </xdr:nvSpPr>
      <xdr:spPr>
        <a:xfrm>
          <a:off x="15266043"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56985</xdr:rowOff>
    </xdr:from>
    <xdr:ext cx="405111" cy="259045"/>
    <xdr:sp macro="" textlink="">
      <xdr:nvSpPr>
        <xdr:cNvPr id="496" name="n_1mainValue【公民館】&#10;有形固定資産減価償却率"/>
        <xdr:cNvSpPr txBox="1"/>
      </xdr:nvSpPr>
      <xdr:spPr>
        <a:xfrm>
          <a:off x="15266043" y="1737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7" name="正方形/長方形 4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8" name="正方形/長方形 4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9" name="正方形/長方形 4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0" name="正方形/長方形 4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1" name="正方形/長方形 5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2" name="正方形/長方形 5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3" name="正方形/長方形 5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4" name="正方形/長方形 5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5" name="テキスト ボックス 5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6" name="直線コネクタ 5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07" name="直線コネクタ 5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8" name="テキスト ボックス 5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09" name="直線コネクタ 5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0" name="テキスト ボックス 5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1" name="直線コネクタ 5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2" name="テキスト ボックス 5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3" name="直線コネクタ 5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4" name="テキスト ボックス 5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5" name="直線コネクタ 5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6" name="テキスト ボックス 5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7" name="直線コネクタ 5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8" name="テキスト ボックス 5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105411</xdr:rowOff>
    </xdr:from>
    <xdr:to>
      <xdr:col>32</xdr:col>
      <xdr:colOff>186689</xdr:colOff>
      <xdr:row>108</xdr:row>
      <xdr:rowOff>91439</xdr:rowOff>
    </xdr:to>
    <xdr:cxnSp macro="">
      <xdr:nvCxnSpPr>
        <xdr:cNvPr id="520" name="直線コネクタ 519"/>
        <xdr:cNvCxnSpPr/>
      </xdr:nvCxnSpPr>
      <xdr:spPr>
        <a:xfrm flipV="1">
          <a:off x="22160864" y="17250411"/>
          <a:ext cx="0" cy="1357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521" name="【公民館】&#10;一人当たり面積最小値テキスト"/>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522" name="直線コネクタ 521"/>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52088</xdr:rowOff>
    </xdr:from>
    <xdr:ext cx="469744" cy="259045"/>
    <xdr:sp macro="" textlink="">
      <xdr:nvSpPr>
        <xdr:cNvPr id="523" name="【公民館】&#10;一人当たり面積最大値テキスト"/>
        <xdr:cNvSpPr txBox="1"/>
      </xdr:nvSpPr>
      <xdr:spPr>
        <a:xfrm>
          <a:off x="22250400" y="170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a:t>
          </a:r>
          <a:endParaRPr kumimoji="1" lang="ja-JP" altLang="en-US" sz="1000" b="1">
            <a:latin typeface="ＭＳ Ｐゴシック"/>
          </a:endParaRPr>
        </a:p>
      </xdr:txBody>
    </xdr:sp>
    <xdr:clientData/>
  </xdr:oneCellAnchor>
  <xdr:twoCellAnchor>
    <xdr:from>
      <xdr:col>32</xdr:col>
      <xdr:colOff>98425</xdr:colOff>
      <xdr:row>100</xdr:row>
      <xdr:rowOff>105411</xdr:rowOff>
    </xdr:from>
    <xdr:to>
      <xdr:col>32</xdr:col>
      <xdr:colOff>276225</xdr:colOff>
      <xdr:row>100</xdr:row>
      <xdr:rowOff>105411</xdr:rowOff>
    </xdr:to>
    <xdr:cxnSp macro="">
      <xdr:nvCxnSpPr>
        <xdr:cNvPr id="524" name="直線コネクタ 523"/>
        <xdr:cNvCxnSpPr/>
      </xdr:nvCxnSpPr>
      <xdr:spPr>
        <a:xfrm>
          <a:off x="22072600" y="1725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121938</xdr:rowOff>
    </xdr:from>
    <xdr:ext cx="469744" cy="259045"/>
    <xdr:sp macro="" textlink="">
      <xdr:nvSpPr>
        <xdr:cNvPr id="525" name="【公民館】&#10;一人当たり面積平均値テキスト"/>
        <xdr:cNvSpPr txBox="1"/>
      </xdr:nvSpPr>
      <xdr:spPr>
        <a:xfrm>
          <a:off x="22250400" y="1795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143511</xdr:rowOff>
    </xdr:from>
    <xdr:to>
      <xdr:col>32</xdr:col>
      <xdr:colOff>238125</xdr:colOff>
      <xdr:row>105</xdr:row>
      <xdr:rowOff>73661</xdr:rowOff>
    </xdr:to>
    <xdr:sp macro="" textlink="">
      <xdr:nvSpPr>
        <xdr:cNvPr id="526" name="フローチャート : 判断 525"/>
        <xdr:cNvSpPr/>
      </xdr:nvSpPr>
      <xdr:spPr>
        <a:xfrm>
          <a:off x="22110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124461</xdr:rowOff>
    </xdr:from>
    <xdr:to>
      <xdr:col>31</xdr:col>
      <xdr:colOff>85725</xdr:colOff>
      <xdr:row>105</xdr:row>
      <xdr:rowOff>54611</xdr:rowOff>
    </xdr:to>
    <xdr:sp macro="" textlink="">
      <xdr:nvSpPr>
        <xdr:cNvPr id="527" name="フローチャート : 判断 526"/>
        <xdr:cNvSpPr/>
      </xdr:nvSpPr>
      <xdr:spPr>
        <a:xfrm>
          <a:off x="2127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8" name="テキスト ボックス 5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9" name="テキスト ボックス 5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0" name="テキスト ボックス 5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1" name="テキスト ボックス 5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2" name="テキスト ボックス 5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133350</xdr:rowOff>
    </xdr:from>
    <xdr:to>
      <xdr:col>31</xdr:col>
      <xdr:colOff>85725</xdr:colOff>
      <xdr:row>107</xdr:row>
      <xdr:rowOff>63500</xdr:rowOff>
    </xdr:to>
    <xdr:sp macro="" textlink="">
      <xdr:nvSpPr>
        <xdr:cNvPr id="533" name="円/楕円 532"/>
        <xdr:cNvSpPr/>
      </xdr:nvSpPr>
      <xdr:spPr>
        <a:xfrm>
          <a:off x="21272500" y="183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71138</xdr:rowOff>
    </xdr:from>
    <xdr:ext cx="469744" cy="259045"/>
    <xdr:sp macro="" textlink="">
      <xdr:nvSpPr>
        <xdr:cNvPr id="534" name="n_1aveValue【公民館】&#10;一人当たり面積"/>
        <xdr:cNvSpPr txBox="1"/>
      </xdr:nvSpPr>
      <xdr:spPr>
        <a:xfrm>
          <a:off x="210757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54627</xdr:rowOff>
    </xdr:from>
    <xdr:ext cx="469744" cy="259045"/>
    <xdr:sp macro="" textlink="">
      <xdr:nvSpPr>
        <xdr:cNvPr id="535" name="n_1mainValue【公民館】&#10;一人当たり面積"/>
        <xdr:cNvSpPr txBox="1"/>
      </xdr:nvSpPr>
      <xdr:spPr>
        <a:xfrm>
          <a:off x="21075727" y="183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0.245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6" name="正方形/長方形 5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7" name="正方形/長方形 5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8" name="テキスト ボックス 5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が高くなっている施設は道路と児童館である。道路が有形固定資産減価償却率９７．４％、児童館については１００％となっており、特に児童館が高い状況にある。今後個別施設計画を策定し、計画に基づき修繕、改修等を実施、老朽化対策に取り組んでいく。</a:t>
          </a:r>
          <a:endParaRPr kumimoji="1" lang="en-US" altLang="ja-JP" sz="1300">
            <a:latin typeface="ＭＳ Ｐゴシック"/>
          </a:endParaRPr>
        </a:p>
        <a:p>
          <a:r>
            <a:rPr kumimoji="1" lang="ja-JP" altLang="en-US" sz="1300">
              <a:latin typeface="ＭＳ Ｐゴシック"/>
            </a:rPr>
            <a:t>類似団体平均を下回っている類型は学校施設のみとなっている。維持管理および修繕を計画的、効率的に行うことによって、建物に掛かるトータルコストの縮減を図り、引き続き適正な管理に努める。</a:t>
          </a:r>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青森県田舎館村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8,050
8,040
22.35
3,886,560
3,429,805
455,454
2,471,641
2,952,117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95250</xdr:rowOff>
    </xdr:from>
    <xdr:to>
      <xdr:col>6</xdr:col>
      <xdr:colOff>510540</xdr:colOff>
      <xdr:row>63</xdr:row>
      <xdr:rowOff>163830</xdr:rowOff>
    </xdr:to>
    <xdr:cxnSp macro="">
      <xdr:nvCxnSpPr>
        <xdr:cNvPr id="73" name="直線コネクタ 72"/>
        <xdr:cNvCxnSpPr/>
      </xdr:nvCxnSpPr>
      <xdr:spPr>
        <a:xfrm flipV="1">
          <a:off x="4634865" y="95250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167657</xdr:rowOff>
    </xdr:from>
    <xdr:ext cx="405111" cy="259045"/>
    <xdr:sp macro="" textlink="">
      <xdr:nvSpPr>
        <xdr:cNvPr id="74" name="【体育館・プール】&#10;有形固定資産減価償却率最小値テキスト"/>
        <xdr:cNvSpPr txBox="1"/>
      </xdr:nvSpPr>
      <xdr:spPr>
        <a:xfrm>
          <a:off x="47244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6</xdr:col>
      <xdr:colOff>422275</xdr:colOff>
      <xdr:row>63</xdr:row>
      <xdr:rowOff>163830</xdr:rowOff>
    </xdr:from>
    <xdr:to>
      <xdr:col>6</xdr:col>
      <xdr:colOff>600075</xdr:colOff>
      <xdr:row>63</xdr:row>
      <xdr:rowOff>163830</xdr:rowOff>
    </xdr:to>
    <xdr:cxnSp macro="">
      <xdr:nvCxnSpPr>
        <xdr:cNvPr id="75" name="直線コネクタ 74"/>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41927</xdr:rowOff>
    </xdr:from>
    <xdr:ext cx="469744" cy="259045"/>
    <xdr:sp macro="" textlink="">
      <xdr:nvSpPr>
        <xdr:cNvPr id="76" name="【体育館・プール】&#10;有形固定資産減価償却率最大値テキスト"/>
        <xdr:cNvSpPr txBox="1"/>
      </xdr:nvSpPr>
      <xdr:spPr>
        <a:xfrm>
          <a:off x="47244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55</xdr:row>
      <xdr:rowOff>95250</xdr:rowOff>
    </xdr:from>
    <xdr:to>
      <xdr:col>6</xdr:col>
      <xdr:colOff>600075</xdr:colOff>
      <xdr:row>55</xdr:row>
      <xdr:rowOff>95250</xdr:rowOff>
    </xdr:to>
    <xdr:cxnSp macro="">
      <xdr:nvCxnSpPr>
        <xdr:cNvPr id="77" name="直線コネクタ 76"/>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34307</xdr:rowOff>
    </xdr:from>
    <xdr:ext cx="405111" cy="259045"/>
    <xdr:sp macro="" textlink="">
      <xdr:nvSpPr>
        <xdr:cNvPr id="78" name="【体育館・プール】&#10;有形固定資産減価償却率平均値テキスト"/>
        <xdr:cNvSpPr txBox="1"/>
      </xdr:nvSpPr>
      <xdr:spPr>
        <a:xfrm>
          <a:off x="47244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55880</xdr:rowOff>
    </xdr:from>
    <xdr:to>
      <xdr:col>6</xdr:col>
      <xdr:colOff>561975</xdr:colOff>
      <xdr:row>61</xdr:row>
      <xdr:rowOff>157480</xdr:rowOff>
    </xdr:to>
    <xdr:sp macro="" textlink="">
      <xdr:nvSpPr>
        <xdr:cNvPr id="79" name="フローチャート : 判断 78"/>
        <xdr:cNvSpPr/>
      </xdr:nvSpPr>
      <xdr:spPr>
        <a:xfrm>
          <a:off x="4584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90170</xdr:rowOff>
    </xdr:from>
    <xdr:to>
      <xdr:col>5</xdr:col>
      <xdr:colOff>409575</xdr:colOff>
      <xdr:row>63</xdr:row>
      <xdr:rowOff>20320</xdr:rowOff>
    </xdr:to>
    <xdr:sp macro="" textlink="">
      <xdr:nvSpPr>
        <xdr:cNvPr id="80" name="フローチャート : 判断 79"/>
        <xdr:cNvSpPr/>
      </xdr:nvSpPr>
      <xdr:spPr>
        <a:xfrm>
          <a:off x="3746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36847</xdr:rowOff>
    </xdr:from>
    <xdr:ext cx="405111" cy="259045"/>
    <xdr:sp macro="" textlink="">
      <xdr:nvSpPr>
        <xdr:cNvPr id="81" name="n_1aveValue【体育館・プール】&#10;有形固定資産減価償却率"/>
        <xdr:cNvSpPr txBox="1"/>
      </xdr:nvSpPr>
      <xdr:spPr>
        <a:xfrm>
          <a:off x="3582043" y="1049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64</xdr:row>
      <xdr:rowOff>6350</xdr:rowOff>
    </xdr:from>
    <xdr:to>
      <xdr:col>5</xdr:col>
      <xdr:colOff>409575</xdr:colOff>
      <xdr:row>64</xdr:row>
      <xdr:rowOff>107950</xdr:rowOff>
    </xdr:to>
    <xdr:sp macro="" textlink="">
      <xdr:nvSpPr>
        <xdr:cNvPr id="87" name="円/楕円 86"/>
        <xdr:cNvSpPr/>
      </xdr:nvSpPr>
      <xdr:spPr>
        <a:xfrm>
          <a:off x="37465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64</xdr:row>
      <xdr:rowOff>99077</xdr:rowOff>
    </xdr:from>
    <xdr:ext cx="405111" cy="259045"/>
    <xdr:sp macro="" textlink="">
      <xdr:nvSpPr>
        <xdr:cNvPr id="88" name="n_1mainValue【体育館・プール】&#10;有形固定資産減価償却率"/>
        <xdr:cNvSpPr txBox="1"/>
      </xdr:nvSpPr>
      <xdr:spPr>
        <a:xfrm>
          <a:off x="3582043"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9" name="正方形/長方形 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0" name="正方形/長方形 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1" name="正方形/長方形 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2" name="正方形/長方形 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3" name="正方形/長方形 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4" name="正方形/長方形 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5" name="正方形/長方形 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6" name="正方形/長方形 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7" name="テキスト ボックス 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8" name="直線コネクタ 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99" name="直線コネクタ 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0" name="テキスト ボックス 9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1" name="直線コネクタ 1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2" name="テキスト ボックス 10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3" name="直線コネクタ 1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4" name="テキスト ボックス 10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5" name="直線コネクタ 1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6" name="テキスト ボックス 10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7" name="直線コネクタ 1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8" name="テキスト ボックス 10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33020</xdr:rowOff>
    </xdr:from>
    <xdr:to>
      <xdr:col>15</xdr:col>
      <xdr:colOff>180340</xdr:colOff>
      <xdr:row>62</xdr:row>
      <xdr:rowOff>166370</xdr:rowOff>
    </xdr:to>
    <xdr:cxnSp macro="">
      <xdr:nvCxnSpPr>
        <xdr:cNvPr id="112" name="直線コネクタ 111"/>
        <xdr:cNvCxnSpPr/>
      </xdr:nvCxnSpPr>
      <xdr:spPr>
        <a:xfrm flipV="1">
          <a:off x="10476865" y="946277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170197</xdr:rowOff>
    </xdr:from>
    <xdr:ext cx="469744" cy="259045"/>
    <xdr:sp macro="" textlink="">
      <xdr:nvSpPr>
        <xdr:cNvPr id="113" name="【体育館・プール】&#10;一人当たり面積最小値テキスト"/>
        <xdr:cNvSpPr txBox="1"/>
      </xdr:nvSpPr>
      <xdr:spPr>
        <a:xfrm>
          <a:off x="10566400" y="1080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0.199</a:t>
          </a:r>
          <a:endParaRPr kumimoji="1" lang="ja-JP" altLang="en-US" sz="1000" b="1">
            <a:latin typeface="ＭＳ Ｐゴシック"/>
          </a:endParaRPr>
        </a:p>
      </xdr:txBody>
    </xdr:sp>
    <xdr:clientData/>
  </xdr:oneCellAnchor>
  <xdr:twoCellAnchor>
    <xdr:from>
      <xdr:col>15</xdr:col>
      <xdr:colOff>92075</xdr:colOff>
      <xdr:row>62</xdr:row>
      <xdr:rowOff>166370</xdr:rowOff>
    </xdr:from>
    <xdr:to>
      <xdr:col>15</xdr:col>
      <xdr:colOff>269875</xdr:colOff>
      <xdr:row>62</xdr:row>
      <xdr:rowOff>166370</xdr:rowOff>
    </xdr:to>
    <xdr:cxnSp macro="">
      <xdr:nvCxnSpPr>
        <xdr:cNvPr id="114" name="直線コネクタ 113"/>
        <xdr:cNvCxnSpPr/>
      </xdr:nvCxnSpPr>
      <xdr:spPr>
        <a:xfrm>
          <a:off x="10388600" y="1079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151147</xdr:rowOff>
    </xdr:from>
    <xdr:ext cx="469744" cy="259045"/>
    <xdr:sp macro="" textlink="">
      <xdr:nvSpPr>
        <xdr:cNvPr id="115" name="【体育館・プール】&#10;一人当たり面積最大値テキスト"/>
        <xdr:cNvSpPr txBox="1"/>
      </xdr:nvSpPr>
      <xdr:spPr>
        <a:xfrm>
          <a:off x="10566400" y="923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a:t>
          </a:r>
          <a:endParaRPr kumimoji="1" lang="ja-JP" altLang="en-US" sz="1000" b="1">
            <a:latin typeface="ＭＳ Ｐゴシック"/>
          </a:endParaRPr>
        </a:p>
      </xdr:txBody>
    </xdr:sp>
    <xdr:clientData/>
  </xdr:oneCellAnchor>
  <xdr:twoCellAnchor>
    <xdr:from>
      <xdr:col>15</xdr:col>
      <xdr:colOff>92075</xdr:colOff>
      <xdr:row>55</xdr:row>
      <xdr:rowOff>33020</xdr:rowOff>
    </xdr:from>
    <xdr:to>
      <xdr:col>15</xdr:col>
      <xdr:colOff>269875</xdr:colOff>
      <xdr:row>55</xdr:row>
      <xdr:rowOff>33020</xdr:rowOff>
    </xdr:to>
    <xdr:cxnSp macro="">
      <xdr:nvCxnSpPr>
        <xdr:cNvPr id="116" name="直線コネクタ 115"/>
        <xdr:cNvCxnSpPr/>
      </xdr:nvCxnSpPr>
      <xdr:spPr>
        <a:xfrm>
          <a:off x="10388600" y="946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124477</xdr:rowOff>
    </xdr:from>
    <xdr:ext cx="469744" cy="259045"/>
    <xdr:sp macro="" textlink="">
      <xdr:nvSpPr>
        <xdr:cNvPr id="117" name="【体育館・プール】&#10;一人当たり面積平均値テキスト"/>
        <xdr:cNvSpPr txBox="1"/>
      </xdr:nvSpPr>
      <xdr:spPr>
        <a:xfrm>
          <a:off x="105664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146050</xdr:rowOff>
    </xdr:from>
    <xdr:to>
      <xdr:col>15</xdr:col>
      <xdr:colOff>231775</xdr:colOff>
      <xdr:row>60</xdr:row>
      <xdr:rowOff>76200</xdr:rowOff>
    </xdr:to>
    <xdr:sp macro="" textlink="">
      <xdr:nvSpPr>
        <xdr:cNvPr id="118" name="フローチャート : 判断 117"/>
        <xdr:cNvSpPr/>
      </xdr:nvSpPr>
      <xdr:spPr>
        <a:xfrm>
          <a:off x="104267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53340</xdr:rowOff>
    </xdr:from>
    <xdr:to>
      <xdr:col>14</xdr:col>
      <xdr:colOff>79375</xdr:colOff>
      <xdr:row>59</xdr:row>
      <xdr:rowOff>154940</xdr:rowOff>
    </xdr:to>
    <xdr:sp macro="" textlink="">
      <xdr:nvSpPr>
        <xdr:cNvPr id="119" name="フローチャート : 判断 118"/>
        <xdr:cNvSpPr/>
      </xdr:nvSpPr>
      <xdr:spPr>
        <a:xfrm>
          <a:off x="9588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17</xdr:rowOff>
    </xdr:from>
    <xdr:ext cx="469744" cy="259045"/>
    <xdr:sp macro="" textlink="">
      <xdr:nvSpPr>
        <xdr:cNvPr id="120" name="n_1aveValue【体育館・プール】&#10;一人当たり面積"/>
        <xdr:cNvSpPr txBox="1"/>
      </xdr:nvSpPr>
      <xdr:spPr>
        <a:xfrm>
          <a:off x="9391727" y="994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16510</xdr:rowOff>
    </xdr:from>
    <xdr:to>
      <xdr:col>14</xdr:col>
      <xdr:colOff>79375</xdr:colOff>
      <xdr:row>62</xdr:row>
      <xdr:rowOff>118110</xdr:rowOff>
    </xdr:to>
    <xdr:sp macro="" textlink="">
      <xdr:nvSpPr>
        <xdr:cNvPr id="126" name="円/楕円 125"/>
        <xdr:cNvSpPr/>
      </xdr:nvSpPr>
      <xdr:spPr>
        <a:xfrm>
          <a:off x="9588500" y="1064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109237</xdr:rowOff>
    </xdr:from>
    <xdr:ext cx="469744" cy="259045"/>
    <xdr:sp macro="" textlink="">
      <xdr:nvSpPr>
        <xdr:cNvPr id="127" name="n_1mainValue【体育館・プール】&#10;一人当たり面積"/>
        <xdr:cNvSpPr txBox="1"/>
      </xdr:nvSpPr>
      <xdr:spPr>
        <a:xfrm>
          <a:off x="9391727" y="1073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6" name="テキスト ボックス 1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7" name="直線コネクタ 1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38" name="テキスト ボックス 13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9" name="直線コネクタ 13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0" name="テキスト ボックス 13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1" name="直線コネクタ 14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2" name="テキスト ボックス 14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3" name="直線コネクタ 14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4" name="テキスト ボックス 14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5" name="直線コネクタ 14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6" name="テキスト ボックス 14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7" name="直線コネクタ 14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48" name="テキスト ボックス 14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9" name="直線コネクタ 1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0" name="テキスト ボックス 1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66675</xdr:rowOff>
    </xdr:to>
    <xdr:cxnSp macro="">
      <xdr:nvCxnSpPr>
        <xdr:cNvPr id="152" name="直線コネクタ 151"/>
        <xdr:cNvCxnSpPr/>
      </xdr:nvCxnSpPr>
      <xdr:spPr>
        <a:xfrm flipV="1">
          <a:off x="4634865" y="1333500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70502</xdr:rowOff>
    </xdr:from>
    <xdr:ext cx="405111" cy="259045"/>
    <xdr:sp macro="" textlink="">
      <xdr:nvSpPr>
        <xdr:cNvPr id="153" name="【福祉施設】&#10;有形固定資産減価償却率最小値テキスト"/>
        <xdr:cNvSpPr txBox="1"/>
      </xdr:nvSpPr>
      <xdr:spPr>
        <a:xfrm>
          <a:off x="4724400" y="1464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422275</xdr:colOff>
      <xdr:row>85</xdr:row>
      <xdr:rowOff>66675</xdr:rowOff>
    </xdr:from>
    <xdr:to>
      <xdr:col>6</xdr:col>
      <xdr:colOff>600075</xdr:colOff>
      <xdr:row>85</xdr:row>
      <xdr:rowOff>66675</xdr:rowOff>
    </xdr:to>
    <xdr:cxnSp macro="">
      <xdr:nvCxnSpPr>
        <xdr:cNvPr id="154" name="直線コネクタ 153"/>
        <xdr:cNvCxnSpPr/>
      </xdr:nvCxnSpPr>
      <xdr:spPr>
        <a:xfrm>
          <a:off x="4546600" y="1463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155"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156" name="直線コネクタ 155"/>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57166</xdr:rowOff>
    </xdr:from>
    <xdr:ext cx="405111" cy="259045"/>
    <xdr:sp macro="" textlink="">
      <xdr:nvSpPr>
        <xdr:cNvPr id="157" name="【福祉施設】&#10;有形固定資産減価償却率平均値テキスト"/>
        <xdr:cNvSpPr txBox="1"/>
      </xdr:nvSpPr>
      <xdr:spPr>
        <a:xfrm>
          <a:off x="47244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78739</xdr:rowOff>
    </xdr:from>
    <xdr:to>
      <xdr:col>6</xdr:col>
      <xdr:colOff>561975</xdr:colOff>
      <xdr:row>83</xdr:row>
      <xdr:rowOff>8889</xdr:rowOff>
    </xdr:to>
    <xdr:sp macro="" textlink="">
      <xdr:nvSpPr>
        <xdr:cNvPr id="158" name="フローチャート : 判断 157"/>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128270</xdr:rowOff>
    </xdr:from>
    <xdr:to>
      <xdr:col>5</xdr:col>
      <xdr:colOff>409575</xdr:colOff>
      <xdr:row>83</xdr:row>
      <xdr:rowOff>58420</xdr:rowOff>
    </xdr:to>
    <xdr:sp macro="" textlink="">
      <xdr:nvSpPr>
        <xdr:cNvPr id="159" name="フローチャート : 判断 158"/>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49547</xdr:rowOff>
    </xdr:from>
    <xdr:ext cx="405111" cy="259045"/>
    <xdr:sp macro="" textlink="">
      <xdr:nvSpPr>
        <xdr:cNvPr id="160" name="n_1aveValue【福祉施設】&#10;有形固定資産減価償却率"/>
        <xdr:cNvSpPr txBox="1"/>
      </xdr:nvSpPr>
      <xdr:spPr>
        <a:xfrm>
          <a:off x="3582043"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1" name="テキスト ボックス 1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2" name="テキスト ボックス 1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3" name="テキスト ボックス 1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4" name="テキスト ボックス 1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5" name="テキスト ボックス 1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4445</xdr:rowOff>
    </xdr:from>
    <xdr:to>
      <xdr:col>5</xdr:col>
      <xdr:colOff>409575</xdr:colOff>
      <xdr:row>80</xdr:row>
      <xdr:rowOff>106045</xdr:rowOff>
    </xdr:to>
    <xdr:sp macro="" textlink="">
      <xdr:nvSpPr>
        <xdr:cNvPr id="166" name="円/楕円 165"/>
        <xdr:cNvSpPr/>
      </xdr:nvSpPr>
      <xdr:spPr>
        <a:xfrm>
          <a:off x="37465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122572</xdr:rowOff>
    </xdr:from>
    <xdr:ext cx="405111" cy="259045"/>
    <xdr:sp macro="" textlink="">
      <xdr:nvSpPr>
        <xdr:cNvPr id="167" name="n_1mainValue【福祉施設】&#10;有形固定資産減価償却率"/>
        <xdr:cNvSpPr txBox="1"/>
      </xdr:nvSpPr>
      <xdr:spPr>
        <a:xfrm>
          <a:off x="3582043"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8" name="正方形/長方形 1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9" name="正方形/長方形 1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0" name="正方形/長方形 1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1" name="正方形/長方形 1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2" name="正方形/長方形 1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3" name="正方形/長方形 1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4" name="正方形/長方形 1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5" name="正方形/長方形 1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6" name="テキスト ボックス 1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7" name="直線コネクタ 1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78" name="直線コネクタ 17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79" name="テキスト ボックス 17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80" name="直線コネクタ 17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81" name="テキスト ボックス 18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82" name="直線コネクタ 18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83" name="テキスト ボックス 18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4" name="直線コネクタ 18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5" name="テキスト ボックス 18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6" name="直線コネクタ 1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7" name="テキスト ボックス 18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136398</xdr:rowOff>
    </xdr:from>
    <xdr:to>
      <xdr:col>15</xdr:col>
      <xdr:colOff>180340</xdr:colOff>
      <xdr:row>86</xdr:row>
      <xdr:rowOff>18898</xdr:rowOff>
    </xdr:to>
    <xdr:cxnSp macro="">
      <xdr:nvCxnSpPr>
        <xdr:cNvPr id="189" name="直線コネクタ 188"/>
        <xdr:cNvCxnSpPr/>
      </xdr:nvCxnSpPr>
      <xdr:spPr>
        <a:xfrm flipV="1">
          <a:off x="10476865" y="13338048"/>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22725</xdr:rowOff>
    </xdr:from>
    <xdr:ext cx="469744" cy="259045"/>
    <xdr:sp macro="" textlink="">
      <xdr:nvSpPr>
        <xdr:cNvPr id="190" name="【福祉施設】&#10;一人当たり面積最小値テキスト"/>
        <xdr:cNvSpPr txBox="1"/>
      </xdr:nvSpPr>
      <xdr:spPr>
        <a:xfrm>
          <a:off x="10566400" y="1476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0.021</a:t>
          </a:r>
          <a:endParaRPr kumimoji="1" lang="ja-JP" altLang="en-US" sz="1000" b="1">
            <a:latin typeface="ＭＳ Ｐゴシック"/>
          </a:endParaRPr>
        </a:p>
      </xdr:txBody>
    </xdr:sp>
    <xdr:clientData/>
  </xdr:oneCellAnchor>
  <xdr:twoCellAnchor>
    <xdr:from>
      <xdr:col>15</xdr:col>
      <xdr:colOff>92075</xdr:colOff>
      <xdr:row>86</xdr:row>
      <xdr:rowOff>18898</xdr:rowOff>
    </xdr:from>
    <xdr:to>
      <xdr:col>15</xdr:col>
      <xdr:colOff>269875</xdr:colOff>
      <xdr:row>86</xdr:row>
      <xdr:rowOff>18898</xdr:rowOff>
    </xdr:to>
    <xdr:cxnSp macro="">
      <xdr:nvCxnSpPr>
        <xdr:cNvPr id="191" name="直線コネクタ 190"/>
        <xdr:cNvCxnSpPr/>
      </xdr:nvCxnSpPr>
      <xdr:spPr>
        <a:xfrm>
          <a:off x="10388600" y="1476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83075</xdr:rowOff>
    </xdr:from>
    <xdr:ext cx="469744" cy="259045"/>
    <xdr:sp macro="" textlink="">
      <xdr:nvSpPr>
        <xdr:cNvPr id="192" name="【福祉施設】&#10;一人当たり面積最大値テキスト"/>
        <xdr:cNvSpPr txBox="1"/>
      </xdr:nvSpPr>
      <xdr:spPr>
        <a:xfrm>
          <a:off x="105664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1.580</a:t>
          </a:r>
          <a:endParaRPr kumimoji="1" lang="ja-JP" altLang="en-US" sz="1000" b="1">
            <a:latin typeface="ＭＳ Ｐゴシック"/>
          </a:endParaRPr>
        </a:p>
      </xdr:txBody>
    </xdr:sp>
    <xdr:clientData/>
  </xdr:oneCellAnchor>
  <xdr:twoCellAnchor>
    <xdr:from>
      <xdr:col>15</xdr:col>
      <xdr:colOff>92075</xdr:colOff>
      <xdr:row>77</xdr:row>
      <xdr:rowOff>136398</xdr:rowOff>
    </xdr:from>
    <xdr:to>
      <xdr:col>15</xdr:col>
      <xdr:colOff>269875</xdr:colOff>
      <xdr:row>77</xdr:row>
      <xdr:rowOff>136398</xdr:rowOff>
    </xdr:to>
    <xdr:cxnSp macro="">
      <xdr:nvCxnSpPr>
        <xdr:cNvPr id="193" name="直線コネクタ 192"/>
        <xdr:cNvCxnSpPr/>
      </xdr:nvCxnSpPr>
      <xdr:spPr>
        <a:xfrm>
          <a:off x="10388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107917</xdr:rowOff>
    </xdr:from>
    <xdr:ext cx="469744" cy="259045"/>
    <xdr:sp macro="" textlink="">
      <xdr:nvSpPr>
        <xdr:cNvPr id="194" name="【福祉施設】&#10;一人当たり面積平均値テキスト"/>
        <xdr:cNvSpPr txBox="1"/>
      </xdr:nvSpPr>
      <xdr:spPr>
        <a:xfrm>
          <a:off x="10566400" y="14338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0.407</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129490</xdr:rowOff>
    </xdr:from>
    <xdr:to>
      <xdr:col>15</xdr:col>
      <xdr:colOff>231775</xdr:colOff>
      <xdr:row>84</xdr:row>
      <xdr:rowOff>59640</xdr:rowOff>
    </xdr:to>
    <xdr:sp macro="" textlink="">
      <xdr:nvSpPr>
        <xdr:cNvPr id="195" name="フローチャート : 判断 194"/>
        <xdr:cNvSpPr/>
      </xdr:nvSpPr>
      <xdr:spPr>
        <a:xfrm>
          <a:off x="10426700" y="1435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152349</xdr:rowOff>
    </xdr:from>
    <xdr:to>
      <xdr:col>14</xdr:col>
      <xdr:colOff>79375</xdr:colOff>
      <xdr:row>84</xdr:row>
      <xdr:rowOff>82499</xdr:rowOff>
    </xdr:to>
    <xdr:sp macro="" textlink="">
      <xdr:nvSpPr>
        <xdr:cNvPr id="196" name="フローチャート : 判断 195"/>
        <xdr:cNvSpPr/>
      </xdr:nvSpPr>
      <xdr:spPr>
        <a:xfrm>
          <a:off x="9588500" y="14382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99026</xdr:rowOff>
    </xdr:from>
    <xdr:ext cx="469744" cy="259045"/>
    <xdr:sp macro="" textlink="">
      <xdr:nvSpPr>
        <xdr:cNvPr id="197" name="n_1aveValue【福祉施設】&#10;一人当たり面積"/>
        <xdr:cNvSpPr txBox="1"/>
      </xdr:nvSpPr>
      <xdr:spPr>
        <a:xfrm>
          <a:off x="9391727" y="1415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0.382</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8" name="テキスト ボックス 1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9" name="テキスト ボックス 1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0" name="テキスト ボックス 1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1" name="テキスト ボックス 2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2" name="テキスト ボックス 2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57252</xdr:rowOff>
    </xdr:from>
    <xdr:to>
      <xdr:col>14</xdr:col>
      <xdr:colOff>79375</xdr:colOff>
      <xdr:row>85</xdr:row>
      <xdr:rowOff>158852</xdr:rowOff>
    </xdr:to>
    <xdr:sp macro="" textlink="">
      <xdr:nvSpPr>
        <xdr:cNvPr id="203" name="円/楕円 202"/>
        <xdr:cNvSpPr/>
      </xdr:nvSpPr>
      <xdr:spPr>
        <a:xfrm>
          <a:off x="9588500" y="1463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149979</xdr:rowOff>
    </xdr:from>
    <xdr:ext cx="469744" cy="259045"/>
    <xdr:sp macro="" textlink="">
      <xdr:nvSpPr>
        <xdr:cNvPr id="204" name="n_1mainValue【福祉施設】&#10;一人当たり面積"/>
        <xdr:cNvSpPr txBox="1"/>
      </xdr:nvSpPr>
      <xdr:spPr>
        <a:xfrm>
          <a:off x="9391727" y="1472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5" name="正方形/長方形 2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6" name="正方形/長方形 2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7" name="正方形/長方形 2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8" name="正方形/長方形 2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9" name="正方形/長方形 2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0" name="正方形/長方形 2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1" name="正方形/長方形 2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2" name="正方形/長方形 21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3" name="テキスト ボックス 21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4" name="直線コネクタ 21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15" name="テキスト ボックス 21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16" name="直線コネクタ 21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17" name="テキスト ボックス 21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18" name="直線コネクタ 21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19" name="テキスト ボックス 21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20" name="直線コネクタ 21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21" name="テキスト ボックス 22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22" name="直線コネクタ 22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23" name="テキスト ボックス 22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4" name="直線コネクタ 22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25" name="テキスト ボックス 22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6" name="直線コネクタ 22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27" name="テキスト ボックス 22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60961</xdr:rowOff>
    </xdr:from>
    <xdr:to>
      <xdr:col>6</xdr:col>
      <xdr:colOff>510540</xdr:colOff>
      <xdr:row>108</xdr:row>
      <xdr:rowOff>129539</xdr:rowOff>
    </xdr:to>
    <xdr:cxnSp macro="">
      <xdr:nvCxnSpPr>
        <xdr:cNvPr id="229" name="直線コネクタ 228"/>
        <xdr:cNvCxnSpPr/>
      </xdr:nvCxnSpPr>
      <xdr:spPr>
        <a:xfrm flipV="1">
          <a:off x="4634865" y="172059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133366</xdr:rowOff>
    </xdr:from>
    <xdr:ext cx="405111" cy="259045"/>
    <xdr:sp macro="" textlink="">
      <xdr:nvSpPr>
        <xdr:cNvPr id="230" name="【市民会館】&#10;有形固定資産減価償却率最小値テキスト"/>
        <xdr:cNvSpPr txBox="1"/>
      </xdr:nvSpPr>
      <xdr:spPr>
        <a:xfrm>
          <a:off x="47244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6</xdr:col>
      <xdr:colOff>422275</xdr:colOff>
      <xdr:row>108</xdr:row>
      <xdr:rowOff>129539</xdr:rowOff>
    </xdr:from>
    <xdr:to>
      <xdr:col>6</xdr:col>
      <xdr:colOff>600075</xdr:colOff>
      <xdr:row>108</xdr:row>
      <xdr:rowOff>129539</xdr:rowOff>
    </xdr:to>
    <xdr:cxnSp macro="">
      <xdr:nvCxnSpPr>
        <xdr:cNvPr id="231" name="直線コネクタ 230"/>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7638</xdr:rowOff>
    </xdr:from>
    <xdr:ext cx="405111" cy="259045"/>
    <xdr:sp macro="" textlink="">
      <xdr:nvSpPr>
        <xdr:cNvPr id="232" name="【市民会館】&#10;有形固定資産減価償却率最大値テキスト"/>
        <xdr:cNvSpPr txBox="1"/>
      </xdr:nvSpPr>
      <xdr:spPr>
        <a:xfrm>
          <a:off x="4724400" y="1698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6</xdr:col>
      <xdr:colOff>422275</xdr:colOff>
      <xdr:row>100</xdr:row>
      <xdr:rowOff>60961</xdr:rowOff>
    </xdr:from>
    <xdr:to>
      <xdr:col>6</xdr:col>
      <xdr:colOff>600075</xdr:colOff>
      <xdr:row>100</xdr:row>
      <xdr:rowOff>60961</xdr:rowOff>
    </xdr:to>
    <xdr:cxnSp macro="">
      <xdr:nvCxnSpPr>
        <xdr:cNvPr id="233" name="直線コネクタ 232"/>
        <xdr:cNvCxnSpPr/>
      </xdr:nvCxnSpPr>
      <xdr:spPr>
        <a:xfrm>
          <a:off x="4546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102888</xdr:rowOff>
    </xdr:from>
    <xdr:ext cx="405111" cy="259045"/>
    <xdr:sp macro="" textlink="">
      <xdr:nvSpPr>
        <xdr:cNvPr id="234" name="【市民会館】&#10;有形固定資産減価償却率平均値テキスト"/>
        <xdr:cNvSpPr txBox="1"/>
      </xdr:nvSpPr>
      <xdr:spPr>
        <a:xfrm>
          <a:off x="47244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124461</xdr:rowOff>
    </xdr:from>
    <xdr:to>
      <xdr:col>6</xdr:col>
      <xdr:colOff>561975</xdr:colOff>
      <xdr:row>104</xdr:row>
      <xdr:rowOff>54611</xdr:rowOff>
    </xdr:to>
    <xdr:sp macro="" textlink="">
      <xdr:nvSpPr>
        <xdr:cNvPr id="235" name="フローチャート : 判断 234"/>
        <xdr:cNvSpPr/>
      </xdr:nvSpPr>
      <xdr:spPr>
        <a:xfrm>
          <a:off x="4584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116839</xdr:rowOff>
    </xdr:from>
    <xdr:to>
      <xdr:col>5</xdr:col>
      <xdr:colOff>409575</xdr:colOff>
      <xdr:row>109</xdr:row>
      <xdr:rowOff>46989</xdr:rowOff>
    </xdr:to>
    <xdr:sp macro="" textlink="">
      <xdr:nvSpPr>
        <xdr:cNvPr id="236" name="フローチャート : 判断 235"/>
        <xdr:cNvSpPr/>
      </xdr:nvSpPr>
      <xdr:spPr>
        <a:xfrm>
          <a:off x="3746500" y="186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109</xdr:row>
      <xdr:rowOff>38116</xdr:rowOff>
    </xdr:from>
    <xdr:ext cx="405111" cy="259045"/>
    <xdr:sp macro="" textlink="">
      <xdr:nvSpPr>
        <xdr:cNvPr id="237" name="n_1aveValue【市民会館】&#10;有形固定資産減価償却率"/>
        <xdr:cNvSpPr txBox="1"/>
      </xdr:nvSpPr>
      <xdr:spPr>
        <a:xfrm>
          <a:off x="3582043"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38" name="テキスト ボックス 23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9" name="テキスト ボックス 23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0" name="テキスト ボックス 23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1" name="テキスト ボックス 24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2" name="テキスト ボックス 24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105</xdr:row>
      <xdr:rowOff>82550</xdr:rowOff>
    </xdr:from>
    <xdr:to>
      <xdr:col>5</xdr:col>
      <xdr:colOff>409575</xdr:colOff>
      <xdr:row>106</xdr:row>
      <xdr:rowOff>12700</xdr:rowOff>
    </xdr:to>
    <xdr:sp macro="" textlink="">
      <xdr:nvSpPr>
        <xdr:cNvPr id="243" name="円/楕円 242"/>
        <xdr:cNvSpPr/>
      </xdr:nvSpPr>
      <xdr:spPr>
        <a:xfrm>
          <a:off x="3746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29227</xdr:rowOff>
    </xdr:from>
    <xdr:ext cx="405111" cy="259045"/>
    <xdr:sp macro="" textlink="">
      <xdr:nvSpPr>
        <xdr:cNvPr id="244" name="n_1mainValue【市民会館】&#10;有形固定資産減価償却率"/>
        <xdr:cNvSpPr txBox="1"/>
      </xdr:nvSpPr>
      <xdr:spPr>
        <a:xfrm>
          <a:off x="3582043" y="178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5" name="正方形/長方形 2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6" name="正方形/長方形 2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7" name="正方形/長方形 2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8" name="正方形/長方形 2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9" name="正方形/長方形 2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0" name="正方形/長方形 2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1" name="正方形/長方形 2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2" name="正方形/長方形 25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3" name="テキスト ボックス 25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4" name="直線コネクタ 25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35379</xdr:rowOff>
    </xdr:from>
    <xdr:to>
      <xdr:col>16</xdr:col>
      <xdr:colOff>307975</xdr:colOff>
      <xdr:row>109</xdr:row>
      <xdr:rowOff>35379</xdr:rowOff>
    </xdr:to>
    <xdr:cxnSp macro="">
      <xdr:nvCxnSpPr>
        <xdr:cNvPr id="255" name="直線コネクタ 25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256" name="テキスト ボックス 25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257" name="直線コネクタ 25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258" name="テキスト ボックス 25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259" name="直線コネクタ 25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260" name="テキスト ボックス 25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261" name="直線コネクタ 26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262" name="テキスト ボックス 26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263" name="直線コネクタ 26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264" name="テキスト ボックス 26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265" name="直線コネクタ 26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266" name="テキスト ボックス 26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7" name="直線コネクタ 26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8" name="テキスト ボックス 26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85998</xdr:rowOff>
    </xdr:from>
    <xdr:to>
      <xdr:col>15</xdr:col>
      <xdr:colOff>180340</xdr:colOff>
      <xdr:row>108</xdr:row>
      <xdr:rowOff>61505</xdr:rowOff>
    </xdr:to>
    <xdr:cxnSp macro="">
      <xdr:nvCxnSpPr>
        <xdr:cNvPr id="270" name="直線コネクタ 269"/>
        <xdr:cNvCxnSpPr/>
      </xdr:nvCxnSpPr>
      <xdr:spPr>
        <a:xfrm flipV="1">
          <a:off x="10476865" y="1705954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65332</xdr:rowOff>
    </xdr:from>
    <xdr:ext cx="469744" cy="259045"/>
    <xdr:sp macro="" textlink="">
      <xdr:nvSpPr>
        <xdr:cNvPr id="271" name="【市民会館】&#10;一人当たり面積最小値テキスト"/>
        <xdr:cNvSpPr txBox="1"/>
      </xdr:nvSpPr>
      <xdr:spPr>
        <a:xfrm>
          <a:off x="10566400" y="185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15</xdr:col>
      <xdr:colOff>92075</xdr:colOff>
      <xdr:row>108</xdr:row>
      <xdr:rowOff>61505</xdr:rowOff>
    </xdr:from>
    <xdr:to>
      <xdr:col>15</xdr:col>
      <xdr:colOff>269875</xdr:colOff>
      <xdr:row>108</xdr:row>
      <xdr:rowOff>61505</xdr:rowOff>
    </xdr:to>
    <xdr:cxnSp macro="">
      <xdr:nvCxnSpPr>
        <xdr:cNvPr id="272" name="直線コネクタ 271"/>
        <xdr:cNvCxnSpPr/>
      </xdr:nvCxnSpPr>
      <xdr:spPr>
        <a:xfrm>
          <a:off x="10388600" y="18578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32675</xdr:rowOff>
    </xdr:from>
    <xdr:ext cx="469744" cy="259045"/>
    <xdr:sp macro="" textlink="">
      <xdr:nvSpPr>
        <xdr:cNvPr id="273" name="【市民会館】&#10;一人当たり面積最大値テキスト"/>
        <xdr:cNvSpPr txBox="1"/>
      </xdr:nvSpPr>
      <xdr:spPr>
        <a:xfrm>
          <a:off x="10566400" y="1683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15</xdr:col>
      <xdr:colOff>92075</xdr:colOff>
      <xdr:row>99</xdr:row>
      <xdr:rowOff>85998</xdr:rowOff>
    </xdr:from>
    <xdr:to>
      <xdr:col>15</xdr:col>
      <xdr:colOff>269875</xdr:colOff>
      <xdr:row>99</xdr:row>
      <xdr:rowOff>85998</xdr:rowOff>
    </xdr:to>
    <xdr:cxnSp macro="">
      <xdr:nvCxnSpPr>
        <xdr:cNvPr id="274" name="直線コネクタ 273"/>
        <xdr:cNvCxnSpPr/>
      </xdr:nvCxnSpPr>
      <xdr:spPr>
        <a:xfrm>
          <a:off x="10388600" y="1705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52813</xdr:rowOff>
    </xdr:from>
    <xdr:ext cx="469744" cy="259045"/>
    <xdr:sp macro="" textlink="">
      <xdr:nvSpPr>
        <xdr:cNvPr id="275" name="【市民会館】&#10;一人当たり面積平均値テキスト"/>
        <xdr:cNvSpPr txBox="1"/>
      </xdr:nvSpPr>
      <xdr:spPr>
        <a:xfrm>
          <a:off x="10566400" y="17883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0.470</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74386</xdr:rowOff>
    </xdr:from>
    <xdr:to>
      <xdr:col>15</xdr:col>
      <xdr:colOff>231775</xdr:colOff>
      <xdr:row>105</xdr:row>
      <xdr:rowOff>4536</xdr:rowOff>
    </xdr:to>
    <xdr:sp macro="" textlink="">
      <xdr:nvSpPr>
        <xdr:cNvPr id="276" name="フローチャート : 判断 275"/>
        <xdr:cNvSpPr/>
      </xdr:nvSpPr>
      <xdr:spPr>
        <a:xfrm>
          <a:off x="10426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40095</xdr:rowOff>
    </xdr:from>
    <xdr:to>
      <xdr:col>14</xdr:col>
      <xdr:colOff>79375</xdr:colOff>
      <xdr:row>104</xdr:row>
      <xdr:rowOff>141695</xdr:rowOff>
    </xdr:to>
    <xdr:sp macro="" textlink="">
      <xdr:nvSpPr>
        <xdr:cNvPr id="277" name="フローチャート : 判断 276"/>
        <xdr:cNvSpPr/>
      </xdr:nvSpPr>
      <xdr:spPr>
        <a:xfrm>
          <a:off x="9588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158222</xdr:rowOff>
    </xdr:from>
    <xdr:ext cx="469744" cy="259045"/>
    <xdr:sp macro="" textlink="">
      <xdr:nvSpPr>
        <xdr:cNvPr id="278" name="n_1aveValue【市民会館】&#10;一人当たり面積"/>
        <xdr:cNvSpPr txBox="1"/>
      </xdr:nvSpPr>
      <xdr:spPr>
        <a:xfrm>
          <a:off x="9391727" y="176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0.491</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9" name="テキスト ボックス 27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80" name="テキスト ボックス 27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81" name="テキスト ボックス 28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2" name="テキスト ボックス 28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3" name="テキスト ボックス 28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141332</xdr:rowOff>
    </xdr:from>
    <xdr:to>
      <xdr:col>14</xdr:col>
      <xdr:colOff>79375</xdr:colOff>
      <xdr:row>107</xdr:row>
      <xdr:rowOff>71482</xdr:rowOff>
    </xdr:to>
    <xdr:sp macro="" textlink="">
      <xdr:nvSpPr>
        <xdr:cNvPr id="284" name="円/楕円 283"/>
        <xdr:cNvSpPr/>
      </xdr:nvSpPr>
      <xdr:spPr>
        <a:xfrm>
          <a:off x="9588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62609</xdr:rowOff>
    </xdr:from>
    <xdr:ext cx="469744" cy="259045"/>
    <xdr:sp macro="" textlink="">
      <xdr:nvSpPr>
        <xdr:cNvPr id="285" name="n_1mainValue【市民会館】&#10;一人当たり面積"/>
        <xdr:cNvSpPr txBox="1"/>
      </xdr:nvSpPr>
      <xdr:spPr>
        <a:xfrm>
          <a:off x="93917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6" name="正方形/長方形 2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7" name="正方形/長方形 2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8" name="正方形/長方形 2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9" name="正方形/長方形 2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0" name="正方形/長方形 2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1" name="正方形/長方形 2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2" name="正方形/長方形 2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3" name="正方形/長方形 29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4" name="正方形/長方形 2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5" name="正方形/長方形 2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6" name="正方形/長方形 2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7" name="正方形/長方形 2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8" name="正方形/長方形 2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9" name="正方形/長方形 2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00" name="正方形/長方形 2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01" name="正方形/長方形 30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02" name="正方形/長方形 3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3" name="正方形/長方形 3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4" name="正方形/長方形 3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5" name="正方形/長方形 3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6" name="正方形/長方形 3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7" name="正方形/長方形 3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8" name="正方形/長方形 3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9" name="正方形/長方形 30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10" name="正方形/長方形 3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11" name="正方形/長方形 3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12" name="正方形/長方形 3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13" name="正方形/長方形 3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14" name="正方形/長方形 3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15" name="正方形/長方形 3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16" name="正方形/長方形 3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17" name="正方形/長方形 31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18" name="正方形/長方形 3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9" name="正方形/長方形 3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20" name="正方形/長方形 3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21" name="正方形/長方形 3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22" name="正方形/長方形 3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3" name="正方形/長方形 3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4" name="正方形/長方形 3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5" name="正方形/長方形 3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26" name="テキスト ボックス 3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27" name="直線コネクタ 3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28" name="テキスト ボックス 32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29" name="直線コネクタ 32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330" name="テキスト ボックス 32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31" name="直線コネクタ 33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32" name="テキスト ボックス 33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33" name="直線コネクタ 33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334" name="テキスト ボックス 33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335" name="直線コネクタ 33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336" name="テキスト ボックス 33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37" name="直線コネクタ 3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38" name="テキスト ボックス 33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86</xdr:row>
      <xdr:rowOff>140970</xdr:rowOff>
    </xdr:to>
    <xdr:cxnSp macro="">
      <xdr:nvCxnSpPr>
        <xdr:cNvPr id="340" name="直線コネクタ 339"/>
        <xdr:cNvCxnSpPr/>
      </xdr:nvCxnSpPr>
      <xdr:spPr>
        <a:xfrm flipV="1">
          <a:off x="16318864" y="1339977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144797</xdr:rowOff>
    </xdr:from>
    <xdr:ext cx="405111" cy="259045"/>
    <xdr:sp macro="" textlink="">
      <xdr:nvSpPr>
        <xdr:cNvPr id="341" name="【消防施設】&#10;有形固定資産減価償却率最小値テキスト"/>
        <xdr:cNvSpPr txBox="1"/>
      </xdr:nvSpPr>
      <xdr:spPr>
        <a:xfrm>
          <a:off x="16408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23</xdr:col>
      <xdr:colOff>428625</xdr:colOff>
      <xdr:row>86</xdr:row>
      <xdr:rowOff>140970</xdr:rowOff>
    </xdr:from>
    <xdr:to>
      <xdr:col>23</xdr:col>
      <xdr:colOff>606425</xdr:colOff>
      <xdr:row>86</xdr:row>
      <xdr:rowOff>140970</xdr:rowOff>
    </xdr:to>
    <xdr:cxnSp macro="">
      <xdr:nvCxnSpPr>
        <xdr:cNvPr id="342" name="直線コネクタ 341"/>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343"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344" name="直線コネクタ 343"/>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45738</xdr:rowOff>
    </xdr:from>
    <xdr:ext cx="405111" cy="259045"/>
    <xdr:sp macro="" textlink="">
      <xdr:nvSpPr>
        <xdr:cNvPr id="345" name="【消防施設】&#10;有形固定資産減価償却率平均値テキスト"/>
        <xdr:cNvSpPr txBox="1"/>
      </xdr:nvSpPr>
      <xdr:spPr>
        <a:xfrm>
          <a:off x="164084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67311</xdr:rowOff>
    </xdr:from>
    <xdr:to>
      <xdr:col>23</xdr:col>
      <xdr:colOff>568325</xdr:colOff>
      <xdr:row>83</xdr:row>
      <xdr:rowOff>168911</xdr:rowOff>
    </xdr:to>
    <xdr:sp macro="" textlink="">
      <xdr:nvSpPr>
        <xdr:cNvPr id="346" name="フローチャート : 判断 345"/>
        <xdr:cNvSpPr/>
      </xdr:nvSpPr>
      <xdr:spPr>
        <a:xfrm>
          <a:off x="16268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119887</xdr:rowOff>
    </xdr:from>
    <xdr:to>
      <xdr:col>22</xdr:col>
      <xdr:colOff>415925</xdr:colOff>
      <xdr:row>81</xdr:row>
      <xdr:rowOff>50037</xdr:rowOff>
    </xdr:to>
    <xdr:sp macro="" textlink="">
      <xdr:nvSpPr>
        <xdr:cNvPr id="347" name="フローチャート : 判断 346"/>
        <xdr:cNvSpPr/>
      </xdr:nvSpPr>
      <xdr:spPr>
        <a:xfrm>
          <a:off x="15430500" y="1383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66564</xdr:rowOff>
    </xdr:from>
    <xdr:ext cx="405111" cy="259045"/>
    <xdr:sp macro="" textlink="">
      <xdr:nvSpPr>
        <xdr:cNvPr id="348" name="n_1aveValue【消防施設】&#10;有形固定資産減価償却率"/>
        <xdr:cNvSpPr txBox="1"/>
      </xdr:nvSpPr>
      <xdr:spPr>
        <a:xfrm>
          <a:off x="15266043" y="1361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49" name="テキスト ボックス 3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50" name="テキスト ボックス 3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51" name="テキスト ボックス 3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52" name="テキスト ボックス 3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53" name="テキスト ボックス 3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85</xdr:row>
      <xdr:rowOff>46737</xdr:rowOff>
    </xdr:from>
    <xdr:to>
      <xdr:col>22</xdr:col>
      <xdr:colOff>415925</xdr:colOff>
      <xdr:row>85</xdr:row>
      <xdr:rowOff>148337</xdr:rowOff>
    </xdr:to>
    <xdr:sp macro="" textlink="">
      <xdr:nvSpPr>
        <xdr:cNvPr id="354" name="円/楕円 353"/>
        <xdr:cNvSpPr/>
      </xdr:nvSpPr>
      <xdr:spPr>
        <a:xfrm>
          <a:off x="154305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85</xdr:row>
      <xdr:rowOff>139464</xdr:rowOff>
    </xdr:from>
    <xdr:ext cx="405111" cy="259045"/>
    <xdr:sp macro="" textlink="">
      <xdr:nvSpPr>
        <xdr:cNvPr id="355" name="n_1mainValue【消防施設】&#10;有形固定資産減価償却率"/>
        <xdr:cNvSpPr txBox="1"/>
      </xdr:nvSpPr>
      <xdr:spPr>
        <a:xfrm>
          <a:off x="15266043" y="14712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56" name="正方形/長方形 3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57" name="正方形/長方形 3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58" name="正方形/長方形 3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59" name="正方形/長方形 3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60" name="正方形/長方形 3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61" name="正方形/長方形 3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62" name="正方形/長方形 3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3" name="正方形/長方形 36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64" name="テキスト ボックス 36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65" name="直線コネクタ 36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366" name="直線コネクタ 36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367" name="テキスト ボックス 36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368" name="直線コネクタ 36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369" name="テキスト ボックス 36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370" name="直線コネクタ 36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371" name="テキスト ボックス 37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372" name="直線コネクタ 37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373" name="テキスト ボックス 37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374" name="直線コネクタ 37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375" name="テキスト ボックス 37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376" name="直線コネクタ 37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377" name="テキスト ボックス 37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78" name="直線コネクタ 37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79" name="テキスト ボックス 37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8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38100</xdr:rowOff>
    </xdr:to>
    <xdr:cxnSp macro="">
      <xdr:nvCxnSpPr>
        <xdr:cNvPr id="381" name="直線コネクタ 380"/>
        <xdr:cNvCxnSpPr/>
      </xdr:nvCxnSpPr>
      <xdr:spPr>
        <a:xfrm flipV="1">
          <a:off x="22160864" y="133785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382" name="【消防施設】&#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383" name="直線コネクタ 382"/>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384"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0.470</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385" name="直線コネクタ 384"/>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124114</xdr:rowOff>
    </xdr:from>
    <xdr:ext cx="469744" cy="259045"/>
    <xdr:sp macro="" textlink="">
      <xdr:nvSpPr>
        <xdr:cNvPr id="386" name="【消防施設】&#10;一人当たり面積平均値テキスト"/>
        <xdr:cNvSpPr txBox="1"/>
      </xdr:nvSpPr>
      <xdr:spPr>
        <a:xfrm>
          <a:off x="22250400" y="1435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145687</xdr:rowOff>
    </xdr:from>
    <xdr:to>
      <xdr:col>32</xdr:col>
      <xdr:colOff>238125</xdr:colOff>
      <xdr:row>84</xdr:row>
      <xdr:rowOff>75837</xdr:rowOff>
    </xdr:to>
    <xdr:sp macro="" textlink="">
      <xdr:nvSpPr>
        <xdr:cNvPr id="387" name="フローチャート : 判断 386"/>
        <xdr:cNvSpPr/>
      </xdr:nvSpPr>
      <xdr:spPr>
        <a:xfrm>
          <a:off x="22110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1995</xdr:rowOff>
    </xdr:from>
    <xdr:to>
      <xdr:col>31</xdr:col>
      <xdr:colOff>85725</xdr:colOff>
      <xdr:row>83</xdr:row>
      <xdr:rowOff>103595</xdr:rowOff>
    </xdr:to>
    <xdr:sp macro="" textlink="">
      <xdr:nvSpPr>
        <xdr:cNvPr id="388" name="フローチャート : 判断 387"/>
        <xdr:cNvSpPr/>
      </xdr:nvSpPr>
      <xdr:spPr>
        <a:xfrm>
          <a:off x="21272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120122</xdr:rowOff>
    </xdr:from>
    <xdr:ext cx="469744" cy="259045"/>
    <xdr:sp macro="" textlink="">
      <xdr:nvSpPr>
        <xdr:cNvPr id="389" name="n_1aveValue【消防施設】&#10;一人当たり面積"/>
        <xdr:cNvSpPr txBox="1"/>
      </xdr:nvSpPr>
      <xdr:spPr>
        <a:xfrm>
          <a:off x="21075727" y="1400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90" name="テキスト ボックス 38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91" name="テキスト ボックス 39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92" name="テキスト ボックス 39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93" name="テキスト ボックス 39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94" name="テキスト ボックス 39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160382</xdr:rowOff>
    </xdr:from>
    <xdr:to>
      <xdr:col>31</xdr:col>
      <xdr:colOff>85725</xdr:colOff>
      <xdr:row>85</xdr:row>
      <xdr:rowOff>90532</xdr:rowOff>
    </xdr:to>
    <xdr:sp macro="" textlink="">
      <xdr:nvSpPr>
        <xdr:cNvPr id="395" name="円/楕円 394"/>
        <xdr:cNvSpPr/>
      </xdr:nvSpPr>
      <xdr:spPr>
        <a:xfrm>
          <a:off x="21272500" y="145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81659</xdr:rowOff>
    </xdr:from>
    <xdr:ext cx="469744" cy="259045"/>
    <xdr:sp macro="" textlink="">
      <xdr:nvSpPr>
        <xdr:cNvPr id="396" name="n_1mainValue【消防施設】&#10;一人当たり面積"/>
        <xdr:cNvSpPr txBox="1"/>
      </xdr:nvSpPr>
      <xdr:spPr>
        <a:xfrm>
          <a:off x="21075727" y="1465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97" name="正方形/長方形 3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8" name="正方形/長方形 3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9" name="正方形/長方形 3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00" name="正方形/長方形 3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1" name="正方形/長方形 4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2" name="正方形/長方形 4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3" name="正方形/長方形 4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4" name="正方形/長方形 4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5" name="テキスト ボックス 4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6" name="直線コネクタ 4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07" name="テキスト ボックス 40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08" name="直線コネクタ 40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09" name="テキスト ボックス 40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10" name="直線コネクタ 40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11" name="テキスト ボックス 41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12" name="直線コネクタ 41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13" name="テキスト ボックス 41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14" name="直線コネクタ 41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15" name="テキスト ボックス 41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16" name="直線コネクタ 41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17" name="テキスト ボックス 41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8" name="直線コネクタ 4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9" name="テキスト ボックス 41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53339</xdr:rowOff>
    </xdr:from>
    <xdr:to>
      <xdr:col>23</xdr:col>
      <xdr:colOff>516889</xdr:colOff>
      <xdr:row>109</xdr:row>
      <xdr:rowOff>3811</xdr:rowOff>
    </xdr:to>
    <xdr:cxnSp macro="">
      <xdr:nvCxnSpPr>
        <xdr:cNvPr id="421" name="直線コネクタ 420"/>
        <xdr:cNvCxnSpPr/>
      </xdr:nvCxnSpPr>
      <xdr:spPr>
        <a:xfrm flipV="1">
          <a:off x="16318864" y="171983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7638</xdr:rowOff>
    </xdr:from>
    <xdr:ext cx="405111" cy="259045"/>
    <xdr:sp macro="" textlink="">
      <xdr:nvSpPr>
        <xdr:cNvPr id="422" name="【庁舎】&#10;有形固定資産減価償却率最小値テキスト"/>
        <xdr:cNvSpPr txBox="1"/>
      </xdr:nvSpPr>
      <xdr:spPr>
        <a:xfrm>
          <a:off x="16408400" y="186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109</xdr:row>
      <xdr:rowOff>3811</xdr:rowOff>
    </xdr:from>
    <xdr:to>
      <xdr:col>23</xdr:col>
      <xdr:colOff>606425</xdr:colOff>
      <xdr:row>109</xdr:row>
      <xdr:rowOff>3811</xdr:rowOff>
    </xdr:to>
    <xdr:cxnSp macro="">
      <xdr:nvCxnSpPr>
        <xdr:cNvPr id="423" name="直線コネクタ 422"/>
        <xdr:cNvCxnSpPr/>
      </xdr:nvCxnSpPr>
      <xdr:spPr>
        <a:xfrm>
          <a:off x="16230600" y="1869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xdr:rowOff>
    </xdr:from>
    <xdr:ext cx="405111" cy="259045"/>
    <xdr:sp macro="" textlink="">
      <xdr:nvSpPr>
        <xdr:cNvPr id="424" name="【庁舎】&#10;有形固定資産減価償却率最大値テキスト"/>
        <xdr:cNvSpPr txBox="1"/>
      </xdr:nvSpPr>
      <xdr:spPr>
        <a:xfrm>
          <a:off x="164084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428625</xdr:colOff>
      <xdr:row>100</xdr:row>
      <xdr:rowOff>53339</xdr:rowOff>
    </xdr:from>
    <xdr:to>
      <xdr:col>23</xdr:col>
      <xdr:colOff>606425</xdr:colOff>
      <xdr:row>100</xdr:row>
      <xdr:rowOff>53339</xdr:rowOff>
    </xdr:to>
    <xdr:cxnSp macro="">
      <xdr:nvCxnSpPr>
        <xdr:cNvPr id="425" name="直線コネクタ 424"/>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76216</xdr:rowOff>
    </xdr:from>
    <xdr:ext cx="405111" cy="259045"/>
    <xdr:sp macro="" textlink="">
      <xdr:nvSpPr>
        <xdr:cNvPr id="426" name="【庁舎】&#10;有形固定資産減価償却率平均値テキスト"/>
        <xdr:cNvSpPr txBox="1"/>
      </xdr:nvSpPr>
      <xdr:spPr>
        <a:xfrm>
          <a:off x="164084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97789</xdr:rowOff>
    </xdr:from>
    <xdr:to>
      <xdr:col>23</xdr:col>
      <xdr:colOff>568325</xdr:colOff>
      <xdr:row>105</xdr:row>
      <xdr:rowOff>27939</xdr:rowOff>
    </xdr:to>
    <xdr:sp macro="" textlink="">
      <xdr:nvSpPr>
        <xdr:cNvPr id="427" name="フローチャート : 判断 426"/>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67311</xdr:rowOff>
    </xdr:from>
    <xdr:to>
      <xdr:col>22</xdr:col>
      <xdr:colOff>415925</xdr:colOff>
      <xdr:row>104</xdr:row>
      <xdr:rowOff>168911</xdr:rowOff>
    </xdr:to>
    <xdr:sp macro="" textlink="">
      <xdr:nvSpPr>
        <xdr:cNvPr id="428" name="フローチャート : 判断 427"/>
        <xdr:cNvSpPr/>
      </xdr:nvSpPr>
      <xdr:spPr>
        <a:xfrm>
          <a:off x="15430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160038</xdr:rowOff>
    </xdr:from>
    <xdr:ext cx="405111" cy="259045"/>
    <xdr:sp macro="" textlink="">
      <xdr:nvSpPr>
        <xdr:cNvPr id="429" name="n_1aveValue【庁舎】&#10;有形固定資産減価償却率"/>
        <xdr:cNvSpPr txBox="1"/>
      </xdr:nvSpPr>
      <xdr:spPr>
        <a:xfrm>
          <a:off x="15266043"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30" name="テキスト ボックス 4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1" name="テキスト ボックス 4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2" name="テキスト ボックス 4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3" name="テキスト ボックス 4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4" name="テキスト ボックス 4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135889</xdr:rowOff>
    </xdr:from>
    <xdr:to>
      <xdr:col>22</xdr:col>
      <xdr:colOff>415925</xdr:colOff>
      <xdr:row>104</xdr:row>
      <xdr:rowOff>66039</xdr:rowOff>
    </xdr:to>
    <xdr:sp macro="" textlink="">
      <xdr:nvSpPr>
        <xdr:cNvPr id="435" name="円/楕円 434"/>
        <xdr:cNvSpPr/>
      </xdr:nvSpPr>
      <xdr:spPr>
        <a:xfrm>
          <a:off x="15430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82566</xdr:rowOff>
    </xdr:from>
    <xdr:ext cx="405111" cy="259045"/>
    <xdr:sp macro="" textlink="">
      <xdr:nvSpPr>
        <xdr:cNvPr id="436" name="n_1mainValue【庁舎】&#10;有形固定資産減価償却率"/>
        <xdr:cNvSpPr txBox="1"/>
      </xdr:nvSpPr>
      <xdr:spPr>
        <a:xfrm>
          <a:off x="15266043"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7" name="正方形/長方形 4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8" name="正方形/長方形 4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9" name="正方形/長方形 4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0" name="正方形/長方形 4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1" name="正方形/長方形 4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2" name="正方形/長方形 4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3" name="正方形/長方形 4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4" name="正方形/長方形 4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5" name="テキスト ボックス 4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6" name="直線コネクタ 4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47" name="テキスト ボックス 44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448" name="直線コネクタ 44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49" name="テキスト ボックス 44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50" name="直線コネクタ 44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51" name="テキスト ボックス 45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52" name="直線コネクタ 45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53" name="テキスト ボックス 45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54" name="直線コネクタ 45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55" name="テキスト ボックス 45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56" name="直線コネクタ 45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57" name="テキスト ボックス 45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58" name="直線コネクタ 45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59" name="テキスト ボックス 45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60" name="直線コネクタ 4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61" name="テキスト ボックス 4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4355</xdr:rowOff>
    </xdr:from>
    <xdr:to>
      <xdr:col>32</xdr:col>
      <xdr:colOff>186689</xdr:colOff>
      <xdr:row>109</xdr:row>
      <xdr:rowOff>48442</xdr:rowOff>
    </xdr:to>
    <xdr:cxnSp macro="">
      <xdr:nvCxnSpPr>
        <xdr:cNvPr id="463" name="直線コネクタ 462"/>
        <xdr:cNvCxnSpPr/>
      </xdr:nvCxnSpPr>
      <xdr:spPr>
        <a:xfrm flipV="1">
          <a:off x="22160864" y="1714935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52269</xdr:rowOff>
    </xdr:from>
    <xdr:ext cx="469744" cy="259045"/>
    <xdr:sp macro="" textlink="">
      <xdr:nvSpPr>
        <xdr:cNvPr id="464" name="【庁舎】&#10;一人当たり面積最小値テキスト"/>
        <xdr:cNvSpPr txBox="1"/>
      </xdr:nvSpPr>
      <xdr:spPr>
        <a:xfrm>
          <a:off x="22250400" y="187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0.192</a:t>
          </a:r>
          <a:endParaRPr kumimoji="1" lang="ja-JP" altLang="en-US" sz="1000" b="1">
            <a:latin typeface="ＭＳ Ｐゴシック"/>
          </a:endParaRPr>
        </a:p>
      </xdr:txBody>
    </xdr:sp>
    <xdr:clientData/>
  </xdr:oneCellAnchor>
  <xdr:twoCellAnchor>
    <xdr:from>
      <xdr:col>32</xdr:col>
      <xdr:colOff>98425</xdr:colOff>
      <xdr:row>109</xdr:row>
      <xdr:rowOff>48442</xdr:rowOff>
    </xdr:from>
    <xdr:to>
      <xdr:col>32</xdr:col>
      <xdr:colOff>276225</xdr:colOff>
      <xdr:row>109</xdr:row>
      <xdr:rowOff>48442</xdr:rowOff>
    </xdr:to>
    <xdr:cxnSp macro="">
      <xdr:nvCxnSpPr>
        <xdr:cNvPr id="465" name="直線コネクタ 464"/>
        <xdr:cNvCxnSpPr/>
      </xdr:nvCxnSpPr>
      <xdr:spPr>
        <a:xfrm>
          <a:off x="22072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122482</xdr:rowOff>
    </xdr:from>
    <xdr:ext cx="469744" cy="259045"/>
    <xdr:sp macro="" textlink="">
      <xdr:nvSpPr>
        <xdr:cNvPr id="466" name="【庁舎】&#10;一人当たり面積最大値テキスト"/>
        <xdr:cNvSpPr txBox="1"/>
      </xdr:nvSpPr>
      <xdr:spPr>
        <a:xfrm>
          <a:off x="22250400" y="1692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1.164</a:t>
          </a:r>
          <a:endParaRPr kumimoji="1" lang="ja-JP" altLang="en-US" sz="1000" b="1">
            <a:latin typeface="ＭＳ Ｐゴシック"/>
          </a:endParaRPr>
        </a:p>
      </xdr:txBody>
    </xdr:sp>
    <xdr:clientData/>
  </xdr:oneCellAnchor>
  <xdr:twoCellAnchor>
    <xdr:from>
      <xdr:col>32</xdr:col>
      <xdr:colOff>98425</xdr:colOff>
      <xdr:row>100</xdr:row>
      <xdr:rowOff>4355</xdr:rowOff>
    </xdr:from>
    <xdr:to>
      <xdr:col>32</xdr:col>
      <xdr:colOff>276225</xdr:colOff>
      <xdr:row>100</xdr:row>
      <xdr:rowOff>4355</xdr:rowOff>
    </xdr:to>
    <xdr:cxnSp macro="">
      <xdr:nvCxnSpPr>
        <xdr:cNvPr id="467" name="直線コネクタ 466"/>
        <xdr:cNvCxnSpPr/>
      </xdr:nvCxnSpPr>
      <xdr:spPr>
        <a:xfrm>
          <a:off x="22072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134456</xdr:rowOff>
    </xdr:from>
    <xdr:ext cx="469744" cy="259045"/>
    <xdr:sp macro="" textlink="">
      <xdr:nvSpPr>
        <xdr:cNvPr id="468" name="【庁舎】&#10;一人当たり面積平均値テキスト"/>
        <xdr:cNvSpPr txBox="1"/>
      </xdr:nvSpPr>
      <xdr:spPr>
        <a:xfrm>
          <a:off x="22250400" y="1796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0.620</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156029</xdr:rowOff>
    </xdr:from>
    <xdr:to>
      <xdr:col>32</xdr:col>
      <xdr:colOff>238125</xdr:colOff>
      <xdr:row>105</xdr:row>
      <xdr:rowOff>86179</xdr:rowOff>
    </xdr:to>
    <xdr:sp macro="" textlink="">
      <xdr:nvSpPr>
        <xdr:cNvPr id="469" name="フローチャート : 判断 468"/>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470" name="フローチャート : 判断 469"/>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63516</xdr:rowOff>
    </xdr:from>
    <xdr:ext cx="469744" cy="259045"/>
    <xdr:sp macro="" textlink="">
      <xdr:nvSpPr>
        <xdr:cNvPr id="471" name="n_1aveValue【庁舎】&#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72" name="テキスト ボックス 4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3" name="テキスト ボックス 4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4" name="テキスト ボックス 4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5" name="テキスト ボックス 4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6" name="テキスト ボックス 4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62956</xdr:rowOff>
    </xdr:from>
    <xdr:to>
      <xdr:col>31</xdr:col>
      <xdr:colOff>85725</xdr:colOff>
      <xdr:row>106</xdr:row>
      <xdr:rowOff>164556</xdr:rowOff>
    </xdr:to>
    <xdr:sp macro="" textlink="">
      <xdr:nvSpPr>
        <xdr:cNvPr id="477" name="円/楕円 476"/>
        <xdr:cNvSpPr/>
      </xdr:nvSpPr>
      <xdr:spPr>
        <a:xfrm>
          <a:off x="212725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155683</xdr:rowOff>
    </xdr:from>
    <xdr:ext cx="469744" cy="259045"/>
    <xdr:sp macro="" textlink="">
      <xdr:nvSpPr>
        <xdr:cNvPr id="478" name="n_1mainValue【庁舎】&#10;一人当たり面積"/>
        <xdr:cNvSpPr txBox="1"/>
      </xdr:nvSpPr>
      <xdr:spPr>
        <a:xfrm>
          <a:off x="210757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0.467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9" name="正方形/長方形 4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80" name="正方形/長方形 4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81" name="テキスト ボックス 4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類似団体と比較して福祉施設が７７．１％と有形固定資産減価償却率が高くなっている。平成３０年度に新しい施設の建設を予定しており、今後、有形固定資産減価償却率と</a:t>
          </a:r>
          <a:r>
            <a:rPr kumimoji="1" lang="en-US" altLang="ja-JP" sz="1300">
              <a:latin typeface="ＭＳ Ｐゴシック"/>
            </a:rPr>
            <a:t>1</a:t>
          </a:r>
          <a:r>
            <a:rPr kumimoji="1" lang="ja-JP" altLang="en-US" sz="1300">
              <a:latin typeface="ＭＳ Ｐゴシック"/>
            </a:rPr>
            <a:t>人当たりの面積の低下が予想される。住民サービスを維持しつつ、類似団体と比べ有形固定資産減価償却率の低い、体育館、消防施設とともに、今後の維持管理費用の増加に留意し、計画的な予防保全に努める。</a:t>
          </a:r>
          <a:endParaRPr kumimoji="1" lang="en-US" altLang="ja-JP"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23671_&#30000;&#33294;&#39208;&#26449;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36.700000000000003</v>
          </cell>
        </row>
        <row r="53">
          <cell r="N53">
            <v>80.599999999999994</v>
          </cell>
        </row>
        <row r="55">
          <cell r="G55" t="str">
            <v>類似団体内平均値</v>
          </cell>
          <cell r="N55">
            <v>0</v>
          </cell>
        </row>
        <row r="57">
          <cell r="N57">
            <v>55.3</v>
          </cell>
        </row>
        <row r="72">
          <cell r="K72" t="str">
            <v>H24</v>
          </cell>
          <cell r="L72" t="str">
            <v>H25</v>
          </cell>
          <cell r="M72" t="str">
            <v>H26</v>
          </cell>
          <cell r="N72" t="str">
            <v>H27</v>
          </cell>
          <cell r="O72" t="str">
            <v>H28</v>
          </cell>
        </row>
        <row r="73">
          <cell r="G73" t="str">
            <v>当該団体値</v>
          </cell>
          <cell r="K73">
            <v>76.400000000000006</v>
          </cell>
          <cell r="L73">
            <v>78.5</v>
          </cell>
          <cell r="M73">
            <v>61.2</v>
          </cell>
          <cell r="N73">
            <v>36.700000000000003</v>
          </cell>
          <cell r="O73">
            <v>9.6999999999999993</v>
          </cell>
        </row>
        <row r="75">
          <cell r="K75">
            <v>19.600000000000001</v>
          </cell>
          <cell r="L75">
            <v>19</v>
          </cell>
          <cell r="M75">
            <v>17.5</v>
          </cell>
          <cell r="N75">
            <v>14.7</v>
          </cell>
          <cell r="O75">
            <v>11.2</v>
          </cell>
        </row>
        <row r="77">
          <cell r="G77" t="str">
            <v>類似団体内平均値</v>
          </cell>
          <cell r="K77">
            <v>5.7</v>
          </cell>
          <cell r="L77">
            <v>0</v>
          </cell>
          <cell r="M77">
            <v>0</v>
          </cell>
          <cell r="N77">
            <v>0</v>
          </cell>
          <cell r="O77">
            <v>0</v>
          </cell>
        </row>
        <row r="79">
          <cell r="K79">
            <v>10.8</v>
          </cell>
          <cell r="L79">
            <v>9.8000000000000007</v>
          </cell>
          <cell r="M79">
            <v>9.1</v>
          </cell>
          <cell r="N79">
            <v>8.6</v>
          </cell>
          <cell r="O79">
            <v>8.5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3886560</v>
      </c>
      <c r="BO4" s="381"/>
      <c r="BP4" s="381"/>
      <c r="BQ4" s="381"/>
      <c r="BR4" s="381"/>
      <c r="BS4" s="381"/>
      <c r="BT4" s="381"/>
      <c r="BU4" s="382"/>
      <c r="BV4" s="380">
        <v>4064278</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18.399999999999999</v>
      </c>
      <c r="CU4" s="387"/>
      <c r="CV4" s="387"/>
      <c r="CW4" s="387"/>
      <c r="CX4" s="387"/>
      <c r="CY4" s="387"/>
      <c r="CZ4" s="387"/>
      <c r="DA4" s="388"/>
      <c r="DB4" s="386">
        <v>16.8</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3429805</v>
      </c>
      <c r="BO5" s="418"/>
      <c r="BP5" s="418"/>
      <c r="BQ5" s="418"/>
      <c r="BR5" s="418"/>
      <c r="BS5" s="418"/>
      <c r="BT5" s="418"/>
      <c r="BU5" s="419"/>
      <c r="BV5" s="417">
        <v>3627718</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87.5</v>
      </c>
      <c r="CU5" s="415"/>
      <c r="CV5" s="415"/>
      <c r="CW5" s="415"/>
      <c r="CX5" s="415"/>
      <c r="CY5" s="415"/>
      <c r="CZ5" s="415"/>
      <c r="DA5" s="416"/>
      <c r="DB5" s="414">
        <v>85</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456755</v>
      </c>
      <c r="BO6" s="418"/>
      <c r="BP6" s="418"/>
      <c r="BQ6" s="418"/>
      <c r="BR6" s="418"/>
      <c r="BS6" s="418"/>
      <c r="BT6" s="418"/>
      <c r="BU6" s="419"/>
      <c r="BV6" s="417">
        <v>436560</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91.3</v>
      </c>
      <c r="CU6" s="455"/>
      <c r="CV6" s="455"/>
      <c r="CW6" s="455"/>
      <c r="CX6" s="455"/>
      <c r="CY6" s="455"/>
      <c r="CZ6" s="455"/>
      <c r="DA6" s="456"/>
      <c r="DB6" s="454">
        <v>89.6</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1301</v>
      </c>
      <c r="BO7" s="418"/>
      <c r="BP7" s="418"/>
      <c r="BQ7" s="418"/>
      <c r="BR7" s="418"/>
      <c r="BS7" s="418"/>
      <c r="BT7" s="418"/>
      <c r="BU7" s="419"/>
      <c r="BV7" s="417">
        <v>12947</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2471641</v>
      </c>
      <c r="CU7" s="418"/>
      <c r="CV7" s="418"/>
      <c r="CW7" s="418"/>
      <c r="CX7" s="418"/>
      <c r="CY7" s="418"/>
      <c r="CZ7" s="418"/>
      <c r="DA7" s="419"/>
      <c r="DB7" s="417">
        <v>2515248</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455454</v>
      </c>
      <c r="BO8" s="418"/>
      <c r="BP8" s="418"/>
      <c r="BQ8" s="418"/>
      <c r="BR8" s="418"/>
      <c r="BS8" s="418"/>
      <c r="BT8" s="418"/>
      <c r="BU8" s="419"/>
      <c r="BV8" s="417">
        <v>423613</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0.27</v>
      </c>
      <c r="CU8" s="458"/>
      <c r="CV8" s="458"/>
      <c r="CW8" s="458"/>
      <c r="CX8" s="458"/>
      <c r="CY8" s="458"/>
      <c r="CZ8" s="458"/>
      <c r="DA8" s="459"/>
      <c r="DB8" s="457">
        <v>0.26</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7783</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31841</v>
      </c>
      <c r="BO9" s="418"/>
      <c r="BP9" s="418"/>
      <c r="BQ9" s="418"/>
      <c r="BR9" s="418"/>
      <c r="BS9" s="418"/>
      <c r="BT9" s="418"/>
      <c r="BU9" s="419"/>
      <c r="BV9" s="417">
        <v>23349</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11.7</v>
      </c>
      <c r="CU9" s="415"/>
      <c r="CV9" s="415"/>
      <c r="CW9" s="415"/>
      <c r="CX9" s="415"/>
      <c r="CY9" s="415"/>
      <c r="CZ9" s="415"/>
      <c r="DA9" s="416"/>
      <c r="DB9" s="414">
        <v>12.4</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8153</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392</v>
      </c>
      <c r="BO10" s="418"/>
      <c r="BP10" s="418"/>
      <c r="BQ10" s="418"/>
      <c r="BR10" s="418"/>
      <c r="BS10" s="418"/>
      <c r="BT10" s="418"/>
      <c r="BU10" s="419"/>
      <c r="BV10" s="417">
        <v>561</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8050</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141214</v>
      </c>
      <c r="BO12" s="418"/>
      <c r="BP12" s="418"/>
      <c r="BQ12" s="418"/>
      <c r="BR12" s="418"/>
      <c r="BS12" s="418"/>
      <c r="BT12" s="418"/>
      <c r="BU12" s="419"/>
      <c r="BV12" s="417">
        <v>157559</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8040</v>
      </c>
      <c r="S13" s="499"/>
      <c r="T13" s="499"/>
      <c r="U13" s="499"/>
      <c r="V13" s="500"/>
      <c r="W13" s="433" t="s">
        <v>123</v>
      </c>
      <c r="X13" s="434"/>
      <c r="Y13" s="434"/>
      <c r="Z13" s="434"/>
      <c r="AA13" s="434"/>
      <c r="AB13" s="424"/>
      <c r="AC13" s="468">
        <v>900</v>
      </c>
      <c r="AD13" s="469"/>
      <c r="AE13" s="469"/>
      <c r="AF13" s="469"/>
      <c r="AG13" s="508"/>
      <c r="AH13" s="468">
        <v>961</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-108981</v>
      </c>
      <c r="BO13" s="418"/>
      <c r="BP13" s="418"/>
      <c r="BQ13" s="418"/>
      <c r="BR13" s="418"/>
      <c r="BS13" s="418"/>
      <c r="BT13" s="418"/>
      <c r="BU13" s="419"/>
      <c r="BV13" s="417">
        <v>-133649</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11.2</v>
      </c>
      <c r="CU13" s="415"/>
      <c r="CV13" s="415"/>
      <c r="CW13" s="415"/>
      <c r="CX13" s="415"/>
      <c r="CY13" s="415"/>
      <c r="CZ13" s="415"/>
      <c r="DA13" s="416"/>
      <c r="DB13" s="414">
        <v>14.7</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8117</v>
      </c>
      <c r="S14" s="499"/>
      <c r="T14" s="499"/>
      <c r="U14" s="499"/>
      <c r="V14" s="500"/>
      <c r="W14" s="407"/>
      <c r="X14" s="408"/>
      <c r="Y14" s="408"/>
      <c r="Z14" s="408"/>
      <c r="AA14" s="408"/>
      <c r="AB14" s="397"/>
      <c r="AC14" s="501">
        <v>22.3</v>
      </c>
      <c r="AD14" s="502"/>
      <c r="AE14" s="502"/>
      <c r="AF14" s="502"/>
      <c r="AG14" s="503"/>
      <c r="AH14" s="501">
        <v>23.2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9.6999999999999993</v>
      </c>
      <c r="CU14" s="513"/>
      <c r="CV14" s="513"/>
      <c r="CW14" s="513"/>
      <c r="CX14" s="513"/>
      <c r="CY14" s="513"/>
      <c r="CZ14" s="513"/>
      <c r="DA14" s="514"/>
      <c r="DB14" s="512">
        <v>36.700000000000003</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8108</v>
      </c>
      <c r="S15" s="499"/>
      <c r="T15" s="499"/>
      <c r="U15" s="499"/>
      <c r="V15" s="500"/>
      <c r="W15" s="433" t="s">
        <v>130</v>
      </c>
      <c r="X15" s="434"/>
      <c r="Y15" s="434"/>
      <c r="Z15" s="434"/>
      <c r="AA15" s="434"/>
      <c r="AB15" s="424"/>
      <c r="AC15" s="468">
        <v>946</v>
      </c>
      <c r="AD15" s="469"/>
      <c r="AE15" s="469"/>
      <c r="AF15" s="469"/>
      <c r="AG15" s="508"/>
      <c r="AH15" s="468">
        <v>940</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616288</v>
      </c>
      <c r="BO15" s="381"/>
      <c r="BP15" s="381"/>
      <c r="BQ15" s="381"/>
      <c r="BR15" s="381"/>
      <c r="BS15" s="381"/>
      <c r="BT15" s="381"/>
      <c r="BU15" s="382"/>
      <c r="BV15" s="380">
        <v>596121</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23.4</v>
      </c>
      <c r="AD16" s="502"/>
      <c r="AE16" s="502"/>
      <c r="AF16" s="502"/>
      <c r="AG16" s="503"/>
      <c r="AH16" s="501">
        <v>22.7</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2219431</v>
      </c>
      <c r="BO16" s="418"/>
      <c r="BP16" s="418"/>
      <c r="BQ16" s="418"/>
      <c r="BR16" s="418"/>
      <c r="BS16" s="418"/>
      <c r="BT16" s="418"/>
      <c r="BU16" s="419"/>
      <c r="BV16" s="417">
        <v>2244292</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2195</v>
      </c>
      <c r="AD17" s="469"/>
      <c r="AE17" s="469"/>
      <c r="AF17" s="469"/>
      <c r="AG17" s="508"/>
      <c r="AH17" s="468">
        <v>2235</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762335</v>
      </c>
      <c r="BO17" s="418"/>
      <c r="BP17" s="418"/>
      <c r="BQ17" s="418"/>
      <c r="BR17" s="418"/>
      <c r="BS17" s="418"/>
      <c r="BT17" s="418"/>
      <c r="BU17" s="419"/>
      <c r="BV17" s="417">
        <v>736371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22.35</v>
      </c>
      <c r="M18" s="530"/>
      <c r="N18" s="530"/>
      <c r="O18" s="530"/>
      <c r="P18" s="530"/>
      <c r="Q18" s="530"/>
      <c r="R18" s="531"/>
      <c r="S18" s="531"/>
      <c r="T18" s="531"/>
      <c r="U18" s="531"/>
      <c r="V18" s="532"/>
      <c r="W18" s="435"/>
      <c r="X18" s="436"/>
      <c r="Y18" s="436"/>
      <c r="Z18" s="436"/>
      <c r="AA18" s="436"/>
      <c r="AB18" s="427"/>
      <c r="AC18" s="533">
        <v>54.3</v>
      </c>
      <c r="AD18" s="534"/>
      <c r="AE18" s="534"/>
      <c r="AF18" s="534"/>
      <c r="AG18" s="535"/>
      <c r="AH18" s="533">
        <v>54</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2162860</v>
      </c>
      <c r="BO18" s="418"/>
      <c r="BP18" s="418"/>
      <c r="BQ18" s="418"/>
      <c r="BR18" s="418"/>
      <c r="BS18" s="418"/>
      <c r="BT18" s="418"/>
      <c r="BU18" s="419"/>
      <c r="BV18" s="417">
        <v>2156491</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348</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2965886</v>
      </c>
      <c r="BO19" s="418"/>
      <c r="BP19" s="418"/>
      <c r="BQ19" s="418"/>
      <c r="BR19" s="418"/>
      <c r="BS19" s="418"/>
      <c r="BT19" s="418"/>
      <c r="BU19" s="419"/>
      <c r="BV19" s="417">
        <v>3001833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2382</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2952117</v>
      </c>
      <c r="BO23" s="418"/>
      <c r="BP23" s="418"/>
      <c r="BQ23" s="418"/>
      <c r="BR23" s="418"/>
      <c r="BS23" s="418"/>
      <c r="BT23" s="418"/>
      <c r="BU23" s="419"/>
      <c r="BV23" s="417">
        <v>3091023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6370</v>
      </c>
      <c r="R24" s="469"/>
      <c r="S24" s="469"/>
      <c r="T24" s="469"/>
      <c r="U24" s="469"/>
      <c r="V24" s="508"/>
      <c r="W24" s="563"/>
      <c r="X24" s="551"/>
      <c r="Y24" s="552"/>
      <c r="Z24" s="467" t="s">
        <v>153</v>
      </c>
      <c r="AA24" s="447"/>
      <c r="AB24" s="447"/>
      <c r="AC24" s="447"/>
      <c r="AD24" s="447"/>
      <c r="AE24" s="447"/>
      <c r="AF24" s="447"/>
      <c r="AG24" s="448"/>
      <c r="AH24" s="468">
        <v>71</v>
      </c>
      <c r="AI24" s="469"/>
      <c r="AJ24" s="469"/>
      <c r="AK24" s="469"/>
      <c r="AL24" s="508"/>
      <c r="AM24" s="468">
        <v>194753</v>
      </c>
      <c r="AN24" s="469"/>
      <c r="AO24" s="469"/>
      <c r="AP24" s="469"/>
      <c r="AQ24" s="469"/>
      <c r="AR24" s="508"/>
      <c r="AS24" s="468">
        <v>2743</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2359070</v>
      </c>
      <c r="BO24" s="418"/>
      <c r="BP24" s="418"/>
      <c r="BQ24" s="418"/>
      <c r="BR24" s="418"/>
      <c r="BS24" s="418"/>
      <c r="BT24" s="418"/>
      <c r="BU24" s="419"/>
      <c r="BV24" s="417">
        <v>2514698</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1</v>
      </c>
      <c r="M25" s="469"/>
      <c r="N25" s="469"/>
      <c r="O25" s="469"/>
      <c r="P25" s="508"/>
      <c r="Q25" s="468">
        <v>5300</v>
      </c>
      <c r="R25" s="469"/>
      <c r="S25" s="469"/>
      <c r="T25" s="469"/>
      <c r="U25" s="469"/>
      <c r="V25" s="508"/>
      <c r="W25" s="563"/>
      <c r="X25" s="551"/>
      <c r="Y25" s="552"/>
      <c r="Z25" s="467" t="s">
        <v>156</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292399</v>
      </c>
      <c r="BO25" s="381"/>
      <c r="BP25" s="381"/>
      <c r="BQ25" s="381"/>
      <c r="BR25" s="381"/>
      <c r="BS25" s="381"/>
      <c r="BT25" s="381"/>
      <c r="BU25" s="382"/>
      <c r="BV25" s="380">
        <v>361436</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4830</v>
      </c>
      <c r="R26" s="469"/>
      <c r="S26" s="469"/>
      <c r="T26" s="469"/>
      <c r="U26" s="469"/>
      <c r="V26" s="508"/>
      <c r="W26" s="563"/>
      <c r="X26" s="551"/>
      <c r="Y26" s="552"/>
      <c r="Z26" s="467" t="s">
        <v>159</v>
      </c>
      <c r="AA26" s="573"/>
      <c r="AB26" s="573"/>
      <c r="AC26" s="573"/>
      <c r="AD26" s="573"/>
      <c r="AE26" s="573"/>
      <c r="AF26" s="573"/>
      <c r="AG26" s="574"/>
      <c r="AH26" s="468">
        <v>2</v>
      </c>
      <c r="AI26" s="469"/>
      <c r="AJ26" s="469"/>
      <c r="AK26" s="469"/>
      <c r="AL26" s="508"/>
      <c r="AM26" s="468" t="s">
        <v>160</v>
      </c>
      <c r="AN26" s="469"/>
      <c r="AO26" s="469"/>
      <c r="AP26" s="469"/>
      <c r="AQ26" s="469"/>
      <c r="AR26" s="508"/>
      <c r="AS26" s="468" t="s">
        <v>160</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2530</v>
      </c>
      <c r="R27" s="469"/>
      <c r="S27" s="469"/>
      <c r="T27" s="469"/>
      <c r="U27" s="469"/>
      <c r="V27" s="508"/>
      <c r="W27" s="563"/>
      <c r="X27" s="551"/>
      <c r="Y27" s="552"/>
      <c r="Z27" s="467" t="s">
        <v>163</v>
      </c>
      <c r="AA27" s="447"/>
      <c r="AB27" s="447"/>
      <c r="AC27" s="447"/>
      <c r="AD27" s="447"/>
      <c r="AE27" s="447"/>
      <c r="AF27" s="447"/>
      <c r="AG27" s="448"/>
      <c r="AH27" s="468" t="s">
        <v>121</v>
      </c>
      <c r="AI27" s="469"/>
      <c r="AJ27" s="469"/>
      <c r="AK27" s="469"/>
      <c r="AL27" s="508"/>
      <c r="AM27" s="468" t="s">
        <v>121</v>
      </c>
      <c r="AN27" s="469"/>
      <c r="AO27" s="469"/>
      <c r="AP27" s="469"/>
      <c r="AQ27" s="469"/>
      <c r="AR27" s="508"/>
      <c r="AS27" s="468" t="s">
        <v>121</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2230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1523904</v>
      </c>
      <c r="BO28" s="381"/>
      <c r="BP28" s="381"/>
      <c r="BQ28" s="381"/>
      <c r="BR28" s="381"/>
      <c r="BS28" s="381"/>
      <c r="BT28" s="381"/>
      <c r="BU28" s="382"/>
      <c r="BV28" s="380">
        <v>1279560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6</v>
      </c>
      <c r="M29" s="469"/>
      <c r="N29" s="469"/>
      <c r="O29" s="469"/>
      <c r="P29" s="508"/>
      <c r="Q29" s="468">
        <v>2130</v>
      </c>
      <c r="R29" s="469"/>
      <c r="S29" s="469"/>
      <c r="T29" s="469"/>
      <c r="U29" s="469"/>
      <c r="V29" s="508"/>
      <c r="W29" s="564"/>
      <c r="X29" s="565"/>
      <c r="Y29" s="566"/>
      <c r="Z29" s="467" t="s">
        <v>170</v>
      </c>
      <c r="AA29" s="447"/>
      <c r="AB29" s="447"/>
      <c r="AC29" s="447"/>
      <c r="AD29" s="447"/>
      <c r="AE29" s="447"/>
      <c r="AF29" s="447"/>
      <c r="AG29" s="448"/>
      <c r="AH29" s="468">
        <v>71</v>
      </c>
      <c r="AI29" s="469"/>
      <c r="AJ29" s="469"/>
      <c r="AK29" s="469"/>
      <c r="AL29" s="508"/>
      <c r="AM29" s="468">
        <v>194753</v>
      </c>
      <c r="AN29" s="469"/>
      <c r="AO29" s="469"/>
      <c r="AP29" s="469"/>
      <c r="AQ29" s="469"/>
      <c r="AR29" s="508"/>
      <c r="AS29" s="468">
        <v>2743</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2579</v>
      </c>
      <c r="BO29" s="418"/>
      <c r="BP29" s="418"/>
      <c r="BQ29" s="418"/>
      <c r="BR29" s="418"/>
      <c r="BS29" s="418"/>
      <c r="BT29" s="418"/>
      <c r="BU29" s="419"/>
      <c r="BV29" s="417">
        <v>2578</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95.4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20186</v>
      </c>
      <c r="BO30" s="587"/>
      <c r="BP30" s="587"/>
      <c r="BQ30" s="587"/>
      <c r="BR30" s="587"/>
      <c r="BS30" s="587"/>
      <c r="BT30" s="587"/>
      <c r="BU30" s="588"/>
      <c r="BV30" s="586">
        <v>20181</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黒石地区清掃施設組合</v>
      </c>
      <c r="BZ34" s="599"/>
      <c r="CA34" s="599"/>
      <c r="CB34" s="599"/>
      <c r="CC34" s="599"/>
      <c r="CD34" s="599"/>
      <c r="CE34" s="599"/>
      <c r="CF34" s="599"/>
      <c r="CG34" s="599"/>
      <c r="CH34" s="599"/>
      <c r="CI34" s="599"/>
      <c r="CJ34" s="599"/>
      <c r="CK34" s="599"/>
      <c r="CL34" s="599"/>
      <c r="CM34" s="599"/>
      <c r="CN34" s="167"/>
      <c r="CO34" s="598">
        <f>IF(CQ34="","",MAX(C34:D43,U34:V43,AM34:AN43,BE34:BF43,BW34:BX43)+1)</f>
        <v>18</v>
      </c>
      <c r="CP34" s="598"/>
      <c r="CQ34" s="599" t="str">
        <f>IF('各会計、関係団体の財政状況及び健全化判断比率'!BS7="","",'各会計、関係団体の財政状況及び健全化判断比率'!BS7)</f>
        <v>田舎館村土地開発公社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f t="shared" ref="AM35:AM43" si="0">IF(AO35="","",AM34+1)</f>
        <v>6</v>
      </c>
      <c r="AN35" s="598"/>
      <c r="AO35" s="599" t="str">
        <f>IF('各会計、関係団体の財政状況及び健全化判断比率'!B32="","",'各会計、関係団体の財政状況及び健全化判断比率'!B32)</f>
        <v>下水道事業会計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弘前地区消防事務組合</v>
      </c>
      <c r="BZ35" s="599"/>
      <c r="CA35" s="599"/>
      <c r="CB35" s="599"/>
      <c r="CC35" s="599"/>
      <c r="CD35" s="599"/>
      <c r="CE35" s="599"/>
      <c r="CF35" s="599"/>
      <c r="CG35" s="599"/>
      <c r="CH35" s="599"/>
      <c r="CI35" s="599"/>
      <c r="CJ35" s="599"/>
      <c r="CK35" s="599"/>
      <c r="CL35" s="599"/>
      <c r="CM35" s="599"/>
      <c r="CN35" s="167"/>
      <c r="CO35" s="598">
        <f t="shared" ref="CO35:CO43" si="3">IF(CQ35="","",CO34+1)</f>
        <v>19</v>
      </c>
      <c r="CP35" s="598"/>
      <c r="CQ35" s="599" t="str">
        <f>IF('各会計、関係団体の財政状況及び健全化判断比率'!BS8="","",'各会計、関係団体の財政状況及び健全化判断比率'!BS8)</f>
        <v>株式会社アイナック</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f t="shared" si="0"/>
        <v>7</v>
      </c>
      <c r="AN36" s="598"/>
      <c r="AO36" s="599" t="str">
        <f>IF('各会計、関係団体の財政状況及び健全化判断比率'!B33="","",'各会計、関係団体の財政状況及び健全化判断比率'!B33)</f>
        <v>農業集落排水事業会計</v>
      </c>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南黒地方福祉事務組合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津軽広域連合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青森県後期高齢者医療広域連合（一般会計）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青森県後期高齢者医療広域連合（特別会計）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青森県市町村職員退職手当組合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15</v>
      </c>
      <c r="BX41" s="598"/>
      <c r="BY41" s="599" t="str">
        <f>IF('各会計、関係団体の財政状況及び健全化判断比率'!B75="","",'各会計、関係団体の財政状況及び健全化判断比率'!B75)</f>
        <v>青森県市町村総合事務組合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16</v>
      </c>
      <c r="BX42" s="598"/>
      <c r="BY42" s="599" t="str">
        <f>IF('各会計、関係団体の財政状況及び健全化判断比率'!B76="","",'各会計、関係団体の財政状況及び健全化判断比率'!B76)</f>
        <v>青森県交通災害共済組合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17</v>
      </c>
      <c r="BX43" s="598"/>
      <c r="BY43" s="599" t="str">
        <f>IF('各会計、関係団体の財政状況及び健全化判断比率'!B77="","",'各会計、関係団体の財政状況及び健全化判断比率'!B77)</f>
        <v>津軽広域水道企業団（津軽営業部）</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587989</v>
      </c>
      <c r="S5" s="615"/>
      <c r="T5" s="615"/>
      <c r="U5" s="615"/>
      <c r="V5" s="615"/>
      <c r="W5" s="615"/>
      <c r="X5" s="615"/>
      <c r="Y5" s="616"/>
      <c r="Z5" s="617">
        <v>15.1</v>
      </c>
      <c r="AA5" s="617"/>
      <c r="AB5" s="617"/>
      <c r="AC5" s="617"/>
      <c r="AD5" s="618">
        <v>587989</v>
      </c>
      <c r="AE5" s="618"/>
      <c r="AF5" s="618"/>
      <c r="AG5" s="618"/>
      <c r="AH5" s="618"/>
      <c r="AI5" s="618"/>
      <c r="AJ5" s="618"/>
      <c r="AK5" s="618"/>
      <c r="AL5" s="619">
        <v>24.8</v>
      </c>
      <c r="AM5" s="620"/>
      <c r="AN5" s="620"/>
      <c r="AO5" s="621"/>
      <c r="AP5" s="611" t="s">
        <v>209</v>
      </c>
      <c r="AQ5" s="612"/>
      <c r="AR5" s="612"/>
      <c r="AS5" s="612"/>
      <c r="AT5" s="612"/>
      <c r="AU5" s="612"/>
      <c r="AV5" s="612"/>
      <c r="AW5" s="612"/>
      <c r="AX5" s="612"/>
      <c r="AY5" s="612"/>
      <c r="AZ5" s="612"/>
      <c r="BA5" s="612"/>
      <c r="BB5" s="612"/>
      <c r="BC5" s="612"/>
      <c r="BD5" s="612"/>
      <c r="BE5" s="612"/>
      <c r="BF5" s="613"/>
      <c r="BG5" s="625">
        <v>587912</v>
      </c>
      <c r="BH5" s="626"/>
      <c r="BI5" s="626"/>
      <c r="BJ5" s="626"/>
      <c r="BK5" s="626"/>
      <c r="BL5" s="626"/>
      <c r="BM5" s="626"/>
      <c r="BN5" s="627"/>
      <c r="BO5" s="628">
        <v>100</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42056</v>
      </c>
      <c r="S6" s="626"/>
      <c r="T6" s="626"/>
      <c r="U6" s="626"/>
      <c r="V6" s="626"/>
      <c r="W6" s="626"/>
      <c r="X6" s="626"/>
      <c r="Y6" s="627"/>
      <c r="Z6" s="628">
        <v>1.1000000000000001</v>
      </c>
      <c r="AA6" s="628"/>
      <c r="AB6" s="628"/>
      <c r="AC6" s="628"/>
      <c r="AD6" s="629">
        <v>42056</v>
      </c>
      <c r="AE6" s="629"/>
      <c r="AF6" s="629"/>
      <c r="AG6" s="629"/>
      <c r="AH6" s="629"/>
      <c r="AI6" s="629"/>
      <c r="AJ6" s="629"/>
      <c r="AK6" s="629"/>
      <c r="AL6" s="630">
        <v>1.8</v>
      </c>
      <c r="AM6" s="631"/>
      <c r="AN6" s="631"/>
      <c r="AO6" s="632"/>
      <c r="AP6" s="622" t="s">
        <v>215</v>
      </c>
      <c r="AQ6" s="623"/>
      <c r="AR6" s="623"/>
      <c r="AS6" s="623"/>
      <c r="AT6" s="623"/>
      <c r="AU6" s="623"/>
      <c r="AV6" s="623"/>
      <c r="AW6" s="623"/>
      <c r="AX6" s="623"/>
      <c r="AY6" s="623"/>
      <c r="AZ6" s="623"/>
      <c r="BA6" s="623"/>
      <c r="BB6" s="623"/>
      <c r="BC6" s="623"/>
      <c r="BD6" s="623"/>
      <c r="BE6" s="623"/>
      <c r="BF6" s="624"/>
      <c r="BG6" s="625">
        <v>587912</v>
      </c>
      <c r="BH6" s="626"/>
      <c r="BI6" s="626"/>
      <c r="BJ6" s="626"/>
      <c r="BK6" s="626"/>
      <c r="BL6" s="626"/>
      <c r="BM6" s="626"/>
      <c r="BN6" s="627"/>
      <c r="BO6" s="628">
        <v>100</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49772</v>
      </c>
      <c r="CS6" s="626"/>
      <c r="CT6" s="626"/>
      <c r="CU6" s="626"/>
      <c r="CV6" s="626"/>
      <c r="CW6" s="626"/>
      <c r="CX6" s="626"/>
      <c r="CY6" s="627"/>
      <c r="CZ6" s="628">
        <v>1.5</v>
      </c>
      <c r="DA6" s="628"/>
      <c r="DB6" s="628"/>
      <c r="DC6" s="628"/>
      <c r="DD6" s="634" t="s">
        <v>210</v>
      </c>
      <c r="DE6" s="626"/>
      <c r="DF6" s="626"/>
      <c r="DG6" s="626"/>
      <c r="DH6" s="626"/>
      <c r="DI6" s="626"/>
      <c r="DJ6" s="626"/>
      <c r="DK6" s="626"/>
      <c r="DL6" s="626"/>
      <c r="DM6" s="626"/>
      <c r="DN6" s="626"/>
      <c r="DO6" s="626"/>
      <c r="DP6" s="627"/>
      <c r="DQ6" s="634">
        <v>49772</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686</v>
      </c>
      <c r="S7" s="626"/>
      <c r="T7" s="626"/>
      <c r="U7" s="626"/>
      <c r="V7" s="626"/>
      <c r="W7" s="626"/>
      <c r="X7" s="626"/>
      <c r="Y7" s="627"/>
      <c r="Z7" s="628">
        <v>0</v>
      </c>
      <c r="AA7" s="628"/>
      <c r="AB7" s="628"/>
      <c r="AC7" s="628"/>
      <c r="AD7" s="629">
        <v>686</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238948</v>
      </c>
      <c r="BH7" s="626"/>
      <c r="BI7" s="626"/>
      <c r="BJ7" s="626"/>
      <c r="BK7" s="626"/>
      <c r="BL7" s="626"/>
      <c r="BM7" s="626"/>
      <c r="BN7" s="627"/>
      <c r="BO7" s="628">
        <v>40.6</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550676</v>
      </c>
      <c r="CS7" s="626"/>
      <c r="CT7" s="626"/>
      <c r="CU7" s="626"/>
      <c r="CV7" s="626"/>
      <c r="CW7" s="626"/>
      <c r="CX7" s="626"/>
      <c r="CY7" s="627"/>
      <c r="CZ7" s="628">
        <v>16.100000000000001</v>
      </c>
      <c r="DA7" s="628"/>
      <c r="DB7" s="628"/>
      <c r="DC7" s="628"/>
      <c r="DD7" s="634">
        <v>83676</v>
      </c>
      <c r="DE7" s="626"/>
      <c r="DF7" s="626"/>
      <c r="DG7" s="626"/>
      <c r="DH7" s="626"/>
      <c r="DI7" s="626"/>
      <c r="DJ7" s="626"/>
      <c r="DK7" s="626"/>
      <c r="DL7" s="626"/>
      <c r="DM7" s="626"/>
      <c r="DN7" s="626"/>
      <c r="DO7" s="626"/>
      <c r="DP7" s="627"/>
      <c r="DQ7" s="634">
        <v>500519</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861</v>
      </c>
      <c r="S8" s="626"/>
      <c r="T8" s="626"/>
      <c r="U8" s="626"/>
      <c r="V8" s="626"/>
      <c r="W8" s="626"/>
      <c r="X8" s="626"/>
      <c r="Y8" s="627"/>
      <c r="Z8" s="628">
        <v>0</v>
      </c>
      <c r="AA8" s="628"/>
      <c r="AB8" s="628"/>
      <c r="AC8" s="628"/>
      <c r="AD8" s="629">
        <v>861</v>
      </c>
      <c r="AE8" s="629"/>
      <c r="AF8" s="629"/>
      <c r="AG8" s="629"/>
      <c r="AH8" s="629"/>
      <c r="AI8" s="629"/>
      <c r="AJ8" s="629"/>
      <c r="AK8" s="629"/>
      <c r="AL8" s="630">
        <v>0</v>
      </c>
      <c r="AM8" s="631"/>
      <c r="AN8" s="631"/>
      <c r="AO8" s="632"/>
      <c r="AP8" s="622" t="s">
        <v>221</v>
      </c>
      <c r="AQ8" s="623"/>
      <c r="AR8" s="623"/>
      <c r="AS8" s="623"/>
      <c r="AT8" s="623"/>
      <c r="AU8" s="623"/>
      <c r="AV8" s="623"/>
      <c r="AW8" s="623"/>
      <c r="AX8" s="623"/>
      <c r="AY8" s="623"/>
      <c r="AZ8" s="623"/>
      <c r="BA8" s="623"/>
      <c r="BB8" s="623"/>
      <c r="BC8" s="623"/>
      <c r="BD8" s="623"/>
      <c r="BE8" s="623"/>
      <c r="BF8" s="624"/>
      <c r="BG8" s="625">
        <v>12605</v>
      </c>
      <c r="BH8" s="626"/>
      <c r="BI8" s="626"/>
      <c r="BJ8" s="626"/>
      <c r="BK8" s="626"/>
      <c r="BL8" s="626"/>
      <c r="BM8" s="626"/>
      <c r="BN8" s="627"/>
      <c r="BO8" s="628">
        <v>2.1</v>
      </c>
      <c r="BP8" s="628"/>
      <c r="BQ8" s="628"/>
      <c r="BR8" s="628"/>
      <c r="BS8" s="634" t="s">
        <v>111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1088522</v>
      </c>
      <c r="CS8" s="626"/>
      <c r="CT8" s="626"/>
      <c r="CU8" s="626"/>
      <c r="CV8" s="626"/>
      <c r="CW8" s="626"/>
      <c r="CX8" s="626"/>
      <c r="CY8" s="627"/>
      <c r="CZ8" s="628">
        <v>31.7</v>
      </c>
      <c r="DA8" s="628"/>
      <c r="DB8" s="628"/>
      <c r="DC8" s="628"/>
      <c r="DD8" s="634" t="s">
        <v>210</v>
      </c>
      <c r="DE8" s="626"/>
      <c r="DF8" s="626"/>
      <c r="DG8" s="626"/>
      <c r="DH8" s="626"/>
      <c r="DI8" s="626"/>
      <c r="DJ8" s="626"/>
      <c r="DK8" s="626"/>
      <c r="DL8" s="626"/>
      <c r="DM8" s="626"/>
      <c r="DN8" s="626"/>
      <c r="DO8" s="626"/>
      <c r="DP8" s="627"/>
      <c r="DQ8" s="634">
        <v>534159</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435</v>
      </c>
      <c r="S9" s="626"/>
      <c r="T9" s="626"/>
      <c r="U9" s="626"/>
      <c r="V9" s="626"/>
      <c r="W9" s="626"/>
      <c r="X9" s="626"/>
      <c r="Y9" s="627"/>
      <c r="Z9" s="628">
        <v>0</v>
      </c>
      <c r="AA9" s="628"/>
      <c r="AB9" s="628"/>
      <c r="AC9" s="628"/>
      <c r="AD9" s="629">
        <v>435</v>
      </c>
      <c r="AE9" s="629"/>
      <c r="AF9" s="629"/>
      <c r="AG9" s="629"/>
      <c r="AH9" s="629"/>
      <c r="AI9" s="629"/>
      <c r="AJ9" s="629"/>
      <c r="AK9" s="629"/>
      <c r="AL9" s="630">
        <v>0</v>
      </c>
      <c r="AM9" s="631"/>
      <c r="AN9" s="631"/>
      <c r="AO9" s="632"/>
      <c r="AP9" s="622" t="s">
        <v>224</v>
      </c>
      <c r="AQ9" s="623"/>
      <c r="AR9" s="623"/>
      <c r="AS9" s="623"/>
      <c r="AT9" s="623"/>
      <c r="AU9" s="623"/>
      <c r="AV9" s="623"/>
      <c r="AW9" s="623"/>
      <c r="AX9" s="623"/>
      <c r="AY9" s="623"/>
      <c r="AZ9" s="623"/>
      <c r="BA9" s="623"/>
      <c r="BB9" s="623"/>
      <c r="BC9" s="623"/>
      <c r="BD9" s="623"/>
      <c r="BE9" s="623"/>
      <c r="BF9" s="624"/>
      <c r="BG9" s="625">
        <v>201324</v>
      </c>
      <c r="BH9" s="626"/>
      <c r="BI9" s="626"/>
      <c r="BJ9" s="626"/>
      <c r="BK9" s="626"/>
      <c r="BL9" s="626"/>
      <c r="BM9" s="626"/>
      <c r="BN9" s="627"/>
      <c r="BO9" s="628">
        <v>34.200000000000003</v>
      </c>
      <c r="BP9" s="628"/>
      <c r="BQ9" s="628"/>
      <c r="BR9" s="628"/>
      <c r="BS9" s="634" t="s">
        <v>111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176310</v>
      </c>
      <c r="CS9" s="626"/>
      <c r="CT9" s="626"/>
      <c r="CU9" s="626"/>
      <c r="CV9" s="626"/>
      <c r="CW9" s="626"/>
      <c r="CX9" s="626"/>
      <c r="CY9" s="627"/>
      <c r="CZ9" s="628">
        <v>5.0999999999999996</v>
      </c>
      <c r="DA9" s="628"/>
      <c r="DB9" s="628"/>
      <c r="DC9" s="628"/>
      <c r="DD9" s="634" t="s">
        <v>111</v>
      </c>
      <c r="DE9" s="626"/>
      <c r="DF9" s="626"/>
      <c r="DG9" s="626"/>
      <c r="DH9" s="626"/>
      <c r="DI9" s="626"/>
      <c r="DJ9" s="626"/>
      <c r="DK9" s="626"/>
      <c r="DL9" s="626"/>
      <c r="DM9" s="626"/>
      <c r="DN9" s="626"/>
      <c r="DO9" s="626"/>
      <c r="DP9" s="627"/>
      <c r="DQ9" s="634">
        <v>167063</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116678</v>
      </c>
      <c r="S10" s="626"/>
      <c r="T10" s="626"/>
      <c r="U10" s="626"/>
      <c r="V10" s="626"/>
      <c r="W10" s="626"/>
      <c r="X10" s="626"/>
      <c r="Y10" s="627"/>
      <c r="Z10" s="628">
        <v>3</v>
      </c>
      <c r="AA10" s="628"/>
      <c r="AB10" s="628"/>
      <c r="AC10" s="628"/>
      <c r="AD10" s="629">
        <v>116678</v>
      </c>
      <c r="AE10" s="629"/>
      <c r="AF10" s="629"/>
      <c r="AG10" s="629"/>
      <c r="AH10" s="629"/>
      <c r="AI10" s="629"/>
      <c r="AJ10" s="629"/>
      <c r="AK10" s="629"/>
      <c r="AL10" s="630">
        <v>4.9000000000000004</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12712</v>
      </c>
      <c r="BH10" s="626"/>
      <c r="BI10" s="626"/>
      <c r="BJ10" s="626"/>
      <c r="BK10" s="626"/>
      <c r="BL10" s="626"/>
      <c r="BM10" s="626"/>
      <c r="BN10" s="627"/>
      <c r="BO10" s="628">
        <v>2.2000000000000002</v>
      </c>
      <c r="BP10" s="628"/>
      <c r="BQ10" s="628"/>
      <c r="BR10" s="628"/>
      <c r="BS10" s="634" t="s">
        <v>111</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2463</v>
      </c>
      <c r="CS10" s="626"/>
      <c r="CT10" s="626"/>
      <c r="CU10" s="626"/>
      <c r="CV10" s="626"/>
      <c r="CW10" s="626"/>
      <c r="CX10" s="626"/>
      <c r="CY10" s="627"/>
      <c r="CZ10" s="628">
        <v>0.1</v>
      </c>
      <c r="DA10" s="628"/>
      <c r="DB10" s="628"/>
      <c r="DC10" s="628"/>
      <c r="DD10" s="634" t="s">
        <v>111</v>
      </c>
      <c r="DE10" s="626"/>
      <c r="DF10" s="626"/>
      <c r="DG10" s="626"/>
      <c r="DH10" s="626"/>
      <c r="DI10" s="626"/>
      <c r="DJ10" s="626"/>
      <c r="DK10" s="626"/>
      <c r="DL10" s="626"/>
      <c r="DM10" s="626"/>
      <c r="DN10" s="626"/>
      <c r="DO10" s="626"/>
      <c r="DP10" s="627"/>
      <c r="DQ10" s="634">
        <v>463</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12307</v>
      </c>
      <c r="BH11" s="626"/>
      <c r="BI11" s="626"/>
      <c r="BJ11" s="626"/>
      <c r="BK11" s="626"/>
      <c r="BL11" s="626"/>
      <c r="BM11" s="626"/>
      <c r="BN11" s="627"/>
      <c r="BO11" s="628">
        <v>2.1</v>
      </c>
      <c r="BP11" s="628"/>
      <c r="BQ11" s="628"/>
      <c r="BR11" s="628"/>
      <c r="BS11" s="634" t="s">
        <v>111</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205818</v>
      </c>
      <c r="CS11" s="626"/>
      <c r="CT11" s="626"/>
      <c r="CU11" s="626"/>
      <c r="CV11" s="626"/>
      <c r="CW11" s="626"/>
      <c r="CX11" s="626"/>
      <c r="CY11" s="627"/>
      <c r="CZ11" s="628">
        <v>6</v>
      </c>
      <c r="DA11" s="628"/>
      <c r="DB11" s="628"/>
      <c r="DC11" s="628"/>
      <c r="DD11" s="634">
        <v>47850</v>
      </c>
      <c r="DE11" s="626"/>
      <c r="DF11" s="626"/>
      <c r="DG11" s="626"/>
      <c r="DH11" s="626"/>
      <c r="DI11" s="626"/>
      <c r="DJ11" s="626"/>
      <c r="DK11" s="626"/>
      <c r="DL11" s="626"/>
      <c r="DM11" s="626"/>
      <c r="DN11" s="626"/>
      <c r="DO11" s="626"/>
      <c r="DP11" s="627"/>
      <c r="DQ11" s="634">
        <v>149796</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265615</v>
      </c>
      <c r="BH12" s="626"/>
      <c r="BI12" s="626"/>
      <c r="BJ12" s="626"/>
      <c r="BK12" s="626"/>
      <c r="BL12" s="626"/>
      <c r="BM12" s="626"/>
      <c r="BN12" s="627"/>
      <c r="BO12" s="628">
        <v>45.2</v>
      </c>
      <c r="BP12" s="628"/>
      <c r="BQ12" s="628"/>
      <c r="BR12" s="628"/>
      <c r="BS12" s="634" t="s">
        <v>111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134525</v>
      </c>
      <c r="CS12" s="626"/>
      <c r="CT12" s="626"/>
      <c r="CU12" s="626"/>
      <c r="CV12" s="626"/>
      <c r="CW12" s="626"/>
      <c r="CX12" s="626"/>
      <c r="CY12" s="627"/>
      <c r="CZ12" s="628">
        <v>3.9</v>
      </c>
      <c r="DA12" s="628"/>
      <c r="DB12" s="628"/>
      <c r="DC12" s="628"/>
      <c r="DD12" s="634">
        <v>30477</v>
      </c>
      <c r="DE12" s="626"/>
      <c r="DF12" s="626"/>
      <c r="DG12" s="626"/>
      <c r="DH12" s="626"/>
      <c r="DI12" s="626"/>
      <c r="DJ12" s="626"/>
      <c r="DK12" s="626"/>
      <c r="DL12" s="626"/>
      <c r="DM12" s="626"/>
      <c r="DN12" s="626"/>
      <c r="DO12" s="626"/>
      <c r="DP12" s="627"/>
      <c r="DQ12" s="634">
        <v>55583</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8481</v>
      </c>
      <c r="S13" s="626"/>
      <c r="T13" s="626"/>
      <c r="U13" s="626"/>
      <c r="V13" s="626"/>
      <c r="W13" s="626"/>
      <c r="X13" s="626"/>
      <c r="Y13" s="627"/>
      <c r="Z13" s="628">
        <v>0.2</v>
      </c>
      <c r="AA13" s="628"/>
      <c r="AB13" s="628"/>
      <c r="AC13" s="628"/>
      <c r="AD13" s="629">
        <v>8481</v>
      </c>
      <c r="AE13" s="629"/>
      <c r="AF13" s="629"/>
      <c r="AG13" s="629"/>
      <c r="AH13" s="629"/>
      <c r="AI13" s="629"/>
      <c r="AJ13" s="629"/>
      <c r="AK13" s="629"/>
      <c r="AL13" s="630">
        <v>0.4</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265615</v>
      </c>
      <c r="BH13" s="626"/>
      <c r="BI13" s="626"/>
      <c r="BJ13" s="626"/>
      <c r="BK13" s="626"/>
      <c r="BL13" s="626"/>
      <c r="BM13" s="626"/>
      <c r="BN13" s="627"/>
      <c r="BO13" s="628">
        <v>45.2</v>
      </c>
      <c r="BP13" s="628"/>
      <c r="BQ13" s="628"/>
      <c r="BR13" s="628"/>
      <c r="BS13" s="634" t="s">
        <v>111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288357</v>
      </c>
      <c r="CS13" s="626"/>
      <c r="CT13" s="626"/>
      <c r="CU13" s="626"/>
      <c r="CV13" s="626"/>
      <c r="CW13" s="626"/>
      <c r="CX13" s="626"/>
      <c r="CY13" s="627"/>
      <c r="CZ13" s="628">
        <v>8.4</v>
      </c>
      <c r="DA13" s="628"/>
      <c r="DB13" s="628"/>
      <c r="DC13" s="628"/>
      <c r="DD13" s="634">
        <v>90446</v>
      </c>
      <c r="DE13" s="626"/>
      <c r="DF13" s="626"/>
      <c r="DG13" s="626"/>
      <c r="DH13" s="626"/>
      <c r="DI13" s="626"/>
      <c r="DJ13" s="626"/>
      <c r="DK13" s="626"/>
      <c r="DL13" s="626"/>
      <c r="DM13" s="626"/>
      <c r="DN13" s="626"/>
      <c r="DO13" s="626"/>
      <c r="DP13" s="627"/>
      <c r="DQ13" s="634">
        <v>215062</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26123</v>
      </c>
      <c r="BH14" s="626"/>
      <c r="BI14" s="626"/>
      <c r="BJ14" s="626"/>
      <c r="BK14" s="626"/>
      <c r="BL14" s="626"/>
      <c r="BM14" s="626"/>
      <c r="BN14" s="627"/>
      <c r="BO14" s="628">
        <v>4.4000000000000004</v>
      </c>
      <c r="BP14" s="628"/>
      <c r="BQ14" s="628"/>
      <c r="BR14" s="628"/>
      <c r="BS14" s="634" t="s">
        <v>111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186302</v>
      </c>
      <c r="CS14" s="626"/>
      <c r="CT14" s="626"/>
      <c r="CU14" s="626"/>
      <c r="CV14" s="626"/>
      <c r="CW14" s="626"/>
      <c r="CX14" s="626"/>
      <c r="CY14" s="627"/>
      <c r="CZ14" s="628">
        <v>5.4</v>
      </c>
      <c r="DA14" s="628"/>
      <c r="DB14" s="628"/>
      <c r="DC14" s="628"/>
      <c r="DD14" s="634">
        <v>8301</v>
      </c>
      <c r="DE14" s="626"/>
      <c r="DF14" s="626"/>
      <c r="DG14" s="626"/>
      <c r="DH14" s="626"/>
      <c r="DI14" s="626"/>
      <c r="DJ14" s="626"/>
      <c r="DK14" s="626"/>
      <c r="DL14" s="626"/>
      <c r="DM14" s="626"/>
      <c r="DN14" s="626"/>
      <c r="DO14" s="626"/>
      <c r="DP14" s="627"/>
      <c r="DQ14" s="634">
        <v>177900</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3598</v>
      </c>
      <c r="S15" s="626"/>
      <c r="T15" s="626"/>
      <c r="U15" s="626"/>
      <c r="V15" s="626"/>
      <c r="W15" s="626"/>
      <c r="X15" s="626"/>
      <c r="Y15" s="627"/>
      <c r="Z15" s="628">
        <v>0.1</v>
      </c>
      <c r="AA15" s="628"/>
      <c r="AB15" s="628"/>
      <c r="AC15" s="628"/>
      <c r="AD15" s="629">
        <v>3598</v>
      </c>
      <c r="AE15" s="629"/>
      <c r="AF15" s="629"/>
      <c r="AG15" s="629"/>
      <c r="AH15" s="629"/>
      <c r="AI15" s="629"/>
      <c r="AJ15" s="629"/>
      <c r="AK15" s="629"/>
      <c r="AL15" s="630">
        <v>0.2</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57226</v>
      </c>
      <c r="BH15" s="626"/>
      <c r="BI15" s="626"/>
      <c r="BJ15" s="626"/>
      <c r="BK15" s="626"/>
      <c r="BL15" s="626"/>
      <c r="BM15" s="626"/>
      <c r="BN15" s="627"/>
      <c r="BO15" s="628">
        <v>9.6999999999999993</v>
      </c>
      <c r="BP15" s="628"/>
      <c r="BQ15" s="628"/>
      <c r="BR15" s="628"/>
      <c r="BS15" s="634" t="s">
        <v>111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396244</v>
      </c>
      <c r="CS15" s="626"/>
      <c r="CT15" s="626"/>
      <c r="CU15" s="626"/>
      <c r="CV15" s="626"/>
      <c r="CW15" s="626"/>
      <c r="CX15" s="626"/>
      <c r="CY15" s="627"/>
      <c r="CZ15" s="628">
        <v>11.6</v>
      </c>
      <c r="DA15" s="628"/>
      <c r="DB15" s="628"/>
      <c r="DC15" s="628"/>
      <c r="DD15" s="634">
        <v>66765</v>
      </c>
      <c r="DE15" s="626"/>
      <c r="DF15" s="626"/>
      <c r="DG15" s="626"/>
      <c r="DH15" s="626"/>
      <c r="DI15" s="626"/>
      <c r="DJ15" s="626"/>
      <c r="DK15" s="626"/>
      <c r="DL15" s="626"/>
      <c r="DM15" s="626"/>
      <c r="DN15" s="626"/>
      <c r="DO15" s="626"/>
      <c r="DP15" s="627"/>
      <c r="DQ15" s="634">
        <v>312846</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1767028</v>
      </c>
      <c r="S16" s="626"/>
      <c r="T16" s="626"/>
      <c r="U16" s="626"/>
      <c r="V16" s="626"/>
      <c r="W16" s="626"/>
      <c r="X16" s="626"/>
      <c r="Y16" s="627"/>
      <c r="Z16" s="628">
        <v>45.5</v>
      </c>
      <c r="AA16" s="628"/>
      <c r="AB16" s="628"/>
      <c r="AC16" s="628"/>
      <c r="AD16" s="629">
        <v>1606266</v>
      </c>
      <c r="AE16" s="629"/>
      <c r="AF16" s="629"/>
      <c r="AG16" s="629"/>
      <c r="AH16" s="629"/>
      <c r="AI16" s="629"/>
      <c r="AJ16" s="629"/>
      <c r="AK16" s="629"/>
      <c r="AL16" s="630">
        <v>67.8</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t="s">
        <v>111</v>
      </c>
      <c r="CS16" s="626"/>
      <c r="CT16" s="626"/>
      <c r="CU16" s="626"/>
      <c r="CV16" s="626"/>
      <c r="CW16" s="626"/>
      <c r="CX16" s="626"/>
      <c r="CY16" s="627"/>
      <c r="CZ16" s="628" t="s">
        <v>111</v>
      </c>
      <c r="DA16" s="628"/>
      <c r="DB16" s="628"/>
      <c r="DC16" s="628"/>
      <c r="DD16" s="634" t="s">
        <v>111</v>
      </c>
      <c r="DE16" s="626"/>
      <c r="DF16" s="626"/>
      <c r="DG16" s="626"/>
      <c r="DH16" s="626"/>
      <c r="DI16" s="626"/>
      <c r="DJ16" s="626"/>
      <c r="DK16" s="626"/>
      <c r="DL16" s="626"/>
      <c r="DM16" s="626"/>
      <c r="DN16" s="626"/>
      <c r="DO16" s="626"/>
      <c r="DP16" s="627"/>
      <c r="DQ16" s="634" t="s">
        <v>111</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1606266</v>
      </c>
      <c r="S17" s="626"/>
      <c r="T17" s="626"/>
      <c r="U17" s="626"/>
      <c r="V17" s="626"/>
      <c r="W17" s="626"/>
      <c r="X17" s="626"/>
      <c r="Y17" s="627"/>
      <c r="Z17" s="628">
        <v>41.3</v>
      </c>
      <c r="AA17" s="628"/>
      <c r="AB17" s="628"/>
      <c r="AC17" s="628"/>
      <c r="AD17" s="629">
        <v>1606266</v>
      </c>
      <c r="AE17" s="629"/>
      <c r="AF17" s="629"/>
      <c r="AG17" s="629"/>
      <c r="AH17" s="629"/>
      <c r="AI17" s="629"/>
      <c r="AJ17" s="629"/>
      <c r="AK17" s="629"/>
      <c r="AL17" s="630">
        <v>67.8</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350816</v>
      </c>
      <c r="CS17" s="626"/>
      <c r="CT17" s="626"/>
      <c r="CU17" s="626"/>
      <c r="CV17" s="626"/>
      <c r="CW17" s="626"/>
      <c r="CX17" s="626"/>
      <c r="CY17" s="627"/>
      <c r="CZ17" s="628">
        <v>10.199999999999999</v>
      </c>
      <c r="DA17" s="628"/>
      <c r="DB17" s="628"/>
      <c r="DC17" s="628"/>
      <c r="DD17" s="634" t="s">
        <v>111</v>
      </c>
      <c r="DE17" s="626"/>
      <c r="DF17" s="626"/>
      <c r="DG17" s="626"/>
      <c r="DH17" s="626"/>
      <c r="DI17" s="626"/>
      <c r="DJ17" s="626"/>
      <c r="DK17" s="626"/>
      <c r="DL17" s="626"/>
      <c r="DM17" s="626"/>
      <c r="DN17" s="626"/>
      <c r="DO17" s="626"/>
      <c r="DP17" s="627"/>
      <c r="DQ17" s="634">
        <v>345968</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160762</v>
      </c>
      <c r="S18" s="626"/>
      <c r="T18" s="626"/>
      <c r="U18" s="626"/>
      <c r="V18" s="626"/>
      <c r="W18" s="626"/>
      <c r="X18" s="626"/>
      <c r="Y18" s="627"/>
      <c r="Z18" s="628">
        <v>4.0999999999999996</v>
      </c>
      <c r="AA18" s="628"/>
      <c r="AB18" s="628"/>
      <c r="AC18" s="628"/>
      <c r="AD18" s="629" t="s">
        <v>111</v>
      </c>
      <c r="AE18" s="629"/>
      <c r="AF18" s="629"/>
      <c r="AG18" s="629"/>
      <c r="AH18" s="629"/>
      <c r="AI18" s="629"/>
      <c r="AJ18" s="629"/>
      <c r="AK18" s="629"/>
      <c r="AL18" s="630" t="s">
        <v>111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77</v>
      </c>
      <c r="BH19" s="626"/>
      <c r="BI19" s="626"/>
      <c r="BJ19" s="626"/>
      <c r="BK19" s="626"/>
      <c r="BL19" s="626"/>
      <c r="BM19" s="626"/>
      <c r="BN19" s="627"/>
      <c r="BO19" s="628">
        <v>0</v>
      </c>
      <c r="BP19" s="628"/>
      <c r="BQ19" s="628"/>
      <c r="BR19" s="628"/>
      <c r="BS19" s="634" t="s">
        <v>111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2527812</v>
      </c>
      <c r="S20" s="626"/>
      <c r="T20" s="626"/>
      <c r="U20" s="626"/>
      <c r="V20" s="626"/>
      <c r="W20" s="626"/>
      <c r="X20" s="626"/>
      <c r="Y20" s="627"/>
      <c r="Z20" s="628">
        <v>65</v>
      </c>
      <c r="AA20" s="628"/>
      <c r="AB20" s="628"/>
      <c r="AC20" s="628"/>
      <c r="AD20" s="629">
        <v>2367050</v>
      </c>
      <c r="AE20" s="629"/>
      <c r="AF20" s="629"/>
      <c r="AG20" s="629"/>
      <c r="AH20" s="629"/>
      <c r="AI20" s="629"/>
      <c r="AJ20" s="629"/>
      <c r="AK20" s="629"/>
      <c r="AL20" s="630">
        <v>99.9</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77</v>
      </c>
      <c r="BH20" s="626"/>
      <c r="BI20" s="626"/>
      <c r="BJ20" s="626"/>
      <c r="BK20" s="626"/>
      <c r="BL20" s="626"/>
      <c r="BM20" s="626"/>
      <c r="BN20" s="627"/>
      <c r="BO20" s="628">
        <v>0</v>
      </c>
      <c r="BP20" s="628"/>
      <c r="BQ20" s="628"/>
      <c r="BR20" s="628"/>
      <c r="BS20" s="634" t="s">
        <v>111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3429805</v>
      </c>
      <c r="CS20" s="626"/>
      <c r="CT20" s="626"/>
      <c r="CU20" s="626"/>
      <c r="CV20" s="626"/>
      <c r="CW20" s="626"/>
      <c r="CX20" s="626"/>
      <c r="CY20" s="627"/>
      <c r="CZ20" s="628">
        <v>100</v>
      </c>
      <c r="DA20" s="628"/>
      <c r="DB20" s="628"/>
      <c r="DC20" s="628"/>
      <c r="DD20" s="634">
        <v>327515</v>
      </c>
      <c r="DE20" s="626"/>
      <c r="DF20" s="626"/>
      <c r="DG20" s="626"/>
      <c r="DH20" s="626"/>
      <c r="DI20" s="626"/>
      <c r="DJ20" s="626"/>
      <c r="DK20" s="626"/>
      <c r="DL20" s="626"/>
      <c r="DM20" s="626"/>
      <c r="DN20" s="626"/>
      <c r="DO20" s="626"/>
      <c r="DP20" s="627"/>
      <c r="DQ20" s="634">
        <v>2509131</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1195</v>
      </c>
      <c r="S21" s="626"/>
      <c r="T21" s="626"/>
      <c r="U21" s="626"/>
      <c r="V21" s="626"/>
      <c r="W21" s="626"/>
      <c r="X21" s="626"/>
      <c r="Y21" s="627"/>
      <c r="Z21" s="628">
        <v>0</v>
      </c>
      <c r="AA21" s="628"/>
      <c r="AB21" s="628"/>
      <c r="AC21" s="628"/>
      <c r="AD21" s="629">
        <v>1195</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77</v>
      </c>
      <c r="BH21" s="626"/>
      <c r="BI21" s="626"/>
      <c r="BJ21" s="626"/>
      <c r="BK21" s="626"/>
      <c r="BL21" s="626"/>
      <c r="BM21" s="626"/>
      <c r="BN21" s="627"/>
      <c r="BO21" s="628">
        <v>0</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87526</v>
      </c>
      <c r="S22" s="626"/>
      <c r="T22" s="626"/>
      <c r="U22" s="626"/>
      <c r="V22" s="626"/>
      <c r="W22" s="626"/>
      <c r="X22" s="626"/>
      <c r="Y22" s="627"/>
      <c r="Z22" s="628">
        <v>2.2999999999999998</v>
      </c>
      <c r="AA22" s="628"/>
      <c r="AB22" s="628"/>
      <c r="AC22" s="628"/>
      <c r="AD22" s="629" t="s">
        <v>111</v>
      </c>
      <c r="AE22" s="629"/>
      <c r="AF22" s="629"/>
      <c r="AG22" s="629"/>
      <c r="AH22" s="629"/>
      <c r="AI22" s="629"/>
      <c r="AJ22" s="629"/>
      <c r="AK22" s="629"/>
      <c r="AL22" s="630" t="s">
        <v>111</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101585</v>
      </c>
      <c r="S23" s="626"/>
      <c r="T23" s="626"/>
      <c r="U23" s="626"/>
      <c r="V23" s="626"/>
      <c r="W23" s="626"/>
      <c r="X23" s="626"/>
      <c r="Y23" s="627"/>
      <c r="Z23" s="628">
        <v>2.6</v>
      </c>
      <c r="AA23" s="628"/>
      <c r="AB23" s="628"/>
      <c r="AC23" s="628"/>
      <c r="AD23" s="629" t="s">
        <v>111</v>
      </c>
      <c r="AE23" s="629"/>
      <c r="AF23" s="629"/>
      <c r="AG23" s="629"/>
      <c r="AH23" s="629"/>
      <c r="AI23" s="629"/>
      <c r="AJ23" s="629"/>
      <c r="AK23" s="629"/>
      <c r="AL23" s="630" t="s">
        <v>111</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3504</v>
      </c>
      <c r="S24" s="626"/>
      <c r="T24" s="626"/>
      <c r="U24" s="626"/>
      <c r="V24" s="626"/>
      <c r="W24" s="626"/>
      <c r="X24" s="626"/>
      <c r="Y24" s="627"/>
      <c r="Z24" s="628">
        <v>0.1</v>
      </c>
      <c r="AA24" s="628"/>
      <c r="AB24" s="628"/>
      <c r="AC24" s="628"/>
      <c r="AD24" s="629" t="s">
        <v>111</v>
      </c>
      <c r="AE24" s="629"/>
      <c r="AF24" s="629"/>
      <c r="AG24" s="629"/>
      <c r="AH24" s="629"/>
      <c r="AI24" s="629"/>
      <c r="AJ24" s="629"/>
      <c r="AK24" s="629"/>
      <c r="AL24" s="630" t="s">
        <v>111</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1539703</v>
      </c>
      <c r="CS24" s="615"/>
      <c r="CT24" s="615"/>
      <c r="CU24" s="615"/>
      <c r="CV24" s="615"/>
      <c r="CW24" s="615"/>
      <c r="CX24" s="615"/>
      <c r="CY24" s="616"/>
      <c r="CZ24" s="652">
        <v>44.9</v>
      </c>
      <c r="DA24" s="653"/>
      <c r="DB24" s="653"/>
      <c r="DC24" s="654"/>
      <c r="DD24" s="651">
        <v>1068998</v>
      </c>
      <c r="DE24" s="615"/>
      <c r="DF24" s="615"/>
      <c r="DG24" s="615"/>
      <c r="DH24" s="615"/>
      <c r="DI24" s="615"/>
      <c r="DJ24" s="615"/>
      <c r="DK24" s="616"/>
      <c r="DL24" s="651">
        <v>1065817</v>
      </c>
      <c r="DM24" s="615"/>
      <c r="DN24" s="615"/>
      <c r="DO24" s="615"/>
      <c r="DP24" s="615"/>
      <c r="DQ24" s="615"/>
      <c r="DR24" s="615"/>
      <c r="DS24" s="615"/>
      <c r="DT24" s="615"/>
      <c r="DU24" s="615"/>
      <c r="DV24" s="616"/>
      <c r="DW24" s="619">
        <v>43.1</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464467</v>
      </c>
      <c r="S25" s="626"/>
      <c r="T25" s="626"/>
      <c r="U25" s="626"/>
      <c r="V25" s="626"/>
      <c r="W25" s="626"/>
      <c r="X25" s="626"/>
      <c r="Y25" s="627"/>
      <c r="Z25" s="628">
        <v>12</v>
      </c>
      <c r="AA25" s="628"/>
      <c r="AB25" s="628"/>
      <c r="AC25" s="628"/>
      <c r="AD25" s="629" t="s">
        <v>111</v>
      </c>
      <c r="AE25" s="629"/>
      <c r="AF25" s="629"/>
      <c r="AG25" s="629"/>
      <c r="AH25" s="629"/>
      <c r="AI25" s="629"/>
      <c r="AJ25" s="629"/>
      <c r="AK25" s="629"/>
      <c r="AL25" s="630" t="s">
        <v>111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565687</v>
      </c>
      <c r="CS25" s="657"/>
      <c r="CT25" s="657"/>
      <c r="CU25" s="657"/>
      <c r="CV25" s="657"/>
      <c r="CW25" s="657"/>
      <c r="CX25" s="657"/>
      <c r="CY25" s="658"/>
      <c r="CZ25" s="659">
        <v>16.5</v>
      </c>
      <c r="DA25" s="660"/>
      <c r="DB25" s="660"/>
      <c r="DC25" s="661"/>
      <c r="DD25" s="634">
        <v>546030</v>
      </c>
      <c r="DE25" s="657"/>
      <c r="DF25" s="657"/>
      <c r="DG25" s="657"/>
      <c r="DH25" s="657"/>
      <c r="DI25" s="657"/>
      <c r="DJ25" s="657"/>
      <c r="DK25" s="658"/>
      <c r="DL25" s="634">
        <v>543705</v>
      </c>
      <c r="DM25" s="657"/>
      <c r="DN25" s="657"/>
      <c r="DO25" s="657"/>
      <c r="DP25" s="657"/>
      <c r="DQ25" s="657"/>
      <c r="DR25" s="657"/>
      <c r="DS25" s="657"/>
      <c r="DT25" s="657"/>
      <c r="DU25" s="657"/>
      <c r="DV25" s="658"/>
      <c r="DW25" s="630">
        <v>22</v>
      </c>
      <c r="DX25" s="655"/>
      <c r="DY25" s="655"/>
      <c r="DZ25" s="655"/>
      <c r="EA25" s="655"/>
      <c r="EB25" s="655"/>
      <c r="EC25" s="656"/>
    </row>
    <row r="26" spans="2:133" ht="11.25" customHeight="1" x14ac:dyDescent="0.15">
      <c r="B26" s="662" t="s">
        <v>277</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341194</v>
      </c>
      <c r="CS26" s="626"/>
      <c r="CT26" s="626"/>
      <c r="CU26" s="626"/>
      <c r="CV26" s="626"/>
      <c r="CW26" s="626"/>
      <c r="CX26" s="626"/>
      <c r="CY26" s="627"/>
      <c r="CZ26" s="659">
        <v>9.9</v>
      </c>
      <c r="DA26" s="660"/>
      <c r="DB26" s="660"/>
      <c r="DC26" s="661"/>
      <c r="DD26" s="634">
        <v>323281</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247298</v>
      </c>
      <c r="S27" s="626"/>
      <c r="T27" s="626"/>
      <c r="U27" s="626"/>
      <c r="V27" s="626"/>
      <c r="W27" s="626"/>
      <c r="X27" s="626"/>
      <c r="Y27" s="627"/>
      <c r="Z27" s="628">
        <v>6.4</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587989</v>
      </c>
      <c r="BH27" s="626"/>
      <c r="BI27" s="626"/>
      <c r="BJ27" s="626"/>
      <c r="BK27" s="626"/>
      <c r="BL27" s="626"/>
      <c r="BM27" s="626"/>
      <c r="BN27" s="627"/>
      <c r="BO27" s="628">
        <v>100</v>
      </c>
      <c r="BP27" s="628"/>
      <c r="BQ27" s="628"/>
      <c r="BR27" s="628"/>
      <c r="BS27" s="634" t="s">
        <v>111</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623200</v>
      </c>
      <c r="CS27" s="657"/>
      <c r="CT27" s="657"/>
      <c r="CU27" s="657"/>
      <c r="CV27" s="657"/>
      <c r="CW27" s="657"/>
      <c r="CX27" s="657"/>
      <c r="CY27" s="658"/>
      <c r="CZ27" s="659">
        <v>18.2</v>
      </c>
      <c r="DA27" s="660"/>
      <c r="DB27" s="660"/>
      <c r="DC27" s="661"/>
      <c r="DD27" s="634">
        <v>177000</v>
      </c>
      <c r="DE27" s="657"/>
      <c r="DF27" s="657"/>
      <c r="DG27" s="657"/>
      <c r="DH27" s="657"/>
      <c r="DI27" s="657"/>
      <c r="DJ27" s="657"/>
      <c r="DK27" s="658"/>
      <c r="DL27" s="634">
        <v>176144</v>
      </c>
      <c r="DM27" s="657"/>
      <c r="DN27" s="657"/>
      <c r="DO27" s="657"/>
      <c r="DP27" s="657"/>
      <c r="DQ27" s="657"/>
      <c r="DR27" s="657"/>
      <c r="DS27" s="657"/>
      <c r="DT27" s="657"/>
      <c r="DU27" s="657"/>
      <c r="DV27" s="658"/>
      <c r="DW27" s="630">
        <v>7.1</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10119</v>
      </c>
      <c r="S28" s="626"/>
      <c r="T28" s="626"/>
      <c r="U28" s="626"/>
      <c r="V28" s="626"/>
      <c r="W28" s="626"/>
      <c r="X28" s="626"/>
      <c r="Y28" s="627"/>
      <c r="Z28" s="628">
        <v>0.3</v>
      </c>
      <c r="AA28" s="628"/>
      <c r="AB28" s="628"/>
      <c r="AC28" s="628"/>
      <c r="AD28" s="629">
        <v>1215</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350816</v>
      </c>
      <c r="CS28" s="626"/>
      <c r="CT28" s="626"/>
      <c r="CU28" s="626"/>
      <c r="CV28" s="626"/>
      <c r="CW28" s="626"/>
      <c r="CX28" s="626"/>
      <c r="CY28" s="627"/>
      <c r="CZ28" s="659">
        <v>10.199999999999999</v>
      </c>
      <c r="DA28" s="660"/>
      <c r="DB28" s="660"/>
      <c r="DC28" s="661"/>
      <c r="DD28" s="634">
        <v>345968</v>
      </c>
      <c r="DE28" s="626"/>
      <c r="DF28" s="626"/>
      <c r="DG28" s="626"/>
      <c r="DH28" s="626"/>
      <c r="DI28" s="626"/>
      <c r="DJ28" s="626"/>
      <c r="DK28" s="627"/>
      <c r="DL28" s="634">
        <v>345968</v>
      </c>
      <c r="DM28" s="626"/>
      <c r="DN28" s="626"/>
      <c r="DO28" s="626"/>
      <c r="DP28" s="626"/>
      <c r="DQ28" s="626"/>
      <c r="DR28" s="626"/>
      <c r="DS28" s="626"/>
      <c r="DT28" s="626"/>
      <c r="DU28" s="626"/>
      <c r="DV28" s="627"/>
      <c r="DW28" s="630">
        <v>14</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1995</v>
      </c>
      <c r="S29" s="626"/>
      <c r="T29" s="626"/>
      <c r="U29" s="626"/>
      <c r="V29" s="626"/>
      <c r="W29" s="626"/>
      <c r="X29" s="626"/>
      <c r="Y29" s="627"/>
      <c r="Z29" s="628">
        <v>0.1</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350816</v>
      </c>
      <c r="CS29" s="657"/>
      <c r="CT29" s="657"/>
      <c r="CU29" s="657"/>
      <c r="CV29" s="657"/>
      <c r="CW29" s="657"/>
      <c r="CX29" s="657"/>
      <c r="CY29" s="658"/>
      <c r="CZ29" s="659">
        <v>10.199999999999999</v>
      </c>
      <c r="DA29" s="660"/>
      <c r="DB29" s="660"/>
      <c r="DC29" s="661"/>
      <c r="DD29" s="634">
        <v>345968</v>
      </c>
      <c r="DE29" s="657"/>
      <c r="DF29" s="657"/>
      <c r="DG29" s="657"/>
      <c r="DH29" s="657"/>
      <c r="DI29" s="657"/>
      <c r="DJ29" s="657"/>
      <c r="DK29" s="658"/>
      <c r="DL29" s="634">
        <v>345968</v>
      </c>
      <c r="DM29" s="657"/>
      <c r="DN29" s="657"/>
      <c r="DO29" s="657"/>
      <c r="DP29" s="657"/>
      <c r="DQ29" s="657"/>
      <c r="DR29" s="657"/>
      <c r="DS29" s="657"/>
      <c r="DT29" s="657"/>
      <c r="DU29" s="657"/>
      <c r="DV29" s="658"/>
      <c r="DW29" s="630">
        <v>14</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141672</v>
      </c>
      <c r="S30" s="626"/>
      <c r="T30" s="626"/>
      <c r="U30" s="626"/>
      <c r="V30" s="626"/>
      <c r="W30" s="626"/>
      <c r="X30" s="626"/>
      <c r="Y30" s="627"/>
      <c r="Z30" s="628">
        <v>3.6</v>
      </c>
      <c r="AA30" s="628"/>
      <c r="AB30" s="628"/>
      <c r="AC30" s="628"/>
      <c r="AD30" s="629" t="s">
        <v>111</v>
      </c>
      <c r="AE30" s="629"/>
      <c r="AF30" s="629"/>
      <c r="AG30" s="629"/>
      <c r="AH30" s="629"/>
      <c r="AI30" s="629"/>
      <c r="AJ30" s="629"/>
      <c r="AK30" s="629"/>
      <c r="AL30" s="630" t="s">
        <v>111</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98.7</v>
      </c>
      <c r="BH30" s="684"/>
      <c r="BI30" s="684"/>
      <c r="BJ30" s="684"/>
      <c r="BK30" s="684"/>
      <c r="BL30" s="684"/>
      <c r="BM30" s="620">
        <v>94.8</v>
      </c>
      <c r="BN30" s="684"/>
      <c r="BO30" s="684"/>
      <c r="BP30" s="684"/>
      <c r="BQ30" s="685"/>
      <c r="BR30" s="683">
        <v>98.8</v>
      </c>
      <c r="BS30" s="684"/>
      <c r="BT30" s="684"/>
      <c r="BU30" s="684"/>
      <c r="BV30" s="684"/>
      <c r="BW30" s="684"/>
      <c r="BX30" s="620">
        <v>94.6</v>
      </c>
      <c r="BY30" s="684"/>
      <c r="BZ30" s="684"/>
      <c r="CA30" s="684"/>
      <c r="CB30" s="685"/>
      <c r="CD30" s="688"/>
      <c r="CE30" s="689"/>
      <c r="CF30" s="639" t="s">
        <v>292</v>
      </c>
      <c r="CG30" s="640"/>
      <c r="CH30" s="640"/>
      <c r="CI30" s="640"/>
      <c r="CJ30" s="640"/>
      <c r="CK30" s="640"/>
      <c r="CL30" s="640"/>
      <c r="CM30" s="640"/>
      <c r="CN30" s="640"/>
      <c r="CO30" s="640"/>
      <c r="CP30" s="640"/>
      <c r="CQ30" s="641"/>
      <c r="CR30" s="625">
        <v>314306</v>
      </c>
      <c r="CS30" s="626"/>
      <c r="CT30" s="626"/>
      <c r="CU30" s="626"/>
      <c r="CV30" s="626"/>
      <c r="CW30" s="626"/>
      <c r="CX30" s="626"/>
      <c r="CY30" s="627"/>
      <c r="CZ30" s="659">
        <v>9.1999999999999993</v>
      </c>
      <c r="DA30" s="660"/>
      <c r="DB30" s="660"/>
      <c r="DC30" s="661"/>
      <c r="DD30" s="634">
        <v>309458</v>
      </c>
      <c r="DE30" s="626"/>
      <c r="DF30" s="626"/>
      <c r="DG30" s="626"/>
      <c r="DH30" s="626"/>
      <c r="DI30" s="626"/>
      <c r="DJ30" s="626"/>
      <c r="DK30" s="627"/>
      <c r="DL30" s="634">
        <v>309458</v>
      </c>
      <c r="DM30" s="626"/>
      <c r="DN30" s="626"/>
      <c r="DO30" s="626"/>
      <c r="DP30" s="626"/>
      <c r="DQ30" s="626"/>
      <c r="DR30" s="626"/>
      <c r="DS30" s="626"/>
      <c r="DT30" s="626"/>
      <c r="DU30" s="626"/>
      <c r="DV30" s="627"/>
      <c r="DW30" s="630">
        <v>12.5</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51394</v>
      </c>
      <c r="S31" s="626"/>
      <c r="T31" s="626"/>
      <c r="U31" s="626"/>
      <c r="V31" s="626"/>
      <c r="W31" s="626"/>
      <c r="X31" s="626"/>
      <c r="Y31" s="627"/>
      <c r="Z31" s="628">
        <v>1.3</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v>
      </c>
      <c r="BH31" s="657"/>
      <c r="BI31" s="657"/>
      <c r="BJ31" s="657"/>
      <c r="BK31" s="657"/>
      <c r="BL31" s="657"/>
      <c r="BM31" s="631">
        <v>96.6</v>
      </c>
      <c r="BN31" s="681"/>
      <c r="BO31" s="681"/>
      <c r="BP31" s="681"/>
      <c r="BQ31" s="682"/>
      <c r="BR31" s="680">
        <v>99</v>
      </c>
      <c r="BS31" s="657"/>
      <c r="BT31" s="657"/>
      <c r="BU31" s="657"/>
      <c r="BV31" s="657"/>
      <c r="BW31" s="657"/>
      <c r="BX31" s="631">
        <v>96.7</v>
      </c>
      <c r="BY31" s="681"/>
      <c r="BZ31" s="681"/>
      <c r="CA31" s="681"/>
      <c r="CB31" s="682"/>
      <c r="CD31" s="688"/>
      <c r="CE31" s="689"/>
      <c r="CF31" s="639" t="s">
        <v>296</v>
      </c>
      <c r="CG31" s="640"/>
      <c r="CH31" s="640"/>
      <c r="CI31" s="640"/>
      <c r="CJ31" s="640"/>
      <c r="CK31" s="640"/>
      <c r="CL31" s="640"/>
      <c r="CM31" s="640"/>
      <c r="CN31" s="640"/>
      <c r="CO31" s="640"/>
      <c r="CP31" s="640"/>
      <c r="CQ31" s="641"/>
      <c r="CR31" s="625">
        <v>36510</v>
      </c>
      <c r="CS31" s="657"/>
      <c r="CT31" s="657"/>
      <c r="CU31" s="657"/>
      <c r="CV31" s="657"/>
      <c r="CW31" s="657"/>
      <c r="CX31" s="657"/>
      <c r="CY31" s="658"/>
      <c r="CZ31" s="659">
        <v>1.1000000000000001</v>
      </c>
      <c r="DA31" s="660"/>
      <c r="DB31" s="660"/>
      <c r="DC31" s="661"/>
      <c r="DD31" s="634">
        <v>36510</v>
      </c>
      <c r="DE31" s="657"/>
      <c r="DF31" s="657"/>
      <c r="DG31" s="657"/>
      <c r="DH31" s="657"/>
      <c r="DI31" s="657"/>
      <c r="DJ31" s="657"/>
      <c r="DK31" s="658"/>
      <c r="DL31" s="634">
        <v>36510</v>
      </c>
      <c r="DM31" s="657"/>
      <c r="DN31" s="657"/>
      <c r="DO31" s="657"/>
      <c r="DP31" s="657"/>
      <c r="DQ31" s="657"/>
      <c r="DR31" s="657"/>
      <c r="DS31" s="657"/>
      <c r="DT31" s="657"/>
      <c r="DU31" s="657"/>
      <c r="DV31" s="658"/>
      <c r="DW31" s="630">
        <v>1.5</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72593</v>
      </c>
      <c r="S32" s="626"/>
      <c r="T32" s="626"/>
      <c r="U32" s="626"/>
      <c r="V32" s="626"/>
      <c r="W32" s="626"/>
      <c r="X32" s="626"/>
      <c r="Y32" s="627"/>
      <c r="Z32" s="628">
        <v>1.9</v>
      </c>
      <c r="AA32" s="628"/>
      <c r="AB32" s="628"/>
      <c r="AC32" s="628"/>
      <c r="AD32" s="629">
        <v>42</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98.1</v>
      </c>
      <c r="BH32" s="693"/>
      <c r="BI32" s="693"/>
      <c r="BJ32" s="693"/>
      <c r="BK32" s="693"/>
      <c r="BL32" s="693"/>
      <c r="BM32" s="694">
        <v>91.8</v>
      </c>
      <c r="BN32" s="693"/>
      <c r="BO32" s="693"/>
      <c r="BP32" s="693"/>
      <c r="BQ32" s="695"/>
      <c r="BR32" s="692">
        <v>98.3</v>
      </c>
      <c r="BS32" s="693"/>
      <c r="BT32" s="693"/>
      <c r="BU32" s="693"/>
      <c r="BV32" s="693"/>
      <c r="BW32" s="693"/>
      <c r="BX32" s="694">
        <v>91.5</v>
      </c>
      <c r="BY32" s="693"/>
      <c r="BZ32" s="693"/>
      <c r="CA32" s="693"/>
      <c r="CB32" s="695"/>
      <c r="CD32" s="690"/>
      <c r="CE32" s="691"/>
      <c r="CF32" s="639" t="s">
        <v>299</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175400</v>
      </c>
      <c r="S33" s="626"/>
      <c r="T33" s="626"/>
      <c r="U33" s="626"/>
      <c r="V33" s="626"/>
      <c r="W33" s="626"/>
      <c r="X33" s="626"/>
      <c r="Y33" s="627"/>
      <c r="Z33" s="628">
        <v>4.5</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1562587</v>
      </c>
      <c r="CS33" s="657"/>
      <c r="CT33" s="657"/>
      <c r="CU33" s="657"/>
      <c r="CV33" s="657"/>
      <c r="CW33" s="657"/>
      <c r="CX33" s="657"/>
      <c r="CY33" s="658"/>
      <c r="CZ33" s="659">
        <v>45.6</v>
      </c>
      <c r="DA33" s="660"/>
      <c r="DB33" s="660"/>
      <c r="DC33" s="661"/>
      <c r="DD33" s="634">
        <v>1265291</v>
      </c>
      <c r="DE33" s="657"/>
      <c r="DF33" s="657"/>
      <c r="DG33" s="657"/>
      <c r="DH33" s="657"/>
      <c r="DI33" s="657"/>
      <c r="DJ33" s="657"/>
      <c r="DK33" s="658"/>
      <c r="DL33" s="634">
        <v>1097043</v>
      </c>
      <c r="DM33" s="657"/>
      <c r="DN33" s="657"/>
      <c r="DO33" s="657"/>
      <c r="DP33" s="657"/>
      <c r="DQ33" s="657"/>
      <c r="DR33" s="657"/>
      <c r="DS33" s="657"/>
      <c r="DT33" s="657"/>
      <c r="DU33" s="657"/>
      <c r="DV33" s="658"/>
      <c r="DW33" s="630">
        <v>44.4</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564498</v>
      </c>
      <c r="CS34" s="626"/>
      <c r="CT34" s="626"/>
      <c r="CU34" s="626"/>
      <c r="CV34" s="626"/>
      <c r="CW34" s="626"/>
      <c r="CX34" s="626"/>
      <c r="CY34" s="627"/>
      <c r="CZ34" s="659">
        <v>16.5</v>
      </c>
      <c r="DA34" s="660"/>
      <c r="DB34" s="660"/>
      <c r="DC34" s="661"/>
      <c r="DD34" s="634">
        <v>442223</v>
      </c>
      <c r="DE34" s="626"/>
      <c r="DF34" s="626"/>
      <c r="DG34" s="626"/>
      <c r="DH34" s="626"/>
      <c r="DI34" s="626"/>
      <c r="DJ34" s="626"/>
      <c r="DK34" s="627"/>
      <c r="DL34" s="634">
        <v>371755</v>
      </c>
      <c r="DM34" s="626"/>
      <c r="DN34" s="626"/>
      <c r="DO34" s="626"/>
      <c r="DP34" s="626"/>
      <c r="DQ34" s="626"/>
      <c r="DR34" s="626"/>
      <c r="DS34" s="626"/>
      <c r="DT34" s="626"/>
      <c r="DU34" s="626"/>
      <c r="DV34" s="627"/>
      <c r="DW34" s="630">
        <v>15</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103000</v>
      </c>
      <c r="S35" s="626"/>
      <c r="T35" s="626"/>
      <c r="U35" s="626"/>
      <c r="V35" s="626"/>
      <c r="W35" s="626"/>
      <c r="X35" s="626"/>
      <c r="Y35" s="627"/>
      <c r="Z35" s="628">
        <v>2.7</v>
      </c>
      <c r="AA35" s="628"/>
      <c r="AB35" s="628"/>
      <c r="AC35" s="628"/>
      <c r="AD35" s="629" t="s">
        <v>111</v>
      </c>
      <c r="AE35" s="629"/>
      <c r="AF35" s="629"/>
      <c r="AG35" s="629"/>
      <c r="AH35" s="629"/>
      <c r="AI35" s="629"/>
      <c r="AJ35" s="629"/>
      <c r="AK35" s="629"/>
      <c r="AL35" s="630" t="s">
        <v>111</v>
      </c>
      <c r="AM35" s="631"/>
      <c r="AN35" s="631"/>
      <c r="AO35" s="632"/>
      <c r="AP35" s="188"/>
      <c r="AQ35" s="636" t="s">
        <v>307</v>
      </c>
      <c r="AR35" s="637"/>
      <c r="AS35" s="637"/>
      <c r="AT35" s="637"/>
      <c r="AU35" s="637"/>
      <c r="AV35" s="637"/>
      <c r="AW35" s="637"/>
      <c r="AX35" s="637"/>
      <c r="AY35" s="638"/>
      <c r="AZ35" s="614">
        <v>485570</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24362</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37415</v>
      </c>
      <c r="CS35" s="657"/>
      <c r="CT35" s="657"/>
      <c r="CU35" s="657"/>
      <c r="CV35" s="657"/>
      <c r="CW35" s="657"/>
      <c r="CX35" s="657"/>
      <c r="CY35" s="658"/>
      <c r="CZ35" s="659">
        <v>1.1000000000000001</v>
      </c>
      <c r="DA35" s="660"/>
      <c r="DB35" s="660"/>
      <c r="DC35" s="661"/>
      <c r="DD35" s="634">
        <v>27290</v>
      </c>
      <c r="DE35" s="657"/>
      <c r="DF35" s="657"/>
      <c r="DG35" s="657"/>
      <c r="DH35" s="657"/>
      <c r="DI35" s="657"/>
      <c r="DJ35" s="657"/>
      <c r="DK35" s="658"/>
      <c r="DL35" s="634">
        <v>27290</v>
      </c>
      <c r="DM35" s="657"/>
      <c r="DN35" s="657"/>
      <c r="DO35" s="657"/>
      <c r="DP35" s="657"/>
      <c r="DQ35" s="657"/>
      <c r="DR35" s="657"/>
      <c r="DS35" s="657"/>
      <c r="DT35" s="657"/>
      <c r="DU35" s="657"/>
      <c r="DV35" s="658"/>
      <c r="DW35" s="630">
        <v>1.1000000000000001</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3886560</v>
      </c>
      <c r="S36" s="698"/>
      <c r="T36" s="698"/>
      <c r="U36" s="698"/>
      <c r="V36" s="698"/>
      <c r="W36" s="698"/>
      <c r="X36" s="698"/>
      <c r="Y36" s="699"/>
      <c r="Z36" s="700">
        <v>100</v>
      </c>
      <c r="AA36" s="700"/>
      <c r="AB36" s="700"/>
      <c r="AC36" s="700"/>
      <c r="AD36" s="701">
        <v>2369502</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156327</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7028</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618185</v>
      </c>
      <c r="CS36" s="626"/>
      <c r="CT36" s="626"/>
      <c r="CU36" s="626"/>
      <c r="CV36" s="626"/>
      <c r="CW36" s="626"/>
      <c r="CX36" s="626"/>
      <c r="CY36" s="627"/>
      <c r="CZ36" s="659">
        <v>18</v>
      </c>
      <c r="DA36" s="660"/>
      <c r="DB36" s="660"/>
      <c r="DC36" s="661"/>
      <c r="DD36" s="634">
        <v>525199</v>
      </c>
      <c r="DE36" s="626"/>
      <c r="DF36" s="626"/>
      <c r="DG36" s="626"/>
      <c r="DH36" s="626"/>
      <c r="DI36" s="626"/>
      <c r="DJ36" s="626"/>
      <c r="DK36" s="627"/>
      <c r="DL36" s="634">
        <v>436622</v>
      </c>
      <c r="DM36" s="626"/>
      <c r="DN36" s="626"/>
      <c r="DO36" s="626"/>
      <c r="DP36" s="626"/>
      <c r="DQ36" s="626"/>
      <c r="DR36" s="626"/>
      <c r="DS36" s="626"/>
      <c r="DT36" s="626"/>
      <c r="DU36" s="626"/>
      <c r="DV36" s="627"/>
      <c r="DW36" s="630">
        <v>17.7</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v>3902</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2122</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216819</v>
      </c>
      <c r="CS37" s="657"/>
      <c r="CT37" s="657"/>
      <c r="CU37" s="657"/>
      <c r="CV37" s="657"/>
      <c r="CW37" s="657"/>
      <c r="CX37" s="657"/>
      <c r="CY37" s="658"/>
      <c r="CZ37" s="659">
        <v>6.3</v>
      </c>
      <c r="DA37" s="660"/>
      <c r="DB37" s="660"/>
      <c r="DC37" s="661"/>
      <c r="DD37" s="634">
        <v>216819</v>
      </c>
      <c r="DE37" s="657"/>
      <c r="DF37" s="657"/>
      <c r="DG37" s="657"/>
      <c r="DH37" s="657"/>
      <c r="DI37" s="657"/>
      <c r="DJ37" s="657"/>
      <c r="DK37" s="658"/>
      <c r="DL37" s="634">
        <v>216819</v>
      </c>
      <c r="DM37" s="657"/>
      <c r="DN37" s="657"/>
      <c r="DO37" s="657"/>
      <c r="DP37" s="657"/>
      <c r="DQ37" s="657"/>
      <c r="DR37" s="657"/>
      <c r="DS37" s="657"/>
      <c r="DT37" s="657"/>
      <c r="DU37" s="657"/>
      <c r="DV37" s="658"/>
      <c r="DW37" s="630">
        <v>8.8000000000000007</v>
      </c>
      <c r="DX37" s="655"/>
      <c r="DY37" s="655"/>
      <c r="DZ37" s="655"/>
      <c r="EA37" s="655"/>
      <c r="EB37" s="655"/>
      <c r="EC37" s="656"/>
    </row>
    <row r="38" spans="2:133" ht="11.25" customHeight="1" x14ac:dyDescent="0.15">
      <c r="AQ38" s="704" t="s">
        <v>317</v>
      </c>
      <c r="AR38" s="705"/>
      <c r="AS38" s="705"/>
      <c r="AT38" s="705"/>
      <c r="AU38" s="705"/>
      <c r="AV38" s="705"/>
      <c r="AW38" s="705"/>
      <c r="AX38" s="705"/>
      <c r="AY38" s="706"/>
      <c r="AZ38" s="625" t="s">
        <v>318</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2155</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325341</v>
      </c>
      <c r="CS38" s="626"/>
      <c r="CT38" s="626"/>
      <c r="CU38" s="626"/>
      <c r="CV38" s="626"/>
      <c r="CW38" s="626"/>
      <c r="CX38" s="626"/>
      <c r="CY38" s="627"/>
      <c r="CZ38" s="659">
        <v>9.5</v>
      </c>
      <c r="DA38" s="660"/>
      <c r="DB38" s="660"/>
      <c r="DC38" s="661"/>
      <c r="DD38" s="634">
        <v>270079</v>
      </c>
      <c r="DE38" s="626"/>
      <c r="DF38" s="626"/>
      <c r="DG38" s="626"/>
      <c r="DH38" s="626"/>
      <c r="DI38" s="626"/>
      <c r="DJ38" s="626"/>
      <c r="DK38" s="627"/>
      <c r="DL38" s="634">
        <v>260876</v>
      </c>
      <c r="DM38" s="626"/>
      <c r="DN38" s="626"/>
      <c r="DO38" s="626"/>
      <c r="DP38" s="626"/>
      <c r="DQ38" s="626"/>
      <c r="DR38" s="626"/>
      <c r="DS38" s="626"/>
      <c r="DT38" s="626"/>
      <c r="DU38" s="626"/>
      <c r="DV38" s="627"/>
      <c r="DW38" s="630">
        <v>10.6</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t="s">
        <v>318</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93</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398</v>
      </c>
      <c r="CS39" s="657"/>
      <c r="CT39" s="657"/>
      <c r="CU39" s="657"/>
      <c r="CV39" s="657"/>
      <c r="CW39" s="657"/>
      <c r="CX39" s="657"/>
      <c r="CY39" s="658"/>
      <c r="CZ39" s="659">
        <v>0</v>
      </c>
      <c r="DA39" s="660"/>
      <c r="DB39" s="660"/>
      <c r="DC39" s="661"/>
      <c r="DD39" s="634" t="s">
        <v>318</v>
      </c>
      <c r="DE39" s="657"/>
      <c r="DF39" s="657"/>
      <c r="DG39" s="657"/>
      <c r="DH39" s="657"/>
      <c r="DI39" s="657"/>
      <c r="DJ39" s="657"/>
      <c r="DK39" s="658"/>
      <c r="DL39" s="634" t="s">
        <v>318</v>
      </c>
      <c r="DM39" s="657"/>
      <c r="DN39" s="657"/>
      <c r="DO39" s="657"/>
      <c r="DP39" s="657"/>
      <c r="DQ39" s="657"/>
      <c r="DR39" s="657"/>
      <c r="DS39" s="657"/>
      <c r="DT39" s="657"/>
      <c r="DU39" s="657"/>
      <c r="DV39" s="658"/>
      <c r="DW39" s="630" t="s">
        <v>318</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78278</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125</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16750</v>
      </c>
      <c r="CS40" s="626"/>
      <c r="CT40" s="626"/>
      <c r="CU40" s="626"/>
      <c r="CV40" s="626"/>
      <c r="CW40" s="626"/>
      <c r="CX40" s="626"/>
      <c r="CY40" s="627"/>
      <c r="CZ40" s="659">
        <v>0.5</v>
      </c>
      <c r="DA40" s="660"/>
      <c r="DB40" s="660"/>
      <c r="DC40" s="661"/>
      <c r="DD40" s="634">
        <v>500</v>
      </c>
      <c r="DE40" s="626"/>
      <c r="DF40" s="626"/>
      <c r="DG40" s="626"/>
      <c r="DH40" s="626"/>
      <c r="DI40" s="626"/>
      <c r="DJ40" s="626"/>
      <c r="DK40" s="627"/>
      <c r="DL40" s="634">
        <v>500</v>
      </c>
      <c r="DM40" s="626"/>
      <c r="DN40" s="626"/>
      <c r="DO40" s="626"/>
      <c r="DP40" s="626"/>
      <c r="DQ40" s="626"/>
      <c r="DR40" s="626"/>
      <c r="DS40" s="626"/>
      <c r="DT40" s="626"/>
      <c r="DU40" s="626"/>
      <c r="DV40" s="627"/>
      <c r="DW40" s="630">
        <v>0</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247063</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270</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327515</v>
      </c>
      <c r="CS42" s="626"/>
      <c r="CT42" s="626"/>
      <c r="CU42" s="626"/>
      <c r="CV42" s="626"/>
      <c r="CW42" s="626"/>
      <c r="CX42" s="626"/>
      <c r="CY42" s="627"/>
      <c r="CZ42" s="659">
        <v>9.5</v>
      </c>
      <c r="DA42" s="708"/>
      <c r="DB42" s="708"/>
      <c r="DC42" s="709"/>
      <c r="DD42" s="634">
        <v>174842</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5224</v>
      </c>
      <c r="CS43" s="657"/>
      <c r="CT43" s="657"/>
      <c r="CU43" s="657"/>
      <c r="CV43" s="657"/>
      <c r="CW43" s="657"/>
      <c r="CX43" s="657"/>
      <c r="CY43" s="658"/>
      <c r="CZ43" s="659">
        <v>0.2</v>
      </c>
      <c r="DA43" s="660"/>
      <c r="DB43" s="660"/>
      <c r="DC43" s="661"/>
      <c r="DD43" s="634">
        <v>5224</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327515</v>
      </c>
      <c r="CS44" s="626"/>
      <c r="CT44" s="626"/>
      <c r="CU44" s="626"/>
      <c r="CV44" s="626"/>
      <c r="CW44" s="626"/>
      <c r="CX44" s="626"/>
      <c r="CY44" s="627"/>
      <c r="CZ44" s="659">
        <v>9.5</v>
      </c>
      <c r="DA44" s="708"/>
      <c r="DB44" s="708"/>
      <c r="DC44" s="709"/>
      <c r="DD44" s="634">
        <v>174842</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66146</v>
      </c>
      <c r="CS45" s="657"/>
      <c r="CT45" s="657"/>
      <c r="CU45" s="657"/>
      <c r="CV45" s="657"/>
      <c r="CW45" s="657"/>
      <c r="CX45" s="657"/>
      <c r="CY45" s="658"/>
      <c r="CZ45" s="659">
        <v>1.9</v>
      </c>
      <c r="DA45" s="660"/>
      <c r="DB45" s="660"/>
      <c r="DC45" s="661"/>
      <c r="DD45" s="634">
        <v>2891</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261369</v>
      </c>
      <c r="CS46" s="626"/>
      <c r="CT46" s="626"/>
      <c r="CU46" s="626"/>
      <c r="CV46" s="626"/>
      <c r="CW46" s="626"/>
      <c r="CX46" s="626"/>
      <c r="CY46" s="627"/>
      <c r="CZ46" s="659">
        <v>7.6</v>
      </c>
      <c r="DA46" s="708"/>
      <c r="DB46" s="708"/>
      <c r="DC46" s="709"/>
      <c r="DD46" s="634">
        <v>171951</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t="s">
        <v>111</v>
      </c>
      <c r="CS47" s="657"/>
      <c r="CT47" s="657"/>
      <c r="CU47" s="657"/>
      <c r="CV47" s="657"/>
      <c r="CW47" s="657"/>
      <c r="CX47" s="657"/>
      <c r="CY47" s="658"/>
      <c r="CZ47" s="659" t="s">
        <v>111</v>
      </c>
      <c r="DA47" s="660"/>
      <c r="DB47" s="660"/>
      <c r="DC47" s="661"/>
      <c r="DD47" s="634" t="s">
        <v>111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3429805</v>
      </c>
      <c r="CS49" s="693"/>
      <c r="CT49" s="693"/>
      <c r="CU49" s="693"/>
      <c r="CV49" s="693"/>
      <c r="CW49" s="693"/>
      <c r="CX49" s="693"/>
      <c r="CY49" s="720"/>
      <c r="CZ49" s="721">
        <v>100</v>
      </c>
      <c r="DA49" s="722"/>
      <c r="DB49" s="722"/>
      <c r="DC49" s="723"/>
      <c r="DD49" s="724">
        <v>2509131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3887</v>
      </c>
      <c r="R7" s="755"/>
      <c r="S7" s="755"/>
      <c r="T7" s="755"/>
      <c r="U7" s="755"/>
      <c r="V7" s="755">
        <v>3430</v>
      </c>
      <c r="W7" s="755"/>
      <c r="X7" s="755"/>
      <c r="Y7" s="755"/>
      <c r="Z7" s="755"/>
      <c r="AA7" s="755">
        <v>457</v>
      </c>
      <c r="AB7" s="755"/>
      <c r="AC7" s="755"/>
      <c r="AD7" s="755"/>
      <c r="AE7" s="756"/>
      <c r="AF7" s="757">
        <v>455</v>
      </c>
      <c r="AG7" s="758"/>
      <c r="AH7" s="758"/>
      <c r="AI7" s="758"/>
      <c r="AJ7" s="759"/>
      <c r="AK7" s="794">
        <v>0</v>
      </c>
      <c r="AL7" s="795"/>
      <c r="AM7" s="795"/>
      <c r="AN7" s="795"/>
      <c r="AO7" s="795"/>
      <c r="AP7" s="795">
        <v>2952</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553</v>
      </c>
      <c r="BS7" s="798" t="s">
        <v>551</v>
      </c>
      <c r="BT7" s="799"/>
      <c r="BU7" s="799"/>
      <c r="BV7" s="799"/>
      <c r="BW7" s="799"/>
      <c r="BX7" s="799"/>
      <c r="BY7" s="799"/>
      <c r="BZ7" s="799"/>
      <c r="CA7" s="799"/>
      <c r="CB7" s="799"/>
      <c r="CC7" s="799"/>
      <c r="CD7" s="799"/>
      <c r="CE7" s="799"/>
      <c r="CF7" s="799"/>
      <c r="CG7" s="800"/>
      <c r="CH7" s="791" t="s">
        <v>548</v>
      </c>
      <c r="CI7" s="792"/>
      <c r="CJ7" s="792"/>
      <c r="CK7" s="792"/>
      <c r="CL7" s="793"/>
      <c r="CM7" s="791">
        <v>59</v>
      </c>
      <c r="CN7" s="792"/>
      <c r="CO7" s="792"/>
      <c r="CP7" s="792"/>
      <c r="CQ7" s="793"/>
      <c r="CR7" s="791">
        <v>5</v>
      </c>
      <c r="CS7" s="792"/>
      <c r="CT7" s="792"/>
      <c r="CU7" s="792"/>
      <c r="CV7" s="793"/>
      <c r="CW7" s="791" t="s">
        <v>548</v>
      </c>
      <c r="CX7" s="792"/>
      <c r="CY7" s="792"/>
      <c r="CZ7" s="792"/>
      <c r="DA7" s="793"/>
      <c r="DB7" s="791" t="s">
        <v>548</v>
      </c>
      <c r="DC7" s="792"/>
      <c r="DD7" s="792"/>
      <c r="DE7" s="792"/>
      <c r="DF7" s="793"/>
      <c r="DG7" s="791" t="s">
        <v>548</v>
      </c>
      <c r="DH7" s="792"/>
      <c r="DI7" s="792"/>
      <c r="DJ7" s="792"/>
      <c r="DK7" s="793"/>
      <c r="DL7" s="791" t="s">
        <v>548</v>
      </c>
      <c r="DM7" s="792"/>
      <c r="DN7" s="792"/>
      <c r="DO7" s="792"/>
      <c r="DP7" s="793"/>
      <c r="DQ7" s="791" t="s">
        <v>548</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t="s">
        <v>553</v>
      </c>
      <c r="BS8" s="788" t="s">
        <v>552</v>
      </c>
      <c r="BT8" s="789"/>
      <c r="BU8" s="789"/>
      <c r="BV8" s="789"/>
      <c r="BW8" s="789"/>
      <c r="BX8" s="789"/>
      <c r="BY8" s="789"/>
      <c r="BZ8" s="789"/>
      <c r="CA8" s="789"/>
      <c r="CB8" s="789"/>
      <c r="CC8" s="789"/>
      <c r="CD8" s="789"/>
      <c r="CE8" s="789"/>
      <c r="CF8" s="789"/>
      <c r="CG8" s="790"/>
      <c r="CH8" s="801">
        <v>8</v>
      </c>
      <c r="CI8" s="802"/>
      <c r="CJ8" s="802"/>
      <c r="CK8" s="802"/>
      <c r="CL8" s="803"/>
      <c r="CM8" s="801">
        <v>78</v>
      </c>
      <c r="CN8" s="802"/>
      <c r="CO8" s="802"/>
      <c r="CP8" s="802"/>
      <c r="CQ8" s="803"/>
      <c r="CR8" s="801" t="s">
        <v>548</v>
      </c>
      <c r="CS8" s="802"/>
      <c r="CT8" s="802"/>
      <c r="CU8" s="802"/>
      <c r="CV8" s="803"/>
      <c r="CW8" s="801">
        <v>8</v>
      </c>
      <c r="CX8" s="802"/>
      <c r="CY8" s="802"/>
      <c r="CZ8" s="802"/>
      <c r="DA8" s="803"/>
      <c r="DB8" s="801" t="s">
        <v>549</v>
      </c>
      <c r="DC8" s="802"/>
      <c r="DD8" s="802"/>
      <c r="DE8" s="802"/>
      <c r="DF8" s="803"/>
      <c r="DG8" s="801" t="s">
        <v>549</v>
      </c>
      <c r="DH8" s="802"/>
      <c r="DI8" s="802"/>
      <c r="DJ8" s="802"/>
      <c r="DK8" s="803"/>
      <c r="DL8" s="801">
        <v>52</v>
      </c>
      <c r="DM8" s="802"/>
      <c r="DN8" s="802"/>
      <c r="DO8" s="802"/>
      <c r="DP8" s="803"/>
      <c r="DQ8" s="801">
        <v>5</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367</v>
      </c>
      <c r="B23" s="810" t="s">
        <v>368</v>
      </c>
      <c r="C23" s="811"/>
      <c r="D23" s="811"/>
      <c r="E23" s="811"/>
      <c r="F23" s="811"/>
      <c r="G23" s="811"/>
      <c r="H23" s="811"/>
      <c r="I23" s="811"/>
      <c r="J23" s="811"/>
      <c r="K23" s="811"/>
      <c r="L23" s="811"/>
      <c r="M23" s="811"/>
      <c r="N23" s="811"/>
      <c r="O23" s="811"/>
      <c r="P23" s="812"/>
      <c r="Q23" s="813">
        <v>3887</v>
      </c>
      <c r="R23" s="814"/>
      <c r="S23" s="814"/>
      <c r="T23" s="814"/>
      <c r="U23" s="814"/>
      <c r="V23" s="814">
        <v>3430</v>
      </c>
      <c r="W23" s="814"/>
      <c r="X23" s="814"/>
      <c r="Y23" s="814"/>
      <c r="Z23" s="814"/>
      <c r="AA23" s="814">
        <v>457</v>
      </c>
      <c r="AB23" s="814"/>
      <c r="AC23" s="814"/>
      <c r="AD23" s="814"/>
      <c r="AE23" s="815"/>
      <c r="AF23" s="816">
        <v>455</v>
      </c>
      <c r="AG23" s="814"/>
      <c r="AH23" s="814"/>
      <c r="AI23" s="814"/>
      <c r="AJ23" s="817"/>
      <c r="AK23" s="818"/>
      <c r="AL23" s="819"/>
      <c r="AM23" s="819"/>
      <c r="AN23" s="819"/>
      <c r="AO23" s="819"/>
      <c r="AP23" s="814">
        <v>2952</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379</v>
      </c>
      <c r="C28" s="752"/>
      <c r="D28" s="752"/>
      <c r="E28" s="752"/>
      <c r="F28" s="752"/>
      <c r="G28" s="752"/>
      <c r="H28" s="752"/>
      <c r="I28" s="752"/>
      <c r="J28" s="752"/>
      <c r="K28" s="752"/>
      <c r="L28" s="752"/>
      <c r="M28" s="752"/>
      <c r="N28" s="752"/>
      <c r="O28" s="752"/>
      <c r="P28" s="753"/>
      <c r="Q28" s="842">
        <v>1070</v>
      </c>
      <c r="R28" s="843"/>
      <c r="S28" s="843"/>
      <c r="T28" s="843"/>
      <c r="U28" s="843"/>
      <c r="V28" s="843">
        <v>1045</v>
      </c>
      <c r="W28" s="843"/>
      <c r="X28" s="843"/>
      <c r="Y28" s="843"/>
      <c r="Z28" s="843"/>
      <c r="AA28" s="843">
        <v>24</v>
      </c>
      <c r="AB28" s="843"/>
      <c r="AC28" s="843"/>
      <c r="AD28" s="843"/>
      <c r="AE28" s="844"/>
      <c r="AF28" s="845">
        <v>24</v>
      </c>
      <c r="AG28" s="843"/>
      <c r="AH28" s="843"/>
      <c r="AI28" s="843"/>
      <c r="AJ28" s="846"/>
      <c r="AK28" s="847">
        <v>78</v>
      </c>
      <c r="AL28" s="838"/>
      <c r="AM28" s="838"/>
      <c r="AN28" s="838"/>
      <c r="AO28" s="838"/>
      <c r="AP28" s="838" t="s">
        <v>538</v>
      </c>
      <c r="AQ28" s="838"/>
      <c r="AR28" s="838"/>
      <c r="AS28" s="838"/>
      <c r="AT28" s="838"/>
      <c r="AU28" s="838" t="s">
        <v>538</v>
      </c>
      <c r="AV28" s="838"/>
      <c r="AW28" s="838"/>
      <c r="AX28" s="838"/>
      <c r="AY28" s="838"/>
      <c r="AZ28" s="839" t="s">
        <v>538</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380</v>
      </c>
      <c r="C29" s="776"/>
      <c r="D29" s="776"/>
      <c r="E29" s="776"/>
      <c r="F29" s="776"/>
      <c r="G29" s="776"/>
      <c r="H29" s="776"/>
      <c r="I29" s="776"/>
      <c r="J29" s="776"/>
      <c r="K29" s="776"/>
      <c r="L29" s="776"/>
      <c r="M29" s="776"/>
      <c r="N29" s="776"/>
      <c r="O29" s="776"/>
      <c r="P29" s="777"/>
      <c r="Q29" s="778">
        <v>962</v>
      </c>
      <c r="R29" s="779"/>
      <c r="S29" s="779"/>
      <c r="T29" s="779"/>
      <c r="U29" s="779"/>
      <c r="V29" s="779">
        <v>812</v>
      </c>
      <c r="W29" s="779"/>
      <c r="X29" s="779"/>
      <c r="Y29" s="779"/>
      <c r="Z29" s="779"/>
      <c r="AA29" s="779">
        <v>150</v>
      </c>
      <c r="AB29" s="779"/>
      <c r="AC29" s="779"/>
      <c r="AD29" s="779"/>
      <c r="AE29" s="780"/>
      <c r="AF29" s="781">
        <v>150</v>
      </c>
      <c r="AG29" s="782"/>
      <c r="AH29" s="782"/>
      <c r="AI29" s="782"/>
      <c r="AJ29" s="783"/>
      <c r="AK29" s="850">
        <v>121</v>
      </c>
      <c r="AL29" s="851"/>
      <c r="AM29" s="851"/>
      <c r="AN29" s="851"/>
      <c r="AO29" s="851"/>
      <c r="AP29" s="851" t="s">
        <v>538</v>
      </c>
      <c r="AQ29" s="851"/>
      <c r="AR29" s="851"/>
      <c r="AS29" s="851"/>
      <c r="AT29" s="851"/>
      <c r="AU29" s="851" t="s">
        <v>538</v>
      </c>
      <c r="AV29" s="851"/>
      <c r="AW29" s="851"/>
      <c r="AX29" s="851"/>
      <c r="AY29" s="851"/>
      <c r="AZ29" s="852" t="s">
        <v>538</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381</v>
      </c>
      <c r="C30" s="776"/>
      <c r="D30" s="776"/>
      <c r="E30" s="776"/>
      <c r="F30" s="776"/>
      <c r="G30" s="776"/>
      <c r="H30" s="776"/>
      <c r="I30" s="776"/>
      <c r="J30" s="776"/>
      <c r="K30" s="776"/>
      <c r="L30" s="776"/>
      <c r="M30" s="776"/>
      <c r="N30" s="776"/>
      <c r="O30" s="776"/>
      <c r="P30" s="777"/>
      <c r="Q30" s="778">
        <v>73</v>
      </c>
      <c r="R30" s="779"/>
      <c r="S30" s="779"/>
      <c r="T30" s="779"/>
      <c r="U30" s="779"/>
      <c r="V30" s="779">
        <v>73</v>
      </c>
      <c r="W30" s="779"/>
      <c r="X30" s="779"/>
      <c r="Y30" s="779"/>
      <c r="Z30" s="779"/>
      <c r="AA30" s="779">
        <v>0</v>
      </c>
      <c r="AB30" s="779"/>
      <c r="AC30" s="779"/>
      <c r="AD30" s="779"/>
      <c r="AE30" s="780"/>
      <c r="AF30" s="781">
        <v>0</v>
      </c>
      <c r="AG30" s="782"/>
      <c r="AH30" s="782"/>
      <c r="AI30" s="782"/>
      <c r="AJ30" s="783"/>
      <c r="AK30" s="850">
        <v>126</v>
      </c>
      <c r="AL30" s="851"/>
      <c r="AM30" s="851"/>
      <c r="AN30" s="851"/>
      <c r="AO30" s="851"/>
      <c r="AP30" s="851" t="s">
        <v>538</v>
      </c>
      <c r="AQ30" s="851"/>
      <c r="AR30" s="851"/>
      <c r="AS30" s="851"/>
      <c r="AT30" s="851"/>
      <c r="AU30" s="851" t="s">
        <v>538</v>
      </c>
      <c r="AV30" s="851"/>
      <c r="AW30" s="851"/>
      <c r="AX30" s="851"/>
      <c r="AY30" s="851"/>
      <c r="AZ30" s="852" t="s">
        <v>538</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382</v>
      </c>
      <c r="C31" s="776"/>
      <c r="D31" s="776"/>
      <c r="E31" s="776"/>
      <c r="F31" s="776"/>
      <c r="G31" s="776"/>
      <c r="H31" s="776"/>
      <c r="I31" s="776"/>
      <c r="J31" s="776"/>
      <c r="K31" s="776"/>
      <c r="L31" s="776"/>
      <c r="M31" s="776"/>
      <c r="N31" s="776"/>
      <c r="O31" s="776"/>
      <c r="P31" s="777"/>
      <c r="Q31" s="778">
        <v>176</v>
      </c>
      <c r="R31" s="779"/>
      <c r="S31" s="779"/>
      <c r="T31" s="779"/>
      <c r="U31" s="779"/>
      <c r="V31" s="779">
        <v>162</v>
      </c>
      <c r="W31" s="779"/>
      <c r="X31" s="779"/>
      <c r="Y31" s="779"/>
      <c r="Z31" s="779"/>
      <c r="AA31" s="779">
        <v>14</v>
      </c>
      <c r="AB31" s="779"/>
      <c r="AC31" s="779"/>
      <c r="AD31" s="779"/>
      <c r="AE31" s="780"/>
      <c r="AF31" s="781">
        <v>46</v>
      </c>
      <c r="AG31" s="782"/>
      <c r="AH31" s="782"/>
      <c r="AI31" s="782"/>
      <c r="AJ31" s="783"/>
      <c r="AK31" s="850">
        <v>4</v>
      </c>
      <c r="AL31" s="851"/>
      <c r="AM31" s="851"/>
      <c r="AN31" s="851"/>
      <c r="AO31" s="851"/>
      <c r="AP31" s="851">
        <v>555</v>
      </c>
      <c r="AQ31" s="851"/>
      <c r="AR31" s="851"/>
      <c r="AS31" s="851"/>
      <c r="AT31" s="851"/>
      <c r="AU31" s="851">
        <v>38</v>
      </c>
      <c r="AV31" s="851"/>
      <c r="AW31" s="851"/>
      <c r="AX31" s="851"/>
      <c r="AY31" s="851"/>
      <c r="AZ31" s="852" t="s">
        <v>538</v>
      </c>
      <c r="BA31" s="852"/>
      <c r="BB31" s="852"/>
      <c r="BC31" s="852"/>
      <c r="BD31" s="852"/>
      <c r="BE31" s="848" t="s">
        <v>383</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384</v>
      </c>
      <c r="C32" s="776"/>
      <c r="D32" s="776"/>
      <c r="E32" s="776"/>
      <c r="F32" s="776"/>
      <c r="G32" s="776"/>
      <c r="H32" s="776"/>
      <c r="I32" s="776"/>
      <c r="J32" s="776"/>
      <c r="K32" s="776"/>
      <c r="L32" s="776"/>
      <c r="M32" s="776"/>
      <c r="N32" s="776"/>
      <c r="O32" s="776"/>
      <c r="P32" s="777"/>
      <c r="Q32" s="778">
        <v>289</v>
      </c>
      <c r="R32" s="779"/>
      <c r="S32" s="779"/>
      <c r="T32" s="779"/>
      <c r="U32" s="779"/>
      <c r="V32" s="779">
        <v>242</v>
      </c>
      <c r="W32" s="779"/>
      <c r="X32" s="779"/>
      <c r="Y32" s="779"/>
      <c r="Z32" s="779"/>
      <c r="AA32" s="779">
        <v>47</v>
      </c>
      <c r="AB32" s="779"/>
      <c r="AC32" s="779"/>
      <c r="AD32" s="779"/>
      <c r="AE32" s="780"/>
      <c r="AF32" s="781">
        <v>153</v>
      </c>
      <c r="AG32" s="782"/>
      <c r="AH32" s="782"/>
      <c r="AI32" s="782"/>
      <c r="AJ32" s="783"/>
      <c r="AK32" s="850">
        <v>136</v>
      </c>
      <c r="AL32" s="851"/>
      <c r="AM32" s="851"/>
      <c r="AN32" s="851"/>
      <c r="AO32" s="851"/>
      <c r="AP32" s="851">
        <v>2475</v>
      </c>
      <c r="AQ32" s="851"/>
      <c r="AR32" s="851"/>
      <c r="AS32" s="851"/>
      <c r="AT32" s="851"/>
      <c r="AU32" s="851">
        <v>1737</v>
      </c>
      <c r="AV32" s="851"/>
      <c r="AW32" s="851"/>
      <c r="AX32" s="851"/>
      <c r="AY32" s="851"/>
      <c r="AZ32" s="852" t="s">
        <v>538</v>
      </c>
      <c r="BA32" s="852"/>
      <c r="BB32" s="852"/>
      <c r="BC32" s="852"/>
      <c r="BD32" s="852"/>
      <c r="BE32" s="848" t="s">
        <v>383</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385</v>
      </c>
      <c r="C33" s="776"/>
      <c r="D33" s="776"/>
      <c r="E33" s="776"/>
      <c r="F33" s="776"/>
      <c r="G33" s="776"/>
      <c r="H33" s="776"/>
      <c r="I33" s="776"/>
      <c r="J33" s="776"/>
      <c r="K33" s="776"/>
      <c r="L33" s="776"/>
      <c r="M33" s="776"/>
      <c r="N33" s="776"/>
      <c r="O33" s="776"/>
      <c r="P33" s="777"/>
      <c r="Q33" s="778">
        <v>38</v>
      </c>
      <c r="R33" s="779"/>
      <c r="S33" s="779"/>
      <c r="T33" s="779"/>
      <c r="U33" s="779"/>
      <c r="V33" s="779">
        <v>29</v>
      </c>
      <c r="W33" s="779"/>
      <c r="X33" s="779"/>
      <c r="Y33" s="779"/>
      <c r="Z33" s="779"/>
      <c r="AA33" s="779">
        <v>8</v>
      </c>
      <c r="AB33" s="779"/>
      <c r="AC33" s="779"/>
      <c r="AD33" s="779"/>
      <c r="AE33" s="780"/>
      <c r="AF33" s="781">
        <v>33</v>
      </c>
      <c r="AG33" s="782"/>
      <c r="AH33" s="782"/>
      <c r="AI33" s="782"/>
      <c r="AJ33" s="783"/>
      <c r="AK33" s="850">
        <v>20</v>
      </c>
      <c r="AL33" s="851"/>
      <c r="AM33" s="851"/>
      <c r="AN33" s="851"/>
      <c r="AO33" s="851"/>
      <c r="AP33" s="851">
        <v>188</v>
      </c>
      <c r="AQ33" s="851"/>
      <c r="AR33" s="851"/>
      <c r="AS33" s="851"/>
      <c r="AT33" s="851"/>
      <c r="AU33" s="851">
        <v>116</v>
      </c>
      <c r="AV33" s="851"/>
      <c r="AW33" s="851"/>
      <c r="AX33" s="851"/>
      <c r="AY33" s="851"/>
      <c r="AZ33" s="852" t="s">
        <v>538</v>
      </c>
      <c r="BA33" s="852"/>
      <c r="BB33" s="852"/>
      <c r="BC33" s="852"/>
      <c r="BD33" s="852"/>
      <c r="BE33" s="848" t="s">
        <v>383</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386</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367</v>
      </c>
      <c r="B63" s="810" t="s">
        <v>387</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406</v>
      </c>
      <c r="AG63" s="862"/>
      <c r="AH63" s="862"/>
      <c r="AI63" s="862"/>
      <c r="AJ63" s="863"/>
      <c r="AK63" s="864"/>
      <c r="AL63" s="859"/>
      <c r="AM63" s="859"/>
      <c r="AN63" s="859"/>
      <c r="AO63" s="859"/>
      <c r="AP63" s="862">
        <v>3218</v>
      </c>
      <c r="AQ63" s="862"/>
      <c r="AR63" s="862"/>
      <c r="AS63" s="862"/>
      <c r="AT63" s="862"/>
      <c r="AU63" s="862">
        <v>1891</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389</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390</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539</v>
      </c>
      <c r="C68" s="890"/>
      <c r="D68" s="890"/>
      <c r="E68" s="890"/>
      <c r="F68" s="890"/>
      <c r="G68" s="890"/>
      <c r="H68" s="890"/>
      <c r="I68" s="890"/>
      <c r="J68" s="890"/>
      <c r="K68" s="890"/>
      <c r="L68" s="890"/>
      <c r="M68" s="890"/>
      <c r="N68" s="890"/>
      <c r="O68" s="890"/>
      <c r="P68" s="891"/>
      <c r="Q68" s="892">
        <v>780</v>
      </c>
      <c r="R68" s="886"/>
      <c r="S68" s="886"/>
      <c r="T68" s="886"/>
      <c r="U68" s="886"/>
      <c r="V68" s="886">
        <v>717</v>
      </c>
      <c r="W68" s="886"/>
      <c r="X68" s="886"/>
      <c r="Y68" s="886"/>
      <c r="Z68" s="886"/>
      <c r="AA68" s="886">
        <v>63</v>
      </c>
      <c r="AB68" s="886"/>
      <c r="AC68" s="886"/>
      <c r="AD68" s="886"/>
      <c r="AE68" s="886"/>
      <c r="AF68" s="886">
        <v>63</v>
      </c>
      <c r="AG68" s="886"/>
      <c r="AH68" s="886"/>
      <c r="AI68" s="886"/>
      <c r="AJ68" s="886"/>
      <c r="AK68" s="886">
        <v>26</v>
      </c>
      <c r="AL68" s="886"/>
      <c r="AM68" s="886"/>
      <c r="AN68" s="886"/>
      <c r="AO68" s="886"/>
      <c r="AP68" s="886">
        <v>375</v>
      </c>
      <c r="AQ68" s="886"/>
      <c r="AR68" s="886"/>
      <c r="AS68" s="886"/>
      <c r="AT68" s="886"/>
      <c r="AU68" s="886">
        <v>32</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540</v>
      </c>
      <c r="C69" s="894"/>
      <c r="D69" s="894"/>
      <c r="E69" s="894"/>
      <c r="F69" s="894"/>
      <c r="G69" s="894"/>
      <c r="H69" s="894"/>
      <c r="I69" s="894"/>
      <c r="J69" s="894"/>
      <c r="K69" s="894"/>
      <c r="L69" s="894"/>
      <c r="M69" s="894"/>
      <c r="N69" s="894"/>
      <c r="O69" s="894"/>
      <c r="P69" s="895"/>
      <c r="Q69" s="896">
        <v>4057</v>
      </c>
      <c r="R69" s="851"/>
      <c r="S69" s="851"/>
      <c r="T69" s="851"/>
      <c r="U69" s="851"/>
      <c r="V69" s="851">
        <v>4032</v>
      </c>
      <c r="W69" s="851"/>
      <c r="X69" s="851"/>
      <c r="Y69" s="851"/>
      <c r="Z69" s="851"/>
      <c r="AA69" s="851">
        <v>24</v>
      </c>
      <c r="AB69" s="851"/>
      <c r="AC69" s="851"/>
      <c r="AD69" s="851"/>
      <c r="AE69" s="851"/>
      <c r="AF69" s="851">
        <v>23</v>
      </c>
      <c r="AG69" s="851"/>
      <c r="AH69" s="851"/>
      <c r="AI69" s="851"/>
      <c r="AJ69" s="851"/>
      <c r="AK69" s="851">
        <v>155</v>
      </c>
      <c r="AL69" s="851"/>
      <c r="AM69" s="851"/>
      <c r="AN69" s="851"/>
      <c r="AO69" s="851"/>
      <c r="AP69" s="851">
        <v>2408</v>
      </c>
      <c r="AQ69" s="851"/>
      <c r="AR69" s="851"/>
      <c r="AS69" s="851"/>
      <c r="AT69" s="851"/>
      <c r="AU69" s="851">
        <v>63</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541</v>
      </c>
      <c r="C70" s="894"/>
      <c r="D70" s="894"/>
      <c r="E70" s="894"/>
      <c r="F70" s="894"/>
      <c r="G70" s="894"/>
      <c r="H70" s="894"/>
      <c r="I70" s="894"/>
      <c r="J70" s="894"/>
      <c r="K70" s="894"/>
      <c r="L70" s="894"/>
      <c r="M70" s="894"/>
      <c r="N70" s="894"/>
      <c r="O70" s="894"/>
      <c r="P70" s="895"/>
      <c r="Q70" s="896">
        <v>457</v>
      </c>
      <c r="R70" s="851"/>
      <c r="S70" s="851"/>
      <c r="T70" s="851"/>
      <c r="U70" s="851"/>
      <c r="V70" s="851">
        <v>386</v>
      </c>
      <c r="W70" s="851"/>
      <c r="X70" s="851"/>
      <c r="Y70" s="851"/>
      <c r="Z70" s="851"/>
      <c r="AA70" s="851">
        <v>70</v>
      </c>
      <c r="AB70" s="851"/>
      <c r="AC70" s="851"/>
      <c r="AD70" s="851"/>
      <c r="AE70" s="851"/>
      <c r="AF70" s="851">
        <v>70</v>
      </c>
      <c r="AG70" s="851"/>
      <c r="AH70" s="851"/>
      <c r="AI70" s="851"/>
      <c r="AJ70" s="851"/>
      <c r="AK70" s="851" t="s">
        <v>548</v>
      </c>
      <c r="AL70" s="851"/>
      <c r="AM70" s="851"/>
      <c r="AN70" s="851"/>
      <c r="AO70" s="851"/>
      <c r="AP70" s="851">
        <v>74</v>
      </c>
      <c r="AQ70" s="851"/>
      <c r="AR70" s="851"/>
      <c r="AS70" s="851"/>
      <c r="AT70" s="851"/>
      <c r="AU70" s="851">
        <v>6</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542</v>
      </c>
      <c r="C71" s="894"/>
      <c r="D71" s="894"/>
      <c r="E71" s="894"/>
      <c r="F71" s="894"/>
      <c r="G71" s="894"/>
      <c r="H71" s="894"/>
      <c r="I71" s="894"/>
      <c r="J71" s="894"/>
      <c r="K71" s="894"/>
      <c r="L71" s="894"/>
      <c r="M71" s="894"/>
      <c r="N71" s="894"/>
      <c r="O71" s="894"/>
      <c r="P71" s="895"/>
      <c r="Q71" s="896">
        <v>357</v>
      </c>
      <c r="R71" s="851"/>
      <c r="S71" s="851"/>
      <c r="T71" s="851"/>
      <c r="U71" s="851"/>
      <c r="V71" s="851">
        <v>280</v>
      </c>
      <c r="W71" s="851"/>
      <c r="X71" s="851"/>
      <c r="Y71" s="851"/>
      <c r="Z71" s="851"/>
      <c r="AA71" s="851">
        <v>77</v>
      </c>
      <c r="AB71" s="851"/>
      <c r="AC71" s="851"/>
      <c r="AD71" s="851"/>
      <c r="AE71" s="851"/>
      <c r="AF71" s="851">
        <v>77</v>
      </c>
      <c r="AG71" s="851"/>
      <c r="AH71" s="851"/>
      <c r="AI71" s="851"/>
      <c r="AJ71" s="851"/>
      <c r="AK71" s="851">
        <v>4</v>
      </c>
      <c r="AL71" s="851"/>
      <c r="AM71" s="851"/>
      <c r="AN71" s="851"/>
      <c r="AO71" s="851"/>
      <c r="AP71" s="851" t="s">
        <v>548</v>
      </c>
      <c r="AQ71" s="851"/>
      <c r="AR71" s="851"/>
      <c r="AS71" s="851"/>
      <c r="AT71" s="851"/>
      <c r="AU71" s="851" t="s">
        <v>548</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543</v>
      </c>
      <c r="C72" s="894"/>
      <c r="D72" s="894"/>
      <c r="E72" s="894"/>
      <c r="F72" s="894"/>
      <c r="G72" s="894"/>
      <c r="H72" s="894"/>
      <c r="I72" s="894"/>
      <c r="J72" s="894"/>
      <c r="K72" s="894"/>
      <c r="L72" s="894"/>
      <c r="M72" s="894"/>
      <c r="N72" s="894"/>
      <c r="O72" s="894"/>
      <c r="P72" s="895"/>
      <c r="Q72" s="896">
        <v>504</v>
      </c>
      <c r="R72" s="851"/>
      <c r="S72" s="851"/>
      <c r="T72" s="851"/>
      <c r="U72" s="851"/>
      <c r="V72" s="851">
        <v>472</v>
      </c>
      <c r="W72" s="851"/>
      <c r="X72" s="851"/>
      <c r="Y72" s="851"/>
      <c r="Z72" s="851"/>
      <c r="AA72" s="851">
        <v>33</v>
      </c>
      <c r="AB72" s="851"/>
      <c r="AC72" s="851"/>
      <c r="AD72" s="851"/>
      <c r="AE72" s="851"/>
      <c r="AF72" s="851">
        <v>33</v>
      </c>
      <c r="AG72" s="851"/>
      <c r="AH72" s="851"/>
      <c r="AI72" s="851"/>
      <c r="AJ72" s="851"/>
      <c r="AK72" s="851">
        <v>20</v>
      </c>
      <c r="AL72" s="851"/>
      <c r="AM72" s="851"/>
      <c r="AN72" s="851"/>
      <c r="AO72" s="851"/>
      <c r="AP72" s="851" t="s">
        <v>548</v>
      </c>
      <c r="AQ72" s="851"/>
      <c r="AR72" s="851"/>
      <c r="AS72" s="851"/>
      <c r="AT72" s="851"/>
      <c r="AU72" s="851" t="s">
        <v>549</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544</v>
      </c>
      <c r="C73" s="894"/>
      <c r="D73" s="894"/>
      <c r="E73" s="894"/>
      <c r="F73" s="894"/>
      <c r="G73" s="894"/>
      <c r="H73" s="894"/>
      <c r="I73" s="894"/>
      <c r="J73" s="894"/>
      <c r="K73" s="894"/>
      <c r="L73" s="894"/>
      <c r="M73" s="894"/>
      <c r="N73" s="894"/>
      <c r="O73" s="894"/>
      <c r="P73" s="895"/>
      <c r="Q73" s="896">
        <v>162336</v>
      </c>
      <c r="R73" s="851"/>
      <c r="S73" s="851"/>
      <c r="T73" s="851"/>
      <c r="U73" s="851"/>
      <c r="V73" s="851">
        <v>158133</v>
      </c>
      <c r="W73" s="851"/>
      <c r="X73" s="851"/>
      <c r="Y73" s="851"/>
      <c r="Z73" s="851"/>
      <c r="AA73" s="851">
        <v>4203</v>
      </c>
      <c r="AB73" s="851"/>
      <c r="AC73" s="851"/>
      <c r="AD73" s="851"/>
      <c r="AE73" s="851"/>
      <c r="AF73" s="851">
        <v>4199</v>
      </c>
      <c r="AG73" s="851"/>
      <c r="AH73" s="851"/>
      <c r="AI73" s="851"/>
      <c r="AJ73" s="851"/>
      <c r="AK73" s="851">
        <v>2277</v>
      </c>
      <c r="AL73" s="851"/>
      <c r="AM73" s="851"/>
      <c r="AN73" s="851"/>
      <c r="AO73" s="851"/>
      <c r="AP73" s="851" t="s">
        <v>548</v>
      </c>
      <c r="AQ73" s="851"/>
      <c r="AR73" s="851"/>
      <c r="AS73" s="851"/>
      <c r="AT73" s="851"/>
      <c r="AU73" s="851" t="s">
        <v>549</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545</v>
      </c>
      <c r="C74" s="894"/>
      <c r="D74" s="894"/>
      <c r="E74" s="894"/>
      <c r="F74" s="894"/>
      <c r="G74" s="894"/>
      <c r="H74" s="894"/>
      <c r="I74" s="894"/>
      <c r="J74" s="894"/>
      <c r="K74" s="894"/>
      <c r="L74" s="894"/>
      <c r="M74" s="894"/>
      <c r="N74" s="894"/>
      <c r="O74" s="894"/>
      <c r="P74" s="895"/>
      <c r="Q74" s="896">
        <v>11886</v>
      </c>
      <c r="R74" s="851"/>
      <c r="S74" s="851"/>
      <c r="T74" s="851"/>
      <c r="U74" s="851"/>
      <c r="V74" s="851">
        <v>10002</v>
      </c>
      <c r="W74" s="851"/>
      <c r="X74" s="851"/>
      <c r="Y74" s="851"/>
      <c r="Z74" s="851"/>
      <c r="AA74" s="851">
        <v>1884</v>
      </c>
      <c r="AB74" s="851"/>
      <c r="AC74" s="851"/>
      <c r="AD74" s="851"/>
      <c r="AE74" s="851"/>
      <c r="AF74" s="851">
        <v>1884</v>
      </c>
      <c r="AG74" s="851"/>
      <c r="AH74" s="851"/>
      <c r="AI74" s="851"/>
      <c r="AJ74" s="851"/>
      <c r="AK74" s="851" t="s">
        <v>548</v>
      </c>
      <c r="AL74" s="851"/>
      <c r="AM74" s="851"/>
      <c r="AN74" s="851"/>
      <c r="AO74" s="851"/>
      <c r="AP74" s="851" t="s">
        <v>549</v>
      </c>
      <c r="AQ74" s="851"/>
      <c r="AR74" s="851"/>
      <c r="AS74" s="851"/>
      <c r="AT74" s="851"/>
      <c r="AU74" s="851" t="s">
        <v>548</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546</v>
      </c>
      <c r="C75" s="894"/>
      <c r="D75" s="894"/>
      <c r="E75" s="894"/>
      <c r="F75" s="894"/>
      <c r="G75" s="894"/>
      <c r="H75" s="894"/>
      <c r="I75" s="894"/>
      <c r="J75" s="894"/>
      <c r="K75" s="894"/>
      <c r="L75" s="894"/>
      <c r="M75" s="894"/>
      <c r="N75" s="894"/>
      <c r="O75" s="894"/>
      <c r="P75" s="895"/>
      <c r="Q75" s="899">
        <v>842</v>
      </c>
      <c r="R75" s="900"/>
      <c r="S75" s="900"/>
      <c r="T75" s="900"/>
      <c r="U75" s="850"/>
      <c r="V75" s="901">
        <v>816</v>
      </c>
      <c r="W75" s="900"/>
      <c r="X75" s="900"/>
      <c r="Y75" s="900"/>
      <c r="Z75" s="850"/>
      <c r="AA75" s="901">
        <v>26</v>
      </c>
      <c r="AB75" s="900"/>
      <c r="AC75" s="900"/>
      <c r="AD75" s="900"/>
      <c r="AE75" s="850"/>
      <c r="AF75" s="901">
        <v>26</v>
      </c>
      <c r="AG75" s="900"/>
      <c r="AH75" s="900"/>
      <c r="AI75" s="900"/>
      <c r="AJ75" s="850"/>
      <c r="AK75" s="901">
        <v>10</v>
      </c>
      <c r="AL75" s="900"/>
      <c r="AM75" s="900"/>
      <c r="AN75" s="900"/>
      <c r="AO75" s="850"/>
      <c r="AP75" s="901" t="s">
        <v>548</v>
      </c>
      <c r="AQ75" s="900"/>
      <c r="AR75" s="900"/>
      <c r="AS75" s="900"/>
      <c r="AT75" s="850"/>
      <c r="AU75" s="901" t="s">
        <v>548</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547</v>
      </c>
      <c r="C76" s="894"/>
      <c r="D76" s="894"/>
      <c r="E76" s="894"/>
      <c r="F76" s="894"/>
      <c r="G76" s="894"/>
      <c r="H76" s="894"/>
      <c r="I76" s="894"/>
      <c r="J76" s="894"/>
      <c r="K76" s="894"/>
      <c r="L76" s="894"/>
      <c r="M76" s="894"/>
      <c r="N76" s="894"/>
      <c r="O76" s="894"/>
      <c r="P76" s="895"/>
      <c r="Q76" s="899">
        <v>178</v>
      </c>
      <c r="R76" s="900"/>
      <c r="S76" s="900"/>
      <c r="T76" s="900"/>
      <c r="U76" s="850"/>
      <c r="V76" s="901">
        <v>169</v>
      </c>
      <c r="W76" s="900"/>
      <c r="X76" s="900"/>
      <c r="Y76" s="900"/>
      <c r="Z76" s="850"/>
      <c r="AA76" s="901">
        <v>9</v>
      </c>
      <c r="AB76" s="900"/>
      <c r="AC76" s="900"/>
      <c r="AD76" s="900"/>
      <c r="AE76" s="850"/>
      <c r="AF76" s="901">
        <v>9</v>
      </c>
      <c r="AG76" s="900"/>
      <c r="AH76" s="900"/>
      <c r="AI76" s="900"/>
      <c r="AJ76" s="850"/>
      <c r="AK76" s="901" t="s">
        <v>549</v>
      </c>
      <c r="AL76" s="900"/>
      <c r="AM76" s="900"/>
      <c r="AN76" s="900"/>
      <c r="AO76" s="850"/>
      <c r="AP76" s="901" t="s">
        <v>548</v>
      </c>
      <c r="AQ76" s="900"/>
      <c r="AR76" s="900"/>
      <c r="AS76" s="900"/>
      <c r="AT76" s="850"/>
      <c r="AU76" s="901" t="s">
        <v>549</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555</v>
      </c>
      <c r="C77" s="894"/>
      <c r="D77" s="894"/>
      <c r="E77" s="894"/>
      <c r="F77" s="894"/>
      <c r="G77" s="894"/>
      <c r="H77" s="894"/>
      <c r="I77" s="894"/>
      <c r="J77" s="894"/>
      <c r="K77" s="894"/>
      <c r="L77" s="894"/>
      <c r="M77" s="894"/>
      <c r="N77" s="894"/>
      <c r="O77" s="894"/>
      <c r="P77" s="895"/>
      <c r="Q77" s="899">
        <v>2219</v>
      </c>
      <c r="R77" s="900"/>
      <c r="S77" s="900"/>
      <c r="T77" s="900"/>
      <c r="U77" s="850"/>
      <c r="V77" s="901">
        <v>1596</v>
      </c>
      <c r="W77" s="900"/>
      <c r="X77" s="900"/>
      <c r="Y77" s="900"/>
      <c r="Z77" s="850"/>
      <c r="AA77" s="901">
        <v>623</v>
      </c>
      <c r="AB77" s="900"/>
      <c r="AC77" s="900"/>
      <c r="AD77" s="900"/>
      <c r="AE77" s="850"/>
      <c r="AF77" s="901">
        <v>3001</v>
      </c>
      <c r="AG77" s="900"/>
      <c r="AH77" s="900"/>
      <c r="AI77" s="900"/>
      <c r="AJ77" s="850"/>
      <c r="AK77" s="901" t="s">
        <v>549</v>
      </c>
      <c r="AL77" s="900"/>
      <c r="AM77" s="900"/>
      <c r="AN77" s="900"/>
      <c r="AO77" s="850"/>
      <c r="AP77" s="901">
        <v>3972</v>
      </c>
      <c r="AQ77" s="900"/>
      <c r="AR77" s="900"/>
      <c r="AS77" s="900"/>
      <c r="AT77" s="850"/>
      <c r="AU77" s="901" t="s">
        <v>549</v>
      </c>
      <c r="AV77" s="900"/>
      <c r="AW77" s="900"/>
      <c r="AX77" s="900"/>
      <c r="AY77" s="850"/>
      <c r="AZ77" s="897" t="s">
        <v>550</v>
      </c>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367</v>
      </c>
      <c r="B88" s="810" t="s">
        <v>391</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9385</v>
      </c>
      <c r="AG88" s="862"/>
      <c r="AH88" s="862"/>
      <c r="AI88" s="862"/>
      <c r="AJ88" s="862"/>
      <c r="AK88" s="859"/>
      <c r="AL88" s="859"/>
      <c r="AM88" s="859"/>
      <c r="AN88" s="859"/>
      <c r="AO88" s="859"/>
      <c r="AP88" s="862">
        <v>6829</v>
      </c>
      <c r="AQ88" s="862"/>
      <c r="AR88" s="862"/>
      <c r="AS88" s="862"/>
      <c r="AT88" s="862"/>
      <c r="AU88" s="862">
        <v>101</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392</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5</v>
      </c>
      <c r="CS102" s="870"/>
      <c r="CT102" s="870"/>
      <c r="CU102" s="870"/>
      <c r="CV102" s="913"/>
      <c r="CW102" s="912">
        <v>8</v>
      </c>
      <c r="CX102" s="870"/>
      <c r="CY102" s="870"/>
      <c r="CZ102" s="870"/>
      <c r="DA102" s="913"/>
      <c r="DB102" s="912" t="s">
        <v>554</v>
      </c>
      <c r="DC102" s="870"/>
      <c r="DD102" s="870"/>
      <c r="DE102" s="870"/>
      <c r="DF102" s="913"/>
      <c r="DG102" s="912" t="s">
        <v>554</v>
      </c>
      <c r="DH102" s="870"/>
      <c r="DI102" s="870"/>
      <c r="DJ102" s="870"/>
      <c r="DK102" s="913"/>
      <c r="DL102" s="912">
        <v>52</v>
      </c>
      <c r="DM102" s="870"/>
      <c r="DN102" s="870"/>
      <c r="DO102" s="870"/>
      <c r="DP102" s="913"/>
      <c r="DQ102" s="912">
        <v>5</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399</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400</v>
      </c>
      <c r="AB109" s="915"/>
      <c r="AC109" s="915"/>
      <c r="AD109" s="915"/>
      <c r="AE109" s="916"/>
      <c r="AF109" s="914" t="s">
        <v>287</v>
      </c>
      <c r="AG109" s="915"/>
      <c r="AH109" s="915"/>
      <c r="AI109" s="915"/>
      <c r="AJ109" s="916"/>
      <c r="AK109" s="914" t="s">
        <v>286</v>
      </c>
      <c r="AL109" s="915"/>
      <c r="AM109" s="915"/>
      <c r="AN109" s="915"/>
      <c r="AO109" s="916"/>
      <c r="AP109" s="914" t="s">
        <v>401</v>
      </c>
      <c r="AQ109" s="915"/>
      <c r="AR109" s="915"/>
      <c r="AS109" s="915"/>
      <c r="AT109" s="917"/>
      <c r="AU109" s="934" t="s">
        <v>399</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400</v>
      </c>
      <c r="BR109" s="915"/>
      <c r="BS109" s="915"/>
      <c r="BT109" s="915"/>
      <c r="BU109" s="916"/>
      <c r="BV109" s="914" t="s">
        <v>287</v>
      </c>
      <c r="BW109" s="915"/>
      <c r="BX109" s="915"/>
      <c r="BY109" s="915"/>
      <c r="BZ109" s="916"/>
      <c r="CA109" s="914" t="s">
        <v>286</v>
      </c>
      <c r="CB109" s="915"/>
      <c r="CC109" s="915"/>
      <c r="CD109" s="915"/>
      <c r="CE109" s="916"/>
      <c r="CF109" s="935" t="s">
        <v>401</v>
      </c>
      <c r="CG109" s="935"/>
      <c r="CH109" s="935"/>
      <c r="CI109" s="935"/>
      <c r="CJ109" s="935"/>
      <c r="CK109" s="914" t="s">
        <v>402</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400</v>
      </c>
      <c r="DH109" s="915"/>
      <c r="DI109" s="915"/>
      <c r="DJ109" s="915"/>
      <c r="DK109" s="916"/>
      <c r="DL109" s="914" t="s">
        <v>287</v>
      </c>
      <c r="DM109" s="915"/>
      <c r="DN109" s="915"/>
      <c r="DO109" s="915"/>
      <c r="DP109" s="916"/>
      <c r="DQ109" s="914" t="s">
        <v>286</v>
      </c>
      <c r="DR109" s="915"/>
      <c r="DS109" s="915"/>
      <c r="DT109" s="915"/>
      <c r="DU109" s="916"/>
      <c r="DV109" s="914" t="s">
        <v>401</v>
      </c>
      <c r="DW109" s="915"/>
      <c r="DX109" s="915"/>
      <c r="DY109" s="915"/>
      <c r="DZ109" s="917"/>
    </row>
    <row r="110" spans="1:131" s="199" customFormat="1" ht="26.25" customHeight="1" x14ac:dyDescent="0.15">
      <c r="A110" s="918" t="s">
        <v>403</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493490</v>
      </c>
      <c r="AB110" s="922"/>
      <c r="AC110" s="922"/>
      <c r="AD110" s="922"/>
      <c r="AE110" s="923"/>
      <c r="AF110" s="924">
        <v>374453</v>
      </c>
      <c r="AG110" s="922"/>
      <c r="AH110" s="922"/>
      <c r="AI110" s="922"/>
      <c r="AJ110" s="923"/>
      <c r="AK110" s="924">
        <v>350816</v>
      </c>
      <c r="AL110" s="922"/>
      <c r="AM110" s="922"/>
      <c r="AN110" s="922"/>
      <c r="AO110" s="923"/>
      <c r="AP110" s="925">
        <v>16.5</v>
      </c>
      <c r="AQ110" s="926"/>
      <c r="AR110" s="926"/>
      <c r="AS110" s="926"/>
      <c r="AT110" s="927"/>
      <c r="AU110" s="928" t="s">
        <v>61</v>
      </c>
      <c r="AV110" s="929"/>
      <c r="AW110" s="929"/>
      <c r="AX110" s="929"/>
      <c r="AY110" s="929"/>
      <c r="AZ110" s="970" t="s">
        <v>404</v>
      </c>
      <c r="BA110" s="919"/>
      <c r="BB110" s="919"/>
      <c r="BC110" s="919"/>
      <c r="BD110" s="919"/>
      <c r="BE110" s="919"/>
      <c r="BF110" s="919"/>
      <c r="BG110" s="919"/>
      <c r="BH110" s="919"/>
      <c r="BI110" s="919"/>
      <c r="BJ110" s="919"/>
      <c r="BK110" s="919"/>
      <c r="BL110" s="919"/>
      <c r="BM110" s="919"/>
      <c r="BN110" s="919"/>
      <c r="BO110" s="919"/>
      <c r="BP110" s="920"/>
      <c r="BQ110" s="956">
        <v>3267265</v>
      </c>
      <c r="BR110" s="957"/>
      <c r="BS110" s="957"/>
      <c r="BT110" s="957"/>
      <c r="BU110" s="957"/>
      <c r="BV110" s="957">
        <v>3091023</v>
      </c>
      <c r="BW110" s="957"/>
      <c r="BX110" s="957"/>
      <c r="BY110" s="957"/>
      <c r="BZ110" s="957"/>
      <c r="CA110" s="957">
        <v>2952117</v>
      </c>
      <c r="CB110" s="957"/>
      <c r="CC110" s="957"/>
      <c r="CD110" s="957"/>
      <c r="CE110" s="957"/>
      <c r="CF110" s="971">
        <v>139.1</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x14ac:dyDescent="0.15">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408</v>
      </c>
      <c r="BA111" s="980"/>
      <c r="BB111" s="980"/>
      <c r="BC111" s="980"/>
      <c r="BD111" s="980"/>
      <c r="BE111" s="980"/>
      <c r="BF111" s="980"/>
      <c r="BG111" s="980"/>
      <c r="BH111" s="980"/>
      <c r="BI111" s="980"/>
      <c r="BJ111" s="980"/>
      <c r="BK111" s="980"/>
      <c r="BL111" s="980"/>
      <c r="BM111" s="980"/>
      <c r="BN111" s="980"/>
      <c r="BO111" s="980"/>
      <c r="BP111" s="981"/>
      <c r="BQ111" s="949">
        <v>117955</v>
      </c>
      <c r="BR111" s="950"/>
      <c r="BS111" s="950"/>
      <c r="BT111" s="950"/>
      <c r="BU111" s="950"/>
      <c r="BV111" s="950">
        <v>89420</v>
      </c>
      <c r="BW111" s="950"/>
      <c r="BX111" s="950"/>
      <c r="BY111" s="950"/>
      <c r="BZ111" s="950"/>
      <c r="CA111" s="950">
        <v>70391</v>
      </c>
      <c r="CB111" s="950"/>
      <c r="CC111" s="950"/>
      <c r="CD111" s="950"/>
      <c r="CE111" s="950"/>
      <c r="CF111" s="944">
        <v>3.3</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x14ac:dyDescent="0.15">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412</v>
      </c>
      <c r="BA112" s="980"/>
      <c r="BB112" s="980"/>
      <c r="BC112" s="980"/>
      <c r="BD112" s="980"/>
      <c r="BE112" s="980"/>
      <c r="BF112" s="980"/>
      <c r="BG112" s="980"/>
      <c r="BH112" s="980"/>
      <c r="BI112" s="980"/>
      <c r="BJ112" s="980"/>
      <c r="BK112" s="980"/>
      <c r="BL112" s="980"/>
      <c r="BM112" s="980"/>
      <c r="BN112" s="980"/>
      <c r="BO112" s="980"/>
      <c r="BP112" s="981"/>
      <c r="BQ112" s="949">
        <v>2370778</v>
      </c>
      <c r="BR112" s="950"/>
      <c r="BS112" s="950"/>
      <c r="BT112" s="950"/>
      <c r="BU112" s="950"/>
      <c r="BV112" s="950">
        <v>2211317</v>
      </c>
      <c r="BW112" s="950"/>
      <c r="BX112" s="950"/>
      <c r="BY112" s="950"/>
      <c r="BZ112" s="950"/>
      <c r="CA112" s="950">
        <v>1892112</v>
      </c>
      <c r="CB112" s="950"/>
      <c r="CC112" s="950"/>
      <c r="CD112" s="950"/>
      <c r="CE112" s="950"/>
      <c r="CF112" s="944">
        <v>89.2</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30665</v>
      </c>
      <c r="DH112" s="950"/>
      <c r="DI112" s="950"/>
      <c r="DJ112" s="950"/>
      <c r="DK112" s="950"/>
      <c r="DL112" s="950">
        <v>22480</v>
      </c>
      <c r="DM112" s="950"/>
      <c r="DN112" s="950"/>
      <c r="DO112" s="950"/>
      <c r="DP112" s="950"/>
      <c r="DQ112" s="950">
        <v>16853</v>
      </c>
      <c r="DR112" s="950"/>
      <c r="DS112" s="950"/>
      <c r="DT112" s="950"/>
      <c r="DU112" s="950"/>
      <c r="DV112" s="951">
        <v>0.8</v>
      </c>
      <c r="DW112" s="951"/>
      <c r="DX112" s="951"/>
      <c r="DY112" s="951"/>
      <c r="DZ112" s="952"/>
    </row>
    <row r="113" spans="1:130" s="199" customFormat="1" ht="26.25" customHeight="1" x14ac:dyDescent="0.15">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174970</v>
      </c>
      <c r="AB113" s="964"/>
      <c r="AC113" s="964"/>
      <c r="AD113" s="964"/>
      <c r="AE113" s="965"/>
      <c r="AF113" s="966">
        <v>181554</v>
      </c>
      <c r="AG113" s="964"/>
      <c r="AH113" s="964"/>
      <c r="AI113" s="964"/>
      <c r="AJ113" s="965"/>
      <c r="AK113" s="966">
        <v>152727</v>
      </c>
      <c r="AL113" s="964"/>
      <c r="AM113" s="964"/>
      <c r="AN113" s="964"/>
      <c r="AO113" s="965"/>
      <c r="AP113" s="967">
        <v>7.2</v>
      </c>
      <c r="AQ113" s="968"/>
      <c r="AR113" s="968"/>
      <c r="AS113" s="968"/>
      <c r="AT113" s="969"/>
      <c r="AU113" s="930"/>
      <c r="AV113" s="931"/>
      <c r="AW113" s="931"/>
      <c r="AX113" s="931"/>
      <c r="AY113" s="931"/>
      <c r="AZ113" s="979" t="s">
        <v>415</v>
      </c>
      <c r="BA113" s="980"/>
      <c r="BB113" s="980"/>
      <c r="BC113" s="980"/>
      <c r="BD113" s="980"/>
      <c r="BE113" s="980"/>
      <c r="BF113" s="980"/>
      <c r="BG113" s="980"/>
      <c r="BH113" s="980"/>
      <c r="BI113" s="980"/>
      <c r="BJ113" s="980"/>
      <c r="BK113" s="980"/>
      <c r="BL113" s="980"/>
      <c r="BM113" s="980"/>
      <c r="BN113" s="980"/>
      <c r="BO113" s="980"/>
      <c r="BP113" s="981"/>
      <c r="BQ113" s="949">
        <v>84365</v>
      </c>
      <c r="BR113" s="950"/>
      <c r="BS113" s="950"/>
      <c r="BT113" s="950"/>
      <c r="BU113" s="950"/>
      <c r="BV113" s="950">
        <v>106012</v>
      </c>
      <c r="BW113" s="950"/>
      <c r="BX113" s="950"/>
      <c r="BY113" s="950"/>
      <c r="BZ113" s="950"/>
      <c r="CA113" s="950">
        <v>96859</v>
      </c>
      <c r="CB113" s="950"/>
      <c r="CC113" s="950"/>
      <c r="CD113" s="950"/>
      <c r="CE113" s="950"/>
      <c r="CF113" s="944">
        <v>4.5999999999999996</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x14ac:dyDescent="0.15">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3525</v>
      </c>
      <c r="AB114" s="989"/>
      <c r="AC114" s="989"/>
      <c r="AD114" s="989"/>
      <c r="AE114" s="990"/>
      <c r="AF114" s="991">
        <v>4698</v>
      </c>
      <c r="AG114" s="989"/>
      <c r="AH114" s="989"/>
      <c r="AI114" s="989"/>
      <c r="AJ114" s="990"/>
      <c r="AK114" s="991">
        <v>8760</v>
      </c>
      <c r="AL114" s="989"/>
      <c r="AM114" s="989"/>
      <c r="AN114" s="989"/>
      <c r="AO114" s="990"/>
      <c r="AP114" s="992">
        <v>0.4</v>
      </c>
      <c r="AQ114" s="993"/>
      <c r="AR114" s="993"/>
      <c r="AS114" s="993"/>
      <c r="AT114" s="994"/>
      <c r="AU114" s="930"/>
      <c r="AV114" s="931"/>
      <c r="AW114" s="931"/>
      <c r="AX114" s="931"/>
      <c r="AY114" s="931"/>
      <c r="AZ114" s="979" t="s">
        <v>418</v>
      </c>
      <c r="BA114" s="980"/>
      <c r="BB114" s="980"/>
      <c r="BC114" s="980"/>
      <c r="BD114" s="980"/>
      <c r="BE114" s="980"/>
      <c r="BF114" s="980"/>
      <c r="BG114" s="980"/>
      <c r="BH114" s="980"/>
      <c r="BI114" s="980"/>
      <c r="BJ114" s="980"/>
      <c r="BK114" s="980"/>
      <c r="BL114" s="980"/>
      <c r="BM114" s="980"/>
      <c r="BN114" s="980"/>
      <c r="BO114" s="980"/>
      <c r="BP114" s="981"/>
      <c r="BQ114" s="949">
        <v>616487</v>
      </c>
      <c r="BR114" s="950"/>
      <c r="BS114" s="950"/>
      <c r="BT114" s="950"/>
      <c r="BU114" s="950"/>
      <c r="BV114" s="950">
        <v>547204</v>
      </c>
      <c r="BW114" s="950"/>
      <c r="BX114" s="950"/>
      <c r="BY114" s="950"/>
      <c r="BZ114" s="950"/>
      <c r="CA114" s="950">
        <v>516531</v>
      </c>
      <c r="CB114" s="950"/>
      <c r="CC114" s="950"/>
      <c r="CD114" s="950"/>
      <c r="CE114" s="950"/>
      <c r="CF114" s="944">
        <v>24.3</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x14ac:dyDescent="0.15">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25696</v>
      </c>
      <c r="AB115" s="964"/>
      <c r="AC115" s="964"/>
      <c r="AD115" s="964"/>
      <c r="AE115" s="965"/>
      <c r="AF115" s="966">
        <v>28536</v>
      </c>
      <c r="AG115" s="964"/>
      <c r="AH115" s="964"/>
      <c r="AI115" s="964"/>
      <c r="AJ115" s="965"/>
      <c r="AK115" s="966">
        <v>19029</v>
      </c>
      <c r="AL115" s="964"/>
      <c r="AM115" s="964"/>
      <c r="AN115" s="964"/>
      <c r="AO115" s="965"/>
      <c r="AP115" s="967">
        <v>0.9</v>
      </c>
      <c r="AQ115" s="968"/>
      <c r="AR115" s="968"/>
      <c r="AS115" s="968"/>
      <c r="AT115" s="969"/>
      <c r="AU115" s="930"/>
      <c r="AV115" s="931"/>
      <c r="AW115" s="931"/>
      <c r="AX115" s="931"/>
      <c r="AY115" s="931"/>
      <c r="AZ115" s="979" t="s">
        <v>421</v>
      </c>
      <c r="BA115" s="980"/>
      <c r="BB115" s="980"/>
      <c r="BC115" s="980"/>
      <c r="BD115" s="980"/>
      <c r="BE115" s="980"/>
      <c r="BF115" s="980"/>
      <c r="BG115" s="980"/>
      <c r="BH115" s="980"/>
      <c r="BI115" s="980"/>
      <c r="BJ115" s="980"/>
      <c r="BK115" s="980"/>
      <c r="BL115" s="980"/>
      <c r="BM115" s="980"/>
      <c r="BN115" s="980"/>
      <c r="BO115" s="980"/>
      <c r="BP115" s="981"/>
      <c r="BQ115" s="949">
        <v>7025</v>
      </c>
      <c r="BR115" s="950"/>
      <c r="BS115" s="950"/>
      <c r="BT115" s="950"/>
      <c r="BU115" s="950"/>
      <c r="BV115" s="950">
        <v>6109</v>
      </c>
      <c r="BW115" s="950"/>
      <c r="BX115" s="950"/>
      <c r="BY115" s="950"/>
      <c r="BZ115" s="950"/>
      <c r="CA115" s="950">
        <v>5241</v>
      </c>
      <c r="CB115" s="950"/>
      <c r="CC115" s="950"/>
      <c r="CD115" s="950"/>
      <c r="CE115" s="950"/>
      <c r="CF115" s="944">
        <v>0.2</v>
      </c>
      <c r="CG115" s="945"/>
      <c r="CH115" s="945"/>
      <c r="CI115" s="945"/>
      <c r="CJ115" s="945"/>
      <c r="CK115" s="975"/>
      <c r="CL115" s="976"/>
      <c r="CM115" s="979" t="s">
        <v>422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x14ac:dyDescent="0.15">
      <c r="A116" s="986"/>
      <c r="B116" s="987"/>
      <c r="C116" s="995" t="s">
        <v>423</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424</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426</v>
      </c>
      <c r="Z117" s="916"/>
      <c r="AA117" s="1006">
        <v>697681</v>
      </c>
      <c r="AB117" s="1007"/>
      <c r="AC117" s="1007"/>
      <c r="AD117" s="1007"/>
      <c r="AE117" s="1008"/>
      <c r="AF117" s="1009">
        <v>589241</v>
      </c>
      <c r="AG117" s="1007"/>
      <c r="AH117" s="1007"/>
      <c r="AI117" s="1007"/>
      <c r="AJ117" s="1008"/>
      <c r="AK117" s="1009">
        <v>531332</v>
      </c>
      <c r="AL117" s="1007"/>
      <c r="AM117" s="1007"/>
      <c r="AN117" s="1007"/>
      <c r="AO117" s="1008"/>
      <c r="AP117" s="1010"/>
      <c r="AQ117" s="1011"/>
      <c r="AR117" s="1011"/>
      <c r="AS117" s="1011"/>
      <c r="AT117" s="1012"/>
      <c r="AU117" s="930"/>
      <c r="AV117" s="931"/>
      <c r="AW117" s="931"/>
      <c r="AX117" s="931"/>
      <c r="AY117" s="931"/>
      <c r="AZ117" s="997" t="s">
        <v>427</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x14ac:dyDescent="0.15">
      <c r="A118" s="934" t="s">
        <v>402</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400</v>
      </c>
      <c r="AB118" s="915"/>
      <c r="AC118" s="915"/>
      <c r="AD118" s="915"/>
      <c r="AE118" s="916"/>
      <c r="AF118" s="914" t="s">
        <v>287</v>
      </c>
      <c r="AG118" s="915"/>
      <c r="AH118" s="915"/>
      <c r="AI118" s="915"/>
      <c r="AJ118" s="916"/>
      <c r="AK118" s="914" t="s">
        <v>286</v>
      </c>
      <c r="AL118" s="915"/>
      <c r="AM118" s="915"/>
      <c r="AN118" s="915"/>
      <c r="AO118" s="916"/>
      <c r="AP118" s="1001" t="s">
        <v>401</v>
      </c>
      <c r="AQ118" s="1002"/>
      <c r="AR118" s="1002"/>
      <c r="AS118" s="1002"/>
      <c r="AT118" s="1003"/>
      <c r="AU118" s="930"/>
      <c r="AV118" s="931"/>
      <c r="AW118" s="931"/>
      <c r="AX118" s="931"/>
      <c r="AY118" s="931"/>
      <c r="AZ118" s="1004" t="s">
        <v>429</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x14ac:dyDescent="0.15">
      <c r="A119" s="1088"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431</v>
      </c>
      <c r="BP119" s="1036"/>
      <c r="BQ119" s="1027">
        <v>6463875</v>
      </c>
      <c r="BR119" s="1028"/>
      <c r="BS119" s="1028"/>
      <c r="BT119" s="1028"/>
      <c r="BU119" s="1028"/>
      <c r="BV119" s="1028">
        <v>6051085</v>
      </c>
      <c r="BW119" s="1028"/>
      <c r="BX119" s="1028"/>
      <c r="BY119" s="1028"/>
      <c r="BZ119" s="1028"/>
      <c r="CA119" s="1028">
        <v>5533251</v>
      </c>
      <c r="CB119" s="1028"/>
      <c r="CC119" s="1028"/>
      <c r="CD119" s="1028"/>
      <c r="CE119" s="1028"/>
      <c r="CF119" s="1029"/>
      <c r="CG119" s="1030"/>
      <c r="CH119" s="1030"/>
      <c r="CI119" s="1030"/>
      <c r="CJ119" s="1031"/>
      <c r="CK119" s="977"/>
      <c r="CL119" s="978"/>
      <c r="CM119" s="1032" t="s">
        <v>432</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87290</v>
      </c>
      <c r="DH119" s="1014"/>
      <c r="DI119" s="1014"/>
      <c r="DJ119" s="1014"/>
      <c r="DK119" s="1015"/>
      <c r="DL119" s="1013">
        <v>66940</v>
      </c>
      <c r="DM119" s="1014"/>
      <c r="DN119" s="1014"/>
      <c r="DO119" s="1014"/>
      <c r="DP119" s="1015"/>
      <c r="DQ119" s="1013">
        <v>53538</v>
      </c>
      <c r="DR119" s="1014"/>
      <c r="DS119" s="1014"/>
      <c r="DT119" s="1014"/>
      <c r="DU119" s="1015"/>
      <c r="DV119" s="1016">
        <v>2.5</v>
      </c>
      <c r="DW119" s="1017"/>
      <c r="DX119" s="1017"/>
      <c r="DY119" s="1017"/>
      <c r="DZ119" s="1018"/>
    </row>
    <row r="120" spans="1:130" s="199" customFormat="1" ht="26.25" customHeight="1" x14ac:dyDescent="0.15">
      <c r="A120" s="1089"/>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433</v>
      </c>
      <c r="AV120" s="1020"/>
      <c r="AW120" s="1020"/>
      <c r="AX120" s="1020"/>
      <c r="AY120" s="1021"/>
      <c r="AZ120" s="970" t="s">
        <v>434</v>
      </c>
      <c r="BA120" s="919"/>
      <c r="BB120" s="919"/>
      <c r="BC120" s="919"/>
      <c r="BD120" s="919"/>
      <c r="BE120" s="919"/>
      <c r="BF120" s="919"/>
      <c r="BG120" s="919"/>
      <c r="BH120" s="919"/>
      <c r="BI120" s="919"/>
      <c r="BJ120" s="919"/>
      <c r="BK120" s="919"/>
      <c r="BL120" s="919"/>
      <c r="BM120" s="919"/>
      <c r="BN120" s="919"/>
      <c r="BO120" s="919"/>
      <c r="BP120" s="920"/>
      <c r="BQ120" s="956">
        <v>1066315</v>
      </c>
      <c r="BR120" s="957"/>
      <c r="BS120" s="957"/>
      <c r="BT120" s="957"/>
      <c r="BU120" s="957"/>
      <c r="BV120" s="957">
        <v>1282139</v>
      </c>
      <c r="BW120" s="957"/>
      <c r="BX120" s="957"/>
      <c r="BY120" s="957"/>
      <c r="BZ120" s="957"/>
      <c r="CA120" s="957">
        <v>1526483</v>
      </c>
      <c r="CB120" s="957"/>
      <c r="CC120" s="957"/>
      <c r="CD120" s="957"/>
      <c r="CE120" s="957"/>
      <c r="CF120" s="971">
        <v>71.900000000000006</v>
      </c>
      <c r="CG120" s="972"/>
      <c r="CH120" s="972"/>
      <c r="CI120" s="972"/>
      <c r="CJ120" s="972"/>
      <c r="CK120" s="1037" t="s">
        <v>435</v>
      </c>
      <c r="CL120" s="1038"/>
      <c r="CM120" s="1038"/>
      <c r="CN120" s="1038"/>
      <c r="CO120" s="1039"/>
      <c r="CP120" s="1045" t="s">
        <v>436</v>
      </c>
      <c r="CQ120" s="1046"/>
      <c r="CR120" s="1046"/>
      <c r="CS120" s="1046"/>
      <c r="CT120" s="1046"/>
      <c r="CU120" s="1046"/>
      <c r="CV120" s="1046"/>
      <c r="CW120" s="1046"/>
      <c r="CX120" s="1046"/>
      <c r="CY120" s="1046"/>
      <c r="CZ120" s="1046"/>
      <c r="DA120" s="1046"/>
      <c r="DB120" s="1046"/>
      <c r="DC120" s="1046"/>
      <c r="DD120" s="1046"/>
      <c r="DE120" s="1046"/>
      <c r="DF120" s="1047"/>
      <c r="DG120" s="956">
        <v>2153581</v>
      </c>
      <c r="DH120" s="957"/>
      <c r="DI120" s="957"/>
      <c r="DJ120" s="957"/>
      <c r="DK120" s="957"/>
      <c r="DL120" s="957">
        <v>2033532</v>
      </c>
      <c r="DM120" s="957"/>
      <c r="DN120" s="957"/>
      <c r="DO120" s="957"/>
      <c r="DP120" s="957"/>
      <c r="DQ120" s="957">
        <v>1737716</v>
      </c>
      <c r="DR120" s="957"/>
      <c r="DS120" s="957"/>
      <c r="DT120" s="957"/>
      <c r="DU120" s="957"/>
      <c r="DV120" s="958">
        <v>81.900000000000006</v>
      </c>
      <c r="DW120" s="958"/>
      <c r="DX120" s="958"/>
      <c r="DY120" s="958"/>
      <c r="DZ120" s="959"/>
    </row>
    <row r="121" spans="1:130" s="199" customFormat="1" ht="26.25" customHeight="1" x14ac:dyDescent="0.15">
      <c r="A121" s="1089"/>
      <c r="B121" s="976"/>
      <c r="C121" s="997" t="s">
        <v>437</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8185</v>
      </c>
      <c r="AB121" s="989"/>
      <c r="AC121" s="989"/>
      <c r="AD121" s="989"/>
      <c r="AE121" s="990"/>
      <c r="AF121" s="991">
        <v>8185</v>
      </c>
      <c r="AG121" s="989"/>
      <c r="AH121" s="989"/>
      <c r="AI121" s="989"/>
      <c r="AJ121" s="990"/>
      <c r="AK121" s="991">
        <v>5627</v>
      </c>
      <c r="AL121" s="989"/>
      <c r="AM121" s="989"/>
      <c r="AN121" s="989"/>
      <c r="AO121" s="990"/>
      <c r="AP121" s="992">
        <v>0.3</v>
      </c>
      <c r="AQ121" s="993"/>
      <c r="AR121" s="993"/>
      <c r="AS121" s="993"/>
      <c r="AT121" s="994"/>
      <c r="AU121" s="1022"/>
      <c r="AV121" s="1023"/>
      <c r="AW121" s="1023"/>
      <c r="AX121" s="1023"/>
      <c r="AY121" s="1024"/>
      <c r="AZ121" s="979" t="s">
        <v>438</v>
      </c>
      <c r="BA121" s="980"/>
      <c r="BB121" s="980"/>
      <c r="BC121" s="980"/>
      <c r="BD121" s="980"/>
      <c r="BE121" s="980"/>
      <c r="BF121" s="980"/>
      <c r="BG121" s="980"/>
      <c r="BH121" s="980"/>
      <c r="BI121" s="980"/>
      <c r="BJ121" s="980"/>
      <c r="BK121" s="980"/>
      <c r="BL121" s="980"/>
      <c r="BM121" s="980"/>
      <c r="BN121" s="980"/>
      <c r="BO121" s="980"/>
      <c r="BP121" s="981"/>
      <c r="BQ121" s="949">
        <v>18037</v>
      </c>
      <c r="BR121" s="950"/>
      <c r="BS121" s="950"/>
      <c r="BT121" s="950"/>
      <c r="BU121" s="950"/>
      <c r="BV121" s="950">
        <v>13575</v>
      </c>
      <c r="BW121" s="950"/>
      <c r="BX121" s="950"/>
      <c r="BY121" s="950"/>
      <c r="BZ121" s="950"/>
      <c r="CA121" s="950">
        <v>8913</v>
      </c>
      <c r="CB121" s="950"/>
      <c r="CC121" s="950"/>
      <c r="CD121" s="950"/>
      <c r="CE121" s="950"/>
      <c r="CF121" s="944">
        <v>0.4</v>
      </c>
      <c r="CG121" s="945"/>
      <c r="CH121" s="945"/>
      <c r="CI121" s="945"/>
      <c r="CJ121" s="945"/>
      <c r="CK121" s="1040"/>
      <c r="CL121" s="1041"/>
      <c r="CM121" s="1041"/>
      <c r="CN121" s="1041"/>
      <c r="CO121" s="1042"/>
      <c r="CP121" s="1050" t="s">
        <v>439</v>
      </c>
      <c r="CQ121" s="1051"/>
      <c r="CR121" s="1051"/>
      <c r="CS121" s="1051"/>
      <c r="CT121" s="1051"/>
      <c r="CU121" s="1051"/>
      <c r="CV121" s="1051"/>
      <c r="CW121" s="1051"/>
      <c r="CX121" s="1051"/>
      <c r="CY121" s="1051"/>
      <c r="CZ121" s="1051"/>
      <c r="DA121" s="1051"/>
      <c r="DB121" s="1051"/>
      <c r="DC121" s="1051"/>
      <c r="DD121" s="1051"/>
      <c r="DE121" s="1051"/>
      <c r="DF121" s="1052"/>
      <c r="DG121" s="949">
        <v>133914</v>
      </c>
      <c r="DH121" s="950"/>
      <c r="DI121" s="950"/>
      <c r="DJ121" s="950"/>
      <c r="DK121" s="950"/>
      <c r="DL121" s="950">
        <v>124155</v>
      </c>
      <c r="DM121" s="950"/>
      <c r="DN121" s="950"/>
      <c r="DO121" s="950"/>
      <c r="DP121" s="950"/>
      <c r="DQ121" s="950">
        <v>116122</v>
      </c>
      <c r="DR121" s="950"/>
      <c r="DS121" s="950"/>
      <c r="DT121" s="950"/>
      <c r="DU121" s="950"/>
      <c r="DV121" s="951">
        <v>5.5</v>
      </c>
      <c r="DW121" s="951"/>
      <c r="DX121" s="951"/>
      <c r="DY121" s="951"/>
      <c r="DZ121" s="952"/>
    </row>
    <row r="122" spans="1:130" s="199" customFormat="1" ht="26.25" customHeight="1" x14ac:dyDescent="0.15">
      <c r="A122" s="1089"/>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440</v>
      </c>
      <c r="BA122" s="995"/>
      <c r="BB122" s="995"/>
      <c r="BC122" s="995"/>
      <c r="BD122" s="995"/>
      <c r="BE122" s="995"/>
      <c r="BF122" s="995"/>
      <c r="BG122" s="995"/>
      <c r="BH122" s="995"/>
      <c r="BI122" s="995"/>
      <c r="BJ122" s="995"/>
      <c r="BK122" s="995"/>
      <c r="BL122" s="995"/>
      <c r="BM122" s="995"/>
      <c r="BN122" s="995"/>
      <c r="BO122" s="995"/>
      <c r="BP122" s="996"/>
      <c r="BQ122" s="1027">
        <v>4104694</v>
      </c>
      <c r="BR122" s="1028"/>
      <c r="BS122" s="1028"/>
      <c r="BT122" s="1028"/>
      <c r="BU122" s="1028"/>
      <c r="BV122" s="1028">
        <v>3963425</v>
      </c>
      <c r="BW122" s="1028"/>
      <c r="BX122" s="1028"/>
      <c r="BY122" s="1028"/>
      <c r="BZ122" s="1028"/>
      <c r="CA122" s="1028">
        <v>3789981</v>
      </c>
      <c r="CB122" s="1028"/>
      <c r="CC122" s="1028"/>
      <c r="CD122" s="1028"/>
      <c r="CE122" s="1028"/>
      <c r="CF122" s="1048">
        <v>178.6</v>
      </c>
      <c r="CG122" s="1049"/>
      <c r="CH122" s="1049"/>
      <c r="CI122" s="1049"/>
      <c r="CJ122" s="1049"/>
      <c r="CK122" s="1040"/>
      <c r="CL122" s="1041"/>
      <c r="CM122" s="1041"/>
      <c r="CN122" s="1041"/>
      <c r="CO122" s="1042"/>
      <c r="CP122" s="1050" t="s">
        <v>441</v>
      </c>
      <c r="CQ122" s="1051"/>
      <c r="CR122" s="1051"/>
      <c r="CS122" s="1051"/>
      <c r="CT122" s="1051"/>
      <c r="CU122" s="1051"/>
      <c r="CV122" s="1051"/>
      <c r="CW122" s="1051"/>
      <c r="CX122" s="1051"/>
      <c r="CY122" s="1051"/>
      <c r="CZ122" s="1051"/>
      <c r="DA122" s="1051"/>
      <c r="DB122" s="1051"/>
      <c r="DC122" s="1051"/>
      <c r="DD122" s="1051"/>
      <c r="DE122" s="1051"/>
      <c r="DF122" s="1052"/>
      <c r="DG122" s="949">
        <v>83283</v>
      </c>
      <c r="DH122" s="950"/>
      <c r="DI122" s="950"/>
      <c r="DJ122" s="950"/>
      <c r="DK122" s="950"/>
      <c r="DL122" s="950">
        <v>53630</v>
      </c>
      <c r="DM122" s="950"/>
      <c r="DN122" s="950"/>
      <c r="DO122" s="950"/>
      <c r="DP122" s="950"/>
      <c r="DQ122" s="950">
        <v>38274</v>
      </c>
      <c r="DR122" s="950"/>
      <c r="DS122" s="950"/>
      <c r="DT122" s="950"/>
      <c r="DU122" s="950"/>
      <c r="DV122" s="951">
        <v>1.8</v>
      </c>
      <c r="DW122" s="951"/>
      <c r="DX122" s="951"/>
      <c r="DY122" s="951"/>
      <c r="DZ122" s="952"/>
    </row>
    <row r="123" spans="1:130" s="199" customFormat="1" ht="26.25" customHeight="1" x14ac:dyDescent="0.15">
      <c r="A123" s="1089"/>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442</v>
      </c>
      <c r="BP123" s="1036"/>
      <c r="BQ123" s="1095">
        <v>5189046</v>
      </c>
      <c r="BR123" s="1096"/>
      <c r="BS123" s="1096"/>
      <c r="BT123" s="1096"/>
      <c r="BU123" s="1096"/>
      <c r="BV123" s="1096">
        <v>5259139</v>
      </c>
      <c r="BW123" s="1096"/>
      <c r="BX123" s="1096"/>
      <c r="BY123" s="1096"/>
      <c r="BZ123" s="1096"/>
      <c r="CA123" s="1096">
        <v>5325377</v>
      </c>
      <c r="CB123" s="1096"/>
      <c r="CC123" s="1096"/>
      <c r="CD123" s="1096"/>
      <c r="CE123" s="1096"/>
      <c r="CF123" s="1029"/>
      <c r="CG123" s="1030"/>
      <c r="CH123" s="1030"/>
      <c r="CI123" s="1030"/>
      <c r="CJ123" s="1031"/>
      <c r="CK123" s="1040"/>
      <c r="CL123" s="1041"/>
      <c r="CM123" s="1041"/>
      <c r="CN123" s="1041"/>
      <c r="CO123" s="1042"/>
      <c r="CP123" s="1050" t="s">
        <v>443</v>
      </c>
      <c r="CQ123" s="1051"/>
      <c r="CR123" s="1051"/>
      <c r="CS123" s="1051"/>
      <c r="CT123" s="1051"/>
      <c r="CU123" s="1051"/>
      <c r="CV123" s="1051"/>
      <c r="CW123" s="1051"/>
      <c r="CX123" s="1051"/>
      <c r="CY123" s="1051"/>
      <c r="CZ123" s="1051"/>
      <c r="DA123" s="1051"/>
      <c r="DB123" s="1051"/>
      <c r="DC123" s="1051"/>
      <c r="DD123" s="1051"/>
      <c r="DE123" s="1051"/>
      <c r="DF123" s="1052"/>
      <c r="DG123" s="988" t="s">
        <v>111</v>
      </c>
      <c r="DH123" s="989"/>
      <c r="DI123" s="989"/>
      <c r="DJ123" s="989"/>
      <c r="DK123" s="990"/>
      <c r="DL123" s="991" t="s">
        <v>111</v>
      </c>
      <c r="DM123" s="989"/>
      <c r="DN123" s="989"/>
      <c r="DO123" s="989"/>
      <c r="DP123" s="990"/>
      <c r="DQ123" s="991" t="s">
        <v>111</v>
      </c>
      <c r="DR123" s="989"/>
      <c r="DS123" s="989"/>
      <c r="DT123" s="989"/>
      <c r="DU123" s="990"/>
      <c r="DV123" s="992" t="s">
        <v>111</v>
      </c>
      <c r="DW123" s="993"/>
      <c r="DX123" s="993"/>
      <c r="DY123" s="993"/>
      <c r="DZ123" s="994"/>
    </row>
    <row r="124" spans="1:130" s="199" customFormat="1" ht="26.25" customHeight="1" thickBot="1" x14ac:dyDescent="0.2">
      <c r="A124" s="1089"/>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444</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61.2</v>
      </c>
      <c r="BR124" s="1058"/>
      <c r="BS124" s="1058"/>
      <c r="BT124" s="1058"/>
      <c r="BU124" s="1058"/>
      <c r="BV124" s="1058">
        <v>36.700000000000003</v>
      </c>
      <c r="BW124" s="1058"/>
      <c r="BX124" s="1058"/>
      <c r="BY124" s="1058"/>
      <c r="BZ124" s="1058"/>
      <c r="CA124" s="1058">
        <v>9.6999999999999993</v>
      </c>
      <c r="CB124" s="1058"/>
      <c r="CC124" s="1058"/>
      <c r="CD124" s="1058"/>
      <c r="CE124" s="1058"/>
      <c r="CF124" s="1059"/>
      <c r="CG124" s="1060"/>
      <c r="CH124" s="1060"/>
      <c r="CI124" s="1060"/>
      <c r="CJ124" s="1061"/>
      <c r="CK124" s="1043"/>
      <c r="CL124" s="1043"/>
      <c r="CM124" s="1043"/>
      <c r="CN124" s="1043"/>
      <c r="CO124" s="1044"/>
      <c r="CP124" s="1050" t="s">
        <v>445</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x14ac:dyDescent="0.15">
      <c r="A125" s="1089"/>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446</v>
      </c>
      <c r="CL125" s="1038"/>
      <c r="CM125" s="1038"/>
      <c r="CN125" s="1038"/>
      <c r="CO125" s="1039"/>
      <c r="CP125" s="970" t="s">
        <v>447</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x14ac:dyDescent="0.2">
      <c r="A126" s="1089"/>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17511</v>
      </c>
      <c r="AB126" s="989"/>
      <c r="AC126" s="989"/>
      <c r="AD126" s="989"/>
      <c r="AE126" s="990"/>
      <c r="AF126" s="991">
        <v>20351</v>
      </c>
      <c r="AG126" s="989"/>
      <c r="AH126" s="989"/>
      <c r="AI126" s="989"/>
      <c r="AJ126" s="990"/>
      <c r="AK126" s="991">
        <v>13402</v>
      </c>
      <c r="AL126" s="989"/>
      <c r="AM126" s="989"/>
      <c r="AN126" s="989"/>
      <c r="AO126" s="990"/>
      <c r="AP126" s="992">
        <v>0.6</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448</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x14ac:dyDescent="0.15">
      <c r="A127" s="1090"/>
      <c r="B127" s="978"/>
      <c r="C127" s="1032" t="s">
        <v>449</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111</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5"/>
      <c r="AV127" s="235"/>
      <c r="AW127" s="235"/>
      <c r="AX127" s="1062" t="s">
        <v>450</v>
      </c>
      <c r="AY127" s="1063"/>
      <c r="AZ127" s="1063"/>
      <c r="BA127" s="1063"/>
      <c r="BB127" s="1063"/>
      <c r="BC127" s="1063"/>
      <c r="BD127" s="1063"/>
      <c r="BE127" s="1064"/>
      <c r="BF127" s="1065" t="s">
        <v>451</v>
      </c>
      <c r="BG127" s="1063"/>
      <c r="BH127" s="1063"/>
      <c r="BI127" s="1063"/>
      <c r="BJ127" s="1063"/>
      <c r="BK127" s="1063"/>
      <c r="BL127" s="1064"/>
      <c r="BM127" s="1065" t="s">
        <v>452</v>
      </c>
      <c r="BN127" s="1063"/>
      <c r="BO127" s="1063"/>
      <c r="BP127" s="1063"/>
      <c r="BQ127" s="1063"/>
      <c r="BR127" s="1063"/>
      <c r="BS127" s="1064"/>
      <c r="BT127" s="1065" t="s">
        <v>453</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454</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x14ac:dyDescent="0.2">
      <c r="A128" s="1073" t="s">
        <v>455</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456</v>
      </c>
      <c r="X128" s="1075"/>
      <c r="Y128" s="1075"/>
      <c r="Z128" s="1076"/>
      <c r="AA128" s="1077">
        <v>4514</v>
      </c>
      <c r="AB128" s="1078"/>
      <c r="AC128" s="1078"/>
      <c r="AD128" s="1078"/>
      <c r="AE128" s="1079"/>
      <c r="AF128" s="1080">
        <v>3474</v>
      </c>
      <c r="AG128" s="1078"/>
      <c r="AH128" s="1078"/>
      <c r="AI128" s="1078"/>
      <c r="AJ128" s="1079"/>
      <c r="AK128" s="1080">
        <v>4848</v>
      </c>
      <c r="AL128" s="1078"/>
      <c r="AM128" s="1078"/>
      <c r="AN128" s="1078"/>
      <c r="AO128" s="1079"/>
      <c r="AP128" s="1081"/>
      <c r="AQ128" s="1082"/>
      <c r="AR128" s="1082"/>
      <c r="AS128" s="1082"/>
      <c r="AT128" s="1083"/>
      <c r="AU128" s="235"/>
      <c r="AV128" s="235"/>
      <c r="AW128" s="235"/>
      <c r="AX128" s="918" t="s">
        <v>457</v>
      </c>
      <c r="AY128" s="919"/>
      <c r="AZ128" s="919"/>
      <c r="BA128" s="919"/>
      <c r="BB128" s="919"/>
      <c r="BC128" s="919"/>
      <c r="BD128" s="919"/>
      <c r="BE128" s="920"/>
      <c r="BF128" s="1084" t="s">
        <v>111</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458</v>
      </c>
      <c r="CQ128" s="1067"/>
      <c r="CR128" s="1067"/>
      <c r="CS128" s="1067"/>
      <c r="CT128" s="1067"/>
      <c r="CU128" s="1067"/>
      <c r="CV128" s="1067"/>
      <c r="CW128" s="1067"/>
      <c r="CX128" s="1067"/>
      <c r="CY128" s="1067"/>
      <c r="CZ128" s="1067"/>
      <c r="DA128" s="1067"/>
      <c r="DB128" s="1067"/>
      <c r="DC128" s="1067"/>
      <c r="DD128" s="1067"/>
      <c r="DE128" s="1067"/>
      <c r="DF128" s="1068"/>
      <c r="DG128" s="1069">
        <v>7025</v>
      </c>
      <c r="DH128" s="1070"/>
      <c r="DI128" s="1070"/>
      <c r="DJ128" s="1070"/>
      <c r="DK128" s="1070"/>
      <c r="DL128" s="1070">
        <v>6109</v>
      </c>
      <c r="DM128" s="1070"/>
      <c r="DN128" s="1070"/>
      <c r="DO128" s="1070"/>
      <c r="DP128" s="1070"/>
      <c r="DQ128" s="1070">
        <v>5241</v>
      </c>
      <c r="DR128" s="1070"/>
      <c r="DS128" s="1070"/>
      <c r="DT128" s="1070"/>
      <c r="DU128" s="1070"/>
      <c r="DV128" s="1071">
        <v>0.2</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459</v>
      </c>
      <c r="X129" s="1104"/>
      <c r="Y129" s="1104"/>
      <c r="Z129" s="1105"/>
      <c r="AA129" s="988">
        <v>2466427</v>
      </c>
      <c r="AB129" s="989"/>
      <c r="AC129" s="989"/>
      <c r="AD129" s="989"/>
      <c r="AE129" s="990"/>
      <c r="AF129" s="991">
        <v>2515248</v>
      </c>
      <c r="AG129" s="989"/>
      <c r="AH129" s="989"/>
      <c r="AI129" s="989"/>
      <c r="AJ129" s="990"/>
      <c r="AK129" s="991">
        <v>2471641</v>
      </c>
      <c r="AL129" s="989"/>
      <c r="AM129" s="989"/>
      <c r="AN129" s="989"/>
      <c r="AO129" s="990"/>
      <c r="AP129" s="1106"/>
      <c r="AQ129" s="1107"/>
      <c r="AR129" s="1107"/>
      <c r="AS129" s="1107"/>
      <c r="AT129" s="1108"/>
      <c r="AU129" s="237"/>
      <c r="AV129" s="237"/>
      <c r="AW129" s="237"/>
      <c r="AX129" s="1097" t="s">
        <v>460</v>
      </c>
      <c r="AY129" s="980"/>
      <c r="AZ129" s="980"/>
      <c r="BA129" s="980"/>
      <c r="BB129" s="980"/>
      <c r="BC129" s="980"/>
      <c r="BD129" s="980"/>
      <c r="BE129" s="981"/>
      <c r="BF129" s="1098" t="s">
        <v>111</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462</v>
      </c>
      <c r="X130" s="1104"/>
      <c r="Y130" s="1104"/>
      <c r="Z130" s="1105"/>
      <c r="AA130" s="988">
        <v>385502</v>
      </c>
      <c r="AB130" s="989"/>
      <c r="AC130" s="989"/>
      <c r="AD130" s="989"/>
      <c r="AE130" s="990"/>
      <c r="AF130" s="991">
        <v>357470</v>
      </c>
      <c r="AG130" s="989"/>
      <c r="AH130" s="989"/>
      <c r="AI130" s="989"/>
      <c r="AJ130" s="990"/>
      <c r="AK130" s="991">
        <v>349394</v>
      </c>
      <c r="AL130" s="989"/>
      <c r="AM130" s="989"/>
      <c r="AN130" s="989"/>
      <c r="AO130" s="990"/>
      <c r="AP130" s="1106"/>
      <c r="AQ130" s="1107"/>
      <c r="AR130" s="1107"/>
      <c r="AS130" s="1107"/>
      <c r="AT130" s="1108"/>
      <c r="AU130" s="237"/>
      <c r="AV130" s="237"/>
      <c r="AW130" s="237"/>
      <c r="AX130" s="1097" t="s">
        <v>463</v>
      </c>
      <c r="AY130" s="980"/>
      <c r="AZ130" s="980"/>
      <c r="BA130" s="980"/>
      <c r="BB130" s="980"/>
      <c r="BC130" s="980"/>
      <c r="BD130" s="980"/>
      <c r="BE130" s="981"/>
      <c r="BF130" s="1134">
        <v>11.2</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464</v>
      </c>
      <c r="X131" s="1142"/>
      <c r="Y131" s="1142"/>
      <c r="Z131" s="1143"/>
      <c r="AA131" s="1035">
        <v>2080925</v>
      </c>
      <c r="AB131" s="1014"/>
      <c r="AC131" s="1014"/>
      <c r="AD131" s="1014"/>
      <c r="AE131" s="1015"/>
      <c r="AF131" s="1013">
        <v>2157778</v>
      </c>
      <c r="AG131" s="1014"/>
      <c r="AH131" s="1014"/>
      <c r="AI131" s="1014"/>
      <c r="AJ131" s="1015"/>
      <c r="AK131" s="1013">
        <v>2122247</v>
      </c>
      <c r="AL131" s="1014"/>
      <c r="AM131" s="1014"/>
      <c r="AN131" s="1014"/>
      <c r="AO131" s="1015"/>
      <c r="AP131" s="1144"/>
      <c r="AQ131" s="1145"/>
      <c r="AR131" s="1145"/>
      <c r="AS131" s="1145"/>
      <c r="AT131" s="1146"/>
      <c r="AU131" s="237"/>
      <c r="AV131" s="237"/>
      <c r="AW131" s="237"/>
      <c r="AX131" s="1116" t="s">
        <v>465</v>
      </c>
      <c r="AY131" s="1067"/>
      <c r="AZ131" s="1067"/>
      <c r="BA131" s="1067"/>
      <c r="BB131" s="1067"/>
      <c r="BC131" s="1067"/>
      <c r="BD131" s="1067"/>
      <c r="BE131" s="1068"/>
      <c r="BF131" s="1117">
        <v>9.6999999999999993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466</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467</v>
      </c>
      <c r="W132" s="1127"/>
      <c r="X132" s="1127"/>
      <c r="Y132" s="1127"/>
      <c r="Z132" s="1128"/>
      <c r="AA132" s="1129">
        <v>14.785011470000001</v>
      </c>
      <c r="AB132" s="1130"/>
      <c r="AC132" s="1130"/>
      <c r="AD132" s="1130"/>
      <c r="AE132" s="1131"/>
      <c r="AF132" s="1132">
        <v>10.58018944</v>
      </c>
      <c r="AG132" s="1130"/>
      <c r="AH132" s="1130"/>
      <c r="AI132" s="1130"/>
      <c r="AJ132" s="1131"/>
      <c r="AK132" s="1132">
        <v>8.3444575489999995</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468</v>
      </c>
      <c r="W133" s="1110"/>
      <c r="X133" s="1110"/>
      <c r="Y133" s="1110"/>
      <c r="Z133" s="1111"/>
      <c r="AA133" s="1112">
        <v>17.5</v>
      </c>
      <c r="AB133" s="1113"/>
      <c r="AC133" s="1113"/>
      <c r="AD133" s="1113"/>
      <c r="AE133" s="1114"/>
      <c r="AF133" s="1112">
        <v>14.7</v>
      </c>
      <c r="AG133" s="1113"/>
      <c r="AH133" s="1113"/>
      <c r="AI133" s="1113"/>
      <c r="AJ133" s="1114"/>
      <c r="AK133" s="1112">
        <v>11.2</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50" t="s">
        <v>471</v>
      </c>
      <c r="L7" s="256"/>
      <c r="M7" s="257" t="s">
        <v>472</v>
      </c>
      <c r="N7" s="258"/>
    </row>
    <row r="8" spans="1:16" x14ac:dyDescent="0.15">
      <c r="A8" s="250"/>
      <c r="B8" s="246"/>
      <c r="C8" s="246"/>
      <c r="D8" s="246"/>
      <c r="E8" s="246"/>
      <c r="F8" s="246"/>
      <c r="G8" s="259"/>
      <c r="H8" s="260"/>
      <c r="I8" s="260"/>
      <c r="J8" s="261"/>
      <c r="K8" s="1151"/>
      <c r="L8" s="262" t="s">
        <v>473</v>
      </c>
      <c r="M8" s="263" t="s">
        <v>474</v>
      </c>
      <c r="N8" s="264" t="s">
        <v>475</v>
      </c>
    </row>
    <row r="9" spans="1:16" x14ac:dyDescent="0.15">
      <c r="A9" s="250"/>
      <c r="B9" s="246"/>
      <c r="C9" s="246"/>
      <c r="D9" s="246"/>
      <c r="E9" s="246"/>
      <c r="F9" s="246"/>
      <c r="G9" s="1152" t="s">
        <v>476</v>
      </c>
      <c r="H9" s="1153"/>
      <c r="I9" s="1153"/>
      <c r="J9" s="1154"/>
      <c r="K9" s="265">
        <v>565687</v>
      </c>
      <c r="L9" s="266">
        <v>70272</v>
      </c>
      <c r="M9" s="267">
        <v>134601</v>
      </c>
      <c r="N9" s="268">
        <v>-47.8</v>
      </c>
    </row>
    <row r="10" spans="1:16" x14ac:dyDescent="0.15">
      <c r="A10" s="250"/>
      <c r="B10" s="246"/>
      <c r="C10" s="246"/>
      <c r="D10" s="246"/>
      <c r="E10" s="246"/>
      <c r="F10" s="246"/>
      <c r="G10" s="1152" t="s">
        <v>477</v>
      </c>
      <c r="H10" s="1153"/>
      <c r="I10" s="1153"/>
      <c r="J10" s="1154"/>
      <c r="K10" s="269">
        <v>51637</v>
      </c>
      <c r="L10" s="270">
        <v>6415</v>
      </c>
      <c r="M10" s="271">
        <v>15652</v>
      </c>
      <c r="N10" s="272">
        <v>-59</v>
      </c>
    </row>
    <row r="11" spans="1:16" ht="13.5" customHeight="1" x14ac:dyDescent="0.15">
      <c r="A11" s="250"/>
      <c r="B11" s="246"/>
      <c r="C11" s="246"/>
      <c r="D11" s="246"/>
      <c r="E11" s="246"/>
      <c r="F11" s="246"/>
      <c r="G11" s="1152" t="s">
        <v>478</v>
      </c>
      <c r="H11" s="1153"/>
      <c r="I11" s="1153"/>
      <c r="J11" s="1154"/>
      <c r="K11" s="269">
        <v>150556</v>
      </c>
      <c r="L11" s="270">
        <v>18703</v>
      </c>
      <c r="M11" s="271">
        <v>22688</v>
      </c>
      <c r="N11" s="272">
        <v>-17.600000000000001</v>
      </c>
    </row>
    <row r="12" spans="1:16" ht="13.5" customHeight="1" x14ac:dyDescent="0.15">
      <c r="A12" s="250"/>
      <c r="B12" s="246"/>
      <c r="C12" s="246"/>
      <c r="D12" s="246"/>
      <c r="E12" s="246"/>
      <c r="F12" s="246"/>
      <c r="G12" s="1152" t="s">
        <v>479</v>
      </c>
      <c r="H12" s="1153"/>
      <c r="I12" s="1153"/>
      <c r="J12" s="1154"/>
      <c r="K12" s="269" t="s">
        <v>480</v>
      </c>
      <c r="L12" s="270" t="s">
        <v>480</v>
      </c>
      <c r="M12" s="271">
        <v>3308</v>
      </c>
      <c r="N12" s="272" t="s">
        <v>480</v>
      </c>
    </row>
    <row r="13" spans="1:16" ht="13.5" customHeight="1" x14ac:dyDescent="0.15">
      <c r="A13" s="250"/>
      <c r="B13" s="246"/>
      <c r="C13" s="246"/>
      <c r="D13" s="246"/>
      <c r="E13" s="246"/>
      <c r="F13" s="246"/>
      <c r="G13" s="1152" t="s">
        <v>481</v>
      </c>
      <c r="H13" s="1153"/>
      <c r="I13" s="1153"/>
      <c r="J13" s="1154"/>
      <c r="K13" s="269" t="s">
        <v>480</v>
      </c>
      <c r="L13" s="270" t="s">
        <v>480</v>
      </c>
      <c r="M13" s="271">
        <v>1</v>
      </c>
      <c r="N13" s="272" t="s">
        <v>480</v>
      </c>
    </row>
    <row r="14" spans="1:16" ht="13.5" customHeight="1" x14ac:dyDescent="0.15">
      <c r="A14" s="250"/>
      <c r="B14" s="246"/>
      <c r="C14" s="246"/>
      <c r="D14" s="246"/>
      <c r="E14" s="246"/>
      <c r="F14" s="246"/>
      <c r="G14" s="1152" t="s">
        <v>482</v>
      </c>
      <c r="H14" s="1153"/>
      <c r="I14" s="1153"/>
      <c r="J14" s="1154"/>
      <c r="K14" s="269">
        <v>38121</v>
      </c>
      <c r="L14" s="270">
        <v>4736</v>
      </c>
      <c r="M14" s="271">
        <v>6215</v>
      </c>
      <c r="N14" s="272">
        <v>-23.8</v>
      </c>
    </row>
    <row r="15" spans="1:16" ht="13.5" customHeight="1" x14ac:dyDescent="0.15">
      <c r="A15" s="250"/>
      <c r="B15" s="246"/>
      <c r="C15" s="246"/>
      <c r="D15" s="246"/>
      <c r="E15" s="246"/>
      <c r="F15" s="246"/>
      <c r="G15" s="1152" t="s">
        <v>483</v>
      </c>
      <c r="H15" s="1153"/>
      <c r="I15" s="1153"/>
      <c r="J15" s="1154"/>
      <c r="K15" s="269">
        <v>5224</v>
      </c>
      <c r="L15" s="270">
        <v>649</v>
      </c>
      <c r="M15" s="271">
        <v>3213</v>
      </c>
      <c r="N15" s="272">
        <v>-79.8</v>
      </c>
    </row>
    <row r="16" spans="1:16" x14ac:dyDescent="0.15">
      <c r="A16" s="250"/>
      <c r="B16" s="246"/>
      <c r="C16" s="246"/>
      <c r="D16" s="246"/>
      <c r="E16" s="246"/>
      <c r="F16" s="246"/>
      <c r="G16" s="1155" t="s">
        <v>484</v>
      </c>
      <c r="H16" s="1156"/>
      <c r="I16" s="1156"/>
      <c r="J16" s="1157"/>
      <c r="K16" s="270">
        <v>-77822</v>
      </c>
      <c r="L16" s="270">
        <v>-9667</v>
      </c>
      <c r="M16" s="271">
        <v>-15018</v>
      </c>
      <c r="N16" s="272">
        <v>-35.6</v>
      </c>
    </row>
    <row r="17" spans="1:16" x14ac:dyDescent="0.15">
      <c r="A17" s="250"/>
      <c r="B17" s="246"/>
      <c r="C17" s="246"/>
      <c r="D17" s="246"/>
      <c r="E17" s="246"/>
      <c r="F17" s="246"/>
      <c r="G17" s="1155" t="s">
        <v>170</v>
      </c>
      <c r="H17" s="1156"/>
      <c r="I17" s="1156"/>
      <c r="J17" s="1157"/>
      <c r="K17" s="270">
        <v>733403</v>
      </c>
      <c r="L17" s="270">
        <v>91106</v>
      </c>
      <c r="M17" s="271">
        <v>170662</v>
      </c>
      <c r="N17" s="272">
        <v>-46.6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47" t="s">
        <v>489</v>
      </c>
      <c r="H21" s="1148"/>
      <c r="I21" s="1148"/>
      <c r="J21" s="1149"/>
      <c r="K21" s="282">
        <v>8.82</v>
      </c>
      <c r="L21" s="283">
        <v>15.35</v>
      </c>
      <c r="M21" s="284">
        <v>-6.53</v>
      </c>
      <c r="N21" s="251"/>
      <c r="O21" s="285"/>
      <c r="P21" s="281"/>
    </row>
    <row r="22" spans="1:16" s="286" customFormat="1" x14ac:dyDescent="0.15">
      <c r="A22" s="281"/>
      <c r="B22" s="251"/>
      <c r="C22" s="251"/>
      <c r="D22" s="251"/>
      <c r="E22" s="251"/>
      <c r="F22" s="251"/>
      <c r="G22" s="1147" t="s">
        <v>490</v>
      </c>
      <c r="H22" s="1148"/>
      <c r="I22" s="1148"/>
      <c r="J22" s="1149"/>
      <c r="K22" s="287">
        <v>95.4</v>
      </c>
      <c r="L22" s="288">
        <v>96.1</v>
      </c>
      <c r="M22" s="289">
        <v>-0.7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50" t="s">
        <v>471</v>
      </c>
      <c r="L30" s="256"/>
      <c r="M30" s="257" t="s">
        <v>472</v>
      </c>
      <c r="N30" s="258"/>
    </row>
    <row r="31" spans="1:16" x14ac:dyDescent="0.15">
      <c r="A31" s="250"/>
      <c r="B31" s="246"/>
      <c r="C31" s="246"/>
      <c r="D31" s="246"/>
      <c r="E31" s="246"/>
      <c r="F31" s="246"/>
      <c r="G31" s="259"/>
      <c r="H31" s="260"/>
      <c r="I31" s="260"/>
      <c r="J31" s="261"/>
      <c r="K31" s="1151"/>
      <c r="L31" s="262" t="s">
        <v>473</v>
      </c>
      <c r="M31" s="263" t="s">
        <v>474</v>
      </c>
      <c r="N31" s="264" t="s">
        <v>475</v>
      </c>
    </row>
    <row r="32" spans="1:16" ht="27" customHeight="1" x14ac:dyDescent="0.15">
      <c r="A32" s="250"/>
      <c r="B32" s="246"/>
      <c r="C32" s="246"/>
      <c r="D32" s="246"/>
      <c r="E32" s="246"/>
      <c r="F32" s="246"/>
      <c r="G32" s="1163" t="s">
        <v>494</v>
      </c>
      <c r="H32" s="1164"/>
      <c r="I32" s="1164"/>
      <c r="J32" s="1165"/>
      <c r="K32" s="296">
        <v>350816</v>
      </c>
      <c r="L32" s="296">
        <v>43580</v>
      </c>
      <c r="M32" s="297">
        <v>102910</v>
      </c>
      <c r="N32" s="298">
        <v>-57.7</v>
      </c>
    </row>
    <row r="33" spans="1:16" ht="13.5" customHeight="1" x14ac:dyDescent="0.15">
      <c r="A33" s="250"/>
      <c r="B33" s="246"/>
      <c r="C33" s="246"/>
      <c r="D33" s="246"/>
      <c r="E33" s="246"/>
      <c r="F33" s="246"/>
      <c r="G33" s="1163" t="s">
        <v>495</v>
      </c>
      <c r="H33" s="1164"/>
      <c r="I33" s="1164"/>
      <c r="J33" s="1165"/>
      <c r="K33" s="296" t="s">
        <v>480</v>
      </c>
      <c r="L33" s="296" t="s">
        <v>480</v>
      </c>
      <c r="M33" s="297">
        <v>73</v>
      </c>
      <c r="N33" s="298" t="s">
        <v>480</v>
      </c>
    </row>
    <row r="34" spans="1:16" ht="27" customHeight="1" x14ac:dyDescent="0.15">
      <c r="A34" s="250"/>
      <c r="B34" s="246"/>
      <c r="C34" s="246"/>
      <c r="D34" s="246"/>
      <c r="E34" s="246"/>
      <c r="F34" s="246"/>
      <c r="G34" s="1163" t="s">
        <v>496</v>
      </c>
      <c r="H34" s="1164"/>
      <c r="I34" s="1164"/>
      <c r="J34" s="1165"/>
      <c r="K34" s="296" t="s">
        <v>480</v>
      </c>
      <c r="L34" s="296" t="s">
        <v>480</v>
      </c>
      <c r="M34" s="297">
        <v>271</v>
      </c>
      <c r="N34" s="298" t="s">
        <v>480</v>
      </c>
    </row>
    <row r="35" spans="1:16" ht="27" customHeight="1" x14ac:dyDescent="0.15">
      <c r="A35" s="250"/>
      <c r="B35" s="246"/>
      <c r="C35" s="246"/>
      <c r="D35" s="246"/>
      <c r="E35" s="246"/>
      <c r="F35" s="246"/>
      <c r="G35" s="1163" t="s">
        <v>497</v>
      </c>
      <c r="H35" s="1164"/>
      <c r="I35" s="1164"/>
      <c r="J35" s="1165"/>
      <c r="K35" s="296">
        <v>152727</v>
      </c>
      <c r="L35" s="296">
        <v>18972</v>
      </c>
      <c r="M35" s="297">
        <v>22640</v>
      </c>
      <c r="N35" s="298">
        <v>-16.2</v>
      </c>
    </row>
    <row r="36" spans="1:16" ht="27" customHeight="1" x14ac:dyDescent="0.15">
      <c r="A36" s="250"/>
      <c r="B36" s="246"/>
      <c r="C36" s="246"/>
      <c r="D36" s="246"/>
      <c r="E36" s="246"/>
      <c r="F36" s="246"/>
      <c r="G36" s="1163" t="s">
        <v>498</v>
      </c>
      <c r="H36" s="1164"/>
      <c r="I36" s="1164"/>
      <c r="J36" s="1165"/>
      <c r="K36" s="296">
        <v>8760</v>
      </c>
      <c r="L36" s="296">
        <v>1088</v>
      </c>
      <c r="M36" s="297">
        <v>4886</v>
      </c>
      <c r="N36" s="298">
        <v>-77.7</v>
      </c>
    </row>
    <row r="37" spans="1:16" ht="13.5" customHeight="1" x14ac:dyDescent="0.15">
      <c r="A37" s="250"/>
      <c r="B37" s="246"/>
      <c r="C37" s="246"/>
      <c r="D37" s="246"/>
      <c r="E37" s="246"/>
      <c r="F37" s="246"/>
      <c r="G37" s="1163" t="s">
        <v>499</v>
      </c>
      <c r="H37" s="1164"/>
      <c r="I37" s="1164"/>
      <c r="J37" s="1165"/>
      <c r="K37" s="296">
        <v>19029</v>
      </c>
      <c r="L37" s="296">
        <v>2364</v>
      </c>
      <c r="M37" s="297">
        <v>1587</v>
      </c>
      <c r="N37" s="298">
        <v>49</v>
      </c>
    </row>
    <row r="38" spans="1:16" ht="27" customHeight="1" x14ac:dyDescent="0.15">
      <c r="A38" s="250"/>
      <c r="B38" s="246"/>
      <c r="C38" s="246"/>
      <c r="D38" s="246"/>
      <c r="E38" s="246"/>
      <c r="F38" s="246"/>
      <c r="G38" s="1166" t="s">
        <v>500</v>
      </c>
      <c r="H38" s="1167"/>
      <c r="I38" s="1167"/>
      <c r="J38" s="1168"/>
      <c r="K38" s="299" t="s">
        <v>480</v>
      </c>
      <c r="L38" s="299" t="s">
        <v>480</v>
      </c>
      <c r="M38" s="300">
        <v>17</v>
      </c>
      <c r="N38" s="301" t="s">
        <v>480</v>
      </c>
      <c r="O38" s="295"/>
    </row>
    <row r="39" spans="1:16" x14ac:dyDescent="0.15">
      <c r="A39" s="250"/>
      <c r="B39" s="246"/>
      <c r="C39" s="246"/>
      <c r="D39" s="246"/>
      <c r="E39" s="246"/>
      <c r="F39" s="246"/>
      <c r="G39" s="1166" t="s">
        <v>501</v>
      </c>
      <c r="H39" s="1167"/>
      <c r="I39" s="1167"/>
      <c r="J39" s="1168"/>
      <c r="K39" s="302">
        <v>-4848</v>
      </c>
      <c r="L39" s="302">
        <v>-602</v>
      </c>
      <c r="M39" s="303">
        <v>-4567</v>
      </c>
      <c r="N39" s="304">
        <v>-86.8</v>
      </c>
      <c r="O39" s="295"/>
    </row>
    <row r="40" spans="1:16" ht="27" customHeight="1" x14ac:dyDescent="0.15">
      <c r="A40" s="250"/>
      <c r="B40" s="246"/>
      <c r="C40" s="246"/>
      <c r="D40" s="246"/>
      <c r="E40" s="246"/>
      <c r="F40" s="246"/>
      <c r="G40" s="1163" t="s">
        <v>502</v>
      </c>
      <c r="H40" s="1164"/>
      <c r="I40" s="1164"/>
      <c r="J40" s="1165"/>
      <c r="K40" s="302">
        <v>-349394</v>
      </c>
      <c r="L40" s="302">
        <v>-43403</v>
      </c>
      <c r="M40" s="303">
        <v>-91042</v>
      </c>
      <c r="N40" s="304">
        <v>-52.3</v>
      </c>
      <c r="O40" s="295"/>
    </row>
    <row r="41" spans="1:16" x14ac:dyDescent="0.15">
      <c r="A41" s="250"/>
      <c r="B41" s="246"/>
      <c r="C41" s="246"/>
      <c r="D41" s="246"/>
      <c r="E41" s="246"/>
      <c r="F41" s="246"/>
      <c r="G41" s="1169" t="s">
        <v>281</v>
      </c>
      <c r="H41" s="1170"/>
      <c r="I41" s="1170"/>
      <c r="J41" s="1171"/>
      <c r="K41" s="296">
        <v>177090</v>
      </c>
      <c r="L41" s="302">
        <v>21999</v>
      </c>
      <c r="M41" s="303">
        <v>36776</v>
      </c>
      <c r="N41" s="304">
        <v>-40.200000000000003</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58" t="s">
        <v>471</v>
      </c>
      <c r="J49" s="1160" t="s">
        <v>506</v>
      </c>
      <c r="K49" s="1161"/>
      <c r="L49" s="1161"/>
      <c r="M49" s="1161"/>
      <c r="N49" s="1162"/>
    </row>
    <row r="50" spans="1:14" x14ac:dyDescent="0.15">
      <c r="A50" s="250"/>
      <c r="B50" s="246"/>
      <c r="C50" s="246"/>
      <c r="D50" s="246"/>
      <c r="E50" s="246"/>
      <c r="F50" s="246"/>
      <c r="G50" s="314"/>
      <c r="H50" s="315"/>
      <c r="I50" s="1159"/>
      <c r="J50" s="316" t="s">
        <v>507</v>
      </c>
      <c r="K50" s="317" t="s">
        <v>508</v>
      </c>
      <c r="L50" s="318" t="s">
        <v>509</v>
      </c>
      <c r="M50" s="319" t="s">
        <v>510</v>
      </c>
      <c r="N50" s="320" t="s">
        <v>511</v>
      </c>
    </row>
    <row r="51" spans="1:14" x14ac:dyDescent="0.15">
      <c r="A51" s="250"/>
      <c r="B51" s="246"/>
      <c r="C51" s="246"/>
      <c r="D51" s="246"/>
      <c r="E51" s="246"/>
      <c r="F51" s="246"/>
      <c r="G51" s="312" t="s">
        <v>512</v>
      </c>
      <c r="H51" s="313"/>
      <c r="I51" s="321">
        <v>227432</v>
      </c>
      <c r="J51" s="322">
        <v>27554</v>
      </c>
      <c r="K51" s="323">
        <v>-15.7</v>
      </c>
      <c r="L51" s="324">
        <v>146641</v>
      </c>
      <c r="M51" s="325">
        <v>0.3</v>
      </c>
      <c r="N51" s="326">
        <v>-16</v>
      </c>
    </row>
    <row r="52" spans="1:14" x14ac:dyDescent="0.15">
      <c r="A52" s="250"/>
      <c r="B52" s="246"/>
      <c r="C52" s="246"/>
      <c r="D52" s="246"/>
      <c r="E52" s="246"/>
      <c r="F52" s="246"/>
      <c r="G52" s="327"/>
      <c r="H52" s="328" t="s">
        <v>513</v>
      </c>
      <c r="I52" s="329">
        <v>158400</v>
      </c>
      <c r="J52" s="330">
        <v>19191</v>
      </c>
      <c r="K52" s="331">
        <v>-24</v>
      </c>
      <c r="L52" s="332">
        <v>68142</v>
      </c>
      <c r="M52" s="333">
        <v>-9.6999999999999993</v>
      </c>
      <c r="N52" s="334">
        <v>-14.3</v>
      </c>
    </row>
    <row r="53" spans="1:14" x14ac:dyDescent="0.15">
      <c r="A53" s="250"/>
      <c r="B53" s="246"/>
      <c r="C53" s="246"/>
      <c r="D53" s="246"/>
      <c r="E53" s="246"/>
      <c r="F53" s="246"/>
      <c r="G53" s="312" t="s">
        <v>514</v>
      </c>
      <c r="H53" s="313"/>
      <c r="I53" s="321">
        <v>864026</v>
      </c>
      <c r="J53" s="322">
        <v>105087</v>
      </c>
      <c r="K53" s="323">
        <v>281.39999999999998</v>
      </c>
      <c r="L53" s="324">
        <v>174587</v>
      </c>
      <c r="M53" s="325">
        <v>19.100000000000001</v>
      </c>
      <c r="N53" s="326">
        <v>262.3</v>
      </c>
    </row>
    <row r="54" spans="1:14" x14ac:dyDescent="0.15">
      <c r="A54" s="250"/>
      <c r="B54" s="246"/>
      <c r="C54" s="246"/>
      <c r="D54" s="246"/>
      <c r="E54" s="246"/>
      <c r="F54" s="246"/>
      <c r="G54" s="327"/>
      <c r="H54" s="328" t="s">
        <v>513</v>
      </c>
      <c r="I54" s="329">
        <v>544217</v>
      </c>
      <c r="J54" s="330">
        <v>66190</v>
      </c>
      <c r="K54" s="331">
        <v>244.9</v>
      </c>
      <c r="L54" s="332">
        <v>79695</v>
      </c>
      <c r="M54" s="333">
        <v>17</v>
      </c>
      <c r="N54" s="334">
        <v>227.9</v>
      </c>
    </row>
    <row r="55" spans="1:14" x14ac:dyDescent="0.15">
      <c r="A55" s="250"/>
      <c r="B55" s="246"/>
      <c r="C55" s="246"/>
      <c r="D55" s="246"/>
      <c r="E55" s="246"/>
      <c r="F55" s="246"/>
      <c r="G55" s="312" t="s">
        <v>515</v>
      </c>
      <c r="H55" s="313"/>
      <c r="I55" s="321">
        <v>303379</v>
      </c>
      <c r="J55" s="322">
        <v>37161</v>
      </c>
      <c r="K55" s="323">
        <v>-64.599999999999994</v>
      </c>
      <c r="L55" s="324">
        <v>175675</v>
      </c>
      <c r="M55" s="325">
        <v>0.6</v>
      </c>
      <c r="N55" s="326">
        <v>-65.2</v>
      </c>
    </row>
    <row r="56" spans="1:14" x14ac:dyDescent="0.15">
      <c r="A56" s="250"/>
      <c r="B56" s="246"/>
      <c r="C56" s="246"/>
      <c r="D56" s="246"/>
      <c r="E56" s="246"/>
      <c r="F56" s="246"/>
      <c r="G56" s="327"/>
      <c r="H56" s="328" t="s">
        <v>513</v>
      </c>
      <c r="I56" s="329">
        <v>242111</v>
      </c>
      <c r="J56" s="330">
        <v>29656</v>
      </c>
      <c r="K56" s="331">
        <v>-55.2</v>
      </c>
      <c r="L56" s="332">
        <v>87698</v>
      </c>
      <c r="M56" s="333">
        <v>10</v>
      </c>
      <c r="N56" s="334">
        <v>-65.2</v>
      </c>
    </row>
    <row r="57" spans="1:14" x14ac:dyDescent="0.15">
      <c r="A57" s="250"/>
      <c r="B57" s="246"/>
      <c r="C57" s="246"/>
      <c r="D57" s="246"/>
      <c r="E57" s="246"/>
      <c r="F57" s="246"/>
      <c r="G57" s="312" t="s">
        <v>516</v>
      </c>
      <c r="H57" s="313"/>
      <c r="I57" s="321">
        <v>418823</v>
      </c>
      <c r="J57" s="322">
        <v>51598</v>
      </c>
      <c r="K57" s="323">
        <v>38.799999999999997</v>
      </c>
      <c r="L57" s="324">
        <v>162193</v>
      </c>
      <c r="M57" s="325">
        <v>-7.7</v>
      </c>
      <c r="N57" s="326">
        <v>46.5</v>
      </c>
    </row>
    <row r="58" spans="1:14" x14ac:dyDescent="0.15">
      <c r="A58" s="250"/>
      <c r="B58" s="246"/>
      <c r="C58" s="246"/>
      <c r="D58" s="246"/>
      <c r="E58" s="246"/>
      <c r="F58" s="246"/>
      <c r="G58" s="327"/>
      <c r="H58" s="328" t="s">
        <v>513</v>
      </c>
      <c r="I58" s="329">
        <v>164882</v>
      </c>
      <c r="J58" s="330">
        <v>20313</v>
      </c>
      <c r="K58" s="331">
        <v>-31.5</v>
      </c>
      <c r="L58" s="332">
        <v>79985</v>
      </c>
      <c r="M58" s="333">
        <v>-8.8000000000000007</v>
      </c>
      <c r="N58" s="334">
        <v>-22.7</v>
      </c>
    </row>
    <row r="59" spans="1:14" x14ac:dyDescent="0.15">
      <c r="A59" s="250"/>
      <c r="B59" s="246"/>
      <c r="C59" s="246"/>
      <c r="D59" s="246"/>
      <c r="E59" s="246"/>
      <c r="F59" s="246"/>
      <c r="G59" s="312" t="s">
        <v>517</v>
      </c>
      <c r="H59" s="313"/>
      <c r="I59" s="321">
        <v>327515</v>
      </c>
      <c r="J59" s="322">
        <v>40685</v>
      </c>
      <c r="K59" s="323">
        <v>-21.2</v>
      </c>
      <c r="L59" s="324">
        <v>168868</v>
      </c>
      <c r="M59" s="325">
        <v>4.0999999999999996</v>
      </c>
      <c r="N59" s="326">
        <v>-25.3</v>
      </c>
    </row>
    <row r="60" spans="1:14" x14ac:dyDescent="0.15">
      <c r="A60" s="250"/>
      <c r="B60" s="246"/>
      <c r="C60" s="246"/>
      <c r="D60" s="246"/>
      <c r="E60" s="246"/>
      <c r="F60" s="246"/>
      <c r="G60" s="327"/>
      <c r="H60" s="328" t="s">
        <v>513</v>
      </c>
      <c r="I60" s="335">
        <v>261369</v>
      </c>
      <c r="J60" s="330">
        <v>32468</v>
      </c>
      <c r="K60" s="331">
        <v>59.8</v>
      </c>
      <c r="L60" s="332">
        <v>79360</v>
      </c>
      <c r="M60" s="333">
        <v>-0.8</v>
      </c>
      <c r="N60" s="334">
        <v>60.6</v>
      </c>
    </row>
    <row r="61" spans="1:14" x14ac:dyDescent="0.15">
      <c r="A61" s="250"/>
      <c r="B61" s="246"/>
      <c r="C61" s="246"/>
      <c r="D61" s="246"/>
      <c r="E61" s="246"/>
      <c r="F61" s="246"/>
      <c r="G61" s="312" t="s">
        <v>518</v>
      </c>
      <c r="H61" s="336"/>
      <c r="I61" s="337">
        <v>428235</v>
      </c>
      <c r="J61" s="338">
        <v>52417</v>
      </c>
      <c r="K61" s="339">
        <v>43.7</v>
      </c>
      <c r="L61" s="340">
        <v>165593</v>
      </c>
      <c r="M61" s="341">
        <v>3.3</v>
      </c>
      <c r="N61" s="326">
        <v>40.4</v>
      </c>
    </row>
    <row r="62" spans="1:14" x14ac:dyDescent="0.15">
      <c r="A62" s="250"/>
      <c r="B62" s="246"/>
      <c r="C62" s="246"/>
      <c r="D62" s="246"/>
      <c r="E62" s="246"/>
      <c r="F62" s="246"/>
      <c r="G62" s="327"/>
      <c r="H62" s="328" t="s">
        <v>513</v>
      </c>
      <c r="I62" s="329">
        <v>274196</v>
      </c>
      <c r="J62" s="330">
        <v>33564</v>
      </c>
      <c r="K62" s="331">
        <v>38.799999999999997</v>
      </c>
      <c r="L62" s="332">
        <v>78976</v>
      </c>
      <c r="M62" s="333">
        <v>1.5</v>
      </c>
      <c r="N62" s="334">
        <v>37.299999999999997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2" t="s">
        <v>3</v>
      </c>
      <c r="D47" s="1172"/>
      <c r="E47" s="1173"/>
      <c r="F47" s="11">
        <v>32.86</v>
      </c>
      <c r="G47" s="12">
        <v>40.82</v>
      </c>
      <c r="H47" s="12">
        <v>43.13</v>
      </c>
      <c r="I47" s="12">
        <v>50.87</v>
      </c>
      <c r="J47" s="13">
        <v>61.66</v>
      </c>
    </row>
    <row r="48" spans="2:10" ht="57.75" customHeight="1" x14ac:dyDescent="0.15">
      <c r="B48" s="14"/>
      <c r="C48" s="1174" t="s">
        <v>4</v>
      </c>
      <c r="D48" s="1174"/>
      <c r="E48" s="1175"/>
      <c r="F48" s="15">
        <v>17.239999999999998</v>
      </c>
      <c r="G48" s="16">
        <v>8.27</v>
      </c>
      <c r="H48" s="16">
        <v>16.23</v>
      </c>
      <c r="I48" s="16">
        <v>16.84</v>
      </c>
      <c r="J48" s="17">
        <v>18.43</v>
      </c>
    </row>
    <row r="49" spans="2:10" ht="57.75" customHeight="1" thickBot="1" x14ac:dyDescent="0.2">
      <c r="B49" s="18"/>
      <c r="C49" s="1176" t="s">
        <v>5</v>
      </c>
      <c r="D49" s="1176"/>
      <c r="E49" s="1177"/>
      <c r="F49" s="19" t="s">
        <v>525</v>
      </c>
      <c r="G49" s="20" t="s">
        <v>526</v>
      </c>
      <c r="H49" s="20">
        <v>2.5099999999999998</v>
      </c>
      <c r="I49" s="20" t="s">
        <v>527</v>
      </c>
      <c r="J49" s="21" t="s">
        <v>528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4" t="s">
        <v>529</v>
      </c>
      <c r="D34" s="1184"/>
      <c r="E34" s="1185"/>
      <c r="F34" s="32">
        <v>17.23</v>
      </c>
      <c r="G34" s="33">
        <v>8.26</v>
      </c>
      <c r="H34" s="33">
        <v>16.22</v>
      </c>
      <c r="I34" s="33">
        <v>16.84</v>
      </c>
      <c r="J34" s="34">
        <v>18.420000000000002</v>
      </c>
      <c r="K34" s="22"/>
      <c r="L34" s="22"/>
      <c r="M34" s="22"/>
      <c r="N34" s="22"/>
      <c r="O34" s="22"/>
      <c r="P34" s="22"/>
    </row>
    <row r="35" spans="1:16" ht="39" customHeight="1" x14ac:dyDescent="0.15">
      <c r="A35" s="22"/>
      <c r="B35" s="35"/>
      <c r="C35" s="1178" t="s">
        <v>530</v>
      </c>
      <c r="D35" s="1179"/>
      <c r="E35" s="1180"/>
      <c r="F35" s="36">
        <v>0</v>
      </c>
      <c r="G35" s="37">
        <v>1.37</v>
      </c>
      <c r="H35" s="37">
        <v>3.03</v>
      </c>
      <c r="I35" s="37">
        <v>5.64</v>
      </c>
      <c r="J35" s="38">
        <v>6.17</v>
      </c>
      <c r="K35" s="22"/>
      <c r="L35" s="22"/>
      <c r="M35" s="22"/>
      <c r="N35" s="22"/>
      <c r="O35" s="22"/>
      <c r="P35" s="22"/>
    </row>
    <row r="36" spans="1:16" ht="39" customHeight="1" x14ac:dyDescent="0.15">
      <c r="A36" s="22"/>
      <c r="B36" s="35"/>
      <c r="C36" s="1178" t="s">
        <v>531</v>
      </c>
      <c r="D36" s="1179"/>
      <c r="E36" s="1180"/>
      <c r="F36" s="36">
        <v>3.22</v>
      </c>
      <c r="G36" s="37">
        <v>3.77</v>
      </c>
      <c r="H36" s="37">
        <v>4.55</v>
      </c>
      <c r="I36" s="37">
        <v>4.96</v>
      </c>
      <c r="J36" s="38">
        <v>6.08</v>
      </c>
      <c r="K36" s="22"/>
      <c r="L36" s="22"/>
      <c r="M36" s="22"/>
      <c r="N36" s="22"/>
      <c r="O36" s="22"/>
      <c r="P36" s="22"/>
    </row>
    <row r="37" spans="1:16" ht="39" customHeight="1" x14ac:dyDescent="0.15">
      <c r="A37" s="22"/>
      <c r="B37" s="35"/>
      <c r="C37" s="1178" t="s">
        <v>532</v>
      </c>
      <c r="D37" s="1179"/>
      <c r="E37" s="1180"/>
      <c r="F37" s="36">
        <v>1.47</v>
      </c>
      <c r="G37" s="37">
        <v>0.95</v>
      </c>
      <c r="H37" s="37">
        <v>0.69</v>
      </c>
      <c r="I37" s="37">
        <v>0.94</v>
      </c>
      <c r="J37" s="38">
        <v>1.86</v>
      </c>
      <c r="K37" s="22"/>
      <c r="L37" s="22"/>
      <c r="M37" s="22"/>
      <c r="N37" s="22"/>
      <c r="O37" s="22"/>
      <c r="P37" s="22"/>
    </row>
    <row r="38" spans="1:16" ht="39" customHeight="1" x14ac:dyDescent="0.15">
      <c r="A38" s="22"/>
      <c r="B38" s="35"/>
      <c r="C38" s="1178" t="s">
        <v>533</v>
      </c>
      <c r="D38" s="1179"/>
      <c r="E38" s="1180"/>
      <c r="F38" s="36">
        <v>0.6</v>
      </c>
      <c r="G38" s="37">
        <v>0.56999999999999995</v>
      </c>
      <c r="H38" s="37">
        <v>0.79</v>
      </c>
      <c r="I38" s="37">
        <v>1.02</v>
      </c>
      <c r="J38" s="38">
        <v>1.33</v>
      </c>
      <c r="K38" s="22"/>
      <c r="L38" s="22"/>
      <c r="M38" s="22"/>
      <c r="N38" s="22"/>
      <c r="O38" s="22"/>
      <c r="P38" s="22"/>
    </row>
    <row r="39" spans="1:16" ht="39" customHeight="1" x14ac:dyDescent="0.15">
      <c r="A39" s="22"/>
      <c r="B39" s="35"/>
      <c r="C39" s="1178" t="s">
        <v>534</v>
      </c>
      <c r="D39" s="1179"/>
      <c r="E39" s="1180"/>
      <c r="F39" s="36">
        <v>2.93</v>
      </c>
      <c r="G39" s="37">
        <v>4.09</v>
      </c>
      <c r="H39" s="37">
        <v>1.71</v>
      </c>
      <c r="I39" s="37">
        <v>0.2</v>
      </c>
      <c r="J39" s="38">
        <v>0.98</v>
      </c>
      <c r="K39" s="22"/>
      <c r="L39" s="22"/>
      <c r="M39" s="22"/>
      <c r="N39" s="22"/>
      <c r="O39" s="22"/>
      <c r="P39" s="22"/>
    </row>
    <row r="40" spans="1:16" ht="39" customHeight="1" x14ac:dyDescent="0.15">
      <c r="A40" s="22"/>
      <c r="B40" s="35"/>
      <c r="C40" s="1178" t="s">
        <v>535</v>
      </c>
      <c r="D40" s="1179"/>
      <c r="E40" s="1180"/>
      <c r="F40" s="36">
        <v>0</v>
      </c>
      <c r="G40" s="37">
        <v>0</v>
      </c>
      <c r="H40" s="37">
        <v>0.01</v>
      </c>
      <c r="I40" s="37">
        <v>0.01</v>
      </c>
      <c r="J40" s="38">
        <v>0.01</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536</v>
      </c>
      <c r="D42" s="1179"/>
      <c r="E42" s="1180"/>
      <c r="F42" s="36" t="s">
        <v>480</v>
      </c>
      <c r="G42" s="37" t="s">
        <v>480</v>
      </c>
      <c r="H42" s="37" t="s">
        <v>480</v>
      </c>
      <c r="I42" s="37" t="s">
        <v>480</v>
      </c>
      <c r="J42" s="38" t="s">
        <v>480</v>
      </c>
      <c r="K42" s="22"/>
      <c r="L42" s="22"/>
      <c r="M42" s="22"/>
      <c r="N42" s="22"/>
      <c r="O42" s="22"/>
      <c r="P42" s="22"/>
    </row>
    <row r="43" spans="1:16" ht="39" customHeight="1" thickBot="1" x14ac:dyDescent="0.2">
      <c r="A43" s="22"/>
      <c r="B43" s="40"/>
      <c r="C43" s="1181" t="s">
        <v>537</v>
      </c>
      <c r="D43" s="1182"/>
      <c r="E43" s="1183"/>
      <c r="F43" s="41" t="s">
        <v>480</v>
      </c>
      <c r="G43" s="42" t="s">
        <v>480</v>
      </c>
      <c r="H43" s="42" t="s">
        <v>480</v>
      </c>
      <c r="I43" s="42" t="s">
        <v>480</v>
      </c>
      <c r="J43" s="43" t="s">
        <v>480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563</v>
      </c>
      <c r="L45" s="60">
        <v>537</v>
      </c>
      <c r="M45" s="60">
        <v>493</v>
      </c>
      <c r="N45" s="60">
        <v>374</v>
      </c>
      <c r="O45" s="61">
        <v>351</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x14ac:dyDescent="0.15">
      <c r="A48" s="48"/>
      <c r="B48" s="1196"/>
      <c r="C48" s="1197"/>
      <c r="D48" s="62"/>
      <c r="E48" s="1188" t="s">
        <v>15</v>
      </c>
      <c r="F48" s="1188"/>
      <c r="G48" s="1188"/>
      <c r="H48" s="1188"/>
      <c r="I48" s="1188"/>
      <c r="J48" s="1189"/>
      <c r="K48" s="63">
        <v>214</v>
      </c>
      <c r="L48" s="64">
        <v>226</v>
      </c>
      <c r="M48" s="64">
        <v>175</v>
      </c>
      <c r="N48" s="64">
        <v>182</v>
      </c>
      <c r="O48" s="65">
        <v>153</v>
      </c>
      <c r="P48" s="48"/>
      <c r="Q48" s="48"/>
      <c r="R48" s="48"/>
      <c r="S48" s="48"/>
      <c r="T48" s="48"/>
      <c r="U48" s="48"/>
    </row>
    <row r="49" spans="1:21" ht="30.75" customHeight="1" x14ac:dyDescent="0.15">
      <c r="A49" s="48"/>
      <c r="B49" s="1196"/>
      <c r="C49" s="1197"/>
      <c r="D49" s="62"/>
      <c r="E49" s="1188" t="s">
        <v>16</v>
      </c>
      <c r="F49" s="1188"/>
      <c r="G49" s="1188"/>
      <c r="H49" s="1188"/>
      <c r="I49" s="1188"/>
      <c r="J49" s="1189"/>
      <c r="K49" s="63">
        <v>17</v>
      </c>
      <c r="L49" s="64">
        <v>3</v>
      </c>
      <c r="M49" s="64">
        <v>4</v>
      </c>
      <c r="N49" s="64">
        <v>5</v>
      </c>
      <c r="O49" s="65">
        <v>9</v>
      </c>
      <c r="P49" s="48"/>
      <c r="Q49" s="48"/>
      <c r="R49" s="48"/>
      <c r="S49" s="48"/>
      <c r="T49" s="48"/>
      <c r="U49" s="48"/>
    </row>
    <row r="50" spans="1:21" ht="30.75" customHeight="1" x14ac:dyDescent="0.15">
      <c r="A50" s="48"/>
      <c r="B50" s="1196"/>
      <c r="C50" s="1197"/>
      <c r="D50" s="62"/>
      <c r="E50" s="1188" t="s">
        <v>17</v>
      </c>
      <c r="F50" s="1188"/>
      <c r="G50" s="1188"/>
      <c r="H50" s="1188"/>
      <c r="I50" s="1188"/>
      <c r="J50" s="1189"/>
      <c r="K50" s="63">
        <v>8</v>
      </c>
      <c r="L50" s="64">
        <v>25</v>
      </c>
      <c r="M50" s="64">
        <v>26</v>
      </c>
      <c r="N50" s="64">
        <v>29</v>
      </c>
      <c r="O50" s="65">
        <v>19</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480</v>
      </c>
      <c r="L51" s="64" t="s">
        <v>480</v>
      </c>
      <c r="M51" s="64" t="s">
        <v>480</v>
      </c>
      <c r="N51" s="64" t="s">
        <v>480</v>
      </c>
      <c r="O51" s="65" t="s">
        <v>480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391</v>
      </c>
      <c r="L52" s="64">
        <v>392</v>
      </c>
      <c r="M52" s="64">
        <v>390</v>
      </c>
      <c r="N52" s="64">
        <v>361</v>
      </c>
      <c r="O52" s="65">
        <v>354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411</v>
      </c>
      <c r="L53" s="69">
        <v>399</v>
      </c>
      <c r="M53" s="69">
        <v>308</v>
      </c>
      <c r="N53" s="69">
        <v>229</v>
      </c>
      <c r="O53" s="70">
        <v>178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02" t="s">
        <v>24</v>
      </c>
      <c r="C41" s="1203"/>
      <c r="D41" s="81"/>
      <c r="E41" s="1208" t="s">
        <v>25</v>
      </c>
      <c r="F41" s="1208"/>
      <c r="G41" s="1208"/>
      <c r="H41" s="1209"/>
      <c r="I41" s="82">
        <v>3631</v>
      </c>
      <c r="J41" s="83">
        <v>3567</v>
      </c>
      <c r="K41" s="83">
        <v>3267</v>
      </c>
      <c r="L41" s="83">
        <v>3091</v>
      </c>
      <c r="M41" s="84">
        <v>2952</v>
      </c>
    </row>
    <row r="42" spans="2:13" ht="27.75" customHeight="1" x14ac:dyDescent="0.15">
      <c r="B42" s="1204"/>
      <c r="C42" s="1205"/>
      <c r="D42" s="85"/>
      <c r="E42" s="1210" t="s">
        <v>26</v>
      </c>
      <c r="F42" s="1210"/>
      <c r="G42" s="1210"/>
      <c r="H42" s="1211"/>
      <c r="I42" s="86">
        <v>47</v>
      </c>
      <c r="J42" s="87">
        <v>144</v>
      </c>
      <c r="K42" s="87">
        <v>118</v>
      </c>
      <c r="L42" s="87">
        <v>89</v>
      </c>
      <c r="M42" s="88">
        <v>70</v>
      </c>
    </row>
    <row r="43" spans="2:13" ht="27.75" customHeight="1" x14ac:dyDescent="0.15">
      <c r="B43" s="1204"/>
      <c r="C43" s="1205"/>
      <c r="D43" s="85"/>
      <c r="E43" s="1210" t="s">
        <v>27</v>
      </c>
      <c r="F43" s="1210"/>
      <c r="G43" s="1210"/>
      <c r="H43" s="1211"/>
      <c r="I43" s="86">
        <v>2431</v>
      </c>
      <c r="J43" s="87">
        <v>2539</v>
      </c>
      <c r="K43" s="87">
        <v>2371</v>
      </c>
      <c r="L43" s="87">
        <v>2211</v>
      </c>
      <c r="M43" s="88">
        <v>1892</v>
      </c>
    </row>
    <row r="44" spans="2:13" ht="27.75" customHeight="1" x14ac:dyDescent="0.15">
      <c r="B44" s="1204"/>
      <c r="C44" s="1205"/>
      <c r="D44" s="85"/>
      <c r="E44" s="1210" t="s">
        <v>28</v>
      </c>
      <c r="F44" s="1210"/>
      <c r="G44" s="1210"/>
      <c r="H44" s="1211"/>
      <c r="I44" s="86">
        <v>126</v>
      </c>
      <c r="J44" s="87">
        <v>52</v>
      </c>
      <c r="K44" s="87">
        <v>84</v>
      </c>
      <c r="L44" s="87">
        <v>106</v>
      </c>
      <c r="M44" s="88">
        <v>97</v>
      </c>
    </row>
    <row r="45" spans="2:13" ht="27.75" customHeight="1" x14ac:dyDescent="0.15">
      <c r="B45" s="1204"/>
      <c r="C45" s="1205"/>
      <c r="D45" s="85"/>
      <c r="E45" s="1210" t="s">
        <v>29</v>
      </c>
      <c r="F45" s="1210"/>
      <c r="G45" s="1210"/>
      <c r="H45" s="1211"/>
      <c r="I45" s="86">
        <v>814</v>
      </c>
      <c r="J45" s="87">
        <v>713</v>
      </c>
      <c r="K45" s="87">
        <v>616</v>
      </c>
      <c r="L45" s="87">
        <v>547</v>
      </c>
      <c r="M45" s="88">
        <v>517</v>
      </c>
    </row>
    <row r="46" spans="2:13" ht="27.75" customHeight="1" x14ac:dyDescent="0.15">
      <c r="B46" s="1204"/>
      <c r="C46" s="1205"/>
      <c r="D46" s="89"/>
      <c r="E46" s="1210" t="s">
        <v>30</v>
      </c>
      <c r="F46" s="1210"/>
      <c r="G46" s="1210"/>
      <c r="H46" s="1211"/>
      <c r="I46" s="86">
        <v>9</v>
      </c>
      <c r="J46" s="87">
        <v>8</v>
      </c>
      <c r="K46" s="87">
        <v>7</v>
      </c>
      <c r="L46" s="87">
        <v>6</v>
      </c>
      <c r="M46" s="88">
        <v>5</v>
      </c>
    </row>
    <row r="47" spans="2:13" ht="27.75" customHeight="1" x14ac:dyDescent="0.15">
      <c r="B47" s="1204"/>
      <c r="C47" s="1205"/>
      <c r="D47" s="90"/>
      <c r="E47" s="1212" t="s">
        <v>31</v>
      </c>
      <c r="F47" s="1213"/>
      <c r="G47" s="1213"/>
      <c r="H47" s="1214"/>
      <c r="I47" s="86" t="s">
        <v>480</v>
      </c>
      <c r="J47" s="87" t="s">
        <v>480</v>
      </c>
      <c r="K47" s="87" t="s">
        <v>480</v>
      </c>
      <c r="L47" s="87" t="s">
        <v>480</v>
      </c>
      <c r="M47" s="88" t="s">
        <v>480</v>
      </c>
    </row>
    <row r="48" spans="2:13" ht="27.75" customHeight="1" x14ac:dyDescent="0.15">
      <c r="B48" s="1204"/>
      <c r="C48" s="1205"/>
      <c r="D48" s="85"/>
      <c r="E48" s="1210" t="s">
        <v>32</v>
      </c>
      <c r="F48" s="1210"/>
      <c r="G48" s="1210"/>
      <c r="H48" s="1211"/>
      <c r="I48" s="86" t="s">
        <v>480</v>
      </c>
      <c r="J48" s="87" t="s">
        <v>480</v>
      </c>
      <c r="K48" s="87" t="s">
        <v>480</v>
      </c>
      <c r="L48" s="87" t="s">
        <v>480</v>
      </c>
      <c r="M48" s="88" t="s">
        <v>480</v>
      </c>
    </row>
    <row r="49" spans="2:13" ht="27.75" customHeight="1" x14ac:dyDescent="0.15">
      <c r="B49" s="1206"/>
      <c r="C49" s="1207"/>
      <c r="D49" s="85"/>
      <c r="E49" s="1210" t="s">
        <v>33</v>
      </c>
      <c r="F49" s="1210"/>
      <c r="G49" s="1210"/>
      <c r="H49" s="1211"/>
      <c r="I49" s="86" t="s">
        <v>480</v>
      </c>
      <c r="J49" s="87" t="s">
        <v>480</v>
      </c>
      <c r="K49" s="87" t="s">
        <v>480</v>
      </c>
      <c r="L49" s="87" t="s">
        <v>480</v>
      </c>
      <c r="M49" s="88" t="s">
        <v>480</v>
      </c>
    </row>
    <row r="50" spans="2:13" ht="27.75" customHeight="1" x14ac:dyDescent="0.15">
      <c r="B50" s="1215" t="s">
        <v>34</v>
      </c>
      <c r="C50" s="1216"/>
      <c r="D50" s="91"/>
      <c r="E50" s="1210" t="s">
        <v>35</v>
      </c>
      <c r="F50" s="1210"/>
      <c r="G50" s="1210"/>
      <c r="H50" s="1211"/>
      <c r="I50" s="86">
        <v>842</v>
      </c>
      <c r="J50" s="87">
        <v>1021</v>
      </c>
      <c r="K50" s="87">
        <v>1066</v>
      </c>
      <c r="L50" s="87">
        <v>1282</v>
      </c>
      <c r="M50" s="88">
        <v>1526</v>
      </c>
    </row>
    <row r="51" spans="2:13" ht="27.75" customHeight="1" x14ac:dyDescent="0.15">
      <c r="B51" s="1204"/>
      <c r="C51" s="1205"/>
      <c r="D51" s="85"/>
      <c r="E51" s="1210" t="s">
        <v>36</v>
      </c>
      <c r="F51" s="1210"/>
      <c r="G51" s="1210"/>
      <c r="H51" s="1211"/>
      <c r="I51" s="86">
        <v>27</v>
      </c>
      <c r="J51" s="87">
        <v>23</v>
      </c>
      <c r="K51" s="87">
        <v>18</v>
      </c>
      <c r="L51" s="87">
        <v>14</v>
      </c>
      <c r="M51" s="88">
        <v>9</v>
      </c>
    </row>
    <row r="52" spans="2:13" ht="27.75" customHeight="1" x14ac:dyDescent="0.15">
      <c r="B52" s="1206"/>
      <c r="C52" s="1207"/>
      <c r="D52" s="85"/>
      <c r="E52" s="1210" t="s">
        <v>37</v>
      </c>
      <c r="F52" s="1210"/>
      <c r="G52" s="1210"/>
      <c r="H52" s="1211"/>
      <c r="I52" s="86">
        <v>4533</v>
      </c>
      <c r="J52" s="87">
        <v>4324</v>
      </c>
      <c r="K52" s="87">
        <v>4105</v>
      </c>
      <c r="L52" s="87">
        <v>3963</v>
      </c>
      <c r="M52" s="88">
        <v>3790</v>
      </c>
    </row>
    <row r="53" spans="2:13" ht="27.75" customHeight="1" thickBot="1" x14ac:dyDescent="0.2">
      <c r="B53" s="1217" t="s">
        <v>21</v>
      </c>
      <c r="C53" s="1218"/>
      <c r="D53" s="92"/>
      <c r="E53" s="1219" t="s">
        <v>38</v>
      </c>
      <c r="F53" s="1219"/>
      <c r="G53" s="1219"/>
      <c r="H53" s="1220"/>
      <c r="I53" s="93">
        <v>1656</v>
      </c>
      <c r="J53" s="94">
        <v>1656</v>
      </c>
      <c r="K53" s="94">
        <v>1275</v>
      </c>
      <c r="L53" s="94">
        <v>792</v>
      </c>
      <c r="M53" s="95">
        <v>208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556</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556</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557</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558</v>
      </c>
      <c r="I42" s="354"/>
      <c r="J42" s="354"/>
      <c r="K42" s="354"/>
      <c r="L42" s="246"/>
      <c r="M42" s="246"/>
      <c r="N42" s="246"/>
      <c r="O42" s="246"/>
    </row>
    <row r="43" spans="2:17" x14ac:dyDescent="0.15">
      <c r="B43" s="250"/>
      <c r="C43" s="246"/>
      <c r="D43" s="246"/>
      <c r="E43" s="246"/>
      <c r="F43" s="246"/>
      <c r="G43" s="1221" t="s">
        <v>567</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559</v>
      </c>
    </row>
    <row r="50" spans="1:17" x14ac:dyDescent="0.15">
      <c r="B50" s="250"/>
      <c r="C50" s="246"/>
      <c r="D50" s="246"/>
      <c r="E50" s="246"/>
      <c r="F50" s="246"/>
      <c r="G50" s="1230"/>
      <c r="H50" s="1231"/>
      <c r="I50" s="1231"/>
      <c r="J50" s="1232"/>
      <c r="K50" s="356" t="s">
        <v>520</v>
      </c>
      <c r="L50" s="356" t="s">
        <v>521</v>
      </c>
      <c r="M50" s="356" t="s">
        <v>522</v>
      </c>
      <c r="N50" s="356" t="s">
        <v>523</v>
      </c>
      <c r="O50" s="356" t="s">
        <v>524</v>
      </c>
    </row>
    <row r="51" spans="1:17" x14ac:dyDescent="0.15">
      <c r="B51" s="250"/>
      <c r="C51" s="246"/>
      <c r="D51" s="246"/>
      <c r="E51" s="246"/>
      <c r="F51" s="246"/>
      <c r="G51" s="1233" t="s">
        <v>560</v>
      </c>
      <c r="H51" s="1234"/>
      <c r="I51" s="1239" t="s">
        <v>561</v>
      </c>
      <c r="J51" s="1239"/>
      <c r="K51" s="1241"/>
      <c r="L51" s="1241"/>
      <c r="M51" s="1241"/>
      <c r="N51" s="1242">
        <v>36.700000000000003</v>
      </c>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568</v>
      </c>
      <c r="J53" s="1243"/>
      <c r="K53" s="1244"/>
      <c r="L53" s="1244"/>
      <c r="M53" s="1244"/>
      <c r="N53" s="1246">
        <v>80.599999999999994</v>
      </c>
      <c r="O53" s="1244"/>
    </row>
    <row r="54" spans="1:17" x14ac:dyDescent="0.15">
      <c r="A54" s="357"/>
      <c r="B54" s="250"/>
      <c r="C54" s="246"/>
      <c r="D54" s="246"/>
      <c r="E54" s="246"/>
      <c r="F54" s="246"/>
      <c r="G54" s="1237"/>
      <c r="H54" s="1238"/>
      <c r="I54" s="1243"/>
      <c r="J54" s="1243"/>
      <c r="K54" s="1245"/>
      <c r="L54" s="1245"/>
      <c r="M54" s="1245"/>
      <c r="N54" s="1245"/>
      <c r="O54" s="1245"/>
    </row>
    <row r="55" spans="1:17" x14ac:dyDescent="0.15">
      <c r="A55" s="357"/>
      <c r="B55" s="250"/>
      <c r="C55" s="246"/>
      <c r="D55" s="246"/>
      <c r="E55" s="246"/>
      <c r="F55" s="246"/>
      <c r="G55" s="1247" t="s">
        <v>562</v>
      </c>
      <c r="H55" s="1248"/>
      <c r="I55" s="1243" t="s">
        <v>561</v>
      </c>
      <c r="J55" s="1243"/>
      <c r="K55" s="1241"/>
      <c r="L55" s="1241"/>
      <c r="M55" s="1241"/>
      <c r="N55" s="1242">
        <v>0</v>
      </c>
      <c r="O55" s="1241"/>
    </row>
    <row r="56" spans="1:17" x14ac:dyDescent="0.15">
      <c r="A56" s="357"/>
      <c r="B56" s="250"/>
      <c r="C56" s="246"/>
      <c r="D56" s="246"/>
      <c r="E56" s="246"/>
      <c r="F56" s="246"/>
      <c r="G56" s="1249"/>
      <c r="H56" s="1250"/>
      <c r="I56" s="1243"/>
      <c r="J56" s="1243"/>
      <c r="K56" s="1242"/>
      <c r="L56" s="1242"/>
      <c r="M56" s="1242"/>
      <c r="N56" s="1242"/>
      <c r="O56" s="1242"/>
    </row>
    <row r="57" spans="1:17" s="357" customFormat="1" x14ac:dyDescent="0.15">
      <c r="B57" s="358"/>
      <c r="C57" s="354"/>
      <c r="D57" s="354"/>
      <c r="E57" s="354"/>
      <c r="F57" s="354"/>
      <c r="G57" s="1249"/>
      <c r="H57" s="1250"/>
      <c r="I57" s="1253" t="s">
        <v>568</v>
      </c>
      <c r="J57" s="1253"/>
      <c r="K57" s="1244"/>
      <c r="L57" s="1244"/>
      <c r="M57" s="1244"/>
      <c r="N57" s="1246">
        <v>55.3</v>
      </c>
      <c r="O57" s="1244"/>
      <c r="P57" s="359"/>
      <c r="Q57" s="358"/>
    </row>
    <row r="58" spans="1:17" s="357" customFormat="1" x14ac:dyDescent="0.15">
      <c r="A58" s="245"/>
      <c r="B58" s="358"/>
      <c r="C58" s="354"/>
      <c r="D58" s="354"/>
      <c r="E58" s="354"/>
      <c r="F58" s="354"/>
      <c r="G58" s="1251"/>
      <c r="H58" s="1252"/>
      <c r="I58" s="1253"/>
      <c r="J58" s="1253"/>
      <c r="K58" s="1245"/>
      <c r="L58" s="1245"/>
      <c r="M58" s="1245"/>
      <c r="N58" s="1245"/>
      <c r="O58" s="124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563</v>
      </c>
      <c r="C63" s="246"/>
      <c r="D63" s="246"/>
      <c r="E63" s="246"/>
      <c r="F63" s="246"/>
      <c r="G63" s="246"/>
      <c r="H63" s="246"/>
      <c r="I63" s="246"/>
      <c r="J63" s="246"/>
      <c r="K63" s="246"/>
      <c r="L63" s="246"/>
      <c r="M63" s="246"/>
      <c r="N63" s="246"/>
      <c r="O63" s="246"/>
    </row>
    <row r="64" spans="1:17" x14ac:dyDescent="0.15">
      <c r="B64" s="250"/>
      <c r="C64" s="246"/>
      <c r="D64" s="246"/>
      <c r="E64" s="246"/>
      <c r="F64" s="246"/>
      <c r="G64" s="353" t="s">
        <v>558</v>
      </c>
      <c r="I64" s="354"/>
      <c r="J64" s="354"/>
      <c r="K64" s="354"/>
      <c r="L64" s="246"/>
      <c r="M64" s="246"/>
      <c r="N64" s="246"/>
      <c r="O64" s="246"/>
    </row>
    <row r="65" spans="2:30" x14ac:dyDescent="0.15">
      <c r="B65" s="250"/>
      <c r="C65" s="246"/>
      <c r="D65" s="246"/>
      <c r="E65" s="246"/>
      <c r="F65" s="246"/>
      <c r="G65" s="1221" t="s">
        <v>566</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564</v>
      </c>
      <c r="I71" s="370"/>
      <c r="J71" s="366"/>
      <c r="K71" s="366"/>
      <c r="L71" s="367"/>
      <c r="M71" s="366"/>
      <c r="N71" s="367"/>
      <c r="O71" s="368"/>
    </row>
    <row r="72" spans="2:30" x14ac:dyDescent="0.15">
      <c r="B72" s="250"/>
      <c r="C72" s="246"/>
      <c r="D72" s="246"/>
      <c r="E72" s="246"/>
      <c r="F72" s="246"/>
      <c r="G72" s="1230"/>
      <c r="H72" s="1231"/>
      <c r="I72" s="1231"/>
      <c r="J72" s="1232"/>
      <c r="K72" s="356" t="s">
        <v>520</v>
      </c>
      <c r="L72" s="356" t="s">
        <v>521</v>
      </c>
      <c r="M72" s="356" t="s">
        <v>522</v>
      </c>
      <c r="N72" s="356" t="s">
        <v>523</v>
      </c>
      <c r="O72" s="356" t="s">
        <v>524</v>
      </c>
    </row>
    <row r="73" spans="2:30" x14ac:dyDescent="0.15">
      <c r="B73" s="250"/>
      <c r="C73" s="246"/>
      <c r="D73" s="246"/>
      <c r="E73" s="246"/>
      <c r="F73" s="246"/>
      <c r="G73" s="1233" t="s">
        <v>560</v>
      </c>
      <c r="H73" s="1234"/>
      <c r="I73" s="1239" t="s">
        <v>561</v>
      </c>
      <c r="J73" s="1239"/>
      <c r="K73" s="1254">
        <v>76.400000000000006</v>
      </c>
      <c r="L73" s="1254">
        <v>78.5</v>
      </c>
      <c r="M73" s="1242">
        <v>61.2</v>
      </c>
      <c r="N73" s="1242">
        <v>36.700000000000003</v>
      </c>
      <c r="O73" s="1242">
        <v>9.6999999999999993</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565</v>
      </c>
      <c r="J75" s="1243"/>
      <c r="K75" s="1246">
        <v>19.600000000000001</v>
      </c>
      <c r="L75" s="1246">
        <v>19</v>
      </c>
      <c r="M75" s="1246">
        <v>17.5</v>
      </c>
      <c r="N75" s="1246">
        <v>14.7</v>
      </c>
      <c r="O75" s="1246">
        <v>11.2</v>
      </c>
      <c r="U75" s="245">
        <v>81.2</v>
      </c>
      <c r="W75" s="245">
        <v>87.2</v>
      </c>
      <c r="Y75" s="245">
        <v>99.8</v>
      </c>
      <c r="AA75" s="245">
        <v>109.5</v>
      </c>
      <c r="AC75" s="245">
        <v>115.2</v>
      </c>
    </row>
    <row r="76" spans="2:30" x14ac:dyDescent="0.15">
      <c r="B76" s="250"/>
      <c r="C76" s="246"/>
      <c r="D76" s="246"/>
      <c r="E76" s="246"/>
      <c r="F76" s="246"/>
      <c r="G76" s="1237"/>
      <c r="H76" s="1238"/>
      <c r="I76" s="1243"/>
      <c r="J76" s="1243"/>
      <c r="K76" s="1245"/>
      <c r="L76" s="1245"/>
      <c r="M76" s="1245"/>
      <c r="N76" s="1245"/>
      <c r="O76" s="1245"/>
    </row>
    <row r="77" spans="2:30" x14ac:dyDescent="0.15">
      <c r="B77" s="250"/>
      <c r="C77" s="246"/>
      <c r="D77" s="246"/>
      <c r="E77" s="246"/>
      <c r="F77" s="246"/>
      <c r="G77" s="1247" t="s">
        <v>562</v>
      </c>
      <c r="H77" s="1248"/>
      <c r="I77" s="1243" t="s">
        <v>561</v>
      </c>
      <c r="J77" s="1243"/>
      <c r="K77" s="1254">
        <v>5.7</v>
      </c>
      <c r="L77" s="1254">
        <v>0</v>
      </c>
      <c r="M77" s="1242">
        <v>0</v>
      </c>
      <c r="N77" s="1242">
        <v>0</v>
      </c>
      <c r="O77" s="1242">
        <v>0</v>
      </c>
      <c r="R77" s="245">
        <v>12.3</v>
      </c>
      <c r="T77" s="245">
        <v>11.1</v>
      </c>
    </row>
    <row r="78" spans="2:30" x14ac:dyDescent="0.15">
      <c r="B78" s="250"/>
      <c r="C78" s="246"/>
      <c r="D78" s="246"/>
      <c r="E78" s="246"/>
      <c r="F78" s="246"/>
      <c r="G78" s="1249"/>
      <c r="H78" s="1250"/>
      <c r="I78" s="1243"/>
      <c r="J78" s="1243"/>
      <c r="K78" s="1254"/>
      <c r="L78" s="1254"/>
      <c r="M78" s="1242"/>
      <c r="N78" s="1242"/>
      <c r="O78" s="1242"/>
    </row>
    <row r="79" spans="2:30" x14ac:dyDescent="0.15">
      <c r="B79" s="250"/>
      <c r="C79" s="246"/>
      <c r="D79" s="246"/>
      <c r="E79" s="246"/>
      <c r="F79" s="246"/>
      <c r="G79" s="1249"/>
      <c r="H79" s="1250"/>
      <c r="I79" s="1255" t="s">
        <v>565</v>
      </c>
      <c r="J79" s="1253"/>
      <c r="K79" s="1256">
        <v>10.8</v>
      </c>
      <c r="L79" s="1256">
        <v>9.8000000000000007</v>
      </c>
      <c r="M79" s="1256">
        <v>9.1</v>
      </c>
      <c r="N79" s="1256">
        <v>8.6</v>
      </c>
      <c r="O79" s="1256">
        <v>8.5</v>
      </c>
      <c r="V79" s="245">
        <v>53.5</v>
      </c>
      <c r="X79" s="245">
        <v>48.2</v>
      </c>
      <c r="Z79" s="245">
        <v>34.200000000000003</v>
      </c>
      <c r="AB79" s="245">
        <v>30.3</v>
      </c>
      <c r="AD79" s="245">
        <v>28.9</v>
      </c>
    </row>
    <row r="80" spans="2:30" x14ac:dyDescent="0.15">
      <c r="B80" s="250"/>
      <c r="C80" s="246"/>
      <c r="D80" s="246"/>
      <c r="E80" s="246"/>
      <c r="F80" s="246"/>
      <c r="G80" s="1251"/>
      <c r="H80" s="1252"/>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519</v>
      </c>
      <c r="G2" s="113"/>
      <c r="H2" s="114"/>
    </row>
    <row r="3" spans="1:8" x14ac:dyDescent="0.15">
      <c r="A3" s="110" t="s">
        <v>512</v>
      </c>
      <c r="B3" s="115"/>
      <c r="C3" s="116"/>
      <c r="D3" s="117">
        <v>27554</v>
      </c>
      <c r="E3" s="118"/>
      <c r="F3" s="119">
        <v>146641</v>
      </c>
      <c r="G3" s="120"/>
      <c r="H3" s="121"/>
    </row>
    <row r="4" spans="1:8" x14ac:dyDescent="0.15">
      <c r="A4" s="122"/>
      <c r="B4" s="123"/>
      <c r="C4" s="124"/>
      <c r="D4" s="125">
        <v>19191</v>
      </c>
      <c r="E4" s="126"/>
      <c r="F4" s="127">
        <v>68142</v>
      </c>
      <c r="G4" s="128"/>
      <c r="H4" s="129"/>
    </row>
    <row r="5" spans="1:8" x14ac:dyDescent="0.15">
      <c r="A5" s="110" t="s">
        <v>514</v>
      </c>
      <c r="B5" s="115"/>
      <c r="C5" s="116"/>
      <c r="D5" s="117">
        <v>105087</v>
      </c>
      <c r="E5" s="118"/>
      <c r="F5" s="119">
        <v>174587</v>
      </c>
      <c r="G5" s="120"/>
      <c r="H5" s="121"/>
    </row>
    <row r="6" spans="1:8" x14ac:dyDescent="0.15">
      <c r="A6" s="122"/>
      <c r="B6" s="123"/>
      <c r="C6" s="124"/>
      <c r="D6" s="125">
        <v>66190</v>
      </c>
      <c r="E6" s="126"/>
      <c r="F6" s="127">
        <v>79695</v>
      </c>
      <c r="G6" s="128"/>
      <c r="H6" s="129"/>
    </row>
    <row r="7" spans="1:8" x14ac:dyDescent="0.15">
      <c r="A7" s="110" t="s">
        <v>515</v>
      </c>
      <c r="B7" s="115"/>
      <c r="C7" s="116"/>
      <c r="D7" s="117">
        <v>37161</v>
      </c>
      <c r="E7" s="118"/>
      <c r="F7" s="119">
        <v>175675</v>
      </c>
      <c r="G7" s="120"/>
      <c r="H7" s="121"/>
    </row>
    <row r="8" spans="1:8" x14ac:dyDescent="0.15">
      <c r="A8" s="122"/>
      <c r="B8" s="123"/>
      <c r="C8" s="124"/>
      <c r="D8" s="125">
        <v>29656</v>
      </c>
      <c r="E8" s="126"/>
      <c r="F8" s="127">
        <v>87698</v>
      </c>
      <c r="G8" s="128"/>
      <c r="H8" s="129"/>
    </row>
    <row r="9" spans="1:8" x14ac:dyDescent="0.15">
      <c r="A9" s="110" t="s">
        <v>516</v>
      </c>
      <c r="B9" s="115"/>
      <c r="C9" s="116"/>
      <c r="D9" s="117">
        <v>51598</v>
      </c>
      <c r="E9" s="118"/>
      <c r="F9" s="119">
        <v>162193</v>
      </c>
      <c r="G9" s="120"/>
      <c r="H9" s="121"/>
    </row>
    <row r="10" spans="1:8" x14ac:dyDescent="0.15">
      <c r="A10" s="122"/>
      <c r="B10" s="123"/>
      <c r="C10" s="124"/>
      <c r="D10" s="125">
        <v>20313</v>
      </c>
      <c r="E10" s="126"/>
      <c r="F10" s="127">
        <v>79985</v>
      </c>
      <c r="G10" s="128"/>
      <c r="H10" s="129"/>
    </row>
    <row r="11" spans="1:8" x14ac:dyDescent="0.15">
      <c r="A11" s="110" t="s">
        <v>517</v>
      </c>
      <c r="B11" s="115"/>
      <c r="C11" s="116"/>
      <c r="D11" s="117">
        <v>40685</v>
      </c>
      <c r="E11" s="118"/>
      <c r="F11" s="119">
        <v>168868</v>
      </c>
      <c r="G11" s="120"/>
      <c r="H11" s="121"/>
    </row>
    <row r="12" spans="1:8" x14ac:dyDescent="0.15">
      <c r="A12" s="122"/>
      <c r="B12" s="123"/>
      <c r="C12" s="130"/>
      <c r="D12" s="125">
        <v>32468</v>
      </c>
      <c r="E12" s="126"/>
      <c r="F12" s="127">
        <v>79360</v>
      </c>
      <c r="G12" s="128"/>
      <c r="H12" s="129"/>
    </row>
    <row r="13" spans="1:8" x14ac:dyDescent="0.15">
      <c r="A13" s="110"/>
      <c r="B13" s="115"/>
      <c r="C13" s="131"/>
      <c r="D13" s="132">
        <v>52417</v>
      </c>
      <c r="E13" s="133"/>
      <c r="F13" s="134">
        <v>165593</v>
      </c>
      <c r="G13" s="135"/>
      <c r="H13" s="121"/>
    </row>
    <row r="14" spans="1:8" x14ac:dyDescent="0.15">
      <c r="A14" s="122"/>
      <c r="B14" s="123"/>
      <c r="C14" s="124"/>
      <c r="D14" s="125">
        <v>33564</v>
      </c>
      <c r="E14" s="126"/>
      <c r="F14" s="127">
        <v>78976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17.239999999999998</v>
      </c>
      <c r="C19" s="136">
        <f>ROUND(VALUE(SUBSTITUTE(実質収支比率等に係る経年分析!G$48,"▲","-")),2)</f>
        <v>8.27</v>
      </c>
      <c r="D19" s="136">
        <f>ROUND(VALUE(SUBSTITUTE(実質収支比率等に係る経年分析!H$48,"▲","-")),2)</f>
        <v>16.23</v>
      </c>
      <c r="E19" s="136">
        <f>ROUND(VALUE(SUBSTITUTE(実質収支比率等に係る経年分析!I$48,"▲","-")),2)</f>
        <v>16.84</v>
      </c>
      <c r="F19" s="136">
        <f>ROUND(VALUE(SUBSTITUTE(実質収支比率等に係る経年分析!J$48,"▲","-")),2)</f>
        <v>18.43</v>
      </c>
    </row>
    <row r="20" spans="1:11" x14ac:dyDescent="0.15">
      <c r="A20" s="136" t="s">
        <v>43</v>
      </c>
      <c r="B20" s="136">
        <f>ROUND(VALUE(SUBSTITUTE(実質収支比率等に係る経年分析!F$47,"▲","-")),2)</f>
        <v>32.86</v>
      </c>
      <c r="C20" s="136">
        <f>ROUND(VALUE(SUBSTITUTE(実質収支比率等に係る経年分析!G$47,"▲","-")),2)</f>
        <v>40.82</v>
      </c>
      <c r="D20" s="136">
        <f>ROUND(VALUE(SUBSTITUTE(実質収支比率等に係る経年分析!H$47,"▲","-")),2)</f>
        <v>43.13</v>
      </c>
      <c r="E20" s="136">
        <f>ROUND(VALUE(SUBSTITUTE(実質収支比率等に係る経年分析!I$47,"▲","-")),2)</f>
        <v>50.87</v>
      </c>
      <c r="F20" s="136">
        <f>ROUND(VALUE(SUBSTITUTE(実質収支比率等に係る経年分析!J$47,"▲","-")),2)</f>
        <v>61.66</v>
      </c>
    </row>
    <row r="21" spans="1:11" x14ac:dyDescent="0.15">
      <c r="A21" s="136" t="s">
        <v>44</v>
      </c>
      <c r="B21" s="136">
        <f>IF(ISNUMBER(VALUE(SUBSTITUTE(実質収支比率等に係る経年分析!F$49,"▲","-"))),ROUND(VALUE(SUBSTITUTE(実質収支比率等に係る経年分析!F$49,"▲","-")),2),NA())</f>
        <v>-11.83</v>
      </c>
      <c r="C21" s="136">
        <f>IF(ISNUMBER(VALUE(SUBSTITUTE(実質収支比率等に係る経年分析!G$49,"▲","-"))),ROUND(VALUE(SUBSTITUTE(実質収支比率等に係る経年分析!G$49,"▲","-")),2),NA())</f>
        <v>-15.85</v>
      </c>
      <c r="D21" s="136">
        <f>IF(ISNUMBER(VALUE(SUBSTITUTE(実質収支比率等に係る経年分析!H$49,"▲","-"))),ROUND(VALUE(SUBSTITUTE(実質収支比率等に係る経年分析!H$49,"▲","-")),2),NA())</f>
        <v>2.5099999999999998</v>
      </c>
      <c r="E21" s="136">
        <f>IF(ISNUMBER(VALUE(SUBSTITUTE(実質収支比率等に係る経年分析!I$49,"▲","-"))),ROUND(VALUE(SUBSTITUTE(実質収支比率等に係る経年分析!I$49,"▲","-")),2),NA())</f>
        <v>-5.31</v>
      </c>
      <c r="F21" s="136">
        <f>IF(ISNUMBER(VALUE(SUBSTITUTE(実質収支比率等に係る経年分析!J$49,"▲","-"))),ROUND(VALUE(SUBSTITUTE(実質収支比率等に係る経年分析!J$49,"▲","-")),2),NA())</f>
        <v>-4.41</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x14ac:dyDescent="0.15">
      <c r="A31" s="137" t="str">
        <f>IF(連結実質赤字比率に係る赤字・黒字の構成分析!C$39="",NA(),連結実質赤字比率に係る赤字・黒字の構成分析!C$39)</f>
        <v>国民健康保険特別会計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2.93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4.09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1.71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0.98</v>
      </c>
    </row>
    <row r="32" spans="1:11" x14ac:dyDescent="0.15">
      <c r="A32" s="137" t="str">
        <f>IF(連結実質赤字比率に係る赤字・黒字の構成分析!C$38="",NA(),連結実質赤字比率に係る赤字・黒字の構成分析!C$38)</f>
        <v>農業集落排水事業会計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0.56999999999999995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0.79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1.33</v>
      </c>
    </row>
    <row r="33" spans="1:16" x14ac:dyDescent="0.15">
      <c r="A33" s="137" t="str">
        <f>IF(連結実質赤字比率に係る赤字・黒字の構成分析!C$37="",NA(),連結実質赤字比率に係る赤字・黒字の構成分析!C$37)</f>
        <v>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1.47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0.95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0.94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1.86</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3.22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3.77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4.55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4.96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6.08</v>
      </c>
    </row>
    <row r="35" spans="1:16" x14ac:dyDescent="0.15">
      <c r="A35" s="137" t="str">
        <f>IF(連結実質赤字比率に係る赤字・黒字の構成分析!C$35="",NA(),連結実質赤字比率に係る赤字・黒字の構成分析!C$35)</f>
        <v>下水道事業会計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1.37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3.03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5.64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6.17</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17.23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8.26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16.22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16.84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18.420000000000002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391</v>
      </c>
      <c r="E42" s="138"/>
      <c r="F42" s="138"/>
      <c r="G42" s="138">
        <f>'実質公債費比率（分子）の構造'!L$52</f>
        <v>392</v>
      </c>
      <c r="H42" s="138"/>
      <c r="I42" s="138"/>
      <c r="J42" s="138">
        <f>'実質公債費比率（分子）の構造'!M$52</f>
        <v>390</v>
      </c>
      <c r="K42" s="138"/>
      <c r="L42" s="138"/>
      <c r="M42" s="138">
        <f>'実質公債費比率（分子）の構造'!N$52</f>
        <v>361</v>
      </c>
      <c r="N42" s="138"/>
      <c r="O42" s="138"/>
      <c r="P42" s="138">
        <f>'実質公債費比率（分子）の構造'!O$52</f>
        <v>354</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8</v>
      </c>
      <c r="C44" s="138"/>
      <c r="D44" s="138"/>
      <c r="E44" s="138">
        <f>'実質公債費比率（分子）の構造'!L$50</f>
        <v>25</v>
      </c>
      <c r="F44" s="138"/>
      <c r="G44" s="138"/>
      <c r="H44" s="138">
        <f>'実質公債費比率（分子）の構造'!M$50</f>
        <v>26</v>
      </c>
      <c r="I44" s="138"/>
      <c r="J44" s="138"/>
      <c r="K44" s="138">
        <f>'実質公債費比率（分子）の構造'!N$50</f>
        <v>29</v>
      </c>
      <c r="L44" s="138"/>
      <c r="M44" s="138"/>
      <c r="N44" s="138">
        <f>'実質公債費比率（分子）の構造'!O$50</f>
        <v>19</v>
      </c>
      <c r="O44" s="138"/>
      <c r="P44" s="138"/>
    </row>
    <row r="45" spans="1:16" x14ac:dyDescent="0.15">
      <c r="A45" s="138" t="s">
        <v>54</v>
      </c>
      <c r="B45" s="138">
        <f>'実質公債費比率（分子）の構造'!K$49</f>
        <v>17</v>
      </c>
      <c r="C45" s="138"/>
      <c r="D45" s="138"/>
      <c r="E45" s="138">
        <f>'実質公債費比率（分子）の構造'!L$49</f>
        <v>3</v>
      </c>
      <c r="F45" s="138"/>
      <c r="G45" s="138"/>
      <c r="H45" s="138">
        <f>'実質公債費比率（分子）の構造'!M$49</f>
        <v>4</v>
      </c>
      <c r="I45" s="138"/>
      <c r="J45" s="138"/>
      <c r="K45" s="138">
        <f>'実質公債費比率（分子）の構造'!N$49</f>
        <v>5</v>
      </c>
      <c r="L45" s="138"/>
      <c r="M45" s="138"/>
      <c r="N45" s="138">
        <f>'実質公債費比率（分子）の構造'!O$49</f>
        <v>9</v>
      </c>
      <c r="O45" s="138"/>
      <c r="P45" s="138"/>
    </row>
    <row r="46" spans="1:16" x14ac:dyDescent="0.15">
      <c r="A46" s="138" t="s">
        <v>55</v>
      </c>
      <c r="B46" s="138">
        <f>'実質公債費比率（分子）の構造'!K$48</f>
        <v>214</v>
      </c>
      <c r="C46" s="138"/>
      <c r="D46" s="138"/>
      <c r="E46" s="138">
        <f>'実質公債費比率（分子）の構造'!L$48</f>
        <v>226</v>
      </c>
      <c r="F46" s="138"/>
      <c r="G46" s="138"/>
      <c r="H46" s="138">
        <f>'実質公債費比率（分子）の構造'!M$48</f>
        <v>175</v>
      </c>
      <c r="I46" s="138"/>
      <c r="J46" s="138"/>
      <c r="K46" s="138">
        <f>'実質公債費比率（分子）の構造'!N$48</f>
        <v>182</v>
      </c>
      <c r="L46" s="138"/>
      <c r="M46" s="138"/>
      <c r="N46" s="138">
        <f>'実質公債費比率（分子）の構造'!O$48</f>
        <v>153</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563</v>
      </c>
      <c r="C49" s="138"/>
      <c r="D49" s="138"/>
      <c r="E49" s="138">
        <f>'実質公債費比率（分子）の構造'!L$45</f>
        <v>537</v>
      </c>
      <c r="F49" s="138"/>
      <c r="G49" s="138"/>
      <c r="H49" s="138">
        <f>'実質公債費比率（分子）の構造'!M$45</f>
        <v>493</v>
      </c>
      <c r="I49" s="138"/>
      <c r="J49" s="138"/>
      <c r="K49" s="138">
        <f>'実質公債費比率（分子）の構造'!N$45</f>
        <v>374</v>
      </c>
      <c r="L49" s="138"/>
      <c r="M49" s="138"/>
      <c r="N49" s="138">
        <f>'実質公債費比率（分子）の構造'!O$45</f>
        <v>351</v>
      </c>
      <c r="O49" s="138"/>
      <c r="P49" s="138"/>
    </row>
    <row r="50" spans="1:16" x14ac:dyDescent="0.15">
      <c r="A50" s="138" t="s">
        <v>59</v>
      </c>
      <c r="B50" s="138" t="e">
        <f>NA()</f>
        <v>#N/A</v>
      </c>
      <c r="C50" s="138">
        <f>IF(ISNUMBER('実質公債費比率（分子）の構造'!K$53),'実質公債費比率（分子）の構造'!K$53,NA())</f>
        <v>411</v>
      </c>
      <c r="D50" s="138" t="e">
        <f>NA()</f>
        <v>#N/A</v>
      </c>
      <c r="E50" s="138" t="e">
        <f>NA()</f>
        <v>#N/A</v>
      </c>
      <c r="F50" s="138">
        <f>IF(ISNUMBER('実質公債費比率（分子）の構造'!L$53),'実質公債費比率（分子）の構造'!L$53,NA())</f>
        <v>399</v>
      </c>
      <c r="G50" s="138" t="e">
        <f>NA()</f>
        <v>#N/A</v>
      </c>
      <c r="H50" s="138" t="e">
        <f>NA()</f>
        <v>#N/A</v>
      </c>
      <c r="I50" s="138">
        <f>IF(ISNUMBER('実質公債費比率（分子）の構造'!M$53),'実質公債費比率（分子）の構造'!M$53,NA())</f>
        <v>308</v>
      </c>
      <c r="J50" s="138" t="e">
        <f>NA()</f>
        <v>#N/A</v>
      </c>
      <c r="K50" s="138" t="e">
        <f>NA()</f>
        <v>#N/A</v>
      </c>
      <c r="L50" s="138">
        <f>IF(ISNUMBER('実質公債費比率（分子）の構造'!N$53),'実質公債費比率（分子）の構造'!N$53,NA())</f>
        <v>229</v>
      </c>
      <c r="M50" s="138" t="e">
        <f>NA()</f>
        <v>#N/A</v>
      </c>
      <c r="N50" s="138" t="e">
        <f>NA()</f>
        <v>#N/A</v>
      </c>
      <c r="O50" s="138">
        <f>IF(ISNUMBER('実質公債費比率（分子）の構造'!O$53),'実質公債費比率（分子）の構造'!O$53,NA())</f>
        <v>178</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4533</v>
      </c>
      <c r="E56" s="137"/>
      <c r="F56" s="137"/>
      <c r="G56" s="137">
        <f>'将来負担比率（分子）の構造'!J$52</f>
        <v>4324</v>
      </c>
      <c r="H56" s="137"/>
      <c r="I56" s="137"/>
      <c r="J56" s="137">
        <f>'将来負担比率（分子）の構造'!K$52</f>
        <v>4105</v>
      </c>
      <c r="K56" s="137"/>
      <c r="L56" s="137"/>
      <c r="M56" s="137">
        <f>'将来負担比率（分子）の構造'!L$52</f>
        <v>3963</v>
      </c>
      <c r="N56" s="137"/>
      <c r="O56" s="137"/>
      <c r="P56" s="137">
        <f>'将来負担比率（分子）の構造'!M$52</f>
        <v>3790</v>
      </c>
    </row>
    <row r="57" spans="1:16" x14ac:dyDescent="0.15">
      <c r="A57" s="137" t="s">
        <v>36</v>
      </c>
      <c r="B57" s="137"/>
      <c r="C57" s="137"/>
      <c r="D57" s="137">
        <f>'将来負担比率（分子）の構造'!I$51</f>
        <v>27</v>
      </c>
      <c r="E57" s="137"/>
      <c r="F57" s="137"/>
      <c r="G57" s="137">
        <f>'将来負担比率（分子）の構造'!J$51</f>
        <v>23</v>
      </c>
      <c r="H57" s="137"/>
      <c r="I57" s="137"/>
      <c r="J57" s="137">
        <f>'将来負担比率（分子）の構造'!K$51</f>
        <v>18</v>
      </c>
      <c r="K57" s="137"/>
      <c r="L57" s="137"/>
      <c r="M57" s="137">
        <f>'将来負担比率（分子）の構造'!L$51</f>
        <v>14</v>
      </c>
      <c r="N57" s="137"/>
      <c r="O57" s="137"/>
      <c r="P57" s="137">
        <f>'将来負担比率（分子）の構造'!M$51</f>
        <v>9</v>
      </c>
    </row>
    <row r="58" spans="1:16" x14ac:dyDescent="0.15">
      <c r="A58" s="137" t="s">
        <v>35</v>
      </c>
      <c r="B58" s="137"/>
      <c r="C58" s="137"/>
      <c r="D58" s="137">
        <f>'将来負担比率（分子）の構造'!I$50</f>
        <v>842</v>
      </c>
      <c r="E58" s="137"/>
      <c r="F58" s="137"/>
      <c r="G58" s="137">
        <f>'将来負担比率（分子）の構造'!J$50</f>
        <v>1021</v>
      </c>
      <c r="H58" s="137"/>
      <c r="I58" s="137"/>
      <c r="J58" s="137">
        <f>'将来負担比率（分子）の構造'!K$50</f>
        <v>1066</v>
      </c>
      <c r="K58" s="137"/>
      <c r="L58" s="137"/>
      <c r="M58" s="137">
        <f>'将来負担比率（分子）の構造'!L$50</f>
        <v>1282</v>
      </c>
      <c r="N58" s="137"/>
      <c r="O58" s="137"/>
      <c r="P58" s="137">
        <f>'将来負担比率（分子）の構造'!M$50</f>
        <v>1526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9</v>
      </c>
      <c r="C61" s="137"/>
      <c r="D61" s="137"/>
      <c r="E61" s="137">
        <f>'将来負担比率（分子）の構造'!J$46</f>
        <v>8</v>
      </c>
      <c r="F61" s="137"/>
      <c r="G61" s="137"/>
      <c r="H61" s="137">
        <f>'将来負担比率（分子）の構造'!K$46</f>
        <v>7</v>
      </c>
      <c r="I61" s="137"/>
      <c r="J61" s="137"/>
      <c r="K61" s="137">
        <f>'将来負担比率（分子）の構造'!L$46</f>
        <v>6</v>
      </c>
      <c r="L61" s="137"/>
      <c r="M61" s="137"/>
      <c r="N61" s="137">
        <f>'将来負担比率（分子）の構造'!M$46</f>
        <v>5</v>
      </c>
      <c r="O61" s="137"/>
      <c r="P61" s="137"/>
    </row>
    <row r="62" spans="1:16" x14ac:dyDescent="0.15">
      <c r="A62" s="137" t="s">
        <v>29</v>
      </c>
      <c r="B62" s="137">
        <f>'将来負担比率（分子）の構造'!I$45</f>
        <v>814</v>
      </c>
      <c r="C62" s="137"/>
      <c r="D62" s="137"/>
      <c r="E62" s="137">
        <f>'将来負担比率（分子）の構造'!J$45</f>
        <v>713</v>
      </c>
      <c r="F62" s="137"/>
      <c r="G62" s="137"/>
      <c r="H62" s="137">
        <f>'将来負担比率（分子）の構造'!K$45</f>
        <v>616</v>
      </c>
      <c r="I62" s="137"/>
      <c r="J62" s="137"/>
      <c r="K62" s="137">
        <f>'将来負担比率（分子）の構造'!L$45</f>
        <v>547</v>
      </c>
      <c r="L62" s="137"/>
      <c r="M62" s="137"/>
      <c r="N62" s="137">
        <f>'将来負担比率（分子）の構造'!M$45</f>
        <v>517</v>
      </c>
      <c r="O62" s="137"/>
      <c r="P62" s="137"/>
    </row>
    <row r="63" spans="1:16" x14ac:dyDescent="0.15">
      <c r="A63" s="137" t="s">
        <v>28</v>
      </c>
      <c r="B63" s="137">
        <f>'将来負担比率（分子）の構造'!I$44</f>
        <v>126</v>
      </c>
      <c r="C63" s="137"/>
      <c r="D63" s="137"/>
      <c r="E63" s="137">
        <f>'将来負担比率（分子）の構造'!J$44</f>
        <v>52</v>
      </c>
      <c r="F63" s="137"/>
      <c r="G63" s="137"/>
      <c r="H63" s="137">
        <f>'将来負担比率（分子）の構造'!K$44</f>
        <v>84</v>
      </c>
      <c r="I63" s="137"/>
      <c r="J63" s="137"/>
      <c r="K63" s="137">
        <f>'将来負担比率（分子）の構造'!L$44</f>
        <v>106</v>
      </c>
      <c r="L63" s="137"/>
      <c r="M63" s="137"/>
      <c r="N63" s="137">
        <f>'将来負担比率（分子）の構造'!M$44</f>
        <v>97</v>
      </c>
      <c r="O63" s="137"/>
      <c r="P63" s="137"/>
    </row>
    <row r="64" spans="1:16" x14ac:dyDescent="0.15">
      <c r="A64" s="137" t="s">
        <v>27</v>
      </c>
      <c r="B64" s="137">
        <f>'将来負担比率（分子）の構造'!I$43</f>
        <v>2431</v>
      </c>
      <c r="C64" s="137"/>
      <c r="D64" s="137"/>
      <c r="E64" s="137">
        <f>'将来負担比率（分子）の構造'!J$43</f>
        <v>2539</v>
      </c>
      <c r="F64" s="137"/>
      <c r="G64" s="137"/>
      <c r="H64" s="137">
        <f>'将来負担比率（分子）の構造'!K$43</f>
        <v>2371</v>
      </c>
      <c r="I64" s="137"/>
      <c r="J64" s="137"/>
      <c r="K64" s="137">
        <f>'将来負担比率（分子）の構造'!L$43</f>
        <v>2211</v>
      </c>
      <c r="L64" s="137"/>
      <c r="M64" s="137"/>
      <c r="N64" s="137">
        <f>'将来負担比率（分子）の構造'!M$43</f>
        <v>1892</v>
      </c>
      <c r="O64" s="137"/>
      <c r="P64" s="137"/>
    </row>
    <row r="65" spans="1:16" x14ac:dyDescent="0.15">
      <c r="A65" s="137" t="s">
        <v>26</v>
      </c>
      <c r="B65" s="137">
        <f>'将来負担比率（分子）の構造'!I$42</f>
        <v>47</v>
      </c>
      <c r="C65" s="137"/>
      <c r="D65" s="137"/>
      <c r="E65" s="137">
        <f>'将来負担比率（分子）の構造'!J$42</f>
        <v>144</v>
      </c>
      <c r="F65" s="137"/>
      <c r="G65" s="137"/>
      <c r="H65" s="137">
        <f>'将来負担比率（分子）の構造'!K$42</f>
        <v>118</v>
      </c>
      <c r="I65" s="137"/>
      <c r="J65" s="137"/>
      <c r="K65" s="137">
        <f>'将来負担比率（分子）の構造'!L$42</f>
        <v>89</v>
      </c>
      <c r="L65" s="137"/>
      <c r="M65" s="137"/>
      <c r="N65" s="137">
        <f>'将来負担比率（分子）の構造'!M$42</f>
        <v>70</v>
      </c>
      <c r="O65" s="137"/>
      <c r="P65" s="137"/>
    </row>
    <row r="66" spans="1:16" x14ac:dyDescent="0.15">
      <c r="A66" s="137" t="s">
        <v>25</v>
      </c>
      <c r="B66" s="137">
        <f>'将来負担比率（分子）の構造'!I$41</f>
        <v>3631</v>
      </c>
      <c r="C66" s="137"/>
      <c r="D66" s="137"/>
      <c r="E66" s="137">
        <f>'将来負担比率（分子）の構造'!J$41</f>
        <v>3567</v>
      </c>
      <c r="F66" s="137"/>
      <c r="G66" s="137"/>
      <c r="H66" s="137">
        <f>'将来負担比率（分子）の構造'!K$41</f>
        <v>3267</v>
      </c>
      <c r="I66" s="137"/>
      <c r="J66" s="137"/>
      <c r="K66" s="137">
        <f>'将来負担比率（分子）の構造'!L$41</f>
        <v>3091</v>
      </c>
      <c r="L66" s="137"/>
      <c r="M66" s="137"/>
      <c r="N66" s="137">
        <f>'将来負担比率（分子）の構造'!M$41</f>
        <v>2952</v>
      </c>
      <c r="O66" s="137"/>
      <c r="P66" s="137"/>
    </row>
    <row r="67" spans="1:16" x14ac:dyDescent="0.15">
      <c r="A67" s="137" t="s">
        <v>63</v>
      </c>
      <c r="B67" s="137" t="e">
        <f>NA()</f>
        <v>#N/A</v>
      </c>
      <c r="C67" s="137">
        <f>IF(ISNUMBER('将来負担比率（分子）の構造'!I$53), IF('将来負担比率（分子）の構造'!I$53 &lt; 0, 0, '将来負担比率（分子）の構造'!I$53), NA())</f>
        <v>1656</v>
      </c>
      <c r="D67" s="137" t="e">
        <f>NA()</f>
        <v>#N/A</v>
      </c>
      <c r="E67" s="137" t="e">
        <f>NA()</f>
        <v>#N/A</v>
      </c>
      <c r="F67" s="137">
        <f>IF(ISNUMBER('将来負担比率（分子）の構造'!J$53), IF('将来負担比率（分子）の構造'!J$53 &lt; 0, 0, '将来負担比率（分子）の構造'!J$53), NA())</f>
        <v>1656</v>
      </c>
      <c r="G67" s="137" t="e">
        <f>NA()</f>
        <v>#N/A</v>
      </c>
      <c r="H67" s="137" t="e">
        <f>NA()</f>
        <v>#N/A</v>
      </c>
      <c r="I67" s="137">
        <f>IF(ISNUMBER('将来負担比率（分子）の構造'!K$53), IF('将来負担比率（分子）の構造'!K$53 &lt; 0, 0, '将来負担比率（分子）の構造'!K$53), NA())</f>
        <v>1275</v>
      </c>
      <c r="J67" s="137" t="e">
        <f>NA()</f>
        <v>#N/A</v>
      </c>
      <c r="K67" s="137" t="e">
        <f>NA()</f>
        <v>#N/A</v>
      </c>
      <c r="L67" s="137">
        <f>IF(ISNUMBER('将来負担比率（分子）の構造'!L$53), IF('将来負担比率（分子）の構造'!L$53 &lt; 0, 0, '将来負担比率（分子）の構造'!L$53), NA())</f>
        <v>792</v>
      </c>
      <c r="M67" s="137" t="e">
        <f>NA()</f>
        <v>#N/A</v>
      </c>
      <c r="N67" s="137" t="e">
        <f>NA()</f>
        <v>#N/A</v>
      </c>
      <c r="O67" s="137">
        <f>IF(ISNUMBER('将来負担比率（分子）の構造'!M$53), IF('将来負担比率（分子）の構造'!M$53 &lt; 0, 0, '将来負担比率（分子）の構造'!M$53), NA())</f>
        <v>208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2018-05-14T02:17:55Z</cp:lastPrinted>
  <dcterms:modified xsi:type="dcterms:W3CDTF">2018-10-19T00:28:07Z</dcterms:modified>
</cp:coreProperties>
</file>