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b0fa\【企画財政課】\【財政係】\ざ_財政比較分析表\H28\完全版（１回目＋２回目）\"/>
    </mc:Choice>
  </mc:AlternateContent>
  <bookViews>
    <workbookView xWindow="240" yWindow="60" windowWidth="14940" windowHeight="7875" tabRatio="608"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34"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C36" i="9"/>
  <c r="CO35" i="9"/>
  <c r="BE35" i="9"/>
  <c r="C35" i="9"/>
  <c r="CO34" i="9"/>
  <c r="BW34" i="9"/>
  <c r="BW35" i="9" s="1"/>
  <c r="BW36" i="9" s="1"/>
  <c r="BW37" i="9" s="1"/>
  <c r="BW38" i="9" s="1"/>
  <c r="BW39" i="9" s="1"/>
  <c r="BW40" i="9" s="1"/>
  <c r="BW41" i="9" s="1"/>
  <c r="BW42" i="9" s="1"/>
  <c r="BW43" i="9" s="1"/>
  <c r="C34" i="9"/>
  <c r="U34" i="9" l="1"/>
  <c r="U35" i="9" s="1"/>
  <c r="U36"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<sst xmlns="http://schemas.openxmlformats.org/spreadsheetml/2006/main" count="1080" uniqueCount="567">
  <si>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</si>
  <si>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</si>
  <si>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</si>
  <si>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</si>
  <si>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</si>
  <si>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</si>
  <si>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</si>
  <si>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</si>
  <si>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</si>
  <si>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</si>
  <si>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</si>
  <si>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</si>
  <si>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</si>
  <si>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</si>
  <si>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</si>
  <si>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</si>
  <si>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</si>
  <si>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</si>
  <si>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</si>
  <si>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</si>
  <si>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</si>
  <si>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</si>
  <si>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</si>
  <si>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</si>
  <si>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</si>
  <si>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</si>
  <si>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</si>
  <si>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</si>
  <si>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</si>
  <si>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</si>
  <si>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</si>
  <si>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</si>
  <si>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</si>
  <si>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</si>
  <si>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</si>
  <si>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</si>
  <si>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</si>
  <si>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</si>
  <si>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</si>
  <si>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</si>
  <si>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</si>
  <si>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</si>
  <si>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</si>
  <si>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</si>
  <si>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</si>
  <si>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</si>
  <si>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</si>
  <si>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</si>
  <si>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</si>
  <si>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</si>
  <si>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</si>
  <si>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</si>
  <si>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</si>
  <si>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</si>
  <si>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</si>
  <si>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</si>
  <si>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</si>
  <si>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</si>
  <si>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</si>
  <si>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</si>
  <si>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</si>
  <si>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</si>
  <si>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</si>
  <si>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</si>
  <si>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</si>
  <si>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</si>
  <si>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</si>
  <si>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</si>
  <si>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</si>
  <si>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</si>
  <si>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</si>
  <si>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</si>
  <si>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</si>
  <si>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</si>
  <si>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</si>
  <si>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</si>
  <si>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</si>
  <si>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</si>
  <si>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</si>
  <si>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</si>
  <si>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</si>
  <si>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</si>
  <si>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板柳町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</si>
  <si>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</si>
  <si>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</si>
  <si>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</si>
  <si>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</si>
  <si>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</si>
  <si>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</si>
  <si>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</si>
  <si>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</si>
  <si>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</si>
  <si>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</si>
  <si>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</si>
  <si>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</si>
  <si>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</si>
  <si>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</si>
  <si>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</si>
  <si>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</si>
  <si>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</si>
  <si>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</si>
  <si>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</si>
  <si>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</si>
  <si>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</si>
  <si>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</si>
  <si>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</si>
  <si>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</si>
  <si>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</si>
  <si>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</si>
  <si>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</si>
  <si>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</si>
  <si>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</si>
  <si>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</si>
  <si>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</si>
  <si>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</si>
  <si>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</si>
  <si>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</si>
  <si>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</si>
  <si>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</si>
  <si>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</si>
  <si>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</si>
  <si>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</si>
  <si>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</si>
  <si>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</si>
  <si>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</si>
  <si>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</si>
  <si>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</si>
  <si>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</si>
  <si>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</si>
  <si>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</si>
  <si>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</si>
  <si>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</si>
  <si>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</si>
  <si>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</si>
  <si>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</si>
  <si>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</si>
  <si>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</si>
  <si>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</si>
  <si>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</si>
  <si>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</si>
  <si>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</si>
  <si>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</si>
  <si>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</si>
  <si>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</si>
  <si>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</si>
  <si>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</si>
  <si>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</si>
  <si>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</si>
  <si>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</si>
  <si>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</si>
  <si>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</si>
  <si>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</si>
  <si>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</si>
  <si>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</si>
  <si>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</si>
  <si>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</si>
  <si>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</si>
  <si>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</si>
  <si>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</si>
  <si>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</si>
  <si>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</si>
  <si>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</si>
  <si>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</si>
  <si>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</si>
  <si>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</si>
  <si>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</si>
  <si>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</si>
  <si>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</si>
  <si>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</si>
  <si>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</si>
  <si>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</si>
  <si>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</si>
  <si>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</si>
  <si>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</si>
  <si>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</si>
  <si>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</si>
  <si>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</si>
  <si>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</si>
  <si>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</si>
  <si>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</si>
  <si>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</si>
  <si>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</si>
  <si>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</si>
  <si>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</si>
  <si>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</si>
  <si>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</si>
  <si>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</si>
  <si>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</si>
  <si>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</si>
  <si>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</si>
  <si>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</si>
  <si>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</si>
  <si>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</si>
  <si>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</si>
  <si>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</si>
  <si>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青森県板柳町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</si>
  <si>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</si>
  <si>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</si>
  <si>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</si>
  <si>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</si>
  <si>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</si>
  <si>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</si>
  <si>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</si>
  <si>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</si>
  <si>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</si>
  <si>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</si>
  <si>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</si>
  <si>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</si>
  <si>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</si>
  <si>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</si>
  <si>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</si>
  <si>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</si>
  <si>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</si>
  <si>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</si>
  <si>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</si>
  <si>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</si>
  <si>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</si>
  <si>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</si>
  <si>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</si>
  <si>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</si>
  <si>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</si>
  <si>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</si>
  <si>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</si>
  <si>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</si>
  <si>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</si>
  <si>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</si>
  <si>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</si>
  <si>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</si>
  <si>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</si>
  <si>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</si>
  <si>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</si>
  <si>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</si>
  <si>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</si>
  <si>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</si>
  <si>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</si>
  <si>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</si>
  <si>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</si>
  <si>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</si>
  <si>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</si>
  <si>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</si>
  <si>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</si>
  <si>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</si>
  <si>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</si>
  <si>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</si>
  <si>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</si>
  <si>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</si>
  <si>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</si>
  <si>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</si>
  <si>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</si>
  <si>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</si>
  <si>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</si>
  <si>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</si>
  <si>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</si>
  <si>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</si>
  <si>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</si>
  <si>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</si>
  <si>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</si>
  <si>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</si>
  <si>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</si>
  <si>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</si>
  <si>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</si>
  <si>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</si>
  <si>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</si>
  <si>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</si>
  <si>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</si>
  <si>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</si>
  <si>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</si>
  <si>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</si>
  <si>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</si>
  <si>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</si>
  <si>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</si>
  <si>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</si>
  <si>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</si>
  <si>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</si>
  <si>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</si>
  <si>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</si>
  <si>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</si>
  <si>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</si>
  <si>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</si>
  <si>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</si>
  <si>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</si>
  <si>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</si>
  <si>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</si>
  <si>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</si>
  <si>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</si>
  <si>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</si>
  <si>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</si>
  <si>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</si>
  <si>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</si>
  <si>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</si>
  <si>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</si>
  <si>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</si>
  <si>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</si>
  <si>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</si>
  <si>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</si>
  <si>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</si>
  <si>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</si>
  <si>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</si>
  <si>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</si>
  <si>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</si>
  <si>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</si>
  <si>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</si>
  <si>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</si>
  <si>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</si>
  <si>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</si>
  <si>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</si>
  <si>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</si>
  <si>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</si>
  <si>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</si>
  <si>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</si>
  <si>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</si>
  <si>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</si>
  <si>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</si>
  <si>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</si>
  <si>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</si>
  <si>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</si>
  <si>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</si>
  <si>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</si>
  <si>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</si>
  <si>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</si>
  <si>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</si>
  <si>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</si>
  <si>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</si>
  <si>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</si>
  <si>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</si>
  <si>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</si>
  <si>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</si>
  <si>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</si>
  <si>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</si>
  <si>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</si>
  <si>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</si>
  <si>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</si>
  <si>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</si>
  <si>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</si>
  <si>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</si>
  <si>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</si>
  <si>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</si>
  <si>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</si>
  <si>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</si>
  <si>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</si>
  <si>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</si>
  <si>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</si>
  <si>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</si>
  <si>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</si>
  <si>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</si>
  <si>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青森県板柳町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</si>
  <si>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</si>
  <si>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</si>
  <si>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</si>
  <si>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</si>
  <si>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</si>
  <si>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</si>
  <si>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</si>
  <si>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</si>
  <si>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</si>
  <si>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</si>
  <si>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</si>
  <si>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</si>
  <si>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</si>
  <si>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</si>
  <si>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</si>
  <si>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</si>
  <si>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</si>
  <si>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</si>
  <si>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</si>
  <si>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</si>
  <si>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</si>
  <si>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</si>
  <si>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</si>
  <si>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</si>
  <si>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</si>
  <si>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</si>
  <si>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</si>
  <si>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</si>
  <si>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</si>
  <si>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</si>
  <si>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</si>
  <si>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</si>
  <si>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</si>
  <si>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</si>
  <si>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</si>
  <si>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</si>
  <si>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</si>
  <si>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</si>
  <si>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板柳中央病院事業会計</t>
    <phoneticPr fontId="5"/>
  </si>
  <si>
    <t>公共下水道事業会計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</si>
  <si>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</si>
  <si>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</si>
  <si>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</si>
  <si>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</si>
  <si>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</si>
  <si>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</si>
  <si>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</si>
  <si>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</si>
  <si>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</si>
  <si>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</si>
  <si>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</si>
  <si>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</si>
  <si>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</si>
  <si>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</si>
  <si>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</si>
  <si>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</si>
  <si>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</si>
  <si>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</si>
  <si>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</si>
  <si>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</si>
  <si>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</si>
  <si>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</si>
  <si>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</si>
  <si>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</si>
  <si>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</si>
  <si>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</si>
  <si>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</si>
  <si>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</si>
  <si>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</si>
  <si>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</si>
  <si>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</si>
  <si>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</si>
  <si>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</si>
  <si>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</si>
  <si>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</si>
  <si>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</si>
  <si>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</si>
  <si>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</si>
  <si>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</si>
  <si>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</si>
  <si>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</si>
  <si>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</si>
  <si>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</si>
  <si>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</si>
  <si>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</si>
  <si>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</si>
  <si>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</si>
  <si>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</si>
  <si>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</si>
  <si>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</si>
  <si>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</si>
  <si>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</si>
  <si>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</si>
  <si>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</si>
  <si>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</si>
  <si>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国民健康保険板柳中央病院事業会計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</si>
  <si>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</si>
  <si>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</si>
  <si>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</si>
  <si>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</si>
  <si>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</si>
  <si>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</si>
  <si>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</si>
  <si>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</si>
  <si>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</si>
  <si>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</si>
  <si>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</si>
  <si>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</si>
  <si>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</si>
  <si>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</si>
  <si>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</si>
  <si>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</si>
  <si>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</si>
  <si>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</si>
  <si>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</si>
  <si>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</si>
  <si>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</si>
  <si>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</si>
  <si>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</si>
  <si>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</si>
  <si>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</si>
  <si>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</si>
  <si>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</si>
  <si>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</si>
  <si>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</si>
  <si>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</si>
  <si>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</si>
  <si>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</si>
  <si>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</si>
  <si>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</si>
  <si>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</si>
  <si>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</si>
  <si>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</si>
  <si>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</si>
  <si>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</si>
  <si>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</si>
  <si>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</si>
  <si>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</si>
  <si>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</si>
  <si>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</si>
  <si>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</si>
  <si>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</si>
  <si>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</si>
  <si>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</si>
  <si>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</si>
  <si>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</si>
  <si>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</si>
  <si>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</si>
  <si>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</si>
  <si>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</si>
  <si>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</si>
  <si>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</si>
  <si>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</si>
  <si>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</si>
  <si>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</si>
  <si>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</si>
  <si>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</si>
  <si>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</si>
  <si>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</si>
  <si>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</si>
  <si>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</si>
  <si>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</si>
  <si>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</si>
  <si>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</si>
  <si>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</si>
  <si>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</si>
  <si>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</si>
  <si>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</si>
  <si>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</si>
  <si>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</si>
  <si>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</si>
  <si>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</si>
  <si>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</si>
  <si>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</si>
  <si>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</si>
  <si>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</si>
  <si>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</si>
  <si>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</si>
  <si>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6.19</t>
  </si>
  <si>
    <t>▲ 0.03</t>
  </si>
  <si>
    <t>▲ 0.92</t>
  </si>
  <si>
    <t>板柳中央病院事業会計</t>
  </si>
  <si>
    <t>▲ 2.43</t>
  </si>
  <si>
    <t>水道事業会計</t>
  </si>
  <si>
    <t>一般会計</t>
  </si>
  <si>
    <t>公共下水道事業会計</t>
  </si>
  <si>
    <t>国民健康保険事業特別会計</t>
  </si>
  <si>
    <t>介護保険特別会計</t>
  </si>
  <si>
    <t>後期高齢者医療特別会計</t>
  </si>
  <si>
    <t>農業集落排水事業特別会計</t>
  </si>
  <si>
    <t>その他会計（赤字）</t>
  </si>
  <si>
    <t>その他会計（黒字）</t>
  </si>
  <si>
    <t>-</t>
    <phoneticPr fontId="2"/>
  </si>
  <si>
    <t>津軽広域水道企業団（津軽事業部）</t>
    <rPh sb="0" eb="2">
      <t>ツガル</t>
    </rPh>
    <rPh sb="2" eb="4">
      <t>コウイキ</t>
    </rPh>
    <rPh sb="4" eb="6">
      <t>スイドウ</t>
    </rPh>
    <rPh sb="6" eb="9">
      <t>キギョウダン</t>
    </rPh>
    <rPh sb="10" eb="12">
      <t>ツガル</t>
    </rPh>
    <rPh sb="12" eb="15">
      <t>ジギョウブ</t>
    </rPh>
    <phoneticPr fontId="24"/>
  </si>
  <si>
    <t>青森県市町村総合事務組合</t>
    <rPh sb="0" eb="3">
      <t>アオモリケン</t>
    </rPh>
    <rPh sb="3" eb="6">
      <t>シチョウソン</t>
    </rPh>
    <rPh sb="6" eb="8">
      <t>ソウゴウ</t>
    </rPh>
    <rPh sb="8" eb="10">
      <t>ジム</t>
    </rPh>
    <rPh sb="10" eb="12">
      <t>クミアイ</t>
    </rPh>
    <phoneticPr fontId="24"/>
  </si>
  <si>
    <t>津軽広域連合</t>
    <rPh sb="0" eb="2">
      <t>ツガル</t>
    </rPh>
    <rPh sb="2" eb="4">
      <t>コウイキ</t>
    </rPh>
    <rPh sb="4" eb="6">
      <t>レンゴウ</t>
    </rPh>
    <phoneticPr fontId="24"/>
  </si>
  <si>
    <t>西北五広域福祉事務組合</t>
    <rPh sb="0" eb="2">
      <t>セイホク</t>
    </rPh>
    <rPh sb="2" eb="3">
      <t>ゴ</t>
    </rPh>
    <rPh sb="3" eb="5">
      <t>コウイキ</t>
    </rPh>
    <rPh sb="5" eb="7">
      <t>フクシ</t>
    </rPh>
    <rPh sb="7" eb="9">
      <t>ジム</t>
    </rPh>
    <rPh sb="9" eb="11">
      <t>クミアイ</t>
    </rPh>
    <phoneticPr fontId="24"/>
  </si>
  <si>
    <t>弘前地区環境整備事務組合</t>
    <rPh sb="0" eb="2">
      <t>ヒロサキ</t>
    </rPh>
    <rPh sb="2" eb="4">
      <t>チク</t>
    </rPh>
    <rPh sb="4" eb="6">
      <t>カンキョウ</t>
    </rPh>
    <rPh sb="6" eb="8">
      <t>セイビ</t>
    </rPh>
    <rPh sb="8" eb="10">
      <t>ジム</t>
    </rPh>
    <rPh sb="10" eb="12">
      <t>クミアイ</t>
    </rPh>
    <phoneticPr fontId="24"/>
  </si>
  <si>
    <t>青森県市町村職員退職手当組合</t>
    <rPh sb="0" eb="3">
      <t>アオモリケン</t>
    </rPh>
    <rPh sb="3" eb="6">
      <t>シチョウソン</t>
    </rPh>
    <rPh sb="6" eb="8">
      <t>ショクイン</t>
    </rPh>
    <rPh sb="8" eb="10">
      <t>タイショク</t>
    </rPh>
    <rPh sb="10" eb="12">
      <t>テアテ</t>
    </rPh>
    <rPh sb="12" eb="14">
      <t>クミアイ</t>
    </rPh>
    <phoneticPr fontId="24"/>
  </si>
  <si>
    <t>青森県交通災害共済組合</t>
    <rPh sb="0" eb="3">
      <t>アオモリケン</t>
    </rPh>
    <rPh sb="3" eb="5">
      <t>コウツウ</t>
    </rPh>
    <rPh sb="5" eb="7">
      <t>サイガイ</t>
    </rPh>
    <rPh sb="7" eb="9">
      <t>キョウサイ</t>
    </rPh>
    <rPh sb="9" eb="11">
      <t>クミアイ</t>
    </rPh>
    <phoneticPr fontId="24"/>
  </si>
  <si>
    <t>青森県後期高齢者医療広域連合一般会計</t>
    <rPh sb="0" eb="3">
      <t>アオモリケン</t>
    </rPh>
    <rPh sb="3" eb="5">
      <t>コウキ</t>
    </rPh>
    <rPh sb="5" eb="7">
      <t>コウレイ</t>
    </rPh>
    <rPh sb="7" eb="8">
      <t>シャ</t>
    </rPh>
    <rPh sb="8" eb="10">
      <t>イリョウ</t>
    </rPh>
    <rPh sb="10" eb="12">
      <t>コウイキ</t>
    </rPh>
    <rPh sb="12" eb="14">
      <t>レンゴウ</t>
    </rPh>
    <rPh sb="14" eb="16">
      <t>イッパン</t>
    </rPh>
    <rPh sb="16" eb="18">
      <t>カイケイ</t>
    </rPh>
    <phoneticPr fontId="24"/>
  </si>
  <si>
    <t>青森県後期高齢者医療広域連合後期高齢者医療特別会計</t>
    <rPh sb="0" eb="3">
      <t>アオモリケン</t>
    </rPh>
    <rPh sb="3" eb="5">
      <t>コウキ</t>
    </rPh>
    <rPh sb="5" eb="7">
      <t>コウレイ</t>
    </rPh>
    <rPh sb="7" eb="8">
      <t>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4"/>
  </si>
  <si>
    <t>弘前地区消防事務組合</t>
    <rPh sb="0" eb="2">
      <t>ヒロサキ</t>
    </rPh>
    <rPh sb="2" eb="4">
      <t>チク</t>
    </rPh>
    <rPh sb="4" eb="6">
      <t>ショウボウ</t>
    </rPh>
    <rPh sb="6" eb="8">
      <t>ジム</t>
    </rPh>
    <rPh sb="8" eb="10">
      <t>クミアイ</t>
    </rPh>
    <phoneticPr fontId="2"/>
  </si>
  <si>
    <t>-</t>
    <phoneticPr fontId="2"/>
  </si>
  <si>
    <t>法適用企業</t>
    <rPh sb="0" eb="1">
      <t>ホウ</t>
    </rPh>
    <rPh sb="1" eb="3">
      <t>テキヨウ</t>
    </rPh>
    <rPh sb="3" eb="5">
      <t>キギョウ</t>
    </rPh>
    <phoneticPr fontId="2"/>
  </si>
  <si>
    <t>○</t>
    <phoneticPr fontId="2"/>
  </si>
  <si>
    <t>板柳町産業振興公社りんごワーク研究所</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</si>
  <si>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</si>
  <si>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</si>
  <si>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</si>
  <si>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地方債の新規発行を抑制してきた結果、将来負担比率が類似団体より低い。一方、有形固定資産減価償却率は類似団体よりも高く、主な要因としては、昭和３９年度に建設された図書館及び町民体育館が、いずれも耐用年数を超えていることが挙げられる。公共施設等総合管理計画に基づき、今後、老朽化対策に積極的に取り組んでいく。
</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</si>
  <si>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</si>
  <si>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</si>
  <si>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</si>
  <si>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</si>
  <si>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</si>
  <si>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</si>
  <si>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</si>
  <si>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新規発行を抑制してきた結果、将来負担比率及び実質公債費比率は類似団体と比較して低い水準にある。しかし、平成３０年度から中学校改築事業が始まり、将来負担比率及び実質公債費比率が上昇していくことが考えられるため、これまで以上に公債費の適正化に取り組んでいく必要があ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</si>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</sst>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externalLink" Target="externalLinks/externalLink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79181</c:v>
                </c:pt>
                <c:pt idx="1">
                  <c:v>118124</c:v>
                </c:pt>
                <c:pt idx="2">
                  <c:v>101693</c:v>
                </c:pt>
                <c:pt idx="3">
                  <c:v>93741</c:v>
                </c:pt>
                <c:pt idx="4">
                  <c:v>107537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27206</c:v>
                </c:pt>
                <c:pt idx="1">
                  <c:v>17938</c:v>
                </c:pt>
                <c:pt idx="2">
                  <c:v>6213</c:v>
                </c:pt>
                <c:pt idx="3">
                  <c:v>12139</c:v>
                </c:pt>
                <c:pt idx="4">
                  <c:v>12152</c:v>
                </c:pt>
              </c:numCache>
            </c:numRef>
          </c:val>
          <c:smooth val="0"/>
        </c:ser>
        <c:dLbls>
          <c:showLegendKey val="0"/>
          <c:showVal val="0"/>
          <c:showCatName val="0"/>
          <c:showSerName val="0"/>
          <c:showPercent val="0"/>
          <c:showBubbleSize val="0"/>
        </c:dLbls>
        <c:marker val="1"/>
        <c:smooth val="0"/>
        <c:axId val="283240720"/>
        <c:axId val="283241504"/>
      </c:lineChart>
      <c:catAx>
        <c:axId val="2832407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3241504"/>
        <c:crosses val="autoZero"/>
        <c:auto val="1"/>
        <c:lblAlgn val="ctr"/>
        <c:lblOffset val="100"/>
        <c:tickLblSkip val="1"/>
        <c:tickMarkSkip val="1"/>
        <c:noMultiLvlLbl val="0"/>
      </c:catAx>
      <c:valAx>
        <c:axId val="28324150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32407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5.8</c:v>
                </c:pt>
                <c:pt idx="1">
                  <c:v>6.5</c:v>
                </c:pt>
                <c:pt idx="2">
                  <c:v>5.44</c:v>
                </c:pt>
                <c:pt idx="3">
                  <c:v>7.32</c:v>
                </c:pt>
                <c:pt idx="4">
                  <c:v>6.09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12.29</c:v>
                </c:pt>
                <c:pt idx="1">
                  <c:v>12.03</c:v>
                </c:pt>
                <c:pt idx="2">
                  <c:v>15.36</c:v>
                </c:pt>
                <c:pt idx="3">
                  <c:v>19.75</c:v>
                </c:pt>
                <c:pt idx="4">
                  <c:v>23.6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83244640"/>
        <c:axId val="283245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-6.19</c:v>
                </c:pt>
                <c:pt idx="1">
                  <c:v>0.75</c:v>
                </c:pt>
                <c:pt idx="2">
                  <c:v>-0.03</c:v>
                </c:pt>
                <c:pt idx="3">
                  <c:v>5.89</c:v>
                </c:pt>
                <c:pt idx="4">
                  <c:v>-0.92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83244640"/>
        <c:axId val="283245032"/>
      </c:lineChart>
      <c:catAx>
        <c:axId val="283244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3245032"/>
        <c:crosses val="autoZero"/>
        <c:auto val="1"/>
        <c:lblAlgn val="ctr"/>
        <c:lblOffset val="100"/>
        <c:tickLblSkip val="1"/>
        <c:tickMarkSkip val="1"/>
        <c:noMultiLvlLbl val="0"/>
      </c:catAx>
      <c:valAx>
        <c:axId val="283245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3244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c:v>
                </c:pt>
                <c:pt idx="2">
                  <c:v>#N/A</c:v>
                </c:pt>
                <c:pt idx="3">
                  <c:v>0.08</c:v>
                </c:pt>
                <c:pt idx="4">
                  <c:v>#N/A</c:v>
                </c:pt>
                <c:pt idx="5">
                  <c:v>0.08</c:v>
                </c:pt>
                <c:pt idx="6">
                  <c:v>#N/A</c:v>
                </c:pt>
                <c:pt idx="7">
                  <c:v>0.06</c:v>
                </c:pt>
                <c:pt idx="8">
                  <c:v>#N/A</c:v>
                </c:pt>
                <c:pt idx="9">
                  <c:v>0.1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1.1299999999999999</c:v>
                </c:pt>
                <c:pt idx="2">
                  <c:v>#N/A</c:v>
                </c:pt>
                <c:pt idx="3">
                  <c:v>2.82</c:v>
                </c:pt>
                <c:pt idx="4">
                  <c:v>#N/A</c:v>
                </c:pt>
                <c:pt idx="5">
                  <c:v>0.2</c:v>
                </c:pt>
                <c:pt idx="6">
                  <c:v>#N/A</c:v>
                </c:pt>
                <c:pt idx="7">
                  <c:v>1.27</c:v>
                </c:pt>
                <c:pt idx="8">
                  <c:v>#N/A</c:v>
                </c:pt>
                <c:pt idx="9">
                  <c:v>2.2999999999999998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4.12</c:v>
                </c:pt>
                <c:pt idx="2">
                  <c:v>#N/A</c:v>
                </c:pt>
                <c:pt idx="3">
                  <c:v>2.65</c:v>
                </c:pt>
                <c:pt idx="4">
                  <c:v>#N/A</c:v>
                </c:pt>
                <c:pt idx="5">
                  <c:v>2.58</c:v>
                </c:pt>
                <c:pt idx="6">
                  <c:v>#N/A</c:v>
                </c:pt>
                <c:pt idx="7">
                  <c:v>2.2799999999999998</c:v>
                </c:pt>
                <c:pt idx="8">
                  <c:v>#N/A</c:v>
                </c:pt>
                <c:pt idx="9">
                  <c:v>2.84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3.58</c:v>
                </c:pt>
                <c:pt idx="2">
                  <c:v>#N/A</c:v>
                </c:pt>
                <c:pt idx="3">
                  <c:v>4.24</c:v>
                </c:pt>
                <c:pt idx="4">
                  <c:v>#N/A</c:v>
                </c:pt>
                <c:pt idx="5">
                  <c:v>4.07</c:v>
                </c:pt>
                <c:pt idx="6">
                  <c:v>#N/A</c:v>
                </c:pt>
                <c:pt idx="7">
                  <c:v>3.6</c:v>
                </c:pt>
                <c:pt idx="8">
                  <c:v>#N/A</c:v>
                </c:pt>
                <c:pt idx="9">
                  <c:v>3.62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5.8</c:v>
                </c:pt>
                <c:pt idx="2">
                  <c:v>#N/A</c:v>
                </c:pt>
                <c:pt idx="3">
                  <c:v>6.49</c:v>
                </c:pt>
                <c:pt idx="4">
                  <c:v>#N/A</c:v>
                </c:pt>
                <c:pt idx="5">
                  <c:v>5.44</c:v>
                </c:pt>
                <c:pt idx="6">
                  <c:v>#N/A</c:v>
                </c:pt>
                <c:pt idx="7">
                  <c:v>7.31</c:v>
                </c:pt>
                <c:pt idx="8">
                  <c:v>#N/A</c:v>
                </c:pt>
                <c:pt idx="9">
                  <c:v>6.08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4.7300000000000004</c:v>
                </c:pt>
                <c:pt idx="2">
                  <c:v>#N/A</c:v>
                </c:pt>
                <c:pt idx="3">
                  <c:v>4.5599999999999996</c:v>
                </c:pt>
                <c:pt idx="4">
                  <c:v>#N/A</c:v>
                </c:pt>
                <c:pt idx="5">
                  <c:v>5.12</c:v>
                </c:pt>
                <c:pt idx="6">
                  <c:v>#N/A</c:v>
                </c:pt>
                <c:pt idx="7">
                  <c:v>5.71</c:v>
                </c:pt>
                <c:pt idx="8">
                  <c:v>#N/A</c:v>
                </c:pt>
                <c:pt idx="9">
                  <c:v>7.56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板柳中央病院事業会計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2.4300000000000002</c:v>
                </c:pt>
                <c:pt idx="1">
                  <c:v>#N/A</c:v>
                </c:pt>
                <c:pt idx="2">
                  <c:v>#N/A</c:v>
                </c:pt>
                <c:pt idx="3">
                  <c:v>0</c:v>
                </c:pt>
                <c:pt idx="4">
                  <c:v>#N/A</c:v>
                </c:pt>
                <c:pt idx="5">
                  <c:v>2.78</c:v>
                </c:pt>
                <c:pt idx="6">
                  <c:v>#N/A</c:v>
                </c:pt>
                <c:pt idx="7">
                  <c:v>5.5</c:v>
                </c:pt>
                <c:pt idx="8">
                  <c:v>#N/A</c:v>
                </c:pt>
                <c:pt idx="9">
                  <c:v>7.76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83246208"/>
        <c:axId val="283246600"/>
      </c:barChart>
      <c:catAx>
        <c:axId val="28324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3246600"/>
        <c:crosses val="autoZero"/>
        <c:auto val="1"/>
        <c:lblAlgn val="ctr"/>
        <c:lblOffset val="100"/>
        <c:tickLblSkip val="1"/>
        <c:tickMarkSkip val="1"/>
        <c:noMultiLvlLbl val="0"/>
      </c:catAx>
      <c:valAx>
        <c:axId val="283246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3246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556</c:v>
                </c:pt>
                <c:pt idx="5">
                  <c:v>573</c:v>
                </c:pt>
                <c:pt idx="8">
                  <c:v>608</c:v>
                </c:pt>
                <c:pt idx="11">
                  <c:v>604</c:v>
                </c:pt>
                <c:pt idx="14">
                  <c:v>588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c:v>
                </c:pt>
                <c:pt idx="3">
                  <c:v>12</c:v>
                </c:pt>
                <c:pt idx="6">
                  <c:v>12</c:v>
                </c:pt>
                <c:pt idx="9">
                  <c:v>12</c:v>
                </c:pt>
                <c:pt idx="12">
                  <c:v>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29</c:v>
                </c:pt>
                <c:pt idx="3">
                  <c:v>29</c:v>
                </c:pt>
                <c:pt idx="6">
                  <c:v>28</c:v>
                </c:pt>
                <c:pt idx="9">
                  <c:v>29</c:v>
                </c:pt>
                <c:pt idx="12">
                  <c:v>44</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438</c:v>
                </c:pt>
                <c:pt idx="3">
                  <c:v>469</c:v>
                </c:pt>
                <c:pt idx="6">
                  <c:v>432</c:v>
                </c:pt>
                <c:pt idx="9">
                  <c:v>421</c:v>
                </c:pt>
                <c:pt idx="12">
                  <c:v>386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517</c:v>
                </c:pt>
                <c:pt idx="3">
                  <c:v>495</c:v>
                </c:pt>
                <c:pt idx="6">
                  <c:v>488</c:v>
                </c:pt>
                <c:pt idx="9">
                  <c:v>486</c:v>
                </c:pt>
                <c:pt idx="12">
                  <c:v>474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83247384"/>
        <c:axId val="283247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440</c:v>
                </c:pt>
                <c:pt idx="2">
                  <c:v>#N/A</c:v>
                </c:pt>
                <c:pt idx="3">
                  <c:v>#N/A</c:v>
                </c:pt>
                <c:pt idx="4">
                  <c:v>432</c:v>
                </c:pt>
                <c:pt idx="5">
                  <c:v>#N/A</c:v>
                </c:pt>
                <c:pt idx="6">
                  <c:v>#N/A</c:v>
                </c:pt>
                <c:pt idx="7">
                  <c:v>352</c:v>
                </c:pt>
                <c:pt idx="8">
                  <c:v>#N/A</c:v>
                </c:pt>
                <c:pt idx="9">
                  <c:v>#N/A</c:v>
                </c:pt>
                <c:pt idx="10">
                  <c:v>344</c:v>
                </c:pt>
                <c:pt idx="11">
                  <c:v>#N/A</c:v>
                </c:pt>
                <c:pt idx="12">
                  <c:v>#N/A</c:v>
                </c:pt>
                <c:pt idx="13">
                  <c:v>325</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83247384"/>
        <c:axId val="283247776"/>
      </c:lineChart>
      <c:catAx>
        <c:axId val="283247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3247776"/>
        <c:crosses val="autoZero"/>
        <c:auto val="1"/>
        <c:lblAlgn val="ctr"/>
        <c:lblOffset val="100"/>
        <c:tickLblSkip val="1"/>
        <c:tickMarkSkip val="1"/>
        <c:noMultiLvlLbl val="0"/>
      </c:catAx>
      <c:valAx>
        <c:axId val="283247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3247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7287</c:v>
                </c:pt>
                <c:pt idx="5">
                  <c:v>7186</c:v>
                </c:pt>
                <c:pt idx="8">
                  <c:v>7058</c:v>
                </c:pt>
                <c:pt idx="11">
                  <c:v>6911</c:v>
                </c:pt>
                <c:pt idx="14">
                  <c:v>6666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232</c:v>
                </c:pt>
                <c:pt idx="5">
                  <c:v>183</c:v>
                </c:pt>
                <c:pt idx="8">
                  <c:v>157</c:v>
                </c:pt>
                <c:pt idx="11">
                  <c:v>136</c:v>
                </c:pt>
                <c:pt idx="14">
                  <c:v>114</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1667</c:v>
                </c:pt>
                <c:pt idx="5">
                  <c:v>1986</c:v>
                </c:pt>
                <c:pt idx="8">
                  <c:v>2331</c:v>
                </c:pt>
                <c:pt idx="11">
                  <c:v>2726</c:v>
                </c:pt>
                <c:pt idx="14">
                  <c:v>3049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1406</c:v>
                </c:pt>
                <c:pt idx="3">
                  <c:v>1129</c:v>
                </c:pt>
                <c:pt idx="6">
                  <c:v>1006</c:v>
                </c:pt>
                <c:pt idx="9">
                  <c:v>875</c:v>
                </c:pt>
                <c:pt idx="12">
                  <c:v>857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107</c:v>
                </c:pt>
                <c:pt idx="3">
                  <c:v>82</c:v>
                </c:pt>
                <c:pt idx="6">
                  <c:v>228</c:v>
                </c:pt>
                <c:pt idx="9">
                  <c:v>309</c:v>
                </c:pt>
                <c:pt idx="12">
                  <c:v>266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7383</c:v>
                </c:pt>
                <c:pt idx="3">
                  <c:v>7356</c:v>
                </c:pt>
                <c:pt idx="6">
                  <c:v>6389</c:v>
                </c:pt>
                <c:pt idx="9">
                  <c:v>5597</c:v>
                </c:pt>
                <c:pt idx="12">
                  <c:v>5232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54</c:v>
                </c:pt>
                <c:pt idx="3">
                  <c:v>43</c:v>
                </c:pt>
                <c:pt idx="6">
                  <c:v>34</c:v>
                </c:pt>
                <c:pt idx="9">
                  <c:v>25</c:v>
                </c:pt>
                <c:pt idx="12">
                  <c:v>18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5055</c:v>
                </c:pt>
                <c:pt idx="3">
                  <c:v>4900</c:v>
                </c:pt>
                <c:pt idx="6">
                  <c:v>4747</c:v>
                </c:pt>
                <c:pt idx="9">
                  <c:v>4544</c:v>
                </c:pt>
                <c:pt idx="12">
                  <c:v>4319</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83244248"/>
        <c:axId val="283243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4819</c:v>
                </c:pt>
                <c:pt idx="2">
                  <c:v>#N/A</c:v>
                </c:pt>
                <c:pt idx="3">
                  <c:v>#N/A</c:v>
                </c:pt>
                <c:pt idx="4">
                  <c:v>4155</c:v>
                </c:pt>
                <c:pt idx="5">
                  <c:v>#N/A</c:v>
                </c:pt>
                <c:pt idx="6">
                  <c:v>#N/A</c:v>
                </c:pt>
                <c:pt idx="7">
                  <c:v>2857</c:v>
                </c:pt>
                <c:pt idx="8">
                  <c:v>#N/A</c:v>
                </c:pt>
                <c:pt idx="9">
                  <c:v>#N/A</c:v>
                </c:pt>
                <c:pt idx="10">
                  <c:v>1575</c:v>
                </c:pt>
                <c:pt idx="11">
                  <c:v>#N/A</c:v>
                </c:pt>
                <c:pt idx="12">
                  <c:v>#N/A</c:v>
                </c:pt>
                <c:pt idx="13">
                  <c:v>863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83244248"/>
        <c:axId val="283243856"/>
      </c:lineChart>
      <c:catAx>
        <c:axId val="283244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83243856"/>
        <c:crosses val="autoZero"/>
        <c:auto val="1"/>
        <c:lblAlgn val="ctr"/>
        <c:lblOffset val="100"/>
        <c:tickLblSkip val="1"/>
        <c:tickMarkSkip val="1"/>
        <c:noMultiLvlLbl val="0"/>
      </c:catAx>
      <c:valAx>
        <c:axId val="283243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3244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{3194E32E-5652-46FB-A625-F53F3392CE38}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{89A53483-235D-42CB-B1B8-220EC1BE9642}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{4CECA055-1D1C-4FA5-8791-05275536464F}</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{E306F4C4-6B3E-46FE-97B9-9061CD1C0A20}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{A66719F8-85D9-474D-A962-E2AB2E166175}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81.8</c:v>
                </c:pt>
              </c:numCache>
            </c:numRef>
          </c:xVal>
          <c:yVal>
            <c:numRef>
              <c:f>公会計指標分析・財政指標組合せ分析表!$K$51:$O$51</c:f>
              <c:numCache>
                <c:formatCode>#,##0.0;"▲ "#,##0.0</c:formatCode>
                <c:ptCount val="5"/>
                <c:pt idx="3">
                  <c:v>45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{4BA44B01-F915-49FE-9DDA-A7FADA197D22}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{C9D6995D-98D5-4E4B-AC64-C44BB65909E8}</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{A0F0FA26-8A29-4DBB-B1E4-B1C928F808B3}</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{7472CB65-22E9-4295-A906-C130EECD0B17}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{9E878071-07DB-45C8-8A44-EFE0E04BECA3}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55.6</c:v>
                </c:pt>
              </c:numCache>
            </c:numRef>
          </c:xVal>
          <c:yVal>
            <c:numRef>
              <c:f>公会計指標分析・財政指標組合せ分析表!$K$55:$O$55</c:f>
              <c:numCache>
                <c:formatCode>#,##0.0;"▲ "#,##0.0</c:formatCode>
                <c:ptCount val="5"/>
                <c:pt idx="3">
                  <c:v>58.9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40619824"/>
        <c:axId val="340620216"/>
      </c:scatterChart>
      <c:valAx>
        <c:axId val="340619824"/>
        <c:scaling>
          <c:orientation val="minMax"/>
          <c:max val="84"/>
          <c:min val="5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0620216"/>
        <c:crosses val="autoZero"/>
        <c:crossBetween val="midCat"/>
      </c:valAx>
      <c:valAx>
        <c:axId val="340620216"/>
        <c:scaling>
          <c:orientation val="minMax"/>
          <c:max val="62"/>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0619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{EB9122B2-6C32-4212-B649-CF8819E9D7D5}</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{C250A9A3-E7FA-494C-B0D5-E1CED40F6F1A}</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{17A362AE-55AE-4A21-9524-0C076CCFEEB0}</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{6F9412F7-0BE6-46E9-BCB8-D1200BA98BB2}</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{FA80F748-EFD5-4C75-92A4-746C6748B2A3}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14.1</c:v>
                </c:pt>
                <c:pt idx="1">
                  <c:v>13.1</c:v>
                </c:pt>
                <c:pt idx="2">
                  <c:v>11.9</c:v>
                </c:pt>
                <c:pt idx="3">
                  <c:v>10.8</c:v>
                </c:pt>
                <c:pt idx="4">
                  <c:v>9.9</c:v>
                </c:pt>
              </c:numCache>
            </c:numRef>
          </c:xVal>
          <c:yVal>
            <c:numRef>
              <c:f>公会計指標分析・財政指標組合せ分析表!$K$73:$O$73</c:f>
              <c:numCache>
                <c:formatCode>#,##0.0;"▲ "#,##0.0</c:formatCode>
                <c:ptCount val="5"/>
                <c:pt idx="0">
                  <c:v>141.1</c:v>
                </c:pt>
                <c:pt idx="1">
                  <c:v>119.9</c:v>
                </c:pt>
                <c:pt idx="2">
                  <c:v>84.7</c:v>
                </c:pt>
                <c:pt idx="3">
                  <c:v>45</c:v>
                </c:pt>
                <c:pt idx="4">
                  <c:v>25.4</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{4100F0EB-4233-4DD2-943C-F91E5151066C}</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{7E166BF1-B665-454B-B8D2-6430EC6430B1}</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{7FA3C3BB-5BBC-4980-96E5-520E4A16CFB9}</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{407AF920-3184-4121-A492-C87FD9224769}</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{2FF6E2F2-5BE6-4EC3-909E-A64BB3CD4F4E}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13.3</c:v>
                </c:pt>
                <c:pt idx="1">
                  <c:v>12.4</c:v>
                </c:pt>
                <c:pt idx="2">
                  <c:v>11.2</c:v>
                </c:pt>
                <c:pt idx="3">
                  <c:v>10.8</c:v>
                </c:pt>
                <c:pt idx="4">
                  <c:v>10.199999999999999</c:v>
                </c:pt>
              </c:numCache>
            </c:numRef>
          </c:xVal>
          <c:yVal>
            <c:numRef>
              <c:f>公会計指標分析・財政指標組合せ分析表!$K$77:$O$77</c:f>
              <c:numCache>
                <c:formatCode>#,##0.0;"▲ "#,##0.0</c:formatCode>
                <c:ptCount val="5"/>
                <c:pt idx="0">
                  <c:v>72</c:v>
                </c:pt>
                <c:pt idx="1">
                  <c:v>58.8</c:v>
                </c:pt>
                <c:pt idx="2">
                  <c:v>49.7</c:v>
                </c:pt>
                <c:pt idx="3">
                  <c:v>58.9</c:v>
                </c:pt>
                <c:pt idx="4">
                  <c:v>51.4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40621000"/>
        <c:axId val="340621392"/>
      </c:scatterChart>
      <c:valAx>
        <c:axId val="340621000"/>
        <c:scaling>
          <c:orientation val="minMax"/>
          <c:max val="14.5"/>
          <c:min val="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0621392"/>
        <c:crosses val="autoZero"/>
        <c:crossBetween val="midCat"/>
      </c:valAx>
      <c:valAx>
        <c:axId val="340621392"/>
        <c:scaling>
          <c:orientation val="minMax"/>
          <c:max val="17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06210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青森県板柳町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14,169
14,146
41.88
6,209,120
5,947,664
240,656
3,952,433
4,318,940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25.4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０．０１ポイント下回っているが、近年上昇傾向（Ｈ２５から３年連続して０．０１づつ上昇）にあるため、これからも、戸別徴収により徴収強化等、税の徴収率向上対策による歳入確保に努める。歳出については、経常経費の節減等、歳出の徹底的な見直しを実施するとともに、財政の健全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123372</xdr:rowOff>
    </xdr:from>
    <xdr:to>
      <xdr:col>7</xdr:col>
      <xdr:colOff>152400</xdr:colOff>
      <xdr:row>44</xdr:row>
      <xdr:rowOff>61685</xdr:rowOff>
    </xdr:to>
    <xdr:cxnSp macro="">
      <xdr:nvCxnSpPr>
        <xdr:cNvPr id="65" name="直線コネクタ 64"/>
        <xdr:cNvCxnSpPr/>
      </xdr:nvCxnSpPr>
      <xdr:spPr>
        <a:xfrm flipV="1">
          <a:off x="4953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38299</xdr:rowOff>
    </xdr:from>
    <xdr:ext cx="762000" cy="259045"/>
    <xdr:sp macro="" textlink="">
      <xdr:nvSpPr>
        <xdr:cNvPr id="68"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0.55</a:t>
          </a:r>
          <a:endParaRPr kumimoji="1" lang="ja-JP" altLang="en-US" sz="1000" b="1">
            <a:latin typeface="ＭＳ Ｐゴシック"/>
          </a:endParaRPr>
        </a:p>
      </xdr:txBody>
    </xdr:sp>
    <xdr:clientData/>
  </xdr:oneCellAnchor>
  <xdr:twoCellAnchor>
    <xdr:from>
      <xdr:col>7</xdr:col>
      <xdr:colOff>63500</xdr:colOff>
      <xdr:row>36</xdr:row>
      <xdr:rowOff>123372</xdr:rowOff>
    </xdr:from>
    <xdr:to>
      <xdr:col>7</xdr:col>
      <xdr:colOff>241300</xdr:colOff>
      <xdr:row>36</xdr:row>
      <xdr:rowOff>123372</xdr:rowOff>
    </xdr:to>
    <xdr:cxnSp macro="">
      <xdr:nvCxnSpPr>
        <xdr:cNvPr id="69" name="直線コネクタ 68"/>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59872</xdr:rowOff>
    </xdr:from>
    <xdr:to>
      <xdr:col>7</xdr:col>
      <xdr:colOff>152400</xdr:colOff>
      <xdr:row>42</xdr:row>
      <xdr:rowOff>94343</xdr:rowOff>
    </xdr:to>
    <xdr:cxnSp macro="">
      <xdr:nvCxnSpPr>
        <xdr:cNvPr id="70" name="直線コネクタ 69"/>
        <xdr:cNvCxnSpPr/>
      </xdr:nvCxnSpPr>
      <xdr:spPr>
        <a:xfrm flipV="1">
          <a:off x="4114800" y="72607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94343</xdr:rowOff>
    </xdr:from>
    <xdr:to>
      <xdr:col>6</xdr:col>
      <xdr:colOff>0</xdr:colOff>
      <xdr:row>42</xdr:row>
      <xdr:rowOff>128815</xdr:rowOff>
    </xdr:to>
    <xdr:cxnSp macro="">
      <xdr:nvCxnSpPr>
        <xdr:cNvPr id="73" name="直線コネクタ 72"/>
        <xdr:cNvCxnSpPr/>
      </xdr:nvCxnSpPr>
      <xdr:spPr>
        <a:xfrm flipV="1">
          <a:off x="3225800" y="72952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128815</xdr:rowOff>
    </xdr:from>
    <xdr:to>
      <xdr:col>4</xdr:col>
      <xdr:colOff>482600</xdr:colOff>
      <xdr:row>42</xdr:row>
      <xdr:rowOff>163285</xdr:rowOff>
    </xdr:to>
    <xdr:cxnSp macro="">
      <xdr:nvCxnSpPr>
        <xdr:cNvPr id="76" name="直線コネクタ 75"/>
        <xdr:cNvCxnSpPr/>
      </xdr:nvCxnSpPr>
      <xdr:spPr>
        <a:xfrm flipV="1">
          <a:off x="2336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7" name="フローチャート :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163285</xdr:rowOff>
    </xdr:from>
    <xdr:to>
      <xdr:col>3</xdr:col>
      <xdr:colOff>279400</xdr:colOff>
      <xdr:row>42</xdr:row>
      <xdr:rowOff>163285</xdr:rowOff>
    </xdr:to>
    <xdr:cxnSp macro="">
      <xdr:nvCxnSpPr>
        <xdr:cNvPr id="79" name="直線コネクタ 78"/>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80" name="フローチャート : 判断 79"/>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81" name="テキスト ボックス 80"/>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77107</xdr:rowOff>
    </xdr:from>
    <xdr:to>
      <xdr:col>2</xdr:col>
      <xdr:colOff>127000</xdr:colOff>
      <xdr:row>42</xdr:row>
      <xdr:rowOff>7257</xdr:rowOff>
    </xdr:to>
    <xdr:sp macro="" textlink="">
      <xdr:nvSpPr>
        <xdr:cNvPr id="82" name="フローチャート : 判断 81"/>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17434</xdr:rowOff>
    </xdr:from>
    <xdr:ext cx="762000" cy="259045"/>
    <xdr:sp macro="" textlink="">
      <xdr:nvSpPr>
        <xdr:cNvPr id="83" name="テキスト ボックス 82"/>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89" name="円/楕円 88"/>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152599</xdr:rowOff>
    </xdr:from>
    <xdr:ext cx="762000" cy="259045"/>
    <xdr:sp macro="" textlink="">
      <xdr:nvSpPr>
        <xdr:cNvPr id="90"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43543</xdr:rowOff>
    </xdr:from>
    <xdr:to>
      <xdr:col>6</xdr:col>
      <xdr:colOff>50800</xdr:colOff>
      <xdr:row>42</xdr:row>
      <xdr:rowOff>145143</xdr:rowOff>
    </xdr:to>
    <xdr:sp macro="" textlink="">
      <xdr:nvSpPr>
        <xdr:cNvPr id="91" name="円/楕円 90"/>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92" name="テキスト ボックス 91"/>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93" name="円/楕円 92"/>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94" name="テキスト ボックス 93"/>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112485</xdr:rowOff>
    </xdr:from>
    <xdr:to>
      <xdr:col>3</xdr:col>
      <xdr:colOff>330200</xdr:colOff>
      <xdr:row>43</xdr:row>
      <xdr:rowOff>42635</xdr:rowOff>
    </xdr:to>
    <xdr:sp macro="" textlink="">
      <xdr:nvSpPr>
        <xdr:cNvPr id="95" name="円/楕円 94"/>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96" name="テキスト ボックス 95"/>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97" name="円/楕円 96"/>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98" name="テキスト ボックス 97"/>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類似団体平均を４．８ポイント下回っている。公債費等の経常経費の節減を行っているところであるが、今後も引き続き、経常経費の節減を行う等自主財源の確保にも努める。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67</xdr:row>
      <xdr:rowOff>144356</xdr:rowOff>
    </xdr:to>
    <xdr:cxnSp macro="">
      <xdr:nvCxnSpPr>
        <xdr:cNvPr id="128" name="直線コネクタ 127"/>
        <xdr:cNvCxnSpPr/>
      </xdr:nvCxnSpPr>
      <xdr:spPr>
        <a:xfrm flipV="1">
          <a:off x="4953000" y="10046970"/>
          <a:ext cx="0" cy="1584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116433</xdr:rowOff>
    </xdr:from>
    <xdr:ext cx="762000" cy="259045"/>
    <xdr:sp macro="" textlink="">
      <xdr:nvSpPr>
        <xdr:cNvPr id="129" name="財政構造の弾力性最小値テキスト"/>
        <xdr:cNvSpPr txBox="1"/>
      </xdr:nvSpPr>
      <xdr:spPr>
        <a:xfrm>
          <a:off x="5041900" y="1160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67</xdr:row>
      <xdr:rowOff>144356</xdr:rowOff>
    </xdr:from>
    <xdr:to>
      <xdr:col>7</xdr:col>
      <xdr:colOff>241300</xdr:colOff>
      <xdr:row>67</xdr:row>
      <xdr:rowOff>144356</xdr:rowOff>
    </xdr:to>
    <xdr:cxnSp macro="">
      <xdr:nvCxnSpPr>
        <xdr:cNvPr id="130" name="直線コネクタ 129"/>
        <xdr:cNvCxnSpPr/>
      </xdr:nvCxnSpPr>
      <xdr:spPr>
        <a:xfrm>
          <a:off x="4864100" y="1163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1"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2" name="直線コネクタ 131"/>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138006</xdr:rowOff>
    </xdr:from>
    <xdr:to>
      <xdr:col>7</xdr:col>
      <xdr:colOff>152400</xdr:colOff>
      <xdr:row>62</xdr:row>
      <xdr:rowOff>44450</xdr:rowOff>
    </xdr:to>
    <xdr:cxnSp macro="">
      <xdr:nvCxnSpPr>
        <xdr:cNvPr id="133" name="直線コネクタ 132"/>
        <xdr:cNvCxnSpPr/>
      </xdr:nvCxnSpPr>
      <xdr:spPr>
        <a:xfrm>
          <a:off x="4114800" y="10425006"/>
          <a:ext cx="8382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8907</xdr:rowOff>
    </xdr:from>
    <xdr:ext cx="762000" cy="259045"/>
    <xdr:sp macro="" textlink="">
      <xdr:nvSpPr>
        <xdr:cNvPr id="134" name="財政構造の弾力性平均値テキスト"/>
        <xdr:cNvSpPr txBox="1"/>
      </xdr:nvSpPr>
      <xdr:spPr>
        <a:xfrm>
          <a:off x="5041900" y="1098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36830</xdr:rowOff>
    </xdr:from>
    <xdr:to>
      <xdr:col>7</xdr:col>
      <xdr:colOff>203200</xdr:colOff>
      <xdr:row>64</xdr:row>
      <xdr:rowOff>138430</xdr:rowOff>
    </xdr:to>
    <xdr:sp macro="" textlink="">
      <xdr:nvSpPr>
        <xdr:cNvPr id="135" name="フローチャート : 判断 134"/>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138006</xdr:rowOff>
    </xdr:from>
    <xdr:to>
      <xdr:col>6</xdr:col>
      <xdr:colOff>0</xdr:colOff>
      <xdr:row>63</xdr:row>
      <xdr:rowOff>33867</xdr:rowOff>
    </xdr:to>
    <xdr:cxnSp macro="">
      <xdr:nvCxnSpPr>
        <xdr:cNvPr id="136" name="直線コネクタ 135"/>
        <xdr:cNvCxnSpPr/>
      </xdr:nvCxnSpPr>
      <xdr:spPr>
        <a:xfrm flipV="1">
          <a:off x="3225800" y="10425006"/>
          <a:ext cx="889000" cy="4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31327</xdr:rowOff>
    </xdr:from>
    <xdr:to>
      <xdr:col>6</xdr:col>
      <xdr:colOff>50800</xdr:colOff>
      <xdr:row>63</xdr:row>
      <xdr:rowOff>132927</xdr:rowOff>
    </xdr:to>
    <xdr:sp macro="" textlink="">
      <xdr:nvSpPr>
        <xdr:cNvPr id="137" name="フローチャート : 判断 136"/>
        <xdr:cNvSpPr/>
      </xdr:nvSpPr>
      <xdr:spPr>
        <a:xfrm>
          <a:off x="4064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117704</xdr:rowOff>
    </xdr:from>
    <xdr:ext cx="736600" cy="259045"/>
    <xdr:sp macro="" textlink="">
      <xdr:nvSpPr>
        <xdr:cNvPr id="138" name="テキスト ボックス 137"/>
        <xdr:cNvSpPr txBox="1"/>
      </xdr:nvSpPr>
      <xdr:spPr>
        <a:xfrm>
          <a:off x="3733800" y="1091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87206</xdr:rowOff>
    </xdr:from>
    <xdr:to>
      <xdr:col>4</xdr:col>
      <xdr:colOff>482600</xdr:colOff>
      <xdr:row>63</xdr:row>
      <xdr:rowOff>33867</xdr:rowOff>
    </xdr:to>
    <xdr:cxnSp macro="">
      <xdr:nvCxnSpPr>
        <xdr:cNvPr id="139" name="直線コネクタ 138"/>
        <xdr:cNvCxnSpPr/>
      </xdr:nvCxnSpPr>
      <xdr:spPr>
        <a:xfrm>
          <a:off x="2336800" y="10545656"/>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41" name="テキスト ボックス 140"/>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87206</xdr:rowOff>
    </xdr:from>
    <xdr:to>
      <xdr:col>3</xdr:col>
      <xdr:colOff>279400</xdr:colOff>
      <xdr:row>62</xdr:row>
      <xdr:rowOff>92710</xdr:rowOff>
    </xdr:to>
    <xdr:cxnSp macro="">
      <xdr:nvCxnSpPr>
        <xdr:cNvPr id="142" name="直線コネクタ 141"/>
        <xdr:cNvCxnSpPr/>
      </xdr:nvCxnSpPr>
      <xdr:spPr>
        <a:xfrm flipV="1">
          <a:off x="1447800" y="1054565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162560</xdr:rowOff>
    </xdr:from>
    <xdr:to>
      <xdr:col>3</xdr:col>
      <xdr:colOff>330200</xdr:colOff>
      <xdr:row>63</xdr:row>
      <xdr:rowOff>92710</xdr:rowOff>
    </xdr:to>
    <xdr:sp macro="" textlink="">
      <xdr:nvSpPr>
        <xdr:cNvPr id="143" name="フローチャート : 判断 142"/>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77487</xdr:rowOff>
    </xdr:from>
    <xdr:ext cx="762000" cy="259045"/>
    <xdr:sp macro="" textlink="">
      <xdr:nvSpPr>
        <xdr:cNvPr id="144" name="テキスト ボックス 143"/>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45" name="フローチャート : 判断 144"/>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53357</xdr:rowOff>
    </xdr:from>
    <xdr:ext cx="762000" cy="259045"/>
    <xdr:sp macro="" textlink="">
      <xdr:nvSpPr>
        <xdr:cNvPr id="146" name="テキスト ボックス 145"/>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52" name="円/楕円 151"/>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10177</xdr:rowOff>
    </xdr:from>
    <xdr:ext cx="762000" cy="259045"/>
    <xdr:sp macro="" textlink="">
      <xdr:nvSpPr>
        <xdr:cNvPr id="153"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87206</xdr:rowOff>
    </xdr:from>
    <xdr:to>
      <xdr:col>6</xdr:col>
      <xdr:colOff>50800</xdr:colOff>
      <xdr:row>61</xdr:row>
      <xdr:rowOff>17356</xdr:rowOff>
    </xdr:to>
    <xdr:sp macro="" textlink="">
      <xdr:nvSpPr>
        <xdr:cNvPr id="154" name="円/楕円 153"/>
        <xdr:cNvSpPr/>
      </xdr:nvSpPr>
      <xdr:spPr>
        <a:xfrm>
          <a:off x="4064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27533</xdr:rowOff>
    </xdr:from>
    <xdr:ext cx="736600" cy="259045"/>
    <xdr:sp macro="" textlink="">
      <xdr:nvSpPr>
        <xdr:cNvPr id="155" name="テキスト ボックス 154"/>
        <xdr:cNvSpPr txBox="1"/>
      </xdr:nvSpPr>
      <xdr:spPr>
        <a:xfrm>
          <a:off x="3733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154517</xdr:rowOff>
    </xdr:from>
    <xdr:to>
      <xdr:col>4</xdr:col>
      <xdr:colOff>533400</xdr:colOff>
      <xdr:row>63</xdr:row>
      <xdr:rowOff>84667</xdr:rowOff>
    </xdr:to>
    <xdr:sp macro="" textlink="">
      <xdr:nvSpPr>
        <xdr:cNvPr id="156" name="円/楕円 155"/>
        <xdr:cNvSpPr/>
      </xdr:nvSpPr>
      <xdr:spPr>
        <a:xfrm>
          <a:off x="3175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94844</xdr:rowOff>
    </xdr:from>
    <xdr:ext cx="762000" cy="259045"/>
    <xdr:sp macro="" textlink="">
      <xdr:nvSpPr>
        <xdr:cNvPr id="157" name="テキスト ボックス 156"/>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36406</xdr:rowOff>
    </xdr:from>
    <xdr:to>
      <xdr:col>3</xdr:col>
      <xdr:colOff>330200</xdr:colOff>
      <xdr:row>61</xdr:row>
      <xdr:rowOff>138006</xdr:rowOff>
    </xdr:to>
    <xdr:sp macro="" textlink="">
      <xdr:nvSpPr>
        <xdr:cNvPr id="158" name="円/楕円 157"/>
        <xdr:cNvSpPr/>
      </xdr:nvSpPr>
      <xdr:spPr>
        <a:xfrm>
          <a:off x="2286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148183</xdr:rowOff>
    </xdr:from>
    <xdr:ext cx="762000" cy="259045"/>
    <xdr:sp macro="" textlink="">
      <xdr:nvSpPr>
        <xdr:cNvPr id="159" name="テキスト ボックス 158"/>
        <xdr:cNvSpPr txBox="1"/>
      </xdr:nvSpPr>
      <xdr:spPr>
        <a:xfrm>
          <a:off x="1955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41910</xdr:rowOff>
    </xdr:from>
    <xdr:to>
      <xdr:col>2</xdr:col>
      <xdr:colOff>127000</xdr:colOff>
      <xdr:row>62</xdr:row>
      <xdr:rowOff>143510</xdr:rowOff>
    </xdr:to>
    <xdr:sp macro="" textlink="">
      <xdr:nvSpPr>
        <xdr:cNvPr id="160" name="円/楕円 159"/>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153687</xdr:rowOff>
    </xdr:from>
    <xdr:ext cx="762000" cy="259045"/>
    <xdr:sp macro="" textlink="">
      <xdr:nvSpPr>
        <xdr:cNvPr id="161" name="テキスト ボックス 160"/>
        <xdr:cNvSpPr txBox="1"/>
      </xdr:nvSpPr>
      <xdr:spPr>
        <a:xfrm>
          <a:off x="1066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[107,794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人件費等の節減により、類似団体平均を下回っている。今後、定員管理にもとづく人員削減等、引き続きコストの低減を図っていく。</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54082</xdr:rowOff>
    </xdr:from>
    <xdr:to>
      <xdr:col>7</xdr:col>
      <xdr:colOff>152400</xdr:colOff>
      <xdr:row>88</xdr:row>
      <xdr:rowOff>163157</xdr:rowOff>
    </xdr:to>
    <xdr:cxnSp macro="">
      <xdr:nvCxnSpPr>
        <xdr:cNvPr id="193" name="直線コネクタ 192"/>
        <xdr:cNvCxnSpPr/>
      </xdr:nvCxnSpPr>
      <xdr:spPr>
        <a:xfrm flipV="1">
          <a:off x="4953000" y="13770082"/>
          <a:ext cx="0" cy="14806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135234</xdr:rowOff>
    </xdr:from>
    <xdr:ext cx="762000" cy="259045"/>
    <xdr:sp macro="" textlink="">
      <xdr:nvSpPr>
        <xdr:cNvPr id="194" name="人件費・物件費等の状況最小値テキスト"/>
        <xdr:cNvSpPr txBox="1"/>
      </xdr:nvSpPr>
      <xdr:spPr>
        <a:xfrm>
          <a:off x="5041900" y="1522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537,331</a:t>
          </a:r>
          <a:endParaRPr kumimoji="1" lang="ja-JP" altLang="en-US" sz="1000" b="1">
            <a:latin typeface="ＭＳ Ｐゴシック"/>
          </a:endParaRPr>
        </a:p>
      </xdr:txBody>
    </xdr:sp>
    <xdr:clientData/>
  </xdr:oneCellAnchor>
  <xdr:twoCellAnchor>
    <xdr:from>
      <xdr:col>7</xdr:col>
      <xdr:colOff>63500</xdr:colOff>
      <xdr:row>88</xdr:row>
      <xdr:rowOff>163157</xdr:rowOff>
    </xdr:from>
    <xdr:to>
      <xdr:col>7</xdr:col>
      <xdr:colOff>241300</xdr:colOff>
      <xdr:row>88</xdr:row>
      <xdr:rowOff>163157</xdr:rowOff>
    </xdr:to>
    <xdr:cxnSp macro="">
      <xdr:nvCxnSpPr>
        <xdr:cNvPr id="195" name="直線コネクタ 194"/>
        <xdr:cNvCxnSpPr/>
      </xdr:nvCxnSpPr>
      <xdr:spPr>
        <a:xfrm>
          <a:off x="4864100" y="1525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140459</xdr:rowOff>
    </xdr:from>
    <xdr:ext cx="762000" cy="259045"/>
    <xdr:sp macro="" textlink="">
      <xdr:nvSpPr>
        <xdr:cNvPr id="196" name="人件費・物件費等の状況最大値テキスト"/>
        <xdr:cNvSpPr txBox="1"/>
      </xdr:nvSpPr>
      <xdr:spPr>
        <a:xfrm>
          <a:off x="5041900" y="1351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107,794</a:t>
          </a:r>
          <a:endParaRPr kumimoji="1" lang="ja-JP" altLang="en-US" sz="1000" b="1">
            <a:latin typeface="ＭＳ Ｐゴシック"/>
          </a:endParaRPr>
        </a:p>
      </xdr:txBody>
    </xdr:sp>
    <xdr:clientData/>
  </xdr:oneCellAnchor>
  <xdr:twoCellAnchor>
    <xdr:from>
      <xdr:col>7</xdr:col>
      <xdr:colOff>63500</xdr:colOff>
      <xdr:row>80</xdr:row>
      <xdr:rowOff>54082</xdr:rowOff>
    </xdr:from>
    <xdr:to>
      <xdr:col>7</xdr:col>
      <xdr:colOff>241300</xdr:colOff>
      <xdr:row>80</xdr:row>
      <xdr:rowOff>54082</xdr:rowOff>
    </xdr:to>
    <xdr:cxnSp macro="">
      <xdr:nvCxnSpPr>
        <xdr:cNvPr id="197" name="直線コネクタ 196"/>
        <xdr:cNvCxnSpPr/>
      </xdr:nvCxnSpPr>
      <xdr:spPr>
        <a:xfrm>
          <a:off x="4864100" y="1377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45146</xdr:rowOff>
    </xdr:from>
    <xdr:to>
      <xdr:col>7</xdr:col>
      <xdr:colOff>152400</xdr:colOff>
      <xdr:row>80</xdr:row>
      <xdr:rowOff>54082</xdr:rowOff>
    </xdr:to>
    <xdr:cxnSp macro="">
      <xdr:nvCxnSpPr>
        <xdr:cNvPr id="198" name="直線コネクタ 197"/>
        <xdr:cNvCxnSpPr/>
      </xdr:nvCxnSpPr>
      <xdr:spPr>
        <a:xfrm>
          <a:off x="4114800" y="13761146"/>
          <a:ext cx="838200" cy="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117823</xdr:rowOff>
    </xdr:from>
    <xdr:ext cx="762000" cy="259045"/>
    <xdr:sp macro="" textlink="">
      <xdr:nvSpPr>
        <xdr:cNvPr id="199" name="人件費・物件費等の状況平均値テキスト"/>
        <xdr:cNvSpPr txBox="1"/>
      </xdr:nvSpPr>
      <xdr:spPr>
        <a:xfrm>
          <a:off x="5041900" y="14005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198,859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145746</xdr:rowOff>
    </xdr:from>
    <xdr:to>
      <xdr:col>7</xdr:col>
      <xdr:colOff>203200</xdr:colOff>
      <xdr:row>82</xdr:row>
      <xdr:rowOff>75896</xdr:rowOff>
    </xdr:to>
    <xdr:sp macro="" textlink="">
      <xdr:nvSpPr>
        <xdr:cNvPr id="200" name="フローチャート : 判断 199"/>
        <xdr:cNvSpPr/>
      </xdr:nvSpPr>
      <xdr:spPr>
        <a:xfrm>
          <a:off x="4902200" y="1403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26632</xdr:rowOff>
    </xdr:from>
    <xdr:to>
      <xdr:col>6</xdr:col>
      <xdr:colOff>0</xdr:colOff>
      <xdr:row>80</xdr:row>
      <xdr:rowOff>45146</xdr:rowOff>
    </xdr:to>
    <xdr:cxnSp macro="">
      <xdr:nvCxnSpPr>
        <xdr:cNvPr id="201" name="直線コネクタ 200"/>
        <xdr:cNvCxnSpPr/>
      </xdr:nvCxnSpPr>
      <xdr:spPr>
        <a:xfrm>
          <a:off x="3225800" y="13742632"/>
          <a:ext cx="889000" cy="1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93680</xdr:rowOff>
    </xdr:from>
    <xdr:to>
      <xdr:col>6</xdr:col>
      <xdr:colOff>50800</xdr:colOff>
      <xdr:row>82</xdr:row>
      <xdr:rowOff>23830</xdr:rowOff>
    </xdr:to>
    <xdr:sp macro="" textlink="">
      <xdr:nvSpPr>
        <xdr:cNvPr id="202" name="フローチャート : 判断 201"/>
        <xdr:cNvSpPr/>
      </xdr:nvSpPr>
      <xdr:spPr>
        <a:xfrm>
          <a:off x="4064000" y="139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8607</xdr:rowOff>
    </xdr:from>
    <xdr:ext cx="736600" cy="259045"/>
    <xdr:sp macro="" textlink="">
      <xdr:nvSpPr>
        <xdr:cNvPr id="203" name="テキスト ボックス 202"/>
        <xdr:cNvSpPr txBox="1"/>
      </xdr:nvSpPr>
      <xdr:spPr>
        <a:xfrm>
          <a:off x="3733800" y="1406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23564</xdr:rowOff>
    </xdr:from>
    <xdr:to>
      <xdr:col>4</xdr:col>
      <xdr:colOff>482600</xdr:colOff>
      <xdr:row>80</xdr:row>
      <xdr:rowOff>26632</xdr:rowOff>
    </xdr:to>
    <xdr:cxnSp macro="">
      <xdr:nvCxnSpPr>
        <xdr:cNvPr id="204" name="直線コネクタ 203"/>
        <xdr:cNvCxnSpPr/>
      </xdr:nvCxnSpPr>
      <xdr:spPr>
        <a:xfrm>
          <a:off x="2336800" y="13739564"/>
          <a:ext cx="8890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60271</xdr:rowOff>
    </xdr:from>
    <xdr:to>
      <xdr:col>4</xdr:col>
      <xdr:colOff>533400</xdr:colOff>
      <xdr:row>81</xdr:row>
      <xdr:rowOff>161871</xdr:rowOff>
    </xdr:to>
    <xdr:sp macro="" textlink="">
      <xdr:nvSpPr>
        <xdr:cNvPr id="205" name="フローチャート : 判断 204"/>
        <xdr:cNvSpPr/>
      </xdr:nvSpPr>
      <xdr:spPr>
        <a:xfrm>
          <a:off x="3175000" y="1394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146648</xdr:rowOff>
    </xdr:from>
    <xdr:ext cx="762000" cy="259045"/>
    <xdr:sp macro="" textlink="">
      <xdr:nvSpPr>
        <xdr:cNvPr id="206" name="テキスト ボックス 205"/>
        <xdr:cNvSpPr txBox="1"/>
      </xdr:nvSpPr>
      <xdr:spPr>
        <a:xfrm>
          <a:off x="2844800" y="1403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23564</xdr:rowOff>
    </xdr:from>
    <xdr:to>
      <xdr:col>3</xdr:col>
      <xdr:colOff>279400</xdr:colOff>
      <xdr:row>80</xdr:row>
      <xdr:rowOff>67721</xdr:rowOff>
    </xdr:to>
    <xdr:cxnSp macro="">
      <xdr:nvCxnSpPr>
        <xdr:cNvPr id="207" name="直線コネクタ 206"/>
        <xdr:cNvCxnSpPr/>
      </xdr:nvCxnSpPr>
      <xdr:spPr>
        <a:xfrm flipV="1">
          <a:off x="1447800" y="13739564"/>
          <a:ext cx="889000" cy="4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38667</xdr:rowOff>
    </xdr:from>
    <xdr:to>
      <xdr:col>3</xdr:col>
      <xdr:colOff>330200</xdr:colOff>
      <xdr:row>81</xdr:row>
      <xdr:rowOff>140267</xdr:rowOff>
    </xdr:to>
    <xdr:sp macro="" textlink="">
      <xdr:nvSpPr>
        <xdr:cNvPr id="208" name="フローチャート : 判断 207"/>
        <xdr:cNvSpPr/>
      </xdr:nvSpPr>
      <xdr:spPr>
        <a:xfrm>
          <a:off x="2286000" y="139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125044</xdr:rowOff>
    </xdr:from>
    <xdr:ext cx="762000" cy="259045"/>
    <xdr:sp macro="" textlink="">
      <xdr:nvSpPr>
        <xdr:cNvPr id="209" name="テキスト ボックス 208"/>
        <xdr:cNvSpPr txBox="1"/>
      </xdr:nvSpPr>
      <xdr:spPr>
        <a:xfrm>
          <a:off x="1955800" y="1401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35585</xdr:rowOff>
    </xdr:from>
    <xdr:to>
      <xdr:col>2</xdr:col>
      <xdr:colOff>127000</xdr:colOff>
      <xdr:row>81</xdr:row>
      <xdr:rowOff>137185</xdr:rowOff>
    </xdr:to>
    <xdr:sp macro="" textlink="">
      <xdr:nvSpPr>
        <xdr:cNvPr id="210" name="フローチャート : 判断 209"/>
        <xdr:cNvSpPr/>
      </xdr:nvSpPr>
      <xdr:spPr>
        <a:xfrm>
          <a:off x="1397000" y="1392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121962</xdr:rowOff>
    </xdr:from>
    <xdr:ext cx="762000" cy="259045"/>
    <xdr:sp macro="" textlink="">
      <xdr:nvSpPr>
        <xdr:cNvPr id="211" name="テキスト ボックス 210"/>
        <xdr:cNvSpPr txBox="1"/>
      </xdr:nvSpPr>
      <xdr:spPr>
        <a:xfrm>
          <a:off x="1066800" y="14009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3282</xdr:rowOff>
    </xdr:from>
    <xdr:to>
      <xdr:col>7</xdr:col>
      <xdr:colOff>203200</xdr:colOff>
      <xdr:row>80</xdr:row>
      <xdr:rowOff>104882</xdr:rowOff>
    </xdr:to>
    <xdr:sp macro="" textlink="">
      <xdr:nvSpPr>
        <xdr:cNvPr id="217" name="円/楕円 216"/>
        <xdr:cNvSpPr/>
      </xdr:nvSpPr>
      <xdr:spPr>
        <a:xfrm>
          <a:off x="4902200" y="137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96009</xdr:rowOff>
    </xdr:from>
    <xdr:ext cx="762000" cy="259045"/>
    <xdr:sp macro="" textlink="">
      <xdr:nvSpPr>
        <xdr:cNvPr id="218" name="人件費・物件費等の状況該当値テキスト"/>
        <xdr:cNvSpPr txBox="1"/>
      </xdr:nvSpPr>
      <xdr:spPr>
        <a:xfrm>
          <a:off x="5041900" y="1364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107,794</a:t>
          </a:r>
          <a:endParaRPr kumimoji="1" lang="ja-JP" altLang="en-US" sz="1000" b="1">
            <a:solidFill>
              <a:srgbClr val="FF0000"/>
            </a:solidFill>
            <a:latin typeface="ＭＳ Ｐゴシック"/>
          </a:endParaRPr>
        </a:p>
      </xdr:txBody>
    </xdr:sp>
    <xdr:clientData/>
  </xdr:oneCellAnchor>
  <xdr:twoCellAnchor>
    <xdr:from>
      <xdr:col>5</xdr:col>
      <xdr:colOff>635000</xdr:colOff>
      <xdr:row>79</xdr:row>
      <xdr:rowOff>165796</xdr:rowOff>
    </xdr:from>
    <xdr:to>
      <xdr:col>6</xdr:col>
      <xdr:colOff>50800</xdr:colOff>
      <xdr:row>80</xdr:row>
      <xdr:rowOff>95946</xdr:rowOff>
    </xdr:to>
    <xdr:sp macro="" textlink="">
      <xdr:nvSpPr>
        <xdr:cNvPr id="219" name="円/楕円 218"/>
        <xdr:cNvSpPr/>
      </xdr:nvSpPr>
      <xdr:spPr>
        <a:xfrm>
          <a:off x="4064000" y="1371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106123</xdr:rowOff>
    </xdr:from>
    <xdr:ext cx="736600" cy="259045"/>
    <xdr:sp macro="" textlink="">
      <xdr:nvSpPr>
        <xdr:cNvPr id="220" name="テキスト ボックス 219"/>
        <xdr:cNvSpPr txBox="1"/>
      </xdr:nvSpPr>
      <xdr:spPr>
        <a:xfrm>
          <a:off x="3733800" y="13479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105,202</a:t>
          </a:r>
          <a:endParaRPr kumimoji="1" lang="ja-JP" altLang="en-US" sz="1000" b="1">
            <a:solidFill>
              <a:srgbClr val="FF0000"/>
            </a:solidFill>
            <a:latin typeface="ＭＳ Ｐゴシック"/>
          </a:endParaRPr>
        </a:p>
      </xdr:txBody>
    </xdr:sp>
    <xdr:clientData/>
  </xdr:oneCellAnchor>
  <xdr:twoCellAnchor>
    <xdr:from>
      <xdr:col>4</xdr:col>
      <xdr:colOff>431800</xdr:colOff>
      <xdr:row>79</xdr:row>
      <xdr:rowOff>147282</xdr:rowOff>
    </xdr:from>
    <xdr:to>
      <xdr:col>4</xdr:col>
      <xdr:colOff>533400</xdr:colOff>
      <xdr:row>80</xdr:row>
      <xdr:rowOff>77432</xdr:rowOff>
    </xdr:to>
    <xdr:sp macro="" textlink="">
      <xdr:nvSpPr>
        <xdr:cNvPr id="221" name="円/楕円 220"/>
        <xdr:cNvSpPr/>
      </xdr:nvSpPr>
      <xdr:spPr>
        <a:xfrm>
          <a:off x="3175000" y="1369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87609</xdr:rowOff>
    </xdr:from>
    <xdr:ext cx="762000" cy="259045"/>
    <xdr:sp macro="" textlink="">
      <xdr:nvSpPr>
        <xdr:cNvPr id="222" name="テキスト ボックス 221"/>
        <xdr:cNvSpPr txBox="1"/>
      </xdr:nvSpPr>
      <xdr:spPr>
        <a:xfrm>
          <a:off x="2844800" y="134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99,831</a:t>
          </a:r>
          <a:endParaRPr kumimoji="1" lang="ja-JP" altLang="en-US" sz="1000" b="1">
            <a:solidFill>
              <a:srgbClr val="FF0000"/>
            </a:solidFill>
            <a:latin typeface="ＭＳ Ｐゴシック"/>
          </a:endParaRPr>
        </a:p>
      </xdr:txBody>
    </xdr:sp>
    <xdr:clientData/>
  </xdr:oneCellAnchor>
  <xdr:twoCellAnchor>
    <xdr:from>
      <xdr:col>3</xdr:col>
      <xdr:colOff>228600</xdr:colOff>
      <xdr:row>79</xdr:row>
      <xdr:rowOff>144214</xdr:rowOff>
    </xdr:from>
    <xdr:to>
      <xdr:col>3</xdr:col>
      <xdr:colOff>330200</xdr:colOff>
      <xdr:row>80</xdr:row>
      <xdr:rowOff>74364</xdr:rowOff>
    </xdr:to>
    <xdr:sp macro="" textlink="">
      <xdr:nvSpPr>
        <xdr:cNvPr id="223" name="円/楕円 222"/>
        <xdr:cNvSpPr/>
      </xdr:nvSpPr>
      <xdr:spPr>
        <a:xfrm>
          <a:off x="2286000" y="1368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84541</xdr:rowOff>
    </xdr:from>
    <xdr:ext cx="762000" cy="259045"/>
    <xdr:sp macro="" textlink="">
      <xdr:nvSpPr>
        <xdr:cNvPr id="224" name="テキスト ボックス 223"/>
        <xdr:cNvSpPr txBox="1"/>
      </xdr:nvSpPr>
      <xdr:spPr>
        <a:xfrm>
          <a:off x="1955800" y="1345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98,941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16921</xdr:rowOff>
    </xdr:from>
    <xdr:to>
      <xdr:col>2</xdr:col>
      <xdr:colOff>127000</xdr:colOff>
      <xdr:row>80</xdr:row>
      <xdr:rowOff>118521</xdr:rowOff>
    </xdr:to>
    <xdr:sp macro="" textlink="">
      <xdr:nvSpPr>
        <xdr:cNvPr id="225" name="円/楕円 224"/>
        <xdr:cNvSpPr/>
      </xdr:nvSpPr>
      <xdr:spPr>
        <a:xfrm>
          <a:off x="1397000" y="1373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128698</xdr:rowOff>
    </xdr:from>
    <xdr:ext cx="762000" cy="259045"/>
    <xdr:sp macro="" textlink="">
      <xdr:nvSpPr>
        <xdr:cNvPr id="226" name="テキスト ボックス 225"/>
        <xdr:cNvSpPr txBox="1"/>
      </xdr:nvSpPr>
      <xdr:spPr>
        <a:xfrm>
          <a:off x="1066800" y="1350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の給与制度については、独自の給与カット等は行っていないものの、国家公務員等に準じてバランスのとれた給与制度の運用を行っている。ラスパイレス指数も、職員の階層変動などにより増減はあるものの類似団体平均を下回る低水準を継続している。今後は定員管理の適正化に加え、人事評価制度の実施により、より適正な給与制度の運用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88</xdr:row>
      <xdr:rowOff>64346</xdr:rowOff>
    </xdr:to>
    <xdr:cxnSp macro="">
      <xdr:nvCxnSpPr>
        <xdr:cNvPr id="253" name="直線コネクタ 252"/>
        <xdr:cNvCxnSpPr/>
      </xdr:nvCxnSpPr>
      <xdr:spPr>
        <a:xfrm flipV="1">
          <a:off x="17018000" y="13752407"/>
          <a:ext cx="0" cy="1399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4"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5" name="直線コネクタ 254"/>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6"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7" name="直線コネクタ 256"/>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68580</xdr:rowOff>
    </xdr:from>
    <xdr:to>
      <xdr:col>24</xdr:col>
      <xdr:colOff>558800</xdr:colOff>
      <xdr:row>80</xdr:row>
      <xdr:rowOff>149013</xdr:rowOff>
    </xdr:to>
    <xdr:cxnSp macro="">
      <xdr:nvCxnSpPr>
        <xdr:cNvPr id="258" name="直線コネクタ 257"/>
        <xdr:cNvCxnSpPr/>
      </xdr:nvCxnSpPr>
      <xdr:spPr>
        <a:xfrm>
          <a:off x="16179800" y="13784580"/>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22454</xdr:rowOff>
    </xdr:from>
    <xdr:ext cx="762000" cy="259045"/>
    <xdr:sp macro="" textlink="">
      <xdr:nvSpPr>
        <xdr:cNvPr id="259" name="給与水準   （国との比較）平均値テキスト"/>
        <xdr:cNvSpPr txBox="1"/>
      </xdr:nvSpPr>
      <xdr:spPr>
        <a:xfrm>
          <a:off x="17106900" y="14252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50377</xdr:rowOff>
    </xdr:from>
    <xdr:to>
      <xdr:col>24</xdr:col>
      <xdr:colOff>609600</xdr:colOff>
      <xdr:row>83</xdr:row>
      <xdr:rowOff>151977</xdr:rowOff>
    </xdr:to>
    <xdr:sp macro="" textlink="">
      <xdr:nvSpPr>
        <xdr:cNvPr id="260" name="フローチャート : 判断 259"/>
        <xdr:cNvSpPr/>
      </xdr:nvSpPr>
      <xdr:spPr>
        <a:xfrm>
          <a:off x="169672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68580</xdr:rowOff>
    </xdr:from>
    <xdr:to>
      <xdr:col>23</xdr:col>
      <xdr:colOff>406400</xdr:colOff>
      <xdr:row>83</xdr:row>
      <xdr:rowOff>20743</xdr:rowOff>
    </xdr:to>
    <xdr:cxnSp macro="">
      <xdr:nvCxnSpPr>
        <xdr:cNvPr id="261" name="直線コネクタ 260"/>
        <xdr:cNvCxnSpPr/>
      </xdr:nvCxnSpPr>
      <xdr:spPr>
        <a:xfrm flipV="1">
          <a:off x="15290800" y="13784580"/>
          <a:ext cx="889000" cy="46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18204</xdr:rowOff>
    </xdr:from>
    <xdr:to>
      <xdr:col>23</xdr:col>
      <xdr:colOff>457200</xdr:colOff>
      <xdr:row>83</xdr:row>
      <xdr:rowOff>119804</xdr:rowOff>
    </xdr:to>
    <xdr:sp macro="" textlink="">
      <xdr:nvSpPr>
        <xdr:cNvPr id="262" name="フローチャート : 判断 261"/>
        <xdr:cNvSpPr/>
      </xdr:nvSpPr>
      <xdr:spPr>
        <a:xfrm>
          <a:off x="16129000" y="142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104581</xdr:rowOff>
    </xdr:from>
    <xdr:ext cx="736600" cy="259045"/>
    <xdr:sp macro="" textlink="">
      <xdr:nvSpPr>
        <xdr:cNvPr id="263" name="テキスト ボックス 262"/>
        <xdr:cNvSpPr txBox="1"/>
      </xdr:nvSpPr>
      <xdr:spPr>
        <a:xfrm>
          <a:off x="15798800" y="14334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90170</xdr:rowOff>
    </xdr:from>
    <xdr:to>
      <xdr:col>22</xdr:col>
      <xdr:colOff>203200</xdr:colOff>
      <xdr:row>83</xdr:row>
      <xdr:rowOff>20743</xdr:rowOff>
    </xdr:to>
    <xdr:cxnSp macro="">
      <xdr:nvCxnSpPr>
        <xdr:cNvPr id="264" name="直線コネクタ 263"/>
        <xdr:cNvCxnSpPr/>
      </xdr:nvCxnSpPr>
      <xdr:spPr>
        <a:xfrm>
          <a:off x="14401800" y="13977620"/>
          <a:ext cx="8890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77046</xdr:rowOff>
    </xdr:from>
    <xdr:to>
      <xdr:col>22</xdr:col>
      <xdr:colOff>254000</xdr:colOff>
      <xdr:row>83</xdr:row>
      <xdr:rowOff>7196</xdr:rowOff>
    </xdr:to>
    <xdr:sp macro="" textlink="">
      <xdr:nvSpPr>
        <xdr:cNvPr id="265" name="フローチャート : 判断 264"/>
        <xdr:cNvSpPr/>
      </xdr:nvSpPr>
      <xdr:spPr>
        <a:xfrm>
          <a:off x="15240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17373</xdr:rowOff>
    </xdr:from>
    <xdr:ext cx="762000" cy="259045"/>
    <xdr:sp macro="" textlink="">
      <xdr:nvSpPr>
        <xdr:cNvPr id="266" name="テキスト ボックス 265"/>
        <xdr:cNvSpPr txBox="1"/>
      </xdr:nvSpPr>
      <xdr:spPr>
        <a:xfrm>
          <a:off x="14909800" y="1390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90170</xdr:rowOff>
    </xdr:from>
    <xdr:to>
      <xdr:col>21</xdr:col>
      <xdr:colOff>0</xdr:colOff>
      <xdr:row>88</xdr:row>
      <xdr:rowOff>112607</xdr:rowOff>
    </xdr:to>
    <xdr:cxnSp macro="">
      <xdr:nvCxnSpPr>
        <xdr:cNvPr id="267" name="直線コネクタ 266"/>
        <xdr:cNvCxnSpPr/>
      </xdr:nvCxnSpPr>
      <xdr:spPr>
        <a:xfrm flipV="1">
          <a:off x="13512800" y="13977620"/>
          <a:ext cx="889000" cy="122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77046</xdr:rowOff>
    </xdr:from>
    <xdr:to>
      <xdr:col>21</xdr:col>
      <xdr:colOff>50800</xdr:colOff>
      <xdr:row>83</xdr:row>
      <xdr:rowOff>7196</xdr:rowOff>
    </xdr:to>
    <xdr:sp macro="" textlink="">
      <xdr:nvSpPr>
        <xdr:cNvPr id="268" name="フローチャート : 判断 267"/>
        <xdr:cNvSpPr/>
      </xdr:nvSpPr>
      <xdr:spPr>
        <a:xfrm>
          <a:off x="14351000" y="1413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163423</xdr:rowOff>
    </xdr:from>
    <xdr:ext cx="762000" cy="259045"/>
    <xdr:sp macro="" textlink="">
      <xdr:nvSpPr>
        <xdr:cNvPr id="269" name="テキスト ボックス 268"/>
        <xdr:cNvSpPr txBox="1"/>
      </xdr:nvSpPr>
      <xdr:spPr>
        <a:xfrm>
          <a:off x="14020800" y="142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83396</xdr:rowOff>
    </xdr:from>
    <xdr:to>
      <xdr:col>19</xdr:col>
      <xdr:colOff>533400</xdr:colOff>
      <xdr:row>90</xdr:row>
      <xdr:rowOff>13546</xdr:rowOff>
    </xdr:to>
    <xdr:sp macro="" textlink="">
      <xdr:nvSpPr>
        <xdr:cNvPr id="270" name="フローチャート : 判断 269"/>
        <xdr:cNvSpPr/>
      </xdr:nvSpPr>
      <xdr:spPr>
        <a:xfrm>
          <a:off x="13462000" y="15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169773</xdr:rowOff>
    </xdr:from>
    <xdr:ext cx="762000" cy="259045"/>
    <xdr:sp macro="" textlink="">
      <xdr:nvSpPr>
        <xdr:cNvPr id="271" name="テキスト ボックス 270"/>
        <xdr:cNvSpPr txBox="1"/>
      </xdr:nvSpPr>
      <xdr:spPr>
        <a:xfrm>
          <a:off x="13131800" y="1542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80</xdr:row>
      <xdr:rowOff>98213</xdr:rowOff>
    </xdr:from>
    <xdr:to>
      <xdr:col>24</xdr:col>
      <xdr:colOff>609600</xdr:colOff>
      <xdr:row>81</xdr:row>
      <xdr:rowOff>28363</xdr:rowOff>
    </xdr:to>
    <xdr:sp macro="" textlink="">
      <xdr:nvSpPr>
        <xdr:cNvPr id="277" name="円/楕円 276"/>
        <xdr:cNvSpPr/>
      </xdr:nvSpPr>
      <xdr:spPr>
        <a:xfrm>
          <a:off x="16967200" y="1381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19490</xdr:rowOff>
    </xdr:from>
    <xdr:ext cx="762000" cy="259045"/>
    <xdr:sp macro="" textlink="">
      <xdr:nvSpPr>
        <xdr:cNvPr id="278" name="給与水準   （国との比較）該当値テキスト"/>
        <xdr:cNvSpPr txBox="1"/>
      </xdr:nvSpPr>
      <xdr:spPr>
        <a:xfrm>
          <a:off x="17106900" y="13735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80</xdr:row>
      <xdr:rowOff>17780</xdr:rowOff>
    </xdr:from>
    <xdr:to>
      <xdr:col>23</xdr:col>
      <xdr:colOff>457200</xdr:colOff>
      <xdr:row>80</xdr:row>
      <xdr:rowOff>119380</xdr:rowOff>
    </xdr:to>
    <xdr:sp macro="" textlink="">
      <xdr:nvSpPr>
        <xdr:cNvPr id="279" name="円/楕円 278"/>
        <xdr:cNvSpPr/>
      </xdr:nvSpPr>
      <xdr:spPr>
        <a:xfrm>
          <a:off x="161290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129557</xdr:rowOff>
    </xdr:from>
    <xdr:ext cx="736600" cy="259045"/>
    <xdr:sp macro="" textlink="">
      <xdr:nvSpPr>
        <xdr:cNvPr id="280" name="テキスト ボックス 279"/>
        <xdr:cNvSpPr txBox="1"/>
      </xdr:nvSpPr>
      <xdr:spPr>
        <a:xfrm>
          <a:off x="15798800" y="13502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141393</xdr:rowOff>
    </xdr:from>
    <xdr:to>
      <xdr:col>22</xdr:col>
      <xdr:colOff>254000</xdr:colOff>
      <xdr:row>83</xdr:row>
      <xdr:rowOff>71543</xdr:rowOff>
    </xdr:to>
    <xdr:sp macro="" textlink="">
      <xdr:nvSpPr>
        <xdr:cNvPr id="281" name="円/楕円 280"/>
        <xdr:cNvSpPr/>
      </xdr:nvSpPr>
      <xdr:spPr>
        <a:xfrm>
          <a:off x="15240000" y="1420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56320</xdr:rowOff>
    </xdr:from>
    <xdr:ext cx="762000" cy="259045"/>
    <xdr:sp macro="" textlink="">
      <xdr:nvSpPr>
        <xdr:cNvPr id="282" name="テキスト ボックス 281"/>
        <xdr:cNvSpPr txBox="1"/>
      </xdr:nvSpPr>
      <xdr:spPr>
        <a:xfrm>
          <a:off x="14909800" y="1428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39370</xdr:rowOff>
    </xdr:from>
    <xdr:to>
      <xdr:col>21</xdr:col>
      <xdr:colOff>50800</xdr:colOff>
      <xdr:row>81</xdr:row>
      <xdr:rowOff>140970</xdr:rowOff>
    </xdr:to>
    <xdr:sp macro="" textlink="">
      <xdr:nvSpPr>
        <xdr:cNvPr id="283" name="円/楕円 282"/>
        <xdr:cNvSpPr/>
      </xdr:nvSpPr>
      <xdr:spPr>
        <a:xfrm>
          <a:off x="143510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151147</xdr:rowOff>
    </xdr:from>
    <xdr:ext cx="762000" cy="259045"/>
    <xdr:sp macro="" textlink="">
      <xdr:nvSpPr>
        <xdr:cNvPr id="284" name="テキスト ボックス 283"/>
        <xdr:cNvSpPr txBox="1"/>
      </xdr:nvSpPr>
      <xdr:spPr>
        <a:xfrm>
          <a:off x="14020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85" name="円/楕円 284"/>
        <xdr:cNvSpPr/>
      </xdr:nvSpPr>
      <xdr:spPr>
        <a:xfrm>
          <a:off x="13462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2134</xdr:rowOff>
    </xdr:from>
    <xdr:ext cx="762000" cy="259045"/>
    <xdr:sp macro="" textlink="">
      <xdr:nvSpPr>
        <xdr:cNvPr id="286" name="テキスト ボックス 285"/>
        <xdr:cNvSpPr txBox="1"/>
      </xdr:nvSpPr>
      <xdr:spPr>
        <a:xfrm>
          <a:off x="13131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集中改革プランや定員管理計画等に基づき退職者の不補充、消防の広域化、業務の民間委託、機構改革等の取組みにより、５年前と比べ職員数は減少している。これにより類似団体平均値を大きく下回る数値となっている。</a:t>
          </a:r>
        </a:p>
        <a:p>
          <a:r>
            <a:rPr kumimoji="1" lang="ja-JP" altLang="en-US" sz="1300">
              <a:latin typeface="ＭＳ Ｐゴシック"/>
            </a:rPr>
            <a:t>今後は、事務事業の見直しや民間委託の導入等を推進していくとともに、住民ニ</a:t>
          </a:r>
          <a:endParaRPr kumimoji="1" lang="en-US" altLang="ja-JP" sz="1300">
            <a:latin typeface="ＭＳ Ｐゴシック"/>
          </a:endParaRPr>
        </a:p>
        <a:p>
          <a:r>
            <a:rPr kumimoji="1" lang="ja-JP" altLang="en-US" sz="1300">
              <a:latin typeface="ＭＳ Ｐゴシック"/>
            </a:rPr>
            <a:t>ーズを的確に把握し、行政サービスの低下を招かぬよう定員管理の適正化に努める。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3" name="直線コネクタ 302"/>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4" name="テキスト ボックス 303"/>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7" name="直線コネクタ 306"/>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8" name="テキスト ボックス 307"/>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1" name="直線コネクタ 310"/>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2" name="テキスト ボックス 311"/>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3" name="直線コネクタ 312"/>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4" name="テキスト ボックス 313"/>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5" name="直線コネクタ 314"/>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6" name="テキスト ボックス 315"/>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86281</xdr:rowOff>
    </xdr:from>
    <xdr:to>
      <xdr:col>24</xdr:col>
      <xdr:colOff>558800</xdr:colOff>
      <xdr:row>67</xdr:row>
      <xdr:rowOff>13653</xdr:rowOff>
    </xdr:to>
    <xdr:cxnSp macro="">
      <xdr:nvCxnSpPr>
        <xdr:cNvPr id="320" name="直線コネクタ 319"/>
        <xdr:cNvCxnSpPr/>
      </xdr:nvCxnSpPr>
      <xdr:spPr>
        <a:xfrm flipV="1">
          <a:off x="17018000" y="10030381"/>
          <a:ext cx="0" cy="147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157180</xdr:rowOff>
    </xdr:from>
    <xdr:ext cx="762000" cy="259045"/>
    <xdr:sp macro="" textlink="">
      <xdr:nvSpPr>
        <xdr:cNvPr id="321" name="定員管理の状況最小値テキスト"/>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24</xdr:col>
      <xdr:colOff>469900</xdr:colOff>
      <xdr:row>67</xdr:row>
      <xdr:rowOff>13653</xdr:rowOff>
    </xdr:from>
    <xdr:to>
      <xdr:col>24</xdr:col>
      <xdr:colOff>647700</xdr:colOff>
      <xdr:row>67</xdr:row>
      <xdr:rowOff>13653</xdr:rowOff>
    </xdr:to>
    <xdr:cxnSp macro="">
      <xdr:nvCxnSpPr>
        <xdr:cNvPr id="322" name="直線コネクタ 321"/>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1208</xdr:rowOff>
    </xdr:from>
    <xdr:ext cx="762000" cy="259045"/>
    <xdr:sp macro="" textlink="">
      <xdr:nvSpPr>
        <xdr:cNvPr id="323" name="定員管理の状況最大値テキスト"/>
        <xdr:cNvSpPr txBox="1"/>
      </xdr:nvSpPr>
      <xdr:spPr>
        <a:xfrm>
          <a:off x="17106900" y="977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24</xdr:col>
      <xdr:colOff>469900</xdr:colOff>
      <xdr:row>58</xdr:row>
      <xdr:rowOff>86281</xdr:rowOff>
    </xdr:from>
    <xdr:to>
      <xdr:col>24</xdr:col>
      <xdr:colOff>647700</xdr:colOff>
      <xdr:row>58</xdr:row>
      <xdr:rowOff>86281</xdr:rowOff>
    </xdr:to>
    <xdr:cxnSp macro="">
      <xdr:nvCxnSpPr>
        <xdr:cNvPr id="324" name="直線コネクタ 323"/>
        <xdr:cNvCxnSpPr/>
      </xdr:nvCxnSpPr>
      <xdr:spPr>
        <a:xfrm>
          <a:off x="16929100" y="10030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89297</xdr:rowOff>
    </xdr:from>
    <xdr:to>
      <xdr:col>24</xdr:col>
      <xdr:colOff>558800</xdr:colOff>
      <xdr:row>58</xdr:row>
      <xdr:rowOff>116443</xdr:rowOff>
    </xdr:to>
    <xdr:cxnSp macro="">
      <xdr:nvCxnSpPr>
        <xdr:cNvPr id="325" name="直線コネクタ 324"/>
        <xdr:cNvCxnSpPr/>
      </xdr:nvCxnSpPr>
      <xdr:spPr>
        <a:xfrm>
          <a:off x="16179800" y="10033397"/>
          <a:ext cx="8382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94949</xdr:rowOff>
    </xdr:from>
    <xdr:ext cx="762000" cy="259045"/>
    <xdr:sp macro="" textlink="">
      <xdr:nvSpPr>
        <xdr:cNvPr id="326" name="定員管理の状況平均値テキスト"/>
        <xdr:cNvSpPr txBox="1"/>
      </xdr:nvSpPr>
      <xdr:spPr>
        <a:xfrm>
          <a:off x="17106900" y="1055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122872</xdr:rowOff>
    </xdr:from>
    <xdr:to>
      <xdr:col>24</xdr:col>
      <xdr:colOff>609600</xdr:colOff>
      <xdr:row>62</xdr:row>
      <xdr:rowOff>53022</xdr:rowOff>
    </xdr:to>
    <xdr:sp macro="" textlink="">
      <xdr:nvSpPr>
        <xdr:cNvPr id="327" name="フローチャート : 判断 326"/>
        <xdr:cNvSpPr/>
      </xdr:nvSpPr>
      <xdr:spPr>
        <a:xfrm>
          <a:off x="169672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62150</xdr:rowOff>
    </xdr:from>
    <xdr:to>
      <xdr:col>23</xdr:col>
      <xdr:colOff>406400</xdr:colOff>
      <xdr:row>58</xdr:row>
      <xdr:rowOff>89297</xdr:rowOff>
    </xdr:to>
    <xdr:cxnSp macro="">
      <xdr:nvCxnSpPr>
        <xdr:cNvPr id="328" name="直線コネクタ 327"/>
        <xdr:cNvCxnSpPr/>
      </xdr:nvCxnSpPr>
      <xdr:spPr>
        <a:xfrm>
          <a:off x="15290800" y="10006250"/>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83662</xdr:rowOff>
    </xdr:from>
    <xdr:to>
      <xdr:col>23</xdr:col>
      <xdr:colOff>457200</xdr:colOff>
      <xdr:row>62</xdr:row>
      <xdr:rowOff>13812</xdr:rowOff>
    </xdr:to>
    <xdr:sp macro="" textlink="">
      <xdr:nvSpPr>
        <xdr:cNvPr id="329" name="フローチャート : 判断 328"/>
        <xdr:cNvSpPr/>
      </xdr:nvSpPr>
      <xdr:spPr>
        <a:xfrm>
          <a:off x="16129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170039</xdr:rowOff>
    </xdr:from>
    <xdr:ext cx="736600" cy="259045"/>
    <xdr:sp macro="" textlink="">
      <xdr:nvSpPr>
        <xdr:cNvPr id="330" name="テキスト ボックス 329"/>
        <xdr:cNvSpPr txBox="1"/>
      </xdr:nvSpPr>
      <xdr:spPr>
        <a:xfrm>
          <a:off x="15798800" y="1062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62150</xdr:rowOff>
    </xdr:from>
    <xdr:to>
      <xdr:col>22</xdr:col>
      <xdr:colOff>203200</xdr:colOff>
      <xdr:row>58</xdr:row>
      <xdr:rowOff>66675</xdr:rowOff>
    </xdr:to>
    <xdr:cxnSp macro="">
      <xdr:nvCxnSpPr>
        <xdr:cNvPr id="331" name="直線コネクタ 330"/>
        <xdr:cNvCxnSpPr/>
      </xdr:nvCxnSpPr>
      <xdr:spPr>
        <a:xfrm flipV="1">
          <a:off x="14401800" y="10006250"/>
          <a:ext cx="889000" cy="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83662</xdr:rowOff>
    </xdr:from>
    <xdr:to>
      <xdr:col>22</xdr:col>
      <xdr:colOff>254000</xdr:colOff>
      <xdr:row>62</xdr:row>
      <xdr:rowOff>13812</xdr:rowOff>
    </xdr:to>
    <xdr:sp macro="" textlink="">
      <xdr:nvSpPr>
        <xdr:cNvPr id="332" name="フローチャート : 判断 331"/>
        <xdr:cNvSpPr/>
      </xdr:nvSpPr>
      <xdr:spPr>
        <a:xfrm>
          <a:off x="15240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170039</xdr:rowOff>
    </xdr:from>
    <xdr:ext cx="762000" cy="259045"/>
    <xdr:sp macro="" textlink="">
      <xdr:nvSpPr>
        <xdr:cNvPr id="333" name="テキスト ボックス 332"/>
        <xdr:cNvSpPr txBox="1"/>
      </xdr:nvSpPr>
      <xdr:spPr>
        <a:xfrm>
          <a:off x="14909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66675</xdr:rowOff>
    </xdr:from>
    <xdr:to>
      <xdr:col>21</xdr:col>
      <xdr:colOff>0</xdr:colOff>
      <xdr:row>60</xdr:row>
      <xdr:rowOff>29925</xdr:rowOff>
    </xdr:to>
    <xdr:cxnSp macro="">
      <xdr:nvCxnSpPr>
        <xdr:cNvPr id="334" name="直線コネクタ 333"/>
        <xdr:cNvCxnSpPr/>
      </xdr:nvCxnSpPr>
      <xdr:spPr>
        <a:xfrm flipV="1">
          <a:off x="13512800" y="10010775"/>
          <a:ext cx="889000" cy="30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62547</xdr:rowOff>
    </xdr:from>
    <xdr:to>
      <xdr:col>21</xdr:col>
      <xdr:colOff>50800</xdr:colOff>
      <xdr:row>61</xdr:row>
      <xdr:rowOff>164147</xdr:rowOff>
    </xdr:to>
    <xdr:sp macro="" textlink="">
      <xdr:nvSpPr>
        <xdr:cNvPr id="335" name="フローチャート : 判断 334"/>
        <xdr:cNvSpPr/>
      </xdr:nvSpPr>
      <xdr:spPr>
        <a:xfrm>
          <a:off x="14351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148924</xdr:rowOff>
    </xdr:from>
    <xdr:ext cx="762000" cy="259045"/>
    <xdr:sp macro="" textlink="">
      <xdr:nvSpPr>
        <xdr:cNvPr id="336" name="テキスト ボックス 335"/>
        <xdr:cNvSpPr txBox="1"/>
      </xdr:nvSpPr>
      <xdr:spPr>
        <a:xfrm>
          <a:off x="14020800" y="1060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79137</xdr:rowOff>
    </xdr:from>
    <xdr:to>
      <xdr:col>19</xdr:col>
      <xdr:colOff>533400</xdr:colOff>
      <xdr:row>62</xdr:row>
      <xdr:rowOff>9287</xdr:rowOff>
    </xdr:to>
    <xdr:sp macro="" textlink="">
      <xdr:nvSpPr>
        <xdr:cNvPr id="337" name="フローチャート : 判断 336"/>
        <xdr:cNvSpPr/>
      </xdr:nvSpPr>
      <xdr:spPr>
        <a:xfrm>
          <a:off x="13462000" y="1053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165514</xdr:rowOff>
    </xdr:from>
    <xdr:ext cx="762000" cy="259045"/>
    <xdr:sp macro="" textlink="">
      <xdr:nvSpPr>
        <xdr:cNvPr id="338" name="テキスト ボックス 337"/>
        <xdr:cNvSpPr txBox="1"/>
      </xdr:nvSpPr>
      <xdr:spPr>
        <a:xfrm>
          <a:off x="13131800" y="1062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65643</xdr:rowOff>
    </xdr:from>
    <xdr:to>
      <xdr:col>24</xdr:col>
      <xdr:colOff>609600</xdr:colOff>
      <xdr:row>58</xdr:row>
      <xdr:rowOff>167243</xdr:rowOff>
    </xdr:to>
    <xdr:sp macro="" textlink="">
      <xdr:nvSpPr>
        <xdr:cNvPr id="344" name="円/楕円 343"/>
        <xdr:cNvSpPr/>
      </xdr:nvSpPr>
      <xdr:spPr>
        <a:xfrm>
          <a:off x="16967200" y="100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158370</xdr:rowOff>
    </xdr:from>
    <xdr:ext cx="762000" cy="259045"/>
    <xdr:sp macro="" textlink="">
      <xdr:nvSpPr>
        <xdr:cNvPr id="345" name="定員管理の状況該当値テキスト"/>
        <xdr:cNvSpPr txBox="1"/>
      </xdr:nvSpPr>
      <xdr:spPr>
        <a:xfrm>
          <a:off x="17106900" y="993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38497</xdr:rowOff>
    </xdr:from>
    <xdr:to>
      <xdr:col>23</xdr:col>
      <xdr:colOff>457200</xdr:colOff>
      <xdr:row>58</xdr:row>
      <xdr:rowOff>140097</xdr:rowOff>
    </xdr:to>
    <xdr:sp macro="" textlink="">
      <xdr:nvSpPr>
        <xdr:cNvPr id="346" name="円/楕円 345"/>
        <xdr:cNvSpPr/>
      </xdr:nvSpPr>
      <xdr:spPr>
        <a:xfrm>
          <a:off x="16129000" y="998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56</xdr:row>
      <xdr:rowOff>150274</xdr:rowOff>
    </xdr:from>
    <xdr:ext cx="736600" cy="259045"/>
    <xdr:sp macro="" textlink="">
      <xdr:nvSpPr>
        <xdr:cNvPr id="347" name="テキスト ボックス 346"/>
        <xdr:cNvSpPr txBox="1"/>
      </xdr:nvSpPr>
      <xdr:spPr>
        <a:xfrm>
          <a:off x="15798800" y="9751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11350</xdr:rowOff>
    </xdr:from>
    <xdr:to>
      <xdr:col>22</xdr:col>
      <xdr:colOff>254000</xdr:colOff>
      <xdr:row>58</xdr:row>
      <xdr:rowOff>112950</xdr:rowOff>
    </xdr:to>
    <xdr:sp macro="" textlink="">
      <xdr:nvSpPr>
        <xdr:cNvPr id="348" name="円/楕円 347"/>
        <xdr:cNvSpPr/>
      </xdr:nvSpPr>
      <xdr:spPr>
        <a:xfrm>
          <a:off x="15240000" y="995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56</xdr:row>
      <xdr:rowOff>123127</xdr:rowOff>
    </xdr:from>
    <xdr:ext cx="762000" cy="259045"/>
    <xdr:sp macro="" textlink="">
      <xdr:nvSpPr>
        <xdr:cNvPr id="349" name="テキスト ボックス 348"/>
        <xdr:cNvSpPr txBox="1"/>
      </xdr:nvSpPr>
      <xdr:spPr>
        <a:xfrm>
          <a:off x="14909800" y="972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15875</xdr:rowOff>
    </xdr:from>
    <xdr:to>
      <xdr:col>21</xdr:col>
      <xdr:colOff>50800</xdr:colOff>
      <xdr:row>58</xdr:row>
      <xdr:rowOff>117475</xdr:rowOff>
    </xdr:to>
    <xdr:sp macro="" textlink="">
      <xdr:nvSpPr>
        <xdr:cNvPr id="350" name="円/楕円 349"/>
        <xdr:cNvSpPr/>
      </xdr:nvSpPr>
      <xdr:spPr>
        <a:xfrm>
          <a:off x="14351000" y="995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127652</xdr:rowOff>
    </xdr:from>
    <xdr:ext cx="762000" cy="259045"/>
    <xdr:sp macro="" textlink="">
      <xdr:nvSpPr>
        <xdr:cNvPr id="351" name="テキスト ボックス 350"/>
        <xdr:cNvSpPr txBox="1"/>
      </xdr:nvSpPr>
      <xdr:spPr>
        <a:xfrm>
          <a:off x="14020800" y="972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150575</xdr:rowOff>
    </xdr:from>
    <xdr:to>
      <xdr:col>19</xdr:col>
      <xdr:colOff>533400</xdr:colOff>
      <xdr:row>60</xdr:row>
      <xdr:rowOff>80725</xdr:rowOff>
    </xdr:to>
    <xdr:sp macro="" textlink="">
      <xdr:nvSpPr>
        <xdr:cNvPr id="352" name="円/楕円 351"/>
        <xdr:cNvSpPr/>
      </xdr:nvSpPr>
      <xdr:spPr>
        <a:xfrm>
          <a:off x="13462000" y="1026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90902</xdr:rowOff>
    </xdr:from>
    <xdr:ext cx="762000" cy="259045"/>
    <xdr:sp macro="" textlink="">
      <xdr:nvSpPr>
        <xdr:cNvPr id="353" name="テキスト ボックス 352"/>
        <xdr:cNvSpPr txBox="1"/>
      </xdr:nvSpPr>
      <xdr:spPr>
        <a:xfrm>
          <a:off x="13131800" y="1003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起債の抑制により類似団体の平均を０．３ポイント下回っているポイントになっている。これからも地方債を財源とする事業を必要最小限とし、将来負担の増加を抑える。</a:t>
          </a:r>
        </a:p>
      </xdr:txBody>
    </xdr:sp>
    <xdr:clientData/>
  </xdr:twoCellAnchor>
  <xdr:oneCellAnchor>
    <xdr:from>
      <xdr:col>18</xdr:col>
      <xdr:colOff>444500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155928</xdr:rowOff>
    </xdr:from>
    <xdr:to>
      <xdr:col>24</xdr:col>
      <xdr:colOff>558800</xdr:colOff>
      <xdr:row>45</xdr:row>
      <xdr:rowOff>154517</xdr:rowOff>
    </xdr:to>
    <xdr:cxnSp macro="">
      <xdr:nvCxnSpPr>
        <xdr:cNvPr id="383" name="直線コネクタ 382"/>
        <xdr:cNvCxnSpPr/>
      </xdr:nvCxnSpPr>
      <xdr:spPr>
        <a:xfrm flipV="1">
          <a:off x="17018000" y="6328128"/>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84"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85" name="直線コネクタ 384"/>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70855</xdr:rowOff>
    </xdr:from>
    <xdr:ext cx="762000" cy="259045"/>
    <xdr:sp macro="" textlink="">
      <xdr:nvSpPr>
        <xdr:cNvPr id="386" name="公債費負担の状況最大値テキスト"/>
        <xdr:cNvSpPr txBox="1"/>
      </xdr:nvSpPr>
      <xdr:spPr>
        <a:xfrm>
          <a:off x="17106900" y="60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155928</xdr:rowOff>
    </xdr:from>
    <xdr:to>
      <xdr:col>24</xdr:col>
      <xdr:colOff>647700</xdr:colOff>
      <xdr:row>36</xdr:row>
      <xdr:rowOff>155928</xdr:rowOff>
    </xdr:to>
    <xdr:cxnSp macro="">
      <xdr:nvCxnSpPr>
        <xdr:cNvPr id="387" name="直線コネクタ 386"/>
        <xdr:cNvCxnSpPr/>
      </xdr:nvCxnSpPr>
      <xdr:spPr>
        <a:xfrm>
          <a:off x="16929100" y="632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76200</xdr:rowOff>
    </xdr:from>
    <xdr:to>
      <xdr:col>24</xdr:col>
      <xdr:colOff>558800</xdr:colOff>
      <xdr:row>42</xdr:row>
      <xdr:rowOff>25400</xdr:rowOff>
    </xdr:to>
    <xdr:cxnSp macro="">
      <xdr:nvCxnSpPr>
        <xdr:cNvPr id="388" name="直線コネクタ 387"/>
        <xdr:cNvCxnSpPr/>
      </xdr:nvCxnSpPr>
      <xdr:spPr>
        <a:xfrm flipV="1">
          <a:off x="16179800" y="710565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37694</xdr:rowOff>
    </xdr:from>
    <xdr:ext cx="762000" cy="259045"/>
    <xdr:sp macro="" textlink="">
      <xdr:nvSpPr>
        <xdr:cNvPr id="389" name="公債費負担の状況平均値テキスト"/>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65617</xdr:rowOff>
    </xdr:from>
    <xdr:to>
      <xdr:col>24</xdr:col>
      <xdr:colOff>609600</xdr:colOff>
      <xdr:row>41</xdr:row>
      <xdr:rowOff>167217</xdr:rowOff>
    </xdr:to>
    <xdr:sp macro="" textlink="">
      <xdr:nvSpPr>
        <xdr:cNvPr id="390" name="フローチャート : 判断 389"/>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25400</xdr:rowOff>
    </xdr:from>
    <xdr:to>
      <xdr:col>23</xdr:col>
      <xdr:colOff>406400</xdr:colOff>
      <xdr:row>43</xdr:row>
      <xdr:rowOff>1411</xdr:rowOff>
    </xdr:to>
    <xdr:cxnSp macro="">
      <xdr:nvCxnSpPr>
        <xdr:cNvPr id="391" name="直線コネクタ 390"/>
        <xdr:cNvCxnSpPr/>
      </xdr:nvCxnSpPr>
      <xdr:spPr>
        <a:xfrm flipV="1">
          <a:off x="15290800" y="72263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146050</xdr:rowOff>
    </xdr:from>
    <xdr:to>
      <xdr:col>23</xdr:col>
      <xdr:colOff>457200</xdr:colOff>
      <xdr:row>42</xdr:row>
      <xdr:rowOff>76200</xdr:rowOff>
    </xdr:to>
    <xdr:sp macro="" textlink="">
      <xdr:nvSpPr>
        <xdr:cNvPr id="392" name="フローチャート : 判断 391"/>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86377</xdr:rowOff>
    </xdr:from>
    <xdr:ext cx="736600" cy="259045"/>
    <xdr:sp macro="" textlink="">
      <xdr:nvSpPr>
        <xdr:cNvPr id="393" name="テキスト ボックス 392"/>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1411</xdr:rowOff>
    </xdr:from>
    <xdr:to>
      <xdr:col>22</xdr:col>
      <xdr:colOff>203200</xdr:colOff>
      <xdr:row>43</xdr:row>
      <xdr:rowOff>162278</xdr:rowOff>
    </xdr:to>
    <xdr:cxnSp macro="">
      <xdr:nvCxnSpPr>
        <xdr:cNvPr id="394" name="直線コネクタ 393"/>
        <xdr:cNvCxnSpPr/>
      </xdr:nvCxnSpPr>
      <xdr:spPr>
        <a:xfrm flipV="1">
          <a:off x="14401800" y="7373761"/>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28222</xdr:rowOff>
    </xdr:from>
    <xdr:to>
      <xdr:col>22</xdr:col>
      <xdr:colOff>254000</xdr:colOff>
      <xdr:row>42</xdr:row>
      <xdr:rowOff>129822</xdr:rowOff>
    </xdr:to>
    <xdr:sp macro="" textlink="">
      <xdr:nvSpPr>
        <xdr:cNvPr id="395" name="フローチャート : 判断 394"/>
        <xdr:cNvSpPr/>
      </xdr:nvSpPr>
      <xdr:spPr>
        <a:xfrm>
          <a:off x="15240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139999</xdr:rowOff>
    </xdr:from>
    <xdr:ext cx="762000" cy="259045"/>
    <xdr:sp macro="" textlink="">
      <xdr:nvSpPr>
        <xdr:cNvPr id="396" name="テキスト ボックス 395"/>
        <xdr:cNvSpPr txBox="1"/>
      </xdr:nvSpPr>
      <xdr:spPr>
        <a:xfrm>
          <a:off x="14909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162278</xdr:rowOff>
    </xdr:from>
    <xdr:to>
      <xdr:col>21</xdr:col>
      <xdr:colOff>0</xdr:colOff>
      <xdr:row>44</xdr:row>
      <xdr:rowOff>124883</xdr:rowOff>
    </xdr:to>
    <xdr:cxnSp macro="">
      <xdr:nvCxnSpPr>
        <xdr:cNvPr id="397" name="直線コネクタ 396"/>
        <xdr:cNvCxnSpPr/>
      </xdr:nvCxnSpPr>
      <xdr:spPr>
        <a:xfrm flipV="1">
          <a:off x="13512800" y="7534628"/>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17639</xdr:rowOff>
    </xdr:from>
    <xdr:to>
      <xdr:col>21</xdr:col>
      <xdr:colOff>50800</xdr:colOff>
      <xdr:row>43</xdr:row>
      <xdr:rowOff>119239</xdr:rowOff>
    </xdr:to>
    <xdr:sp macro="" textlink="">
      <xdr:nvSpPr>
        <xdr:cNvPr id="398" name="フローチャート : 判断 397"/>
        <xdr:cNvSpPr/>
      </xdr:nvSpPr>
      <xdr:spPr>
        <a:xfrm>
          <a:off x="14351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129416</xdr:rowOff>
    </xdr:from>
    <xdr:ext cx="762000" cy="259045"/>
    <xdr:sp macro="" textlink="">
      <xdr:nvSpPr>
        <xdr:cNvPr id="399" name="テキスト ボックス 398"/>
        <xdr:cNvSpPr txBox="1"/>
      </xdr:nvSpPr>
      <xdr:spPr>
        <a:xfrm>
          <a:off x="14020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138289</xdr:rowOff>
    </xdr:from>
    <xdr:to>
      <xdr:col>19</xdr:col>
      <xdr:colOff>533400</xdr:colOff>
      <xdr:row>44</xdr:row>
      <xdr:rowOff>68439</xdr:rowOff>
    </xdr:to>
    <xdr:sp macro="" textlink="">
      <xdr:nvSpPr>
        <xdr:cNvPr id="400" name="フローチャート : 判断 399"/>
        <xdr:cNvSpPr/>
      </xdr:nvSpPr>
      <xdr:spPr>
        <a:xfrm>
          <a:off x="13462000" y="75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78616</xdr:rowOff>
    </xdr:from>
    <xdr:ext cx="762000" cy="259045"/>
    <xdr:sp macro="" textlink="">
      <xdr:nvSpPr>
        <xdr:cNvPr id="401" name="テキスト ボックス 400"/>
        <xdr:cNvSpPr txBox="1"/>
      </xdr:nvSpPr>
      <xdr:spPr>
        <a:xfrm>
          <a:off x="13131800" y="72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25400</xdr:rowOff>
    </xdr:from>
    <xdr:to>
      <xdr:col>24</xdr:col>
      <xdr:colOff>609600</xdr:colOff>
      <xdr:row>41</xdr:row>
      <xdr:rowOff>127000</xdr:rowOff>
    </xdr:to>
    <xdr:sp macro="" textlink="">
      <xdr:nvSpPr>
        <xdr:cNvPr id="407" name="円/楕円 406"/>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41927</xdr:rowOff>
    </xdr:from>
    <xdr:ext cx="762000" cy="259045"/>
    <xdr:sp macro="" textlink="">
      <xdr:nvSpPr>
        <xdr:cNvPr id="408" name="公債費負担の状況該当値テキスト"/>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146050</xdr:rowOff>
    </xdr:from>
    <xdr:to>
      <xdr:col>23</xdr:col>
      <xdr:colOff>457200</xdr:colOff>
      <xdr:row>42</xdr:row>
      <xdr:rowOff>76200</xdr:rowOff>
    </xdr:to>
    <xdr:sp macro="" textlink="">
      <xdr:nvSpPr>
        <xdr:cNvPr id="409" name="円/楕円 408"/>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410" name="テキスト ボックス 409"/>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122061</xdr:rowOff>
    </xdr:from>
    <xdr:to>
      <xdr:col>22</xdr:col>
      <xdr:colOff>254000</xdr:colOff>
      <xdr:row>43</xdr:row>
      <xdr:rowOff>52211</xdr:rowOff>
    </xdr:to>
    <xdr:sp macro="" textlink="">
      <xdr:nvSpPr>
        <xdr:cNvPr id="411" name="円/楕円 410"/>
        <xdr:cNvSpPr/>
      </xdr:nvSpPr>
      <xdr:spPr>
        <a:xfrm>
          <a:off x="15240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36988</xdr:rowOff>
    </xdr:from>
    <xdr:ext cx="762000" cy="259045"/>
    <xdr:sp macro="" textlink="">
      <xdr:nvSpPr>
        <xdr:cNvPr id="412" name="テキスト ボックス 411"/>
        <xdr:cNvSpPr txBox="1"/>
      </xdr:nvSpPr>
      <xdr:spPr>
        <a:xfrm>
          <a:off x="14909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111478</xdr:rowOff>
    </xdr:from>
    <xdr:to>
      <xdr:col>21</xdr:col>
      <xdr:colOff>50800</xdr:colOff>
      <xdr:row>44</xdr:row>
      <xdr:rowOff>41628</xdr:rowOff>
    </xdr:to>
    <xdr:sp macro="" textlink="">
      <xdr:nvSpPr>
        <xdr:cNvPr id="413" name="円/楕円 412"/>
        <xdr:cNvSpPr/>
      </xdr:nvSpPr>
      <xdr:spPr>
        <a:xfrm>
          <a:off x="14351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26405</xdr:rowOff>
    </xdr:from>
    <xdr:ext cx="762000" cy="259045"/>
    <xdr:sp macro="" textlink="">
      <xdr:nvSpPr>
        <xdr:cNvPr id="414" name="テキスト ボックス 413"/>
        <xdr:cNvSpPr txBox="1"/>
      </xdr:nvSpPr>
      <xdr:spPr>
        <a:xfrm>
          <a:off x="14020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74083</xdr:rowOff>
    </xdr:from>
    <xdr:to>
      <xdr:col>19</xdr:col>
      <xdr:colOff>533400</xdr:colOff>
      <xdr:row>45</xdr:row>
      <xdr:rowOff>4233</xdr:rowOff>
    </xdr:to>
    <xdr:sp macro="" textlink="">
      <xdr:nvSpPr>
        <xdr:cNvPr id="415" name="円/楕円 414"/>
        <xdr:cNvSpPr/>
      </xdr:nvSpPr>
      <xdr:spPr>
        <a:xfrm>
          <a:off x="13462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160460</xdr:rowOff>
    </xdr:from>
    <xdr:ext cx="762000" cy="259045"/>
    <xdr:sp macro="" textlink="">
      <xdr:nvSpPr>
        <xdr:cNvPr id="416" name="テキスト ボックス 415"/>
        <xdr:cNvSpPr txBox="1"/>
      </xdr:nvSpPr>
      <xdr:spPr>
        <a:xfrm>
          <a:off x="13131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適切な財源の確保</a:t>
          </a:r>
          <a:r>
            <a:rPr kumimoji="1" lang="ja-JP" altLang="en-US" sz="1300">
              <a:solidFill>
                <a:schemeClr val="dk1"/>
              </a:solidFill>
              <a:effectLst/>
              <a:latin typeface="+mn-lt"/>
              <a:ea typeface="+mn-ea"/>
              <a:cs typeface="+mn-cs"/>
            </a:rPr>
            <a:t>及び</a:t>
          </a:r>
          <a:r>
            <a:rPr kumimoji="1" lang="ja-JP" altLang="ja-JP" sz="1300">
              <a:solidFill>
                <a:schemeClr val="dk1"/>
              </a:solidFill>
              <a:effectLst/>
              <a:latin typeface="+mn-lt"/>
              <a:ea typeface="+mn-ea"/>
              <a:cs typeface="+mn-cs"/>
            </a:rPr>
            <a:t>歳出の精査、起債の抑制</a:t>
          </a:r>
          <a:r>
            <a:rPr kumimoji="1" lang="ja-JP" altLang="en-US" sz="1300">
              <a:solidFill>
                <a:schemeClr val="dk1"/>
              </a:solidFill>
              <a:effectLst/>
              <a:latin typeface="+mn-lt"/>
              <a:ea typeface="+mn-ea"/>
              <a:cs typeface="+mn-cs"/>
            </a:rPr>
            <a:t>により、類似団体の平均を２６．０ポイント下回っているポイントになっている。これからも地方債を財源とする事業を必要最小限とし、将来負担の増加を抑える。</a:t>
          </a:r>
        </a:p>
      </xdr:txBody>
    </xdr:sp>
    <xdr:clientData/>
  </xdr:twoCellAnchor>
  <xdr:oneCellAnchor>
    <xdr:from>
      <xdr:col>18</xdr:col>
      <xdr:colOff>444500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33" name="直線コネクタ 43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34" name="テキスト ボックス 43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7" name="直線コネクタ 43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8" name="テキスト ボックス 43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39529</xdr:rowOff>
    </xdr:to>
    <xdr:cxnSp macro="">
      <xdr:nvCxnSpPr>
        <xdr:cNvPr id="441" name="直線コネクタ 440"/>
        <xdr:cNvCxnSpPr/>
      </xdr:nvCxnSpPr>
      <xdr:spPr>
        <a:xfrm flipV="1">
          <a:off x="17018000" y="2571750"/>
          <a:ext cx="0" cy="1239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11606</xdr:rowOff>
    </xdr:from>
    <xdr:ext cx="762000" cy="259045"/>
    <xdr:sp macro="" textlink="">
      <xdr:nvSpPr>
        <xdr:cNvPr id="442" name="将来負担の状況最小値テキスト"/>
        <xdr:cNvSpPr txBox="1"/>
      </xdr:nvSpPr>
      <xdr:spPr>
        <a:xfrm>
          <a:off x="17106900" y="378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205.5</a:t>
          </a:r>
          <a:endParaRPr kumimoji="1" lang="ja-JP" altLang="en-US" sz="1000" b="1">
            <a:latin typeface="ＭＳ Ｐゴシック"/>
          </a:endParaRPr>
        </a:p>
      </xdr:txBody>
    </xdr:sp>
    <xdr:clientData/>
  </xdr:oneCellAnchor>
  <xdr:twoCellAnchor>
    <xdr:from>
      <xdr:col>24</xdr:col>
      <xdr:colOff>469900</xdr:colOff>
      <xdr:row>22</xdr:row>
      <xdr:rowOff>39529</xdr:rowOff>
    </xdr:from>
    <xdr:to>
      <xdr:col>24</xdr:col>
      <xdr:colOff>647700</xdr:colOff>
      <xdr:row>22</xdr:row>
      <xdr:rowOff>39529</xdr:rowOff>
    </xdr:to>
    <xdr:cxnSp macro="">
      <xdr:nvCxnSpPr>
        <xdr:cNvPr id="443" name="直線コネクタ 442"/>
        <xdr:cNvCxnSpPr/>
      </xdr:nvCxnSpPr>
      <xdr:spPr>
        <a:xfrm>
          <a:off x="16929100" y="381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44"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5" name="直線コネクタ 444"/>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153226</xdr:rowOff>
    </xdr:from>
    <xdr:to>
      <xdr:col>24</xdr:col>
      <xdr:colOff>558800</xdr:colOff>
      <xdr:row>16</xdr:row>
      <xdr:rowOff>100013</xdr:rowOff>
    </xdr:to>
    <xdr:cxnSp macro="">
      <xdr:nvCxnSpPr>
        <xdr:cNvPr id="446" name="直線コネクタ 445"/>
        <xdr:cNvCxnSpPr/>
      </xdr:nvCxnSpPr>
      <xdr:spPr>
        <a:xfrm flipV="1">
          <a:off x="16179800" y="2724976"/>
          <a:ext cx="8382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59897</xdr:rowOff>
    </xdr:from>
    <xdr:ext cx="762000" cy="259045"/>
    <xdr:sp macro="" textlink="">
      <xdr:nvSpPr>
        <xdr:cNvPr id="447" name="将来負担の状況平均値テキスト"/>
        <xdr:cNvSpPr txBox="1"/>
      </xdr:nvSpPr>
      <xdr:spPr>
        <a:xfrm>
          <a:off x="17106900" y="2803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87820</xdr:rowOff>
    </xdr:from>
    <xdr:to>
      <xdr:col>24</xdr:col>
      <xdr:colOff>609600</xdr:colOff>
      <xdr:row>17</xdr:row>
      <xdr:rowOff>17970</xdr:rowOff>
    </xdr:to>
    <xdr:sp macro="" textlink="">
      <xdr:nvSpPr>
        <xdr:cNvPr id="448" name="フローチャート : 判断 447"/>
        <xdr:cNvSpPr/>
      </xdr:nvSpPr>
      <xdr:spPr>
        <a:xfrm>
          <a:off x="16967200" y="28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100013</xdr:rowOff>
    </xdr:from>
    <xdr:to>
      <xdr:col>23</xdr:col>
      <xdr:colOff>406400</xdr:colOff>
      <xdr:row>17</xdr:row>
      <xdr:rowOff>168053</xdr:rowOff>
    </xdr:to>
    <xdr:cxnSp macro="">
      <xdr:nvCxnSpPr>
        <xdr:cNvPr id="449" name="直線コネクタ 448"/>
        <xdr:cNvCxnSpPr/>
      </xdr:nvCxnSpPr>
      <xdr:spPr>
        <a:xfrm flipV="1">
          <a:off x="15290800" y="2843213"/>
          <a:ext cx="889000" cy="23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133064</xdr:rowOff>
    </xdr:from>
    <xdr:to>
      <xdr:col>23</xdr:col>
      <xdr:colOff>457200</xdr:colOff>
      <xdr:row>17</xdr:row>
      <xdr:rowOff>63214</xdr:rowOff>
    </xdr:to>
    <xdr:sp macro="" textlink="">
      <xdr:nvSpPr>
        <xdr:cNvPr id="450" name="フローチャート : 判断 449"/>
        <xdr:cNvSpPr/>
      </xdr:nvSpPr>
      <xdr:spPr>
        <a:xfrm>
          <a:off x="16129000" y="287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47991</xdr:rowOff>
    </xdr:from>
    <xdr:ext cx="736600" cy="259045"/>
    <xdr:sp macro="" textlink="">
      <xdr:nvSpPr>
        <xdr:cNvPr id="451" name="テキスト ボックス 450"/>
        <xdr:cNvSpPr txBox="1"/>
      </xdr:nvSpPr>
      <xdr:spPr>
        <a:xfrm>
          <a:off x="15798800" y="2962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168053</xdr:rowOff>
    </xdr:from>
    <xdr:to>
      <xdr:col>22</xdr:col>
      <xdr:colOff>203200</xdr:colOff>
      <xdr:row>19</xdr:row>
      <xdr:rowOff>37497</xdr:rowOff>
    </xdr:to>
    <xdr:cxnSp macro="">
      <xdr:nvCxnSpPr>
        <xdr:cNvPr id="452" name="直線コネクタ 451"/>
        <xdr:cNvCxnSpPr/>
      </xdr:nvCxnSpPr>
      <xdr:spPr>
        <a:xfrm flipV="1">
          <a:off x="14401800" y="3082703"/>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77565</xdr:rowOff>
    </xdr:from>
    <xdr:to>
      <xdr:col>22</xdr:col>
      <xdr:colOff>254000</xdr:colOff>
      <xdr:row>17</xdr:row>
      <xdr:rowOff>7715</xdr:rowOff>
    </xdr:to>
    <xdr:sp macro="" textlink="">
      <xdr:nvSpPr>
        <xdr:cNvPr id="453" name="フローチャート : 判断 452"/>
        <xdr:cNvSpPr/>
      </xdr:nvSpPr>
      <xdr:spPr>
        <a:xfrm>
          <a:off x="15240000" y="282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17892</xdr:rowOff>
    </xdr:from>
    <xdr:ext cx="762000" cy="259045"/>
    <xdr:sp macro="" textlink="">
      <xdr:nvSpPr>
        <xdr:cNvPr id="454" name="テキスト ボックス 453"/>
        <xdr:cNvSpPr txBox="1"/>
      </xdr:nvSpPr>
      <xdr:spPr>
        <a:xfrm>
          <a:off x="14909800" y="258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37497</xdr:rowOff>
    </xdr:from>
    <xdr:to>
      <xdr:col>21</xdr:col>
      <xdr:colOff>0</xdr:colOff>
      <xdr:row>19</xdr:row>
      <xdr:rowOff>165386</xdr:rowOff>
    </xdr:to>
    <xdr:cxnSp macro="">
      <xdr:nvCxnSpPr>
        <xdr:cNvPr id="455" name="直線コネクタ 454"/>
        <xdr:cNvCxnSpPr/>
      </xdr:nvCxnSpPr>
      <xdr:spPr>
        <a:xfrm flipV="1">
          <a:off x="13512800" y="3295047"/>
          <a:ext cx="8890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132461</xdr:rowOff>
    </xdr:from>
    <xdr:to>
      <xdr:col>21</xdr:col>
      <xdr:colOff>50800</xdr:colOff>
      <xdr:row>17</xdr:row>
      <xdr:rowOff>62611</xdr:rowOff>
    </xdr:to>
    <xdr:sp macro="" textlink="">
      <xdr:nvSpPr>
        <xdr:cNvPr id="456" name="フローチャート : 判断 455"/>
        <xdr:cNvSpPr/>
      </xdr:nvSpPr>
      <xdr:spPr>
        <a:xfrm>
          <a:off x="14351000" y="287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72788</xdr:rowOff>
    </xdr:from>
    <xdr:ext cx="762000" cy="259045"/>
    <xdr:sp macro="" textlink="">
      <xdr:nvSpPr>
        <xdr:cNvPr id="457" name="テキスト ボックス 456"/>
        <xdr:cNvSpPr txBox="1"/>
      </xdr:nvSpPr>
      <xdr:spPr>
        <a:xfrm>
          <a:off x="14020800" y="264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40640</xdr:rowOff>
    </xdr:from>
    <xdr:to>
      <xdr:col>19</xdr:col>
      <xdr:colOff>533400</xdr:colOff>
      <xdr:row>17</xdr:row>
      <xdr:rowOff>142240</xdr:rowOff>
    </xdr:to>
    <xdr:sp macro="" textlink="">
      <xdr:nvSpPr>
        <xdr:cNvPr id="458" name="フローチャート : 判断 457"/>
        <xdr:cNvSpPr/>
      </xdr:nvSpPr>
      <xdr:spPr>
        <a:xfrm>
          <a:off x="13462000" y="295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152417</xdr:rowOff>
    </xdr:from>
    <xdr:ext cx="762000" cy="259045"/>
    <xdr:sp macro="" textlink="">
      <xdr:nvSpPr>
        <xdr:cNvPr id="459" name="テキスト ボックス 458"/>
        <xdr:cNvSpPr txBox="1"/>
      </xdr:nvSpPr>
      <xdr:spPr>
        <a:xfrm>
          <a:off x="13131800" y="272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102426</xdr:rowOff>
    </xdr:from>
    <xdr:to>
      <xdr:col>24</xdr:col>
      <xdr:colOff>609600</xdr:colOff>
      <xdr:row>16</xdr:row>
      <xdr:rowOff>32576</xdr:rowOff>
    </xdr:to>
    <xdr:sp macro="" textlink="">
      <xdr:nvSpPr>
        <xdr:cNvPr id="465" name="円/楕円 464"/>
        <xdr:cNvSpPr/>
      </xdr:nvSpPr>
      <xdr:spPr>
        <a:xfrm>
          <a:off x="16967200" y="267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118953</xdr:rowOff>
    </xdr:from>
    <xdr:ext cx="762000" cy="259045"/>
    <xdr:sp macro="" textlink="">
      <xdr:nvSpPr>
        <xdr:cNvPr id="466" name="将来負担の状況該当値テキスト"/>
        <xdr:cNvSpPr txBox="1"/>
      </xdr:nvSpPr>
      <xdr:spPr>
        <a:xfrm>
          <a:off x="17106900" y="251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49213</xdr:rowOff>
    </xdr:from>
    <xdr:to>
      <xdr:col>23</xdr:col>
      <xdr:colOff>457200</xdr:colOff>
      <xdr:row>16</xdr:row>
      <xdr:rowOff>150813</xdr:rowOff>
    </xdr:to>
    <xdr:sp macro="" textlink="">
      <xdr:nvSpPr>
        <xdr:cNvPr id="467" name="円/楕円 466"/>
        <xdr:cNvSpPr/>
      </xdr:nvSpPr>
      <xdr:spPr>
        <a:xfrm>
          <a:off x="16129000" y="279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160990</xdr:rowOff>
    </xdr:from>
    <xdr:ext cx="736600" cy="259045"/>
    <xdr:sp macro="" textlink="">
      <xdr:nvSpPr>
        <xdr:cNvPr id="468" name="テキスト ボックス 467"/>
        <xdr:cNvSpPr txBox="1"/>
      </xdr:nvSpPr>
      <xdr:spPr>
        <a:xfrm>
          <a:off x="15798800" y="256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117253</xdr:rowOff>
    </xdr:from>
    <xdr:to>
      <xdr:col>22</xdr:col>
      <xdr:colOff>254000</xdr:colOff>
      <xdr:row>18</xdr:row>
      <xdr:rowOff>47403</xdr:rowOff>
    </xdr:to>
    <xdr:sp macro="" textlink="">
      <xdr:nvSpPr>
        <xdr:cNvPr id="469" name="円/楕円 468"/>
        <xdr:cNvSpPr/>
      </xdr:nvSpPr>
      <xdr:spPr>
        <a:xfrm>
          <a:off x="15240000" y="303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32180</xdr:rowOff>
    </xdr:from>
    <xdr:ext cx="762000" cy="259045"/>
    <xdr:sp macro="" textlink="">
      <xdr:nvSpPr>
        <xdr:cNvPr id="470" name="テキスト ボックス 469"/>
        <xdr:cNvSpPr txBox="1"/>
      </xdr:nvSpPr>
      <xdr:spPr>
        <a:xfrm>
          <a:off x="14909800" y="311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158147</xdr:rowOff>
    </xdr:from>
    <xdr:to>
      <xdr:col>21</xdr:col>
      <xdr:colOff>50800</xdr:colOff>
      <xdr:row>19</xdr:row>
      <xdr:rowOff>88297</xdr:rowOff>
    </xdr:to>
    <xdr:sp macro="" textlink="">
      <xdr:nvSpPr>
        <xdr:cNvPr id="471" name="円/楕円 470"/>
        <xdr:cNvSpPr/>
      </xdr:nvSpPr>
      <xdr:spPr>
        <a:xfrm>
          <a:off x="14351000" y="324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73074</xdr:rowOff>
    </xdr:from>
    <xdr:ext cx="762000" cy="259045"/>
    <xdr:sp macro="" textlink="">
      <xdr:nvSpPr>
        <xdr:cNvPr id="472" name="テキスト ボックス 471"/>
        <xdr:cNvSpPr txBox="1"/>
      </xdr:nvSpPr>
      <xdr:spPr>
        <a:xfrm>
          <a:off x="14020800" y="333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114586</xdr:rowOff>
    </xdr:from>
    <xdr:to>
      <xdr:col>19</xdr:col>
      <xdr:colOff>533400</xdr:colOff>
      <xdr:row>20</xdr:row>
      <xdr:rowOff>44736</xdr:rowOff>
    </xdr:to>
    <xdr:sp macro="" textlink="">
      <xdr:nvSpPr>
        <xdr:cNvPr id="473" name="円/楕円 472"/>
        <xdr:cNvSpPr/>
      </xdr:nvSpPr>
      <xdr:spPr>
        <a:xfrm>
          <a:off x="13462000" y="337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29513</xdr:rowOff>
    </xdr:from>
    <xdr:ext cx="762000" cy="259045"/>
    <xdr:sp macro="" textlink="">
      <xdr:nvSpPr>
        <xdr:cNvPr id="474" name="テキスト ボックス 473"/>
        <xdr:cNvSpPr txBox="1"/>
      </xdr:nvSpPr>
      <xdr:spPr>
        <a:xfrm>
          <a:off x="13131800" y="345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青森県板柳町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14,169
14,146
41.88
6,209,120
5,947,664
240,656
3,952,433
4,318,940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25.4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類似団体平均と同じポイントになっている。今後も給与の適正化に努める。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12700</xdr:rowOff>
    </xdr:from>
    <xdr:to>
      <xdr:col>7</xdr:col>
      <xdr:colOff>15875</xdr:colOff>
      <xdr:row>41</xdr:row>
      <xdr:rowOff>3175</xdr:rowOff>
    </xdr:to>
    <xdr:cxnSp macro="">
      <xdr:nvCxnSpPr>
        <xdr:cNvPr id="65" name="直線コネクタ 64"/>
        <xdr:cNvCxnSpPr/>
      </xdr:nvCxnSpPr>
      <xdr:spPr>
        <a:xfrm flipV="1">
          <a:off x="4826000" y="56705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146702</xdr:rowOff>
    </xdr:from>
    <xdr:ext cx="762000" cy="259045"/>
    <xdr:sp macro="" textlink="">
      <xdr:nvSpPr>
        <xdr:cNvPr id="66" name="人件費最小値テキスト"/>
        <xdr:cNvSpPr txBox="1"/>
      </xdr:nvSpPr>
      <xdr:spPr>
        <a:xfrm>
          <a:off x="49149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41</xdr:row>
      <xdr:rowOff>3175</xdr:rowOff>
    </xdr:from>
    <xdr:to>
      <xdr:col>7</xdr:col>
      <xdr:colOff>104775</xdr:colOff>
      <xdr:row>41</xdr:row>
      <xdr:rowOff>3175</xdr:rowOff>
    </xdr:to>
    <xdr:cxnSp macro="">
      <xdr:nvCxnSpPr>
        <xdr:cNvPr id="67" name="直線コネクタ 66"/>
        <xdr:cNvCxnSpPr/>
      </xdr:nvCxnSpPr>
      <xdr:spPr>
        <a:xfrm>
          <a:off x="4737100" y="703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99077</xdr:rowOff>
    </xdr:from>
    <xdr:ext cx="762000" cy="259045"/>
    <xdr:sp macro="" textlink="">
      <xdr:nvSpPr>
        <xdr:cNvPr id="68" name="人件費最大値テキスト"/>
        <xdr:cNvSpPr txBox="1"/>
      </xdr:nvSpPr>
      <xdr:spPr>
        <a:xfrm>
          <a:off x="4914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6</xdr:col>
      <xdr:colOff>612775</xdr:colOff>
      <xdr:row>33</xdr:row>
      <xdr:rowOff>12700</xdr:rowOff>
    </xdr:from>
    <xdr:to>
      <xdr:col>7</xdr:col>
      <xdr:colOff>104775</xdr:colOff>
      <xdr:row>33</xdr:row>
      <xdr:rowOff>12700</xdr:rowOff>
    </xdr:to>
    <xdr:cxnSp macro="">
      <xdr:nvCxnSpPr>
        <xdr:cNvPr id="69" name="直線コネクタ 68"/>
        <xdr:cNvCxnSpPr/>
      </xdr:nvCxnSpPr>
      <xdr:spPr>
        <a:xfrm>
          <a:off x="4737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127000</xdr:rowOff>
    </xdr:from>
    <xdr:to>
      <xdr:col>7</xdr:col>
      <xdr:colOff>15875</xdr:colOff>
      <xdr:row>37</xdr:row>
      <xdr:rowOff>22225</xdr:rowOff>
    </xdr:to>
    <xdr:cxnSp macro="">
      <xdr:nvCxnSpPr>
        <xdr:cNvPr id="70" name="直線コネクタ 69"/>
        <xdr:cNvCxnSpPr/>
      </xdr:nvCxnSpPr>
      <xdr:spPr>
        <a:xfrm>
          <a:off x="3987800" y="629920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159402</xdr:rowOff>
    </xdr:from>
    <xdr:ext cx="762000" cy="259045"/>
    <xdr:sp macro="" textlink="">
      <xdr:nvSpPr>
        <xdr:cNvPr id="71" name="人件費平均値テキスト"/>
        <xdr:cNvSpPr txBox="1"/>
      </xdr:nvSpPr>
      <xdr:spPr>
        <a:xfrm>
          <a:off x="4914900" y="6160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142875</xdr:rowOff>
    </xdr:from>
    <xdr:to>
      <xdr:col>7</xdr:col>
      <xdr:colOff>66675</xdr:colOff>
      <xdr:row>37</xdr:row>
      <xdr:rowOff>73025</xdr:rowOff>
    </xdr:to>
    <xdr:sp macro="" textlink="">
      <xdr:nvSpPr>
        <xdr:cNvPr id="72" name="フローチャート : 判断 71"/>
        <xdr:cNvSpPr/>
      </xdr:nvSpPr>
      <xdr:spPr>
        <a:xfrm>
          <a:off x="4775200" y="631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37</xdr:row>
      <xdr:rowOff>79375</xdr:rowOff>
    </xdr:to>
    <xdr:cxnSp macro="">
      <xdr:nvCxnSpPr>
        <xdr:cNvPr id="73" name="直線コネクタ 72"/>
        <xdr:cNvCxnSpPr/>
      </xdr:nvCxnSpPr>
      <xdr:spPr>
        <a:xfrm flipV="1">
          <a:off x="3098800" y="629920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133350</xdr:rowOff>
    </xdr:from>
    <xdr:to>
      <xdr:col>5</xdr:col>
      <xdr:colOff>600075</xdr:colOff>
      <xdr:row>37</xdr:row>
      <xdr:rowOff>63500</xdr:rowOff>
    </xdr:to>
    <xdr:sp macro="" textlink="">
      <xdr:nvSpPr>
        <xdr:cNvPr id="74" name="フローチャート : 判断 73"/>
        <xdr:cNvSpPr/>
      </xdr:nvSpPr>
      <xdr:spPr>
        <a:xfrm>
          <a:off x="3937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48277</xdr:rowOff>
    </xdr:from>
    <xdr:ext cx="736600" cy="259045"/>
    <xdr:sp macro="" textlink="">
      <xdr:nvSpPr>
        <xdr:cNvPr id="75" name="テキスト ボックス 74"/>
        <xdr:cNvSpPr txBox="1"/>
      </xdr:nvSpPr>
      <xdr:spPr>
        <a:xfrm>
          <a:off x="3606800" y="639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79375</xdr:rowOff>
    </xdr:from>
    <xdr:to>
      <xdr:col>4</xdr:col>
      <xdr:colOff>346075</xdr:colOff>
      <xdr:row>38</xdr:row>
      <xdr:rowOff>88900</xdr:rowOff>
    </xdr:to>
    <xdr:cxnSp macro="">
      <xdr:nvCxnSpPr>
        <xdr:cNvPr id="76" name="直線コネクタ 75"/>
        <xdr:cNvCxnSpPr/>
      </xdr:nvCxnSpPr>
      <xdr:spPr>
        <a:xfrm flipV="1">
          <a:off x="2209800" y="642302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114300</xdr:rowOff>
    </xdr:from>
    <xdr:to>
      <xdr:col>4</xdr:col>
      <xdr:colOff>396875</xdr:colOff>
      <xdr:row>38</xdr:row>
      <xdr:rowOff>44450</xdr:rowOff>
    </xdr:to>
    <xdr:sp macro="" textlink="">
      <xdr:nvSpPr>
        <xdr:cNvPr id="77" name="フローチャート : 判断 76"/>
        <xdr:cNvSpPr/>
      </xdr:nvSpPr>
      <xdr:spPr>
        <a:xfrm>
          <a:off x="3048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29227</xdr:rowOff>
    </xdr:from>
    <xdr:ext cx="762000" cy="259045"/>
    <xdr:sp macro="" textlink="">
      <xdr:nvSpPr>
        <xdr:cNvPr id="78" name="テキスト ボックス 77"/>
        <xdr:cNvSpPr txBox="1"/>
      </xdr:nvSpPr>
      <xdr:spPr>
        <a:xfrm>
          <a:off x="2717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88900</xdr:rowOff>
    </xdr:from>
    <xdr:to>
      <xdr:col>3</xdr:col>
      <xdr:colOff>142875</xdr:colOff>
      <xdr:row>41</xdr:row>
      <xdr:rowOff>31750</xdr:rowOff>
    </xdr:to>
    <xdr:cxnSp macro="">
      <xdr:nvCxnSpPr>
        <xdr:cNvPr id="79" name="直線コネクタ 78"/>
        <xdr:cNvCxnSpPr/>
      </xdr:nvCxnSpPr>
      <xdr:spPr>
        <a:xfrm flipV="1">
          <a:off x="1320800" y="66040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80" name="フローチャート : 判断 79"/>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81" name="テキスト ボックス 80"/>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9525</xdr:rowOff>
    </xdr:from>
    <xdr:to>
      <xdr:col>1</xdr:col>
      <xdr:colOff>676275</xdr:colOff>
      <xdr:row>38</xdr:row>
      <xdr:rowOff>111125</xdr:rowOff>
    </xdr:to>
    <xdr:sp macro="" textlink="">
      <xdr:nvSpPr>
        <xdr:cNvPr id="82" name="フローチャート : 判断 81"/>
        <xdr:cNvSpPr/>
      </xdr:nvSpPr>
      <xdr:spPr>
        <a:xfrm>
          <a:off x="1270000" y="652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121302</xdr:rowOff>
    </xdr:from>
    <xdr:ext cx="762000" cy="259045"/>
    <xdr:sp macro="" textlink="">
      <xdr:nvSpPr>
        <xdr:cNvPr id="83" name="テキスト ボックス 82"/>
        <xdr:cNvSpPr txBox="1"/>
      </xdr:nvSpPr>
      <xdr:spPr>
        <a:xfrm>
          <a:off x="939800" y="629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142875</xdr:rowOff>
    </xdr:from>
    <xdr:to>
      <xdr:col>7</xdr:col>
      <xdr:colOff>66675</xdr:colOff>
      <xdr:row>37</xdr:row>
      <xdr:rowOff>73025</xdr:rowOff>
    </xdr:to>
    <xdr:sp macro="" textlink="">
      <xdr:nvSpPr>
        <xdr:cNvPr id="89" name="円/楕円 88"/>
        <xdr:cNvSpPr/>
      </xdr:nvSpPr>
      <xdr:spPr>
        <a:xfrm>
          <a:off x="4775200" y="631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114952</xdr:rowOff>
    </xdr:from>
    <xdr:ext cx="762000" cy="259045"/>
    <xdr:sp macro="" textlink="">
      <xdr:nvSpPr>
        <xdr:cNvPr id="90" name="人件費該当値テキスト"/>
        <xdr:cNvSpPr txBox="1"/>
      </xdr:nvSpPr>
      <xdr:spPr>
        <a:xfrm>
          <a:off x="4914900" y="6287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76200</xdr:rowOff>
    </xdr:from>
    <xdr:to>
      <xdr:col>5</xdr:col>
      <xdr:colOff>600075</xdr:colOff>
      <xdr:row>37</xdr:row>
      <xdr:rowOff>6350</xdr:rowOff>
    </xdr:to>
    <xdr:sp macro="" textlink="">
      <xdr:nvSpPr>
        <xdr:cNvPr id="91" name="円/楕円 90"/>
        <xdr:cNvSpPr/>
      </xdr:nvSpPr>
      <xdr:spPr>
        <a:xfrm>
          <a:off x="3937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92" name="テキスト ボックス 91"/>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28575</xdr:rowOff>
    </xdr:from>
    <xdr:to>
      <xdr:col>4</xdr:col>
      <xdr:colOff>396875</xdr:colOff>
      <xdr:row>37</xdr:row>
      <xdr:rowOff>130175</xdr:rowOff>
    </xdr:to>
    <xdr:sp macro="" textlink="">
      <xdr:nvSpPr>
        <xdr:cNvPr id="93" name="円/楕円 92"/>
        <xdr:cNvSpPr/>
      </xdr:nvSpPr>
      <xdr:spPr>
        <a:xfrm>
          <a:off x="3048000" y="637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140352</xdr:rowOff>
    </xdr:from>
    <xdr:ext cx="762000" cy="259045"/>
    <xdr:sp macro="" textlink="">
      <xdr:nvSpPr>
        <xdr:cNvPr id="94" name="テキスト ボックス 93"/>
        <xdr:cNvSpPr txBox="1"/>
      </xdr:nvSpPr>
      <xdr:spPr>
        <a:xfrm>
          <a:off x="2717800" y="61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38100</xdr:rowOff>
    </xdr:from>
    <xdr:to>
      <xdr:col>3</xdr:col>
      <xdr:colOff>193675</xdr:colOff>
      <xdr:row>38</xdr:row>
      <xdr:rowOff>139700</xdr:rowOff>
    </xdr:to>
    <xdr:sp macro="" textlink="">
      <xdr:nvSpPr>
        <xdr:cNvPr id="95" name="円/楕円 94"/>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96" name="テキスト ボックス 95"/>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152400</xdr:rowOff>
    </xdr:from>
    <xdr:to>
      <xdr:col>1</xdr:col>
      <xdr:colOff>676275</xdr:colOff>
      <xdr:row>41</xdr:row>
      <xdr:rowOff>82550</xdr:rowOff>
    </xdr:to>
    <xdr:sp macro="" textlink="">
      <xdr:nvSpPr>
        <xdr:cNvPr id="97" name="円/楕円 96"/>
        <xdr:cNvSpPr/>
      </xdr:nvSpPr>
      <xdr:spPr>
        <a:xfrm>
          <a:off x="1270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67327</xdr:rowOff>
    </xdr:from>
    <xdr:ext cx="762000" cy="259045"/>
    <xdr:sp macro="" textlink="">
      <xdr:nvSpPr>
        <xdr:cNvPr id="98" name="テキスト ボックス 97"/>
        <xdr:cNvSpPr txBox="1"/>
      </xdr:nvSpPr>
      <xdr:spPr>
        <a:xfrm>
          <a:off x="939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類似団体平均を下回っているものの、Ｈ２７に比べると０．４ポイント上回っている。これは自治体情報システム強靱性向上業務委託料が増加したため。</a:t>
          </a:r>
        </a:p>
        <a:p>
          <a:r>
            <a:rPr kumimoji="1" lang="ja-JP" altLang="en-US" sz="1300">
              <a:latin typeface="ＭＳ Ｐゴシック"/>
            </a:rPr>
            <a:t>　今後、物件費等の経常経費の抑制を図っていく。</a:t>
          </a:r>
        </a:p>
      </xdr:txBody>
    </xdr:sp>
    <xdr:clientData/>
  </xdr:twoCellAnchor>
  <xdr:oneCellAnchor>
    <xdr:from>
      <xdr:col>18</xdr:col>
      <xdr:colOff>44450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3" name="直線コネクタ 112"/>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4" name="テキスト ボックス 113"/>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5" name="直線コネクタ 114"/>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6" name="テキスト ボックス 115"/>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7" name="直線コネクタ 116"/>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8" name="テキスト ボックス 117"/>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9" name="直線コネクタ 118"/>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20" name="テキスト ボックス 119"/>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21" name="直線コネクタ 120"/>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2" name="テキスト ボックス 121"/>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3" name="直線コネクタ 122"/>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4" name="テキスト ボックス 123"/>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26307</xdr:rowOff>
    </xdr:from>
    <xdr:to>
      <xdr:col>24</xdr:col>
      <xdr:colOff>31750</xdr:colOff>
      <xdr:row>21</xdr:row>
      <xdr:rowOff>37193</xdr:rowOff>
    </xdr:to>
    <xdr:cxnSp macro="">
      <xdr:nvCxnSpPr>
        <xdr:cNvPr id="128" name="直線コネクタ 127"/>
        <xdr:cNvCxnSpPr/>
      </xdr:nvCxnSpPr>
      <xdr:spPr>
        <a:xfrm flipV="1">
          <a:off x="16510000" y="22551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9270</xdr:rowOff>
    </xdr:from>
    <xdr:ext cx="762000" cy="259045"/>
    <xdr:sp macro="" textlink="">
      <xdr:nvSpPr>
        <xdr:cNvPr id="129" name="物件費最小値テキスト"/>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23</xdr:col>
      <xdr:colOff>628650</xdr:colOff>
      <xdr:row>21</xdr:row>
      <xdr:rowOff>37193</xdr:rowOff>
    </xdr:from>
    <xdr:to>
      <xdr:col>24</xdr:col>
      <xdr:colOff>120650</xdr:colOff>
      <xdr:row>21</xdr:row>
      <xdr:rowOff>37193</xdr:rowOff>
    </xdr:to>
    <xdr:cxnSp macro="">
      <xdr:nvCxnSpPr>
        <xdr:cNvPr id="130" name="直線コネクタ 129"/>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112684</xdr:rowOff>
    </xdr:from>
    <xdr:ext cx="762000" cy="259045"/>
    <xdr:sp macro="" textlink="">
      <xdr:nvSpPr>
        <xdr:cNvPr id="131" name="物件費最大値テキスト"/>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26307</xdr:rowOff>
    </xdr:from>
    <xdr:to>
      <xdr:col>24</xdr:col>
      <xdr:colOff>120650</xdr:colOff>
      <xdr:row>13</xdr:row>
      <xdr:rowOff>26307</xdr:rowOff>
    </xdr:to>
    <xdr:cxnSp macro="">
      <xdr:nvCxnSpPr>
        <xdr:cNvPr id="132" name="直線コネクタ 131"/>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162379</xdr:rowOff>
    </xdr:from>
    <xdr:to>
      <xdr:col>24</xdr:col>
      <xdr:colOff>31750</xdr:colOff>
      <xdr:row>16</xdr:row>
      <xdr:rowOff>34471</xdr:rowOff>
    </xdr:to>
    <xdr:cxnSp macro="">
      <xdr:nvCxnSpPr>
        <xdr:cNvPr id="133" name="直線コネクタ 132"/>
        <xdr:cNvCxnSpPr/>
      </xdr:nvCxnSpPr>
      <xdr:spPr>
        <a:xfrm>
          <a:off x="15671800" y="27341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4"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5" name="フローチャート : 判断 134"/>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31750</xdr:rowOff>
    </xdr:from>
    <xdr:to>
      <xdr:col>22</xdr:col>
      <xdr:colOff>565150</xdr:colOff>
      <xdr:row>15</xdr:row>
      <xdr:rowOff>162379</xdr:rowOff>
    </xdr:to>
    <xdr:cxnSp macro="">
      <xdr:nvCxnSpPr>
        <xdr:cNvPr id="136" name="直線コネクタ 135"/>
        <xdr:cNvCxnSpPr/>
      </xdr:nvCxnSpPr>
      <xdr:spPr>
        <a:xfrm>
          <a:off x="14782800" y="26035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81643</xdr:rowOff>
    </xdr:from>
    <xdr:to>
      <xdr:col>22</xdr:col>
      <xdr:colOff>615950</xdr:colOff>
      <xdr:row>17</xdr:row>
      <xdr:rowOff>11793</xdr:rowOff>
    </xdr:to>
    <xdr:sp macro="" textlink="">
      <xdr:nvSpPr>
        <xdr:cNvPr id="137" name="フローチャート : 判断 136"/>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168020</xdr:rowOff>
    </xdr:from>
    <xdr:ext cx="736600" cy="259045"/>
    <xdr:sp macro="" textlink="">
      <xdr:nvSpPr>
        <xdr:cNvPr id="138" name="テキスト ボックス 137"/>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94343</xdr:rowOff>
    </xdr:from>
    <xdr:to>
      <xdr:col>21</xdr:col>
      <xdr:colOff>361950</xdr:colOff>
      <xdr:row>15</xdr:row>
      <xdr:rowOff>31750</xdr:rowOff>
    </xdr:to>
    <xdr:cxnSp macro="">
      <xdr:nvCxnSpPr>
        <xdr:cNvPr id="139" name="直線コネクタ 138"/>
        <xdr:cNvCxnSpPr/>
      </xdr:nvCxnSpPr>
      <xdr:spPr>
        <a:xfrm>
          <a:off x="13893800" y="24946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136071</xdr:rowOff>
    </xdr:from>
    <xdr:to>
      <xdr:col>21</xdr:col>
      <xdr:colOff>412750</xdr:colOff>
      <xdr:row>17</xdr:row>
      <xdr:rowOff>66221</xdr:rowOff>
    </xdr:to>
    <xdr:sp macro="" textlink="">
      <xdr:nvSpPr>
        <xdr:cNvPr id="140" name="フローチャート : 判断 139"/>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50998</xdr:rowOff>
    </xdr:from>
    <xdr:ext cx="762000" cy="259045"/>
    <xdr:sp macro="" textlink="">
      <xdr:nvSpPr>
        <xdr:cNvPr id="141" name="テキスト ボックス 140"/>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94343</xdr:rowOff>
    </xdr:from>
    <xdr:to>
      <xdr:col>20</xdr:col>
      <xdr:colOff>158750</xdr:colOff>
      <xdr:row>14</xdr:row>
      <xdr:rowOff>94343</xdr:rowOff>
    </xdr:to>
    <xdr:cxnSp macro="">
      <xdr:nvCxnSpPr>
        <xdr:cNvPr id="142" name="直線コネクタ 141"/>
        <xdr:cNvCxnSpPr/>
      </xdr:nvCxnSpPr>
      <xdr:spPr>
        <a:xfrm>
          <a:off x="13004800" y="2494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59871</xdr:rowOff>
    </xdr:from>
    <xdr:to>
      <xdr:col>20</xdr:col>
      <xdr:colOff>209550</xdr:colOff>
      <xdr:row>16</xdr:row>
      <xdr:rowOff>161471</xdr:rowOff>
    </xdr:to>
    <xdr:sp macro="" textlink="">
      <xdr:nvSpPr>
        <xdr:cNvPr id="143" name="フローチャート : 判断 142"/>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146248</xdr:rowOff>
    </xdr:from>
    <xdr:ext cx="762000" cy="259045"/>
    <xdr:sp macro="" textlink="">
      <xdr:nvSpPr>
        <xdr:cNvPr id="144" name="テキスト ボックス 143"/>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45" name="フローチャート : 判断 144"/>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6" name="テキスト ボックス 145"/>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52" name="円/楕円 151"/>
        <xdr:cNvSpPr/>
      </xdr:nvSpPr>
      <xdr:spPr>
        <a:xfrm>
          <a:off x="164592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198</xdr:rowOff>
    </xdr:from>
    <xdr:ext cx="762000" cy="259045"/>
    <xdr:sp macro="" textlink="">
      <xdr:nvSpPr>
        <xdr:cNvPr id="153" name="物件費該当値テキスト"/>
        <xdr:cNvSpPr txBox="1"/>
      </xdr:nvSpPr>
      <xdr:spPr>
        <a:xfrm>
          <a:off x="165989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111579</xdr:rowOff>
    </xdr:from>
    <xdr:to>
      <xdr:col>22</xdr:col>
      <xdr:colOff>615950</xdr:colOff>
      <xdr:row>16</xdr:row>
      <xdr:rowOff>41729</xdr:rowOff>
    </xdr:to>
    <xdr:sp macro="" textlink="">
      <xdr:nvSpPr>
        <xdr:cNvPr id="154" name="円/楕円 153"/>
        <xdr:cNvSpPr/>
      </xdr:nvSpPr>
      <xdr:spPr>
        <a:xfrm>
          <a:off x="15621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51906</xdr:rowOff>
    </xdr:from>
    <xdr:ext cx="736600" cy="259045"/>
    <xdr:sp macro="" textlink="">
      <xdr:nvSpPr>
        <xdr:cNvPr id="155" name="テキスト ボックス 154"/>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152400</xdr:rowOff>
    </xdr:from>
    <xdr:to>
      <xdr:col>21</xdr:col>
      <xdr:colOff>412750</xdr:colOff>
      <xdr:row>15</xdr:row>
      <xdr:rowOff>82550</xdr:rowOff>
    </xdr:to>
    <xdr:sp macro="" textlink="">
      <xdr:nvSpPr>
        <xdr:cNvPr id="156" name="円/楕円 155"/>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92727</xdr:rowOff>
    </xdr:from>
    <xdr:ext cx="762000" cy="259045"/>
    <xdr:sp macro="" textlink="">
      <xdr:nvSpPr>
        <xdr:cNvPr id="157" name="テキスト ボックス 156"/>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43543</xdr:rowOff>
    </xdr:from>
    <xdr:to>
      <xdr:col>20</xdr:col>
      <xdr:colOff>209550</xdr:colOff>
      <xdr:row>14</xdr:row>
      <xdr:rowOff>145143</xdr:rowOff>
    </xdr:to>
    <xdr:sp macro="" textlink="">
      <xdr:nvSpPr>
        <xdr:cNvPr id="158" name="円/楕円 157"/>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155320</xdr:rowOff>
    </xdr:from>
    <xdr:ext cx="762000" cy="259045"/>
    <xdr:sp macro="" textlink="">
      <xdr:nvSpPr>
        <xdr:cNvPr id="159" name="テキスト ボックス 158"/>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60" name="円/楕円 159"/>
        <xdr:cNvSpPr/>
      </xdr:nvSpPr>
      <xdr:spPr>
        <a:xfrm>
          <a:off x="12954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155320</xdr:rowOff>
    </xdr:from>
    <xdr:ext cx="762000" cy="259045"/>
    <xdr:sp macro="" textlink="">
      <xdr:nvSpPr>
        <xdr:cNvPr id="161" name="テキスト ボックス 160"/>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類似団体平均を上回っている。Ｈ２７に比べると</a:t>
          </a:r>
          <a:r>
            <a:rPr kumimoji="1" lang="en-US" altLang="ja-JP" sz="1300">
              <a:latin typeface="ＭＳ Ｐゴシック"/>
            </a:rPr>
            <a:t>1</a:t>
          </a:r>
          <a:r>
            <a:rPr kumimoji="1" lang="ja-JP" altLang="en-US" sz="1300">
              <a:latin typeface="ＭＳ Ｐゴシック"/>
            </a:rPr>
            <a:t>．２ポイント上昇している。これは、訪問・日中活動支援給付費が増加したためである。今後、各種手当ての見直しを進めていくことで、類似団体の平均に近づくよう努める。</a:t>
          </a:r>
        </a:p>
      </xdr:txBody>
    </xdr:sp>
    <xdr:clientData/>
  </xdr:twoCellAnchor>
  <xdr:oneCellAnchor>
    <xdr:from>
      <xdr:col>1</xdr:col>
      <xdr:colOff>28575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6" name="直線コネクタ 17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7" name="テキスト ボックス 17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8" name="直線コネクタ 17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9" name="テキスト ボックス 17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80" name="直線コネクタ 17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81" name="テキスト ボックス 18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82" name="直線コネクタ 18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3" name="テキスト ボックス 18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4" name="直線コネクタ 18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5" name="テキスト ボックス 18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6" name="直線コネクタ 18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7" name="テキスト ボックス 18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8" name="直線コネクタ 18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9" name="テキスト ボックス 18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9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159657</xdr:rowOff>
    </xdr:to>
    <xdr:cxnSp macro="">
      <xdr:nvCxnSpPr>
        <xdr:cNvPr id="191" name="直線コネクタ 190"/>
        <xdr:cNvCxnSpPr/>
      </xdr:nvCxnSpPr>
      <xdr:spPr>
        <a:xfrm flipV="1">
          <a:off x="4826000" y="9042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92"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93" name="直線コネクタ 192"/>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4"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5" name="直線コネクタ 194"/>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53522</xdr:rowOff>
    </xdr:from>
    <xdr:to>
      <xdr:col>7</xdr:col>
      <xdr:colOff>15875</xdr:colOff>
      <xdr:row>58</xdr:row>
      <xdr:rowOff>45357</xdr:rowOff>
    </xdr:to>
    <xdr:cxnSp macro="">
      <xdr:nvCxnSpPr>
        <xdr:cNvPr id="196" name="直線コネクタ 195"/>
        <xdr:cNvCxnSpPr/>
      </xdr:nvCxnSpPr>
      <xdr:spPr>
        <a:xfrm>
          <a:off x="3987800" y="98261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97"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8" name="フローチャート : 判断 19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53522</xdr:rowOff>
    </xdr:from>
    <xdr:to>
      <xdr:col>5</xdr:col>
      <xdr:colOff>549275</xdr:colOff>
      <xdr:row>57</xdr:row>
      <xdr:rowOff>167822</xdr:rowOff>
    </xdr:to>
    <xdr:cxnSp macro="">
      <xdr:nvCxnSpPr>
        <xdr:cNvPr id="199" name="直線コネクタ 198"/>
        <xdr:cNvCxnSpPr/>
      </xdr:nvCxnSpPr>
      <xdr:spPr>
        <a:xfrm flipV="1">
          <a:off x="3098800" y="98261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200" name="フローチャート : 判断 19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201" name="テキスト ボックス 200"/>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102507</xdr:rowOff>
    </xdr:from>
    <xdr:to>
      <xdr:col>4</xdr:col>
      <xdr:colOff>346075</xdr:colOff>
      <xdr:row>57</xdr:row>
      <xdr:rowOff>167822</xdr:rowOff>
    </xdr:to>
    <xdr:cxnSp macro="">
      <xdr:nvCxnSpPr>
        <xdr:cNvPr id="202" name="直線コネクタ 201"/>
        <xdr:cNvCxnSpPr/>
      </xdr:nvCxnSpPr>
      <xdr:spPr>
        <a:xfrm>
          <a:off x="2209800" y="987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203" name="フローチャート : 判断 202"/>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204" name="テキスト ボックス 203"/>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102507</xdr:rowOff>
    </xdr:from>
    <xdr:to>
      <xdr:col>3</xdr:col>
      <xdr:colOff>142875</xdr:colOff>
      <xdr:row>57</xdr:row>
      <xdr:rowOff>151493</xdr:rowOff>
    </xdr:to>
    <xdr:cxnSp macro="">
      <xdr:nvCxnSpPr>
        <xdr:cNvPr id="205" name="直線コネクタ 204"/>
        <xdr:cNvCxnSpPr/>
      </xdr:nvCxnSpPr>
      <xdr:spPr>
        <a:xfrm flipV="1">
          <a:off x="1320800" y="98751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206" name="フローチャート : 判断 20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207" name="テキスト ボックス 20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08" name="フローチャート : 判断 207"/>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09" name="テキスト ボックス 208"/>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10" name="テキスト ボックス 20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11" name="テキスト ボックス 21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2" name="テキスト ボックス 21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3" name="テキスト ボックス 21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4" name="テキスト ボックス 21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166007</xdr:rowOff>
    </xdr:from>
    <xdr:to>
      <xdr:col>7</xdr:col>
      <xdr:colOff>66675</xdr:colOff>
      <xdr:row>58</xdr:row>
      <xdr:rowOff>96157</xdr:rowOff>
    </xdr:to>
    <xdr:sp macro="" textlink="">
      <xdr:nvSpPr>
        <xdr:cNvPr id="215" name="円/楕円 214"/>
        <xdr:cNvSpPr/>
      </xdr:nvSpPr>
      <xdr:spPr>
        <a:xfrm>
          <a:off x="47752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138084</xdr:rowOff>
    </xdr:from>
    <xdr:ext cx="762000" cy="259045"/>
    <xdr:sp macro="" textlink="">
      <xdr:nvSpPr>
        <xdr:cNvPr id="216" name="扶助費該当値テキスト"/>
        <xdr:cNvSpPr txBox="1"/>
      </xdr:nvSpPr>
      <xdr:spPr>
        <a:xfrm>
          <a:off x="49149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2722</xdr:rowOff>
    </xdr:from>
    <xdr:to>
      <xdr:col>5</xdr:col>
      <xdr:colOff>600075</xdr:colOff>
      <xdr:row>57</xdr:row>
      <xdr:rowOff>104322</xdr:rowOff>
    </xdr:to>
    <xdr:sp macro="" textlink="">
      <xdr:nvSpPr>
        <xdr:cNvPr id="217" name="円/楕円 216"/>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89099</xdr:rowOff>
    </xdr:from>
    <xdr:ext cx="736600" cy="259045"/>
    <xdr:sp macro="" textlink="">
      <xdr:nvSpPr>
        <xdr:cNvPr id="218" name="テキスト ボックス 217"/>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117022</xdr:rowOff>
    </xdr:from>
    <xdr:to>
      <xdr:col>4</xdr:col>
      <xdr:colOff>396875</xdr:colOff>
      <xdr:row>58</xdr:row>
      <xdr:rowOff>47172</xdr:rowOff>
    </xdr:to>
    <xdr:sp macro="" textlink="">
      <xdr:nvSpPr>
        <xdr:cNvPr id="219" name="円/楕円 218"/>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31949</xdr:rowOff>
    </xdr:from>
    <xdr:ext cx="762000" cy="259045"/>
    <xdr:sp macro="" textlink="">
      <xdr:nvSpPr>
        <xdr:cNvPr id="220" name="テキスト ボックス 219"/>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51707</xdr:rowOff>
    </xdr:from>
    <xdr:to>
      <xdr:col>3</xdr:col>
      <xdr:colOff>193675</xdr:colOff>
      <xdr:row>57</xdr:row>
      <xdr:rowOff>153307</xdr:rowOff>
    </xdr:to>
    <xdr:sp macro="" textlink="">
      <xdr:nvSpPr>
        <xdr:cNvPr id="221" name="円/楕円 220"/>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138084</xdr:rowOff>
    </xdr:from>
    <xdr:ext cx="762000" cy="259045"/>
    <xdr:sp macro="" textlink="">
      <xdr:nvSpPr>
        <xdr:cNvPr id="222" name="テキスト ボックス 221"/>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100693</xdr:rowOff>
    </xdr:from>
    <xdr:to>
      <xdr:col>1</xdr:col>
      <xdr:colOff>676275</xdr:colOff>
      <xdr:row>58</xdr:row>
      <xdr:rowOff>30843</xdr:rowOff>
    </xdr:to>
    <xdr:sp macro="" textlink="">
      <xdr:nvSpPr>
        <xdr:cNvPr id="223" name="円/楕円 222"/>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15620</xdr:rowOff>
    </xdr:from>
    <xdr:ext cx="762000" cy="259045"/>
    <xdr:sp macro="" textlink="">
      <xdr:nvSpPr>
        <xdr:cNvPr id="224" name="テキスト ボックス 223"/>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5" name="正方形/長方形 22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6" name="正方形/長方形 22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7" name="正方形/長方形 22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8" name="正方形/長方形 22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9" name="正方形/長方形 22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30" name="正方形/長方形 22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31" name="正方形/長方形 23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正方形/長方形 23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3" name="正方形/長方形 23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4" name="正方形/長方形 23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5" name="テキスト ボックス 23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類似団体平均を下回っている。これは、公営企業債の元利償還金に対する繰出金が減少傾向にあるためである。今後も、公営企業の適正な事業実施による計画的対応による繰出金の単年度負担を抑制する。</a:t>
          </a:r>
        </a:p>
      </xdr:txBody>
    </xdr:sp>
    <xdr:clientData/>
  </xdr:twoCellAnchor>
  <xdr:oneCellAnchor>
    <xdr:from>
      <xdr:col>18</xdr:col>
      <xdr:colOff>44450</xdr:colOff>
      <xdr:row>49</xdr:row>
      <xdr:rowOff>107950</xdr:rowOff>
    </xdr:from>
    <xdr:ext cx="298543" cy="225703"/>
    <xdr:sp macro="" textlink="">
      <xdr:nvSpPr>
        <xdr:cNvPr id="236" name="テキスト ボックス 23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7" name="直線コネクタ 23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8" name="テキスト ボックス 23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9" name="直線コネクタ 23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40" name="テキスト ボックス 23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41" name="直線コネクタ 24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2" name="テキスト ボックス 24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3" name="直線コネクタ 24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4" name="テキスト ボックス 24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5" name="直線コネクタ 24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6" name="テキスト ボックス 24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7" name="直線コネクタ 24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8" name="テキスト ボックス 24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142240</xdr:rowOff>
    </xdr:from>
    <xdr:to>
      <xdr:col>24</xdr:col>
      <xdr:colOff>31750</xdr:colOff>
      <xdr:row>60</xdr:row>
      <xdr:rowOff>119380</xdr:rowOff>
    </xdr:to>
    <xdr:cxnSp macro="">
      <xdr:nvCxnSpPr>
        <xdr:cNvPr id="252" name="直線コネクタ 251"/>
        <xdr:cNvCxnSpPr/>
      </xdr:nvCxnSpPr>
      <xdr:spPr>
        <a:xfrm flipV="1">
          <a:off x="16510000" y="90576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53"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54" name="直線コネクタ 253"/>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57167</xdr:rowOff>
    </xdr:from>
    <xdr:ext cx="762000" cy="259045"/>
    <xdr:sp macro="" textlink="">
      <xdr:nvSpPr>
        <xdr:cNvPr id="255" name="その他最大値テキスト"/>
        <xdr:cNvSpPr txBox="1"/>
      </xdr:nvSpPr>
      <xdr:spPr>
        <a:xfrm>
          <a:off x="16598900" y="880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52</xdr:row>
      <xdr:rowOff>142240</xdr:rowOff>
    </xdr:from>
    <xdr:to>
      <xdr:col>24</xdr:col>
      <xdr:colOff>120650</xdr:colOff>
      <xdr:row>52</xdr:row>
      <xdr:rowOff>142240</xdr:rowOff>
    </xdr:to>
    <xdr:cxnSp macro="">
      <xdr:nvCxnSpPr>
        <xdr:cNvPr id="256" name="直線コネクタ 255"/>
        <xdr:cNvCxnSpPr/>
      </xdr:nvCxnSpPr>
      <xdr:spPr>
        <a:xfrm>
          <a:off x="16421100" y="9057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146050</xdr:rowOff>
    </xdr:from>
    <xdr:to>
      <xdr:col>24</xdr:col>
      <xdr:colOff>31750</xdr:colOff>
      <xdr:row>56</xdr:row>
      <xdr:rowOff>58420</xdr:rowOff>
    </xdr:to>
    <xdr:cxnSp macro="">
      <xdr:nvCxnSpPr>
        <xdr:cNvPr id="257" name="直線コネクタ 256"/>
        <xdr:cNvCxnSpPr/>
      </xdr:nvCxnSpPr>
      <xdr:spPr>
        <a:xfrm>
          <a:off x="15671800" y="95758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154957</xdr:rowOff>
    </xdr:from>
    <xdr:ext cx="762000" cy="259045"/>
    <xdr:sp macro="" textlink="">
      <xdr:nvSpPr>
        <xdr:cNvPr id="258"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9" name="フローチャート : 判断 258"/>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146050</xdr:rowOff>
    </xdr:from>
    <xdr:to>
      <xdr:col>22</xdr:col>
      <xdr:colOff>565150</xdr:colOff>
      <xdr:row>56</xdr:row>
      <xdr:rowOff>50800</xdr:rowOff>
    </xdr:to>
    <xdr:cxnSp macro="">
      <xdr:nvCxnSpPr>
        <xdr:cNvPr id="260" name="直線コネクタ 259"/>
        <xdr:cNvCxnSpPr/>
      </xdr:nvCxnSpPr>
      <xdr:spPr>
        <a:xfrm flipV="1">
          <a:off x="14782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61" name="フローチャート : 判断 260"/>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62" name="テキスト ボックス 261"/>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50800</xdr:rowOff>
    </xdr:from>
    <xdr:to>
      <xdr:col>21</xdr:col>
      <xdr:colOff>361950</xdr:colOff>
      <xdr:row>57</xdr:row>
      <xdr:rowOff>39370</xdr:rowOff>
    </xdr:to>
    <xdr:cxnSp macro="">
      <xdr:nvCxnSpPr>
        <xdr:cNvPr id="263" name="直線コネクタ 262"/>
        <xdr:cNvCxnSpPr/>
      </xdr:nvCxnSpPr>
      <xdr:spPr>
        <a:xfrm flipV="1">
          <a:off x="13893800" y="96520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64" name="フローチャート : 判断 263"/>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65" name="テキスト ボックス 264"/>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39370</xdr:rowOff>
    </xdr:from>
    <xdr:to>
      <xdr:col>20</xdr:col>
      <xdr:colOff>158750</xdr:colOff>
      <xdr:row>57</xdr:row>
      <xdr:rowOff>39370</xdr:rowOff>
    </xdr:to>
    <xdr:cxnSp macro="">
      <xdr:nvCxnSpPr>
        <xdr:cNvPr id="266" name="直線コネクタ 265"/>
        <xdr:cNvCxnSpPr/>
      </xdr:nvCxnSpPr>
      <xdr:spPr>
        <a:xfrm>
          <a:off x="13004800" y="981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67" name="フローチャート : 判断 266"/>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24147</xdr:rowOff>
    </xdr:from>
    <xdr:ext cx="762000" cy="259045"/>
    <xdr:sp macro="" textlink="">
      <xdr:nvSpPr>
        <xdr:cNvPr id="268" name="テキスト ボックス 267"/>
        <xdr:cNvSpPr txBox="1"/>
      </xdr:nvSpPr>
      <xdr:spPr>
        <a:xfrm>
          <a:off x="13512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9" name="フローチャート : 判断 268"/>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70" name="テキスト ボックス 269"/>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76" name="円/楕円 275"/>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24147</xdr:rowOff>
    </xdr:from>
    <xdr:ext cx="762000" cy="259045"/>
    <xdr:sp macro="" textlink="">
      <xdr:nvSpPr>
        <xdr:cNvPr id="277"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95250</xdr:rowOff>
    </xdr:from>
    <xdr:to>
      <xdr:col>22</xdr:col>
      <xdr:colOff>615950</xdr:colOff>
      <xdr:row>56</xdr:row>
      <xdr:rowOff>25400</xdr:rowOff>
    </xdr:to>
    <xdr:sp macro="" textlink="">
      <xdr:nvSpPr>
        <xdr:cNvPr id="278" name="円/楕円 277"/>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79" name="テキスト ボックス 278"/>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0</xdr:rowOff>
    </xdr:from>
    <xdr:to>
      <xdr:col>21</xdr:col>
      <xdr:colOff>412750</xdr:colOff>
      <xdr:row>56</xdr:row>
      <xdr:rowOff>101600</xdr:rowOff>
    </xdr:to>
    <xdr:sp macro="" textlink="">
      <xdr:nvSpPr>
        <xdr:cNvPr id="280" name="円/楕円 279"/>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111777</xdr:rowOff>
    </xdr:from>
    <xdr:ext cx="762000" cy="259045"/>
    <xdr:sp macro="" textlink="">
      <xdr:nvSpPr>
        <xdr:cNvPr id="281" name="テキスト ボックス 280"/>
        <xdr:cNvSpPr txBox="1"/>
      </xdr:nvSpPr>
      <xdr:spPr>
        <a:xfrm>
          <a:off x="14401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160020</xdr:rowOff>
    </xdr:from>
    <xdr:to>
      <xdr:col>20</xdr:col>
      <xdr:colOff>209550</xdr:colOff>
      <xdr:row>57</xdr:row>
      <xdr:rowOff>90170</xdr:rowOff>
    </xdr:to>
    <xdr:sp macro="" textlink="">
      <xdr:nvSpPr>
        <xdr:cNvPr id="282" name="円/楕円 281"/>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74947</xdr:rowOff>
    </xdr:from>
    <xdr:ext cx="762000" cy="259045"/>
    <xdr:sp macro="" textlink="">
      <xdr:nvSpPr>
        <xdr:cNvPr id="283" name="テキスト ボックス 282"/>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160020</xdr:rowOff>
    </xdr:from>
    <xdr:to>
      <xdr:col>19</xdr:col>
      <xdr:colOff>6350</xdr:colOff>
      <xdr:row>57</xdr:row>
      <xdr:rowOff>90170</xdr:rowOff>
    </xdr:to>
    <xdr:sp macro="" textlink="">
      <xdr:nvSpPr>
        <xdr:cNvPr id="284" name="円/楕円 283"/>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74947</xdr:rowOff>
    </xdr:from>
    <xdr:ext cx="762000" cy="259045"/>
    <xdr:sp macro="" textlink="">
      <xdr:nvSpPr>
        <xdr:cNvPr id="285" name="テキスト ボックス 284"/>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Ｈ２５から急激に上昇傾向にある。これは、Ｈ２５から消防の広域化により弘前地区消防事務組合負担金が増加したためである。Ｈ２７は、弘前圏域定住自立圏し尿等希釈投入施設建設事業負担金が皆減しため減少している。</a:t>
          </a:r>
        </a:p>
        <a:p>
          <a:r>
            <a:rPr kumimoji="1" lang="ja-JP" altLang="en-US" sz="1300">
              <a:latin typeface="ＭＳ Ｐゴシック"/>
            </a:rPr>
            <a:t>　類似団体の平均より高いため、今後、高齢化の進展などを見据え、社会保障経費の縮減に努めていく。</a:t>
          </a:r>
        </a:p>
      </xdr:txBody>
    </xdr:sp>
    <xdr:clientData/>
  </xdr:twoCellAnchor>
  <xdr:oneCellAnchor>
    <xdr:from>
      <xdr:col>18</xdr:col>
      <xdr:colOff>44450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135164</xdr:rowOff>
    </xdr:from>
    <xdr:to>
      <xdr:col>24</xdr:col>
      <xdr:colOff>31750</xdr:colOff>
      <xdr:row>40</xdr:row>
      <xdr:rowOff>156391</xdr:rowOff>
    </xdr:to>
    <xdr:cxnSp macro="">
      <xdr:nvCxnSpPr>
        <xdr:cNvPr id="315" name="直線コネクタ 314"/>
        <xdr:cNvCxnSpPr/>
      </xdr:nvCxnSpPr>
      <xdr:spPr>
        <a:xfrm flipV="1">
          <a:off x="16510000" y="5793014"/>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16"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17" name="直線コネクタ 316"/>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50091</xdr:rowOff>
    </xdr:from>
    <xdr:ext cx="762000" cy="259045"/>
    <xdr:sp macro="" textlink="">
      <xdr:nvSpPr>
        <xdr:cNvPr id="318" name="補助費等最大値テキスト"/>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23</xdr:col>
      <xdr:colOff>628650</xdr:colOff>
      <xdr:row>33</xdr:row>
      <xdr:rowOff>135164</xdr:rowOff>
    </xdr:from>
    <xdr:to>
      <xdr:col>24</xdr:col>
      <xdr:colOff>120650</xdr:colOff>
      <xdr:row>33</xdr:row>
      <xdr:rowOff>135164</xdr:rowOff>
    </xdr:to>
    <xdr:cxnSp macro="">
      <xdr:nvCxnSpPr>
        <xdr:cNvPr id="319" name="直線コネクタ 318"/>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35560</xdr:rowOff>
    </xdr:from>
    <xdr:to>
      <xdr:col>24</xdr:col>
      <xdr:colOff>31750</xdr:colOff>
      <xdr:row>38</xdr:row>
      <xdr:rowOff>55154</xdr:rowOff>
    </xdr:to>
    <xdr:cxnSp macro="">
      <xdr:nvCxnSpPr>
        <xdr:cNvPr id="320" name="直線コネクタ 319"/>
        <xdr:cNvCxnSpPr/>
      </xdr:nvCxnSpPr>
      <xdr:spPr>
        <a:xfrm flipV="1">
          <a:off x="15671800" y="655066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69867</xdr:rowOff>
    </xdr:from>
    <xdr:ext cx="762000" cy="259045"/>
    <xdr:sp macro="" textlink="">
      <xdr:nvSpPr>
        <xdr:cNvPr id="321" name="補助費等平均値テキスト"/>
        <xdr:cNvSpPr txBox="1"/>
      </xdr:nvSpPr>
      <xdr:spPr>
        <a:xfrm>
          <a:off x="16598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322" name="フローチャート : 判断 321"/>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55154</xdr:rowOff>
    </xdr:from>
    <xdr:to>
      <xdr:col>22</xdr:col>
      <xdr:colOff>565150</xdr:colOff>
      <xdr:row>39</xdr:row>
      <xdr:rowOff>60053</xdr:rowOff>
    </xdr:to>
    <xdr:cxnSp macro="">
      <xdr:nvCxnSpPr>
        <xdr:cNvPr id="323" name="直線コネクタ 322"/>
        <xdr:cNvCxnSpPr/>
      </xdr:nvCxnSpPr>
      <xdr:spPr>
        <a:xfrm flipV="1">
          <a:off x="14782800" y="6570254"/>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14151</xdr:rowOff>
    </xdr:from>
    <xdr:to>
      <xdr:col>22</xdr:col>
      <xdr:colOff>615950</xdr:colOff>
      <xdr:row>36</xdr:row>
      <xdr:rowOff>115751</xdr:rowOff>
    </xdr:to>
    <xdr:sp macro="" textlink="">
      <xdr:nvSpPr>
        <xdr:cNvPr id="324" name="フローチャート : 判断 323"/>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125928</xdr:rowOff>
    </xdr:from>
    <xdr:ext cx="736600" cy="259045"/>
    <xdr:sp macro="" textlink="">
      <xdr:nvSpPr>
        <xdr:cNvPr id="325" name="テキスト ボックス 324"/>
        <xdr:cNvSpPr txBox="1"/>
      </xdr:nvSpPr>
      <xdr:spPr>
        <a:xfrm>
          <a:off x="15290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169454</xdr:rowOff>
    </xdr:from>
    <xdr:to>
      <xdr:col>21</xdr:col>
      <xdr:colOff>361950</xdr:colOff>
      <xdr:row>39</xdr:row>
      <xdr:rowOff>60053</xdr:rowOff>
    </xdr:to>
    <xdr:cxnSp macro="">
      <xdr:nvCxnSpPr>
        <xdr:cNvPr id="326" name="直線コネクタ 325"/>
        <xdr:cNvCxnSpPr/>
      </xdr:nvCxnSpPr>
      <xdr:spPr>
        <a:xfrm>
          <a:off x="13893800" y="6341654"/>
          <a:ext cx="889000" cy="40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61504</xdr:rowOff>
    </xdr:from>
    <xdr:to>
      <xdr:col>21</xdr:col>
      <xdr:colOff>412750</xdr:colOff>
      <xdr:row>35</xdr:row>
      <xdr:rowOff>163104</xdr:rowOff>
    </xdr:to>
    <xdr:sp macro="" textlink="">
      <xdr:nvSpPr>
        <xdr:cNvPr id="327" name="フローチャート : 判断 326"/>
        <xdr:cNvSpPr/>
      </xdr:nvSpPr>
      <xdr:spPr>
        <a:xfrm>
          <a:off x="14732000" y="606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1831</xdr:rowOff>
    </xdr:from>
    <xdr:ext cx="762000" cy="259045"/>
    <xdr:sp macro="" textlink="">
      <xdr:nvSpPr>
        <xdr:cNvPr id="328" name="テキスト ボックス 327"/>
        <xdr:cNvSpPr txBox="1"/>
      </xdr:nvSpPr>
      <xdr:spPr>
        <a:xfrm>
          <a:off x="14401800" y="583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105773</xdr:rowOff>
    </xdr:from>
    <xdr:to>
      <xdr:col>20</xdr:col>
      <xdr:colOff>158750</xdr:colOff>
      <xdr:row>36</xdr:row>
      <xdr:rowOff>169454</xdr:rowOff>
    </xdr:to>
    <xdr:cxnSp macro="">
      <xdr:nvCxnSpPr>
        <xdr:cNvPr id="329" name="直線コネクタ 328"/>
        <xdr:cNvCxnSpPr/>
      </xdr:nvCxnSpPr>
      <xdr:spPr>
        <a:xfrm>
          <a:off x="13004800" y="6106523"/>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68036</xdr:rowOff>
    </xdr:from>
    <xdr:to>
      <xdr:col>20</xdr:col>
      <xdr:colOff>209550</xdr:colOff>
      <xdr:row>35</xdr:row>
      <xdr:rowOff>169636</xdr:rowOff>
    </xdr:to>
    <xdr:sp macro="" textlink="">
      <xdr:nvSpPr>
        <xdr:cNvPr id="330" name="フローチャート : 判断 329"/>
        <xdr:cNvSpPr/>
      </xdr:nvSpPr>
      <xdr:spPr>
        <a:xfrm>
          <a:off x="13843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8363</xdr:rowOff>
    </xdr:from>
    <xdr:ext cx="762000" cy="259045"/>
    <xdr:sp macro="" textlink="">
      <xdr:nvSpPr>
        <xdr:cNvPr id="331" name="テキスト ボックス 330"/>
        <xdr:cNvSpPr txBox="1"/>
      </xdr:nvSpPr>
      <xdr:spPr>
        <a:xfrm>
          <a:off x="13512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48442</xdr:rowOff>
    </xdr:from>
    <xdr:to>
      <xdr:col>19</xdr:col>
      <xdr:colOff>6350</xdr:colOff>
      <xdr:row>35</xdr:row>
      <xdr:rowOff>150042</xdr:rowOff>
    </xdr:to>
    <xdr:sp macro="" textlink="">
      <xdr:nvSpPr>
        <xdr:cNvPr id="332" name="フローチャート : 判断 331"/>
        <xdr:cNvSpPr/>
      </xdr:nvSpPr>
      <xdr:spPr>
        <a:xfrm>
          <a:off x="12954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160219</xdr:rowOff>
    </xdr:from>
    <xdr:ext cx="762000" cy="259045"/>
    <xdr:sp macro="" textlink="">
      <xdr:nvSpPr>
        <xdr:cNvPr id="333" name="テキスト ボックス 332"/>
        <xdr:cNvSpPr txBox="1"/>
      </xdr:nvSpPr>
      <xdr:spPr>
        <a:xfrm>
          <a:off x="12623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156210</xdr:rowOff>
    </xdr:from>
    <xdr:to>
      <xdr:col>24</xdr:col>
      <xdr:colOff>82550</xdr:colOff>
      <xdr:row>38</xdr:row>
      <xdr:rowOff>86360</xdr:rowOff>
    </xdr:to>
    <xdr:sp macro="" textlink="">
      <xdr:nvSpPr>
        <xdr:cNvPr id="339" name="円/楕円 338"/>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128287</xdr:rowOff>
    </xdr:from>
    <xdr:ext cx="762000" cy="259045"/>
    <xdr:sp macro="" textlink="">
      <xdr:nvSpPr>
        <xdr:cNvPr id="340"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4354</xdr:rowOff>
    </xdr:from>
    <xdr:to>
      <xdr:col>22</xdr:col>
      <xdr:colOff>615950</xdr:colOff>
      <xdr:row>38</xdr:row>
      <xdr:rowOff>105954</xdr:rowOff>
    </xdr:to>
    <xdr:sp macro="" textlink="">
      <xdr:nvSpPr>
        <xdr:cNvPr id="341" name="円/楕円 340"/>
        <xdr:cNvSpPr/>
      </xdr:nvSpPr>
      <xdr:spPr>
        <a:xfrm>
          <a:off x="15621000" y="651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90731</xdr:rowOff>
    </xdr:from>
    <xdr:ext cx="736600" cy="259045"/>
    <xdr:sp macro="" textlink="">
      <xdr:nvSpPr>
        <xdr:cNvPr id="342" name="テキスト ボックス 341"/>
        <xdr:cNvSpPr txBox="1"/>
      </xdr:nvSpPr>
      <xdr:spPr>
        <a:xfrm>
          <a:off x="15290800" y="6605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9253</xdr:rowOff>
    </xdr:from>
    <xdr:to>
      <xdr:col>21</xdr:col>
      <xdr:colOff>412750</xdr:colOff>
      <xdr:row>39</xdr:row>
      <xdr:rowOff>110853</xdr:rowOff>
    </xdr:to>
    <xdr:sp macro="" textlink="">
      <xdr:nvSpPr>
        <xdr:cNvPr id="343" name="円/楕円 342"/>
        <xdr:cNvSpPr/>
      </xdr:nvSpPr>
      <xdr:spPr>
        <a:xfrm>
          <a:off x="14732000" y="669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95630</xdr:rowOff>
    </xdr:from>
    <xdr:ext cx="762000" cy="259045"/>
    <xdr:sp macro="" textlink="">
      <xdr:nvSpPr>
        <xdr:cNvPr id="344" name="テキスト ボックス 343"/>
        <xdr:cNvSpPr txBox="1"/>
      </xdr:nvSpPr>
      <xdr:spPr>
        <a:xfrm>
          <a:off x="14401800" y="678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118654</xdr:rowOff>
    </xdr:from>
    <xdr:to>
      <xdr:col>20</xdr:col>
      <xdr:colOff>209550</xdr:colOff>
      <xdr:row>37</xdr:row>
      <xdr:rowOff>48804</xdr:rowOff>
    </xdr:to>
    <xdr:sp macro="" textlink="">
      <xdr:nvSpPr>
        <xdr:cNvPr id="345" name="円/楕円 344"/>
        <xdr:cNvSpPr/>
      </xdr:nvSpPr>
      <xdr:spPr>
        <a:xfrm>
          <a:off x="13843000" y="62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33581</xdr:rowOff>
    </xdr:from>
    <xdr:ext cx="762000" cy="259045"/>
    <xdr:sp macro="" textlink="">
      <xdr:nvSpPr>
        <xdr:cNvPr id="346" name="テキスト ボックス 345"/>
        <xdr:cNvSpPr txBox="1"/>
      </xdr:nvSpPr>
      <xdr:spPr>
        <a:xfrm>
          <a:off x="13512800" y="637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54973</xdr:rowOff>
    </xdr:from>
    <xdr:to>
      <xdr:col>19</xdr:col>
      <xdr:colOff>6350</xdr:colOff>
      <xdr:row>35</xdr:row>
      <xdr:rowOff>156573</xdr:rowOff>
    </xdr:to>
    <xdr:sp macro="" textlink="">
      <xdr:nvSpPr>
        <xdr:cNvPr id="347" name="円/楕円 346"/>
        <xdr:cNvSpPr/>
      </xdr:nvSpPr>
      <xdr:spPr>
        <a:xfrm>
          <a:off x="12954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141350</xdr:rowOff>
    </xdr:from>
    <xdr:ext cx="762000" cy="259045"/>
    <xdr:sp macro="" textlink="">
      <xdr:nvSpPr>
        <xdr:cNvPr id="348" name="テキスト ボックス 347"/>
        <xdr:cNvSpPr txBox="1"/>
      </xdr:nvSpPr>
      <xdr:spPr>
        <a:xfrm>
          <a:off x="12623800" y="61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類似団体平均を下回り、かつ低下傾向にある。これは、元利償還金及び公営企業債の元利償還金に対する繰出金等が減少したためである。今後も財政健全化のため、起債発行を必要最小限とする。</a:t>
          </a:r>
        </a:p>
      </xdr:txBody>
    </xdr:sp>
    <xdr:clientData/>
  </xdr:twoCellAnchor>
  <xdr:oneCellAnchor>
    <xdr:from>
      <xdr:col>1</xdr:col>
      <xdr:colOff>28575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63" name="直線コネクタ 362"/>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64" name="テキスト ボックス 363"/>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7" name="直線コネクタ 366"/>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8" name="テキスト ボックス 367"/>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18415</xdr:rowOff>
    </xdr:from>
    <xdr:to>
      <xdr:col>7</xdr:col>
      <xdr:colOff>15875</xdr:colOff>
      <xdr:row>81</xdr:row>
      <xdr:rowOff>52705</xdr:rowOff>
    </xdr:to>
    <xdr:cxnSp macro="">
      <xdr:nvCxnSpPr>
        <xdr:cNvPr id="372" name="直線コネクタ 371"/>
        <xdr:cNvCxnSpPr/>
      </xdr:nvCxnSpPr>
      <xdr:spPr>
        <a:xfrm flipV="1">
          <a:off x="4826000" y="1253426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73"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74" name="直線コネクタ 373"/>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104792</xdr:rowOff>
    </xdr:from>
    <xdr:ext cx="762000" cy="259045"/>
    <xdr:sp macro="" textlink="">
      <xdr:nvSpPr>
        <xdr:cNvPr id="375"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6</xdr:col>
      <xdr:colOff>612775</xdr:colOff>
      <xdr:row>73</xdr:row>
      <xdr:rowOff>18415</xdr:rowOff>
    </xdr:from>
    <xdr:to>
      <xdr:col>7</xdr:col>
      <xdr:colOff>104775</xdr:colOff>
      <xdr:row>73</xdr:row>
      <xdr:rowOff>18415</xdr:rowOff>
    </xdr:to>
    <xdr:cxnSp macro="">
      <xdr:nvCxnSpPr>
        <xdr:cNvPr id="376" name="直線コネクタ 375"/>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75565</xdr:rowOff>
    </xdr:from>
    <xdr:to>
      <xdr:col>7</xdr:col>
      <xdr:colOff>15875</xdr:colOff>
      <xdr:row>74</xdr:row>
      <xdr:rowOff>86995</xdr:rowOff>
    </xdr:to>
    <xdr:cxnSp macro="">
      <xdr:nvCxnSpPr>
        <xdr:cNvPr id="377" name="直線コネクタ 376"/>
        <xdr:cNvCxnSpPr/>
      </xdr:nvCxnSpPr>
      <xdr:spPr>
        <a:xfrm>
          <a:off x="3987800" y="1276286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93997</xdr:rowOff>
    </xdr:from>
    <xdr:ext cx="762000" cy="259045"/>
    <xdr:sp macro="" textlink="">
      <xdr:nvSpPr>
        <xdr:cNvPr id="378"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79" name="フローチャート : 判断 378"/>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75565</xdr:rowOff>
    </xdr:from>
    <xdr:to>
      <xdr:col>5</xdr:col>
      <xdr:colOff>549275</xdr:colOff>
      <xdr:row>74</xdr:row>
      <xdr:rowOff>109855</xdr:rowOff>
    </xdr:to>
    <xdr:cxnSp macro="">
      <xdr:nvCxnSpPr>
        <xdr:cNvPr id="380" name="直線コネクタ 379"/>
        <xdr:cNvCxnSpPr/>
      </xdr:nvCxnSpPr>
      <xdr:spPr>
        <a:xfrm flipV="1">
          <a:off x="3098800" y="127628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121920</xdr:rowOff>
    </xdr:from>
    <xdr:to>
      <xdr:col>5</xdr:col>
      <xdr:colOff>600075</xdr:colOff>
      <xdr:row>77</xdr:row>
      <xdr:rowOff>52070</xdr:rowOff>
    </xdr:to>
    <xdr:sp macro="" textlink="">
      <xdr:nvSpPr>
        <xdr:cNvPr id="381" name="フローチャート : 判断 380"/>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36847</xdr:rowOff>
    </xdr:from>
    <xdr:ext cx="736600" cy="259045"/>
    <xdr:sp macro="" textlink="">
      <xdr:nvSpPr>
        <xdr:cNvPr id="382" name="テキスト ボックス 381"/>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109855</xdr:rowOff>
    </xdr:from>
    <xdr:to>
      <xdr:col>4</xdr:col>
      <xdr:colOff>346075</xdr:colOff>
      <xdr:row>74</xdr:row>
      <xdr:rowOff>109855</xdr:rowOff>
    </xdr:to>
    <xdr:cxnSp macro="">
      <xdr:nvCxnSpPr>
        <xdr:cNvPr id="383" name="直線コネクタ 382"/>
        <xdr:cNvCxnSpPr/>
      </xdr:nvCxnSpPr>
      <xdr:spPr>
        <a:xfrm>
          <a:off x="2209800" y="12797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150495</xdr:rowOff>
    </xdr:from>
    <xdr:to>
      <xdr:col>4</xdr:col>
      <xdr:colOff>396875</xdr:colOff>
      <xdr:row>77</xdr:row>
      <xdr:rowOff>80645</xdr:rowOff>
    </xdr:to>
    <xdr:sp macro="" textlink="">
      <xdr:nvSpPr>
        <xdr:cNvPr id="384" name="フローチャート : 判断 383"/>
        <xdr:cNvSpPr/>
      </xdr:nvSpPr>
      <xdr:spPr>
        <a:xfrm>
          <a:off x="3048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65422</xdr:rowOff>
    </xdr:from>
    <xdr:ext cx="762000" cy="259045"/>
    <xdr:sp macro="" textlink="">
      <xdr:nvSpPr>
        <xdr:cNvPr id="385" name="テキスト ボックス 384"/>
        <xdr:cNvSpPr txBox="1"/>
      </xdr:nvSpPr>
      <xdr:spPr>
        <a:xfrm>
          <a:off x="2717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109855</xdr:rowOff>
    </xdr:from>
    <xdr:to>
      <xdr:col>3</xdr:col>
      <xdr:colOff>142875</xdr:colOff>
      <xdr:row>74</xdr:row>
      <xdr:rowOff>149860</xdr:rowOff>
    </xdr:to>
    <xdr:cxnSp macro="">
      <xdr:nvCxnSpPr>
        <xdr:cNvPr id="386" name="直線コネクタ 385"/>
        <xdr:cNvCxnSpPr/>
      </xdr:nvCxnSpPr>
      <xdr:spPr>
        <a:xfrm flipV="1">
          <a:off x="1320800" y="127971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167639</xdr:rowOff>
    </xdr:from>
    <xdr:to>
      <xdr:col>3</xdr:col>
      <xdr:colOff>193675</xdr:colOff>
      <xdr:row>77</xdr:row>
      <xdr:rowOff>97789</xdr:rowOff>
    </xdr:to>
    <xdr:sp macro="" textlink="">
      <xdr:nvSpPr>
        <xdr:cNvPr id="387" name="フローチャート : 判断 386"/>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82566</xdr:rowOff>
    </xdr:from>
    <xdr:ext cx="762000" cy="259045"/>
    <xdr:sp macro="" textlink="">
      <xdr:nvSpPr>
        <xdr:cNvPr id="388" name="テキスト ボックス 387"/>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7620</xdr:rowOff>
    </xdr:from>
    <xdr:to>
      <xdr:col>1</xdr:col>
      <xdr:colOff>676275</xdr:colOff>
      <xdr:row>77</xdr:row>
      <xdr:rowOff>109220</xdr:rowOff>
    </xdr:to>
    <xdr:sp macro="" textlink="">
      <xdr:nvSpPr>
        <xdr:cNvPr id="389" name="フローチャート : 判断 388"/>
        <xdr:cNvSpPr/>
      </xdr:nvSpPr>
      <xdr:spPr>
        <a:xfrm>
          <a:off x="1270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93997</xdr:rowOff>
    </xdr:from>
    <xdr:ext cx="762000" cy="259045"/>
    <xdr:sp macro="" textlink="">
      <xdr:nvSpPr>
        <xdr:cNvPr id="390" name="テキスト ボックス 389"/>
        <xdr:cNvSpPr txBox="1"/>
      </xdr:nvSpPr>
      <xdr:spPr>
        <a:xfrm>
          <a:off x="939800" y="1329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36195</xdr:rowOff>
    </xdr:from>
    <xdr:to>
      <xdr:col>7</xdr:col>
      <xdr:colOff>66675</xdr:colOff>
      <xdr:row>74</xdr:row>
      <xdr:rowOff>137795</xdr:rowOff>
    </xdr:to>
    <xdr:sp macro="" textlink="">
      <xdr:nvSpPr>
        <xdr:cNvPr id="396" name="円/楕円 395"/>
        <xdr:cNvSpPr/>
      </xdr:nvSpPr>
      <xdr:spPr>
        <a:xfrm>
          <a:off x="47752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52722</xdr:rowOff>
    </xdr:from>
    <xdr:ext cx="762000" cy="259045"/>
    <xdr:sp macro="" textlink="">
      <xdr:nvSpPr>
        <xdr:cNvPr id="397" name="公債費該当値テキスト"/>
        <xdr:cNvSpPr txBox="1"/>
      </xdr:nvSpPr>
      <xdr:spPr>
        <a:xfrm>
          <a:off x="4914900" y="1256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24765</xdr:rowOff>
    </xdr:from>
    <xdr:to>
      <xdr:col>5</xdr:col>
      <xdr:colOff>600075</xdr:colOff>
      <xdr:row>74</xdr:row>
      <xdr:rowOff>126365</xdr:rowOff>
    </xdr:to>
    <xdr:sp macro="" textlink="">
      <xdr:nvSpPr>
        <xdr:cNvPr id="398" name="円/楕円 397"/>
        <xdr:cNvSpPr/>
      </xdr:nvSpPr>
      <xdr:spPr>
        <a:xfrm>
          <a:off x="3937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136542</xdr:rowOff>
    </xdr:from>
    <xdr:ext cx="736600" cy="259045"/>
    <xdr:sp macro="" textlink="">
      <xdr:nvSpPr>
        <xdr:cNvPr id="399" name="テキスト ボックス 398"/>
        <xdr:cNvSpPr txBox="1"/>
      </xdr:nvSpPr>
      <xdr:spPr>
        <a:xfrm>
          <a:off x="3606800" y="1248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59055</xdr:rowOff>
    </xdr:from>
    <xdr:to>
      <xdr:col>4</xdr:col>
      <xdr:colOff>396875</xdr:colOff>
      <xdr:row>74</xdr:row>
      <xdr:rowOff>160655</xdr:rowOff>
    </xdr:to>
    <xdr:sp macro="" textlink="">
      <xdr:nvSpPr>
        <xdr:cNvPr id="400" name="円/楕円 399"/>
        <xdr:cNvSpPr/>
      </xdr:nvSpPr>
      <xdr:spPr>
        <a:xfrm>
          <a:off x="3048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170832</xdr:rowOff>
    </xdr:from>
    <xdr:ext cx="762000" cy="259045"/>
    <xdr:sp macro="" textlink="">
      <xdr:nvSpPr>
        <xdr:cNvPr id="401" name="テキスト ボックス 400"/>
        <xdr:cNvSpPr txBox="1"/>
      </xdr:nvSpPr>
      <xdr:spPr>
        <a:xfrm>
          <a:off x="2717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59055</xdr:rowOff>
    </xdr:from>
    <xdr:to>
      <xdr:col>3</xdr:col>
      <xdr:colOff>193675</xdr:colOff>
      <xdr:row>74</xdr:row>
      <xdr:rowOff>160655</xdr:rowOff>
    </xdr:to>
    <xdr:sp macro="" textlink="">
      <xdr:nvSpPr>
        <xdr:cNvPr id="402" name="円/楕円 401"/>
        <xdr:cNvSpPr/>
      </xdr:nvSpPr>
      <xdr:spPr>
        <a:xfrm>
          <a:off x="2159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170832</xdr:rowOff>
    </xdr:from>
    <xdr:ext cx="762000" cy="259045"/>
    <xdr:sp macro="" textlink="">
      <xdr:nvSpPr>
        <xdr:cNvPr id="403" name="テキスト ボックス 402"/>
        <xdr:cNvSpPr txBox="1"/>
      </xdr:nvSpPr>
      <xdr:spPr>
        <a:xfrm>
          <a:off x="1828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99060</xdr:rowOff>
    </xdr:from>
    <xdr:to>
      <xdr:col>1</xdr:col>
      <xdr:colOff>676275</xdr:colOff>
      <xdr:row>75</xdr:row>
      <xdr:rowOff>29210</xdr:rowOff>
    </xdr:to>
    <xdr:sp macro="" textlink="">
      <xdr:nvSpPr>
        <xdr:cNvPr id="404" name="円/楕円 403"/>
        <xdr:cNvSpPr/>
      </xdr:nvSpPr>
      <xdr:spPr>
        <a:xfrm>
          <a:off x="1270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39387</xdr:rowOff>
    </xdr:from>
    <xdr:ext cx="762000" cy="259045"/>
    <xdr:sp macro="" textlink="">
      <xdr:nvSpPr>
        <xdr:cNvPr id="405" name="テキスト ボックス 404"/>
        <xdr:cNvSpPr txBox="1"/>
      </xdr:nvSpPr>
      <xdr:spPr>
        <a:xfrm>
          <a:off x="939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公債費以外に係る経常収支比率は、対前年度比で２．９ポイント増の７２．２ポイントとなり、類似団体平均を２．７ポイント上回っている。公債費以外では、扶助費と補助費等が</a:t>
          </a:r>
          <a:r>
            <a:rPr kumimoji="1" lang="ja-JP" altLang="ja-JP" sz="1300">
              <a:solidFill>
                <a:schemeClr val="dk1"/>
              </a:solidFill>
              <a:effectLst/>
              <a:latin typeface="+mn-lt"/>
              <a:ea typeface="+mn-ea"/>
              <a:cs typeface="+mn-cs"/>
            </a:rPr>
            <a:t>類似団体平均</a:t>
          </a:r>
          <a:r>
            <a:rPr kumimoji="1" lang="ja-JP" altLang="en-US" sz="1300">
              <a:solidFill>
                <a:schemeClr val="dk1"/>
              </a:solidFill>
              <a:effectLst/>
              <a:latin typeface="+mn-lt"/>
              <a:ea typeface="+mn-ea"/>
              <a:cs typeface="+mn-cs"/>
            </a:rPr>
            <a:t>を上回っている。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補助費では、農業政策による補助金の決算額が類似団体平均を上回っていることが主な要因である。また、公営企業へ繰出金の割合も前年度より増加したため、対</a:t>
          </a:r>
          <a:r>
            <a:rPr kumimoji="1" lang="ja-JP" altLang="ja-JP" sz="1300">
              <a:solidFill>
                <a:schemeClr val="dk1"/>
              </a:solidFill>
              <a:effectLst/>
              <a:latin typeface="+mn-lt"/>
              <a:ea typeface="+mn-ea"/>
              <a:cs typeface="+mn-cs"/>
            </a:rPr>
            <a:t>前年度</a:t>
          </a:r>
          <a:r>
            <a:rPr kumimoji="1" lang="ja-JP" altLang="en-US" sz="1300">
              <a:solidFill>
                <a:schemeClr val="dk1"/>
              </a:solidFill>
              <a:effectLst/>
              <a:latin typeface="+mn-lt"/>
              <a:ea typeface="+mn-ea"/>
              <a:cs typeface="+mn-cs"/>
            </a:rPr>
            <a:t>比増の要因になっている。</a:t>
          </a:r>
          <a:r>
            <a:rPr kumimoji="1" lang="ja-JP" altLang="en-US" sz="1300">
              <a:latin typeface="ＭＳ Ｐゴシック"/>
            </a:rPr>
            <a:t>今後も、公営企業の適正な事業実施による計画的な対応による繰出金の単年度負担を抑制する。</a:t>
          </a:r>
        </a:p>
      </xdr:txBody>
    </xdr:sp>
    <xdr:clientData/>
  </xdr:twoCellAnchor>
  <xdr:oneCellAnchor>
    <xdr:from>
      <xdr:col>18</xdr:col>
      <xdr:colOff>44450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100330</xdr:rowOff>
    </xdr:to>
    <xdr:cxnSp macro="">
      <xdr:nvCxnSpPr>
        <xdr:cNvPr id="433" name="直線コネクタ 432"/>
        <xdr:cNvCxnSpPr/>
      </xdr:nvCxnSpPr>
      <xdr:spPr>
        <a:xfrm flipV="1">
          <a:off x="16510000" y="1276858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34"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35" name="直線コネクタ 434"/>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6"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7" name="直線コネクタ 436"/>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43180</xdr:rowOff>
    </xdr:from>
    <xdr:to>
      <xdr:col>24</xdr:col>
      <xdr:colOff>31750</xdr:colOff>
      <xdr:row>77</xdr:row>
      <xdr:rowOff>153670</xdr:rowOff>
    </xdr:to>
    <xdr:cxnSp macro="">
      <xdr:nvCxnSpPr>
        <xdr:cNvPr id="438" name="直線コネクタ 437"/>
        <xdr:cNvCxnSpPr/>
      </xdr:nvCxnSpPr>
      <xdr:spPr>
        <a:xfrm>
          <a:off x="15671800" y="1324483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16527</xdr:rowOff>
    </xdr:from>
    <xdr:ext cx="762000" cy="259045"/>
    <xdr:sp macro="" textlink="">
      <xdr:nvSpPr>
        <xdr:cNvPr id="439" name="公債費以外平均値テキスト"/>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0</xdr:rowOff>
    </xdr:from>
    <xdr:to>
      <xdr:col>24</xdr:col>
      <xdr:colOff>82550</xdr:colOff>
      <xdr:row>77</xdr:row>
      <xdr:rowOff>101600</xdr:rowOff>
    </xdr:to>
    <xdr:sp macro="" textlink="">
      <xdr:nvSpPr>
        <xdr:cNvPr id="440" name="フローチャート : 判断 439"/>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43180</xdr:rowOff>
    </xdr:from>
    <xdr:to>
      <xdr:col>22</xdr:col>
      <xdr:colOff>565150</xdr:colOff>
      <xdr:row>78</xdr:row>
      <xdr:rowOff>43180</xdr:rowOff>
    </xdr:to>
    <xdr:cxnSp macro="">
      <xdr:nvCxnSpPr>
        <xdr:cNvPr id="441" name="直線コネクタ 440"/>
        <xdr:cNvCxnSpPr/>
      </xdr:nvCxnSpPr>
      <xdr:spPr>
        <a:xfrm flipV="1">
          <a:off x="14782800" y="1324483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87630</xdr:rowOff>
    </xdr:from>
    <xdr:to>
      <xdr:col>22</xdr:col>
      <xdr:colOff>615950</xdr:colOff>
      <xdr:row>77</xdr:row>
      <xdr:rowOff>17780</xdr:rowOff>
    </xdr:to>
    <xdr:sp macro="" textlink="">
      <xdr:nvSpPr>
        <xdr:cNvPr id="442" name="フローチャート : 判断 441"/>
        <xdr:cNvSpPr/>
      </xdr:nvSpPr>
      <xdr:spPr>
        <a:xfrm>
          <a:off x="15621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27957</xdr:rowOff>
    </xdr:from>
    <xdr:ext cx="736600" cy="259045"/>
    <xdr:sp macro="" textlink="">
      <xdr:nvSpPr>
        <xdr:cNvPr id="443" name="テキスト ボックス 442"/>
        <xdr:cNvSpPr txBox="1"/>
      </xdr:nvSpPr>
      <xdr:spPr>
        <a:xfrm>
          <a:off x="15290800" y="12886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77470</xdr:rowOff>
    </xdr:from>
    <xdr:to>
      <xdr:col>21</xdr:col>
      <xdr:colOff>361950</xdr:colOff>
      <xdr:row>78</xdr:row>
      <xdr:rowOff>43180</xdr:rowOff>
    </xdr:to>
    <xdr:cxnSp macro="">
      <xdr:nvCxnSpPr>
        <xdr:cNvPr id="444" name="直線コネクタ 443"/>
        <xdr:cNvCxnSpPr/>
      </xdr:nvCxnSpPr>
      <xdr:spPr>
        <a:xfrm>
          <a:off x="13893800" y="132791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95250</xdr:rowOff>
    </xdr:from>
    <xdr:to>
      <xdr:col>21</xdr:col>
      <xdr:colOff>412750</xdr:colOff>
      <xdr:row>77</xdr:row>
      <xdr:rowOff>25400</xdr:rowOff>
    </xdr:to>
    <xdr:sp macro="" textlink="">
      <xdr:nvSpPr>
        <xdr:cNvPr id="445" name="フローチャート : 判断 444"/>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35577</xdr:rowOff>
    </xdr:from>
    <xdr:ext cx="762000" cy="259045"/>
    <xdr:sp macro="" textlink="">
      <xdr:nvSpPr>
        <xdr:cNvPr id="446" name="テキスト ボックス 445"/>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77470</xdr:rowOff>
    </xdr:from>
    <xdr:to>
      <xdr:col>20</xdr:col>
      <xdr:colOff>158750</xdr:colOff>
      <xdr:row>77</xdr:row>
      <xdr:rowOff>134620</xdr:rowOff>
    </xdr:to>
    <xdr:cxnSp macro="">
      <xdr:nvCxnSpPr>
        <xdr:cNvPr id="447" name="直線コネクタ 446"/>
        <xdr:cNvCxnSpPr/>
      </xdr:nvCxnSpPr>
      <xdr:spPr>
        <a:xfrm flipV="1">
          <a:off x="13004800" y="132791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38100</xdr:rowOff>
    </xdr:from>
    <xdr:to>
      <xdr:col>20</xdr:col>
      <xdr:colOff>209550</xdr:colOff>
      <xdr:row>76</xdr:row>
      <xdr:rowOff>139700</xdr:rowOff>
    </xdr:to>
    <xdr:sp macro="" textlink="">
      <xdr:nvSpPr>
        <xdr:cNvPr id="448" name="フローチャート : 判断 447"/>
        <xdr:cNvSpPr/>
      </xdr:nvSpPr>
      <xdr:spPr>
        <a:xfrm>
          <a:off x="13843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149877</xdr:rowOff>
    </xdr:from>
    <xdr:ext cx="762000" cy="259045"/>
    <xdr:sp macro="" textlink="">
      <xdr:nvSpPr>
        <xdr:cNvPr id="449" name="テキスト ボックス 448"/>
        <xdr:cNvSpPr txBox="1"/>
      </xdr:nvSpPr>
      <xdr:spPr>
        <a:xfrm>
          <a:off x="13512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19050</xdr:rowOff>
    </xdr:from>
    <xdr:to>
      <xdr:col>19</xdr:col>
      <xdr:colOff>6350</xdr:colOff>
      <xdr:row>76</xdr:row>
      <xdr:rowOff>120650</xdr:rowOff>
    </xdr:to>
    <xdr:sp macro="" textlink="">
      <xdr:nvSpPr>
        <xdr:cNvPr id="450" name="フローチャート : 判断 449"/>
        <xdr:cNvSpPr/>
      </xdr:nvSpPr>
      <xdr:spPr>
        <a:xfrm>
          <a:off x="12954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130827</xdr:rowOff>
    </xdr:from>
    <xdr:ext cx="762000" cy="259045"/>
    <xdr:sp macro="" textlink="">
      <xdr:nvSpPr>
        <xdr:cNvPr id="451" name="テキスト ボックス 450"/>
        <xdr:cNvSpPr txBox="1"/>
      </xdr:nvSpPr>
      <xdr:spPr>
        <a:xfrm>
          <a:off x="12623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102870</xdr:rowOff>
    </xdr:from>
    <xdr:to>
      <xdr:col>24</xdr:col>
      <xdr:colOff>82550</xdr:colOff>
      <xdr:row>78</xdr:row>
      <xdr:rowOff>33020</xdr:rowOff>
    </xdr:to>
    <xdr:sp macro="" textlink="">
      <xdr:nvSpPr>
        <xdr:cNvPr id="457" name="円/楕円 456"/>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74947</xdr:rowOff>
    </xdr:from>
    <xdr:ext cx="762000" cy="259045"/>
    <xdr:sp macro="" textlink="">
      <xdr:nvSpPr>
        <xdr:cNvPr id="458" name="公債費以外該当値テキスト"/>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163830</xdr:rowOff>
    </xdr:from>
    <xdr:to>
      <xdr:col>22</xdr:col>
      <xdr:colOff>615950</xdr:colOff>
      <xdr:row>77</xdr:row>
      <xdr:rowOff>93980</xdr:rowOff>
    </xdr:to>
    <xdr:sp macro="" textlink="">
      <xdr:nvSpPr>
        <xdr:cNvPr id="459" name="円/楕円 458"/>
        <xdr:cNvSpPr/>
      </xdr:nvSpPr>
      <xdr:spPr>
        <a:xfrm>
          <a:off x="15621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60" name="テキスト ボックス 459"/>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163830</xdr:rowOff>
    </xdr:from>
    <xdr:to>
      <xdr:col>21</xdr:col>
      <xdr:colOff>412750</xdr:colOff>
      <xdr:row>78</xdr:row>
      <xdr:rowOff>93980</xdr:rowOff>
    </xdr:to>
    <xdr:sp macro="" textlink="">
      <xdr:nvSpPr>
        <xdr:cNvPr id="461" name="円/楕円 460"/>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78757</xdr:rowOff>
    </xdr:from>
    <xdr:ext cx="762000" cy="259045"/>
    <xdr:sp macro="" textlink="">
      <xdr:nvSpPr>
        <xdr:cNvPr id="462" name="テキスト ボックス 461"/>
        <xdr:cNvSpPr txBox="1"/>
      </xdr:nvSpPr>
      <xdr:spPr>
        <a:xfrm>
          <a:off x="14401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26670</xdr:rowOff>
    </xdr:from>
    <xdr:to>
      <xdr:col>20</xdr:col>
      <xdr:colOff>209550</xdr:colOff>
      <xdr:row>77</xdr:row>
      <xdr:rowOff>128270</xdr:rowOff>
    </xdr:to>
    <xdr:sp macro="" textlink="">
      <xdr:nvSpPr>
        <xdr:cNvPr id="463" name="円/楕円 462"/>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113047</xdr:rowOff>
    </xdr:from>
    <xdr:ext cx="762000" cy="259045"/>
    <xdr:sp macro="" textlink="">
      <xdr:nvSpPr>
        <xdr:cNvPr id="464" name="テキスト ボックス 463"/>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83820</xdr:rowOff>
    </xdr:from>
    <xdr:to>
      <xdr:col>19</xdr:col>
      <xdr:colOff>6350</xdr:colOff>
      <xdr:row>78</xdr:row>
      <xdr:rowOff>13970</xdr:rowOff>
    </xdr:to>
    <xdr:sp macro="" textlink="">
      <xdr:nvSpPr>
        <xdr:cNvPr id="465" name="円/楕円 464"/>
        <xdr:cNvSpPr/>
      </xdr:nvSpPr>
      <xdr:spPr>
        <a:xfrm>
          <a:off x="12954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170197</xdr:rowOff>
    </xdr:from>
    <xdr:ext cx="762000" cy="259045"/>
    <xdr:sp macro="" textlink="">
      <xdr:nvSpPr>
        <xdr:cNvPr id="466" name="テキスト ボックス 465"/>
        <xdr:cNvSpPr txBox="1"/>
      </xdr:nvSpPr>
      <xdr:spPr>
        <a:xfrm>
          <a:off x="12623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青森県板柳町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14300</xdr:rowOff>
    </xdr:from>
    <xdr:to>
      <xdr:col>4</xdr:col>
      <xdr:colOff>1117600</xdr:colOff>
      <xdr:row>19</xdr:row>
      <xdr:rowOff>107057</xdr:rowOff>
    </xdr:to>
    <xdr:cxnSp macro="">
      <xdr:nvCxnSpPr>
        <xdr:cNvPr id="47" name="直線コネクタ 46"/>
        <xdr:cNvCxnSpPr/>
      </xdr:nvCxnSpPr>
      <xdr:spPr bwMode="auto">
        <a:xfrm flipV="1">
          <a:off x="5651500" y="2119325"/>
          <a:ext cx="0" cy="12929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117234</xdr:rowOff>
    </xdr:from>
    <xdr:ext cx="762000" cy="259045"/>
    <xdr:sp macro="" textlink="">
      <xdr:nvSpPr>
        <xdr:cNvPr id="48" name="人口1人当たり決算額の推移最小値テキスト130"/>
        <xdr:cNvSpPr txBox="1"/>
      </xdr:nvSpPr>
      <xdr:spPr>
        <a:xfrm>
          <a:off x="5740400" y="342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78,207</a:t>
          </a:r>
          <a:endParaRPr kumimoji="1" lang="ja-JP" altLang="en-US" sz="1000" b="1">
            <a:latin typeface="ＭＳ Ｐゴシック"/>
          </a:endParaRPr>
        </a:p>
      </xdr:txBody>
    </xdr:sp>
    <xdr:clientData/>
  </xdr:oneCellAnchor>
  <xdr:twoCellAnchor>
    <xdr:from>
      <xdr:col>4</xdr:col>
      <xdr:colOff>1028700</xdr:colOff>
      <xdr:row>19</xdr:row>
      <xdr:rowOff>107057</xdr:rowOff>
    </xdr:from>
    <xdr:to>
      <xdr:col>5</xdr:col>
      <xdr:colOff>73025</xdr:colOff>
      <xdr:row>19</xdr:row>
      <xdr:rowOff>107057</xdr:rowOff>
    </xdr:to>
    <xdr:cxnSp macro="">
      <xdr:nvCxnSpPr>
        <xdr:cNvPr id="49" name="直線コネクタ 48"/>
        <xdr:cNvCxnSpPr/>
      </xdr:nvCxnSpPr>
      <xdr:spPr bwMode="auto">
        <a:xfrm>
          <a:off x="5562600" y="3412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100677</xdr:rowOff>
    </xdr:from>
    <xdr:ext cx="762000" cy="259045"/>
    <xdr:sp macro="" textlink="">
      <xdr:nvSpPr>
        <xdr:cNvPr id="50" name="人口1人当たり決算額の推移最大値テキスト130"/>
        <xdr:cNvSpPr txBox="1"/>
      </xdr:nvSpPr>
      <xdr:spPr>
        <a:xfrm>
          <a:off x="5740400" y="18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196,978</a:t>
          </a:r>
          <a:endParaRPr kumimoji="1" lang="ja-JP" altLang="en-US" sz="1000" b="1">
            <a:latin typeface="ＭＳ Ｐゴシック"/>
          </a:endParaRPr>
        </a:p>
      </xdr:txBody>
    </xdr:sp>
    <xdr:clientData/>
  </xdr:oneCellAnchor>
  <xdr:twoCellAnchor>
    <xdr:from>
      <xdr:col>4</xdr:col>
      <xdr:colOff>1028700</xdr:colOff>
      <xdr:row>12</xdr:row>
      <xdr:rowOff>14300</xdr:rowOff>
    </xdr:from>
    <xdr:to>
      <xdr:col>5</xdr:col>
      <xdr:colOff>73025</xdr:colOff>
      <xdr:row>12</xdr:row>
      <xdr:rowOff>14300</xdr:rowOff>
    </xdr:to>
    <xdr:cxnSp macro="">
      <xdr:nvCxnSpPr>
        <xdr:cNvPr id="51" name="直線コネクタ 50"/>
        <xdr:cNvCxnSpPr/>
      </xdr:nvCxnSpPr>
      <xdr:spPr bwMode="auto">
        <a:xfrm>
          <a:off x="5562600" y="2119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101397</xdr:rowOff>
    </xdr:from>
    <xdr:to>
      <xdr:col>4</xdr:col>
      <xdr:colOff>1117600</xdr:colOff>
      <xdr:row>19</xdr:row>
      <xdr:rowOff>107057</xdr:rowOff>
    </xdr:to>
    <xdr:cxnSp macro="">
      <xdr:nvCxnSpPr>
        <xdr:cNvPr id="52" name="直線コネクタ 51"/>
        <xdr:cNvCxnSpPr/>
      </xdr:nvCxnSpPr>
      <xdr:spPr bwMode="auto">
        <a:xfrm>
          <a:off x="5003800" y="3406572"/>
          <a:ext cx="647700" cy="5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128204</xdr:rowOff>
    </xdr:from>
    <xdr:ext cx="762000" cy="259045"/>
    <xdr:sp macro="" textlink="">
      <xdr:nvSpPr>
        <xdr:cNvPr id="53" name="人口1人当たり決算額の推移平均値テキスト130"/>
        <xdr:cNvSpPr txBox="1"/>
      </xdr:nvSpPr>
      <xdr:spPr>
        <a:xfrm>
          <a:off x="5740400" y="2747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120,366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111677</xdr:rowOff>
    </xdr:from>
    <xdr:to>
      <xdr:col>5</xdr:col>
      <xdr:colOff>34925</xdr:colOff>
      <xdr:row>17</xdr:row>
      <xdr:rowOff>41827</xdr:rowOff>
    </xdr:to>
    <xdr:sp macro="" textlink="">
      <xdr:nvSpPr>
        <xdr:cNvPr id="54" name="フローチャート : 判断 53"/>
        <xdr:cNvSpPr/>
      </xdr:nvSpPr>
      <xdr:spPr bwMode="auto">
        <a:xfrm>
          <a:off x="56007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94223</xdr:rowOff>
    </xdr:from>
    <xdr:to>
      <xdr:col>4</xdr:col>
      <xdr:colOff>469900</xdr:colOff>
      <xdr:row>19</xdr:row>
      <xdr:rowOff>101397</xdr:rowOff>
    </xdr:to>
    <xdr:cxnSp macro="">
      <xdr:nvCxnSpPr>
        <xdr:cNvPr id="55" name="直線コネクタ 54"/>
        <xdr:cNvCxnSpPr/>
      </xdr:nvCxnSpPr>
      <xdr:spPr bwMode="auto">
        <a:xfrm>
          <a:off x="4305300" y="3399398"/>
          <a:ext cx="698500" cy="7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127156</xdr:rowOff>
    </xdr:from>
    <xdr:to>
      <xdr:col>4</xdr:col>
      <xdr:colOff>520700</xdr:colOff>
      <xdr:row>17</xdr:row>
      <xdr:rowOff>57306</xdr:rowOff>
    </xdr:to>
    <xdr:sp macro="" textlink="">
      <xdr:nvSpPr>
        <xdr:cNvPr id="56" name="フローチャート : 判断 55"/>
        <xdr:cNvSpPr/>
      </xdr:nvSpPr>
      <xdr:spPr bwMode="auto">
        <a:xfrm>
          <a:off x="4953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67483</xdr:rowOff>
    </xdr:from>
    <xdr:ext cx="736600" cy="259045"/>
    <xdr:sp macro="" textlink="">
      <xdr:nvSpPr>
        <xdr:cNvPr id="57" name="テキスト ボックス 56"/>
        <xdr:cNvSpPr txBox="1"/>
      </xdr:nvSpPr>
      <xdr:spPr>
        <a:xfrm>
          <a:off x="4622800" y="268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94223</xdr:rowOff>
    </xdr:from>
    <xdr:to>
      <xdr:col>3</xdr:col>
      <xdr:colOff>904875</xdr:colOff>
      <xdr:row>19</xdr:row>
      <xdr:rowOff>109278</xdr:rowOff>
    </xdr:to>
    <xdr:cxnSp macro="">
      <xdr:nvCxnSpPr>
        <xdr:cNvPr id="58" name="直線コネクタ 57"/>
        <xdr:cNvCxnSpPr/>
      </xdr:nvCxnSpPr>
      <xdr:spPr bwMode="auto">
        <a:xfrm flipV="1">
          <a:off x="3606800" y="3399398"/>
          <a:ext cx="698500" cy="1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160706</xdr:rowOff>
    </xdr:from>
    <xdr:to>
      <xdr:col>3</xdr:col>
      <xdr:colOff>955675</xdr:colOff>
      <xdr:row>17</xdr:row>
      <xdr:rowOff>90856</xdr:rowOff>
    </xdr:to>
    <xdr:sp macro="" textlink="">
      <xdr:nvSpPr>
        <xdr:cNvPr id="59" name="フローチャート : 判断 58"/>
        <xdr:cNvSpPr/>
      </xdr:nvSpPr>
      <xdr:spPr bwMode="auto">
        <a:xfrm>
          <a:off x="42545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101033</xdr:rowOff>
    </xdr:from>
    <xdr:ext cx="762000" cy="259045"/>
    <xdr:sp macro="" textlink="">
      <xdr:nvSpPr>
        <xdr:cNvPr id="60" name="テキスト ボックス 59"/>
        <xdr:cNvSpPr txBox="1"/>
      </xdr:nvSpPr>
      <xdr:spPr>
        <a:xfrm>
          <a:off x="3924300" y="27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79549</xdr:rowOff>
    </xdr:from>
    <xdr:to>
      <xdr:col>3</xdr:col>
      <xdr:colOff>206375</xdr:colOff>
      <xdr:row>19</xdr:row>
      <xdr:rowOff>109278</xdr:rowOff>
    </xdr:to>
    <xdr:cxnSp macro="">
      <xdr:nvCxnSpPr>
        <xdr:cNvPr id="61" name="直線コネクタ 60"/>
        <xdr:cNvCxnSpPr/>
      </xdr:nvCxnSpPr>
      <xdr:spPr bwMode="auto">
        <a:xfrm>
          <a:off x="2908300" y="3384724"/>
          <a:ext cx="698500" cy="29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21782</xdr:rowOff>
    </xdr:from>
    <xdr:to>
      <xdr:col>3</xdr:col>
      <xdr:colOff>257175</xdr:colOff>
      <xdr:row>17</xdr:row>
      <xdr:rowOff>123382</xdr:rowOff>
    </xdr:to>
    <xdr:sp macro="" textlink="">
      <xdr:nvSpPr>
        <xdr:cNvPr id="62" name="フローチャート : 判断 61"/>
        <xdr:cNvSpPr/>
      </xdr:nvSpPr>
      <xdr:spPr bwMode="auto">
        <a:xfrm>
          <a:off x="35560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133559</xdr:rowOff>
    </xdr:from>
    <xdr:ext cx="762000" cy="259045"/>
    <xdr:sp macro="" textlink="">
      <xdr:nvSpPr>
        <xdr:cNvPr id="63" name="テキスト ボックス 62"/>
        <xdr:cNvSpPr txBox="1"/>
      </xdr:nvSpPr>
      <xdr:spPr>
        <a:xfrm>
          <a:off x="3225800" y="275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156613</xdr:rowOff>
    </xdr:from>
    <xdr:to>
      <xdr:col>2</xdr:col>
      <xdr:colOff>692150</xdr:colOff>
      <xdr:row>17</xdr:row>
      <xdr:rowOff>86763</xdr:rowOff>
    </xdr:to>
    <xdr:sp macro="" textlink="">
      <xdr:nvSpPr>
        <xdr:cNvPr id="64" name="フローチャート : 判断 63"/>
        <xdr:cNvSpPr/>
      </xdr:nvSpPr>
      <xdr:spPr bwMode="auto">
        <a:xfrm>
          <a:off x="2857500" y="294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96940</xdr:rowOff>
    </xdr:from>
    <xdr:ext cx="762000" cy="259045"/>
    <xdr:sp macro="" textlink="">
      <xdr:nvSpPr>
        <xdr:cNvPr id="65" name="テキスト ボックス 64"/>
        <xdr:cNvSpPr txBox="1"/>
      </xdr:nvSpPr>
      <xdr:spPr>
        <a:xfrm>
          <a:off x="2527300" y="271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56257</xdr:rowOff>
    </xdr:from>
    <xdr:to>
      <xdr:col>5</xdr:col>
      <xdr:colOff>34925</xdr:colOff>
      <xdr:row>19</xdr:row>
      <xdr:rowOff>157857</xdr:rowOff>
    </xdr:to>
    <xdr:sp macro="" textlink="">
      <xdr:nvSpPr>
        <xdr:cNvPr id="71" name="円/楕円 70"/>
        <xdr:cNvSpPr/>
      </xdr:nvSpPr>
      <xdr:spPr bwMode="auto">
        <a:xfrm>
          <a:off x="5600700" y="3361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136284</xdr:rowOff>
    </xdr:from>
    <xdr:ext cx="762000" cy="259045"/>
    <xdr:sp macro="" textlink="">
      <xdr:nvSpPr>
        <xdr:cNvPr id="72" name="人口1人当たり決算額の推移該当値テキスト130"/>
        <xdr:cNvSpPr txBox="1"/>
      </xdr:nvSpPr>
      <xdr:spPr>
        <a:xfrm>
          <a:off x="5740400" y="327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78,207</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50597</xdr:rowOff>
    </xdr:from>
    <xdr:to>
      <xdr:col>4</xdr:col>
      <xdr:colOff>520700</xdr:colOff>
      <xdr:row>19</xdr:row>
      <xdr:rowOff>152197</xdr:rowOff>
    </xdr:to>
    <xdr:sp macro="" textlink="">
      <xdr:nvSpPr>
        <xdr:cNvPr id="73" name="円/楕円 72"/>
        <xdr:cNvSpPr/>
      </xdr:nvSpPr>
      <xdr:spPr bwMode="auto">
        <a:xfrm>
          <a:off x="4953000" y="3355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136974</xdr:rowOff>
    </xdr:from>
    <xdr:ext cx="736600" cy="259045"/>
    <xdr:sp macro="" textlink="">
      <xdr:nvSpPr>
        <xdr:cNvPr id="74" name="テキスト ボックス 73"/>
        <xdr:cNvSpPr txBox="1"/>
      </xdr:nvSpPr>
      <xdr:spPr>
        <a:xfrm>
          <a:off x="4622800" y="3442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78,727</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43423</xdr:rowOff>
    </xdr:from>
    <xdr:to>
      <xdr:col>3</xdr:col>
      <xdr:colOff>955675</xdr:colOff>
      <xdr:row>19</xdr:row>
      <xdr:rowOff>145023</xdr:rowOff>
    </xdr:to>
    <xdr:sp macro="" textlink="">
      <xdr:nvSpPr>
        <xdr:cNvPr id="75" name="円/楕円 74"/>
        <xdr:cNvSpPr/>
      </xdr:nvSpPr>
      <xdr:spPr bwMode="auto">
        <a:xfrm>
          <a:off x="4254500" y="3348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129800</xdr:rowOff>
    </xdr:from>
    <xdr:ext cx="762000" cy="259045"/>
    <xdr:sp macro="" textlink="">
      <xdr:nvSpPr>
        <xdr:cNvPr id="76" name="テキスト ボックス 75"/>
        <xdr:cNvSpPr txBox="1"/>
      </xdr:nvSpPr>
      <xdr:spPr>
        <a:xfrm>
          <a:off x="3924300" y="343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79,386</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58478</xdr:rowOff>
    </xdr:from>
    <xdr:to>
      <xdr:col>3</xdr:col>
      <xdr:colOff>257175</xdr:colOff>
      <xdr:row>19</xdr:row>
      <xdr:rowOff>160078</xdr:rowOff>
    </xdr:to>
    <xdr:sp macro="" textlink="">
      <xdr:nvSpPr>
        <xdr:cNvPr id="77" name="円/楕円 76"/>
        <xdr:cNvSpPr/>
      </xdr:nvSpPr>
      <xdr:spPr bwMode="auto">
        <a:xfrm>
          <a:off x="3556000" y="3363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144855</xdr:rowOff>
    </xdr:from>
    <xdr:ext cx="762000" cy="259045"/>
    <xdr:sp macro="" textlink="">
      <xdr:nvSpPr>
        <xdr:cNvPr id="78" name="テキスト ボックス 77"/>
        <xdr:cNvSpPr txBox="1"/>
      </xdr:nvSpPr>
      <xdr:spPr>
        <a:xfrm>
          <a:off x="3225800" y="345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78,003</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28749</xdr:rowOff>
    </xdr:from>
    <xdr:to>
      <xdr:col>2</xdr:col>
      <xdr:colOff>692150</xdr:colOff>
      <xdr:row>19</xdr:row>
      <xdr:rowOff>130349</xdr:rowOff>
    </xdr:to>
    <xdr:sp macro="" textlink="">
      <xdr:nvSpPr>
        <xdr:cNvPr id="79" name="円/楕円 78"/>
        <xdr:cNvSpPr/>
      </xdr:nvSpPr>
      <xdr:spPr bwMode="auto">
        <a:xfrm>
          <a:off x="2857500" y="3333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115126</xdr:rowOff>
    </xdr:from>
    <xdr:ext cx="762000" cy="259045"/>
    <xdr:sp macro="" textlink="">
      <xdr:nvSpPr>
        <xdr:cNvPr id="80" name="テキスト ボックス 79"/>
        <xdr:cNvSpPr txBox="1"/>
      </xdr:nvSpPr>
      <xdr:spPr>
        <a:xfrm>
          <a:off x="2527300" y="342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311061</xdr:rowOff>
    </xdr:from>
    <xdr:to>
      <xdr:col>4</xdr:col>
      <xdr:colOff>1117600</xdr:colOff>
      <xdr:row>37</xdr:row>
      <xdr:rowOff>293554</xdr:rowOff>
    </xdr:to>
    <xdr:cxnSp macro="">
      <xdr:nvCxnSpPr>
        <xdr:cNvPr id="109" name="直線コネクタ 108"/>
        <xdr:cNvCxnSpPr/>
      </xdr:nvCxnSpPr>
      <xdr:spPr bwMode="auto">
        <a:xfrm flipV="1">
          <a:off x="5651500" y="6235611"/>
          <a:ext cx="0" cy="1182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265631</xdr:rowOff>
    </xdr:from>
    <xdr:ext cx="762000" cy="259045"/>
    <xdr:sp macro="" textlink="">
      <xdr:nvSpPr>
        <xdr:cNvPr id="110" name="人口1人当たり決算額の推移最小値テキスト445"/>
        <xdr:cNvSpPr txBox="1"/>
      </xdr:nvSpPr>
      <xdr:spPr>
        <a:xfrm>
          <a:off x="5740400" y="739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7,257</a:t>
          </a:r>
          <a:endParaRPr kumimoji="1" lang="ja-JP" altLang="en-US" sz="1000" b="1">
            <a:latin typeface="ＭＳ Ｐゴシック"/>
          </a:endParaRPr>
        </a:p>
      </xdr:txBody>
    </xdr:sp>
    <xdr:clientData/>
  </xdr:oneCellAnchor>
  <xdr:twoCellAnchor>
    <xdr:from>
      <xdr:col>4</xdr:col>
      <xdr:colOff>1028700</xdr:colOff>
      <xdr:row>37</xdr:row>
      <xdr:rowOff>293554</xdr:rowOff>
    </xdr:from>
    <xdr:to>
      <xdr:col>5</xdr:col>
      <xdr:colOff>73025</xdr:colOff>
      <xdr:row>37</xdr:row>
      <xdr:rowOff>293554</xdr:rowOff>
    </xdr:to>
    <xdr:cxnSp macro="">
      <xdr:nvCxnSpPr>
        <xdr:cNvPr id="111" name="直線コネクタ 110"/>
        <xdr:cNvCxnSpPr/>
      </xdr:nvCxnSpPr>
      <xdr:spPr bwMode="auto">
        <a:xfrm>
          <a:off x="5562600" y="7418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54538</xdr:rowOff>
    </xdr:from>
    <xdr:ext cx="762000" cy="259045"/>
    <xdr:sp macro="" textlink="">
      <xdr:nvSpPr>
        <xdr:cNvPr id="112" name="人口1人当たり決算額の推移最大値テキスト445"/>
        <xdr:cNvSpPr txBox="1"/>
      </xdr:nvSpPr>
      <xdr:spPr>
        <a:xfrm>
          <a:off x="5740400" y="597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69,338</a:t>
          </a:r>
          <a:endParaRPr kumimoji="1" lang="ja-JP" altLang="en-US" sz="1000" b="1">
            <a:latin typeface="ＭＳ Ｐゴシック"/>
          </a:endParaRPr>
        </a:p>
      </xdr:txBody>
    </xdr:sp>
    <xdr:clientData/>
  </xdr:oneCellAnchor>
  <xdr:twoCellAnchor>
    <xdr:from>
      <xdr:col>4</xdr:col>
      <xdr:colOff>1028700</xdr:colOff>
      <xdr:row>33</xdr:row>
      <xdr:rowOff>311061</xdr:rowOff>
    </xdr:from>
    <xdr:to>
      <xdr:col>5</xdr:col>
      <xdr:colOff>73025</xdr:colOff>
      <xdr:row>33</xdr:row>
      <xdr:rowOff>311061</xdr:rowOff>
    </xdr:to>
    <xdr:cxnSp macro="">
      <xdr:nvCxnSpPr>
        <xdr:cNvPr id="113" name="直線コネクタ 112"/>
        <xdr:cNvCxnSpPr/>
      </xdr:nvCxnSpPr>
      <xdr:spPr bwMode="auto">
        <a:xfrm>
          <a:off x="5562600" y="6235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146907</xdr:rowOff>
    </xdr:from>
    <xdr:to>
      <xdr:col>4</xdr:col>
      <xdr:colOff>1117600</xdr:colOff>
      <xdr:row>36</xdr:row>
      <xdr:rowOff>165786</xdr:rowOff>
    </xdr:to>
    <xdr:cxnSp macro="">
      <xdr:nvCxnSpPr>
        <xdr:cNvPr id="114" name="直線コネクタ 113"/>
        <xdr:cNvCxnSpPr/>
      </xdr:nvCxnSpPr>
      <xdr:spPr bwMode="auto">
        <a:xfrm>
          <a:off x="5003800" y="7100157"/>
          <a:ext cx="647700" cy="18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124788</xdr:rowOff>
    </xdr:from>
    <xdr:ext cx="762000" cy="259045"/>
    <xdr:sp macro="" textlink="">
      <xdr:nvSpPr>
        <xdr:cNvPr id="115" name="人口1人当たり決算額の推移平均値テキスト445"/>
        <xdr:cNvSpPr txBox="1"/>
      </xdr:nvSpPr>
      <xdr:spPr>
        <a:xfrm>
          <a:off x="5740400" y="673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32,317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279711</xdr:rowOff>
    </xdr:from>
    <xdr:to>
      <xdr:col>5</xdr:col>
      <xdr:colOff>34925</xdr:colOff>
      <xdr:row>36</xdr:row>
      <xdr:rowOff>38411</xdr:rowOff>
    </xdr:to>
    <xdr:sp macro="" textlink="">
      <xdr:nvSpPr>
        <xdr:cNvPr id="116" name="フローチャート : 判断 115"/>
        <xdr:cNvSpPr/>
      </xdr:nvSpPr>
      <xdr:spPr bwMode="auto">
        <a:xfrm>
          <a:off x="56007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146317</xdr:rowOff>
    </xdr:from>
    <xdr:to>
      <xdr:col>4</xdr:col>
      <xdr:colOff>469900</xdr:colOff>
      <xdr:row>36</xdr:row>
      <xdr:rowOff>146907</xdr:rowOff>
    </xdr:to>
    <xdr:cxnSp macro="">
      <xdr:nvCxnSpPr>
        <xdr:cNvPr id="117" name="直線コネクタ 116"/>
        <xdr:cNvCxnSpPr/>
      </xdr:nvCxnSpPr>
      <xdr:spPr bwMode="auto">
        <a:xfrm>
          <a:off x="4305300" y="7099567"/>
          <a:ext cx="698500" cy="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260680</xdr:rowOff>
    </xdr:from>
    <xdr:to>
      <xdr:col>4</xdr:col>
      <xdr:colOff>520700</xdr:colOff>
      <xdr:row>36</xdr:row>
      <xdr:rowOff>19380</xdr:rowOff>
    </xdr:to>
    <xdr:sp macro="" textlink="">
      <xdr:nvSpPr>
        <xdr:cNvPr id="118" name="フローチャート : 判断 117"/>
        <xdr:cNvSpPr/>
      </xdr:nvSpPr>
      <xdr:spPr bwMode="auto">
        <a:xfrm>
          <a:off x="4953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29557</xdr:rowOff>
    </xdr:from>
    <xdr:ext cx="736600" cy="259045"/>
    <xdr:sp macro="" textlink="">
      <xdr:nvSpPr>
        <xdr:cNvPr id="119" name="テキスト ボックス 118"/>
        <xdr:cNvSpPr txBox="1"/>
      </xdr:nvSpPr>
      <xdr:spPr>
        <a:xfrm>
          <a:off x="4622800" y="6639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51143</xdr:rowOff>
    </xdr:from>
    <xdr:to>
      <xdr:col>3</xdr:col>
      <xdr:colOff>904875</xdr:colOff>
      <xdr:row>36</xdr:row>
      <xdr:rowOff>146317</xdr:rowOff>
    </xdr:to>
    <xdr:cxnSp macro="">
      <xdr:nvCxnSpPr>
        <xdr:cNvPr id="120" name="直線コネクタ 119"/>
        <xdr:cNvCxnSpPr/>
      </xdr:nvCxnSpPr>
      <xdr:spPr bwMode="auto">
        <a:xfrm>
          <a:off x="3606800" y="7004393"/>
          <a:ext cx="698500" cy="95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270643</xdr:rowOff>
    </xdr:from>
    <xdr:to>
      <xdr:col>3</xdr:col>
      <xdr:colOff>955675</xdr:colOff>
      <xdr:row>36</xdr:row>
      <xdr:rowOff>29343</xdr:rowOff>
    </xdr:to>
    <xdr:sp macro="" textlink="">
      <xdr:nvSpPr>
        <xdr:cNvPr id="121" name="フローチャート : 判断 120"/>
        <xdr:cNvSpPr/>
      </xdr:nvSpPr>
      <xdr:spPr bwMode="auto">
        <a:xfrm>
          <a:off x="42545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39520</xdr:rowOff>
    </xdr:from>
    <xdr:ext cx="762000" cy="259045"/>
    <xdr:sp macro="" textlink="">
      <xdr:nvSpPr>
        <xdr:cNvPr id="122" name="テキスト ボックス 121"/>
        <xdr:cNvSpPr txBox="1"/>
      </xdr:nvSpPr>
      <xdr:spPr>
        <a:xfrm>
          <a:off x="3924300" y="664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43104</xdr:rowOff>
    </xdr:from>
    <xdr:to>
      <xdr:col>3</xdr:col>
      <xdr:colOff>206375</xdr:colOff>
      <xdr:row>36</xdr:row>
      <xdr:rowOff>51143</xdr:rowOff>
    </xdr:to>
    <xdr:cxnSp macro="">
      <xdr:nvCxnSpPr>
        <xdr:cNvPr id="123" name="直線コネクタ 122"/>
        <xdr:cNvCxnSpPr/>
      </xdr:nvCxnSpPr>
      <xdr:spPr bwMode="auto">
        <a:xfrm>
          <a:off x="2908300" y="6996354"/>
          <a:ext cx="698500" cy="8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188119</xdr:rowOff>
    </xdr:from>
    <xdr:to>
      <xdr:col>3</xdr:col>
      <xdr:colOff>257175</xdr:colOff>
      <xdr:row>35</xdr:row>
      <xdr:rowOff>289719</xdr:rowOff>
    </xdr:to>
    <xdr:sp macro="" textlink="">
      <xdr:nvSpPr>
        <xdr:cNvPr id="124" name="フローチャート : 判断 123"/>
        <xdr:cNvSpPr/>
      </xdr:nvSpPr>
      <xdr:spPr bwMode="auto">
        <a:xfrm>
          <a:off x="35560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299896</xdr:rowOff>
    </xdr:from>
    <xdr:ext cx="762000" cy="259045"/>
    <xdr:sp macro="" textlink="">
      <xdr:nvSpPr>
        <xdr:cNvPr id="125" name="テキスト ボックス 124"/>
        <xdr:cNvSpPr txBox="1"/>
      </xdr:nvSpPr>
      <xdr:spPr>
        <a:xfrm>
          <a:off x="3225800" y="656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138512</xdr:rowOff>
    </xdr:from>
    <xdr:to>
      <xdr:col>2</xdr:col>
      <xdr:colOff>692150</xdr:colOff>
      <xdr:row>35</xdr:row>
      <xdr:rowOff>240112</xdr:rowOff>
    </xdr:to>
    <xdr:sp macro="" textlink="">
      <xdr:nvSpPr>
        <xdr:cNvPr id="126" name="フローチャート : 判断 125"/>
        <xdr:cNvSpPr/>
      </xdr:nvSpPr>
      <xdr:spPr bwMode="auto">
        <a:xfrm>
          <a:off x="28575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250289</xdr:rowOff>
    </xdr:from>
    <xdr:ext cx="762000" cy="259045"/>
    <xdr:sp macro="" textlink="">
      <xdr:nvSpPr>
        <xdr:cNvPr id="127" name="テキスト ボックス 126"/>
        <xdr:cNvSpPr txBox="1"/>
      </xdr:nvSpPr>
      <xdr:spPr>
        <a:xfrm>
          <a:off x="2527300" y="65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114986</xdr:rowOff>
    </xdr:from>
    <xdr:to>
      <xdr:col>5</xdr:col>
      <xdr:colOff>34925</xdr:colOff>
      <xdr:row>37</xdr:row>
      <xdr:rowOff>45136</xdr:rowOff>
    </xdr:to>
    <xdr:sp macro="" textlink="">
      <xdr:nvSpPr>
        <xdr:cNvPr id="133" name="円/楕円 132"/>
        <xdr:cNvSpPr/>
      </xdr:nvSpPr>
      <xdr:spPr bwMode="auto">
        <a:xfrm>
          <a:off x="5600700" y="7068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87063</xdr:rowOff>
    </xdr:from>
    <xdr:ext cx="762000" cy="259045"/>
    <xdr:sp macro="" textlink="">
      <xdr:nvSpPr>
        <xdr:cNvPr id="134" name="人口1人当たり決算額の推移該当値テキスト445"/>
        <xdr:cNvSpPr txBox="1"/>
      </xdr:nvSpPr>
      <xdr:spPr>
        <a:xfrm>
          <a:off x="5740400" y="70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22,964</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96107</xdr:rowOff>
    </xdr:from>
    <xdr:to>
      <xdr:col>4</xdr:col>
      <xdr:colOff>520700</xdr:colOff>
      <xdr:row>37</xdr:row>
      <xdr:rowOff>26257</xdr:rowOff>
    </xdr:to>
    <xdr:sp macro="" textlink="">
      <xdr:nvSpPr>
        <xdr:cNvPr id="135" name="円/楕円 134"/>
        <xdr:cNvSpPr/>
      </xdr:nvSpPr>
      <xdr:spPr bwMode="auto">
        <a:xfrm>
          <a:off x="4953000" y="7049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11034</xdr:rowOff>
    </xdr:from>
    <xdr:ext cx="736600" cy="259045"/>
    <xdr:sp macro="" textlink="">
      <xdr:nvSpPr>
        <xdr:cNvPr id="136" name="テキスト ボックス 135"/>
        <xdr:cNvSpPr txBox="1"/>
      </xdr:nvSpPr>
      <xdr:spPr>
        <a:xfrm>
          <a:off x="4622800" y="7135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23,955</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95517</xdr:rowOff>
    </xdr:from>
    <xdr:to>
      <xdr:col>3</xdr:col>
      <xdr:colOff>955675</xdr:colOff>
      <xdr:row>37</xdr:row>
      <xdr:rowOff>25667</xdr:rowOff>
    </xdr:to>
    <xdr:sp macro="" textlink="">
      <xdr:nvSpPr>
        <xdr:cNvPr id="137" name="円/楕円 136"/>
        <xdr:cNvSpPr/>
      </xdr:nvSpPr>
      <xdr:spPr bwMode="auto">
        <a:xfrm>
          <a:off x="4254500" y="7048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10444</xdr:rowOff>
    </xdr:from>
    <xdr:ext cx="762000" cy="259045"/>
    <xdr:sp macro="" textlink="">
      <xdr:nvSpPr>
        <xdr:cNvPr id="138" name="テキスト ボックス 137"/>
        <xdr:cNvSpPr txBox="1"/>
      </xdr:nvSpPr>
      <xdr:spPr>
        <a:xfrm>
          <a:off x="3924300" y="7135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23,986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343</xdr:rowOff>
    </xdr:from>
    <xdr:to>
      <xdr:col>3</xdr:col>
      <xdr:colOff>257175</xdr:colOff>
      <xdr:row>36</xdr:row>
      <xdr:rowOff>101943</xdr:rowOff>
    </xdr:to>
    <xdr:sp macro="" textlink="">
      <xdr:nvSpPr>
        <xdr:cNvPr id="139" name="円/楕円 138"/>
        <xdr:cNvSpPr/>
      </xdr:nvSpPr>
      <xdr:spPr bwMode="auto">
        <a:xfrm>
          <a:off x="3556000" y="6953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86720</xdr:rowOff>
    </xdr:from>
    <xdr:ext cx="762000" cy="259045"/>
    <xdr:sp macro="" textlink="">
      <xdr:nvSpPr>
        <xdr:cNvPr id="140" name="テキスト ボックス 139"/>
        <xdr:cNvSpPr txBox="1"/>
      </xdr:nvSpPr>
      <xdr:spPr>
        <a:xfrm>
          <a:off x="3225800" y="703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28,982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335204</xdr:rowOff>
    </xdr:from>
    <xdr:to>
      <xdr:col>2</xdr:col>
      <xdr:colOff>692150</xdr:colOff>
      <xdr:row>36</xdr:row>
      <xdr:rowOff>93904</xdr:rowOff>
    </xdr:to>
    <xdr:sp macro="" textlink="">
      <xdr:nvSpPr>
        <xdr:cNvPr id="141" name="円/楕円 140"/>
        <xdr:cNvSpPr/>
      </xdr:nvSpPr>
      <xdr:spPr bwMode="auto">
        <a:xfrm>
          <a:off x="2857500" y="6945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78681</xdr:rowOff>
    </xdr:from>
    <xdr:ext cx="762000" cy="259045"/>
    <xdr:sp macro="" textlink="">
      <xdr:nvSpPr>
        <xdr:cNvPr id="142" name="テキスト ボックス 141"/>
        <xdr:cNvSpPr txBox="1"/>
      </xdr:nvSpPr>
      <xdr:spPr>
        <a:xfrm>
          <a:off x="2527300" y="703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29,404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青森県板柳町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14,169
14,146
41.88
6,209,120
5,947,664
240,656
3,952,433
4,318,940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25.4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89914</xdr:rowOff>
    </xdr:from>
    <xdr:to>
      <xdr:col>6</xdr:col>
      <xdr:colOff>510540</xdr:colOff>
      <xdr:row>38</xdr:row>
      <xdr:rowOff>88967</xdr:rowOff>
    </xdr:to>
    <xdr:cxnSp macro="">
      <xdr:nvCxnSpPr>
        <xdr:cNvPr id="58" name="直線コネクタ 57"/>
        <xdr:cNvCxnSpPr/>
      </xdr:nvCxnSpPr>
      <xdr:spPr>
        <a:xfrm flipV="1">
          <a:off x="4633595" y="5233414"/>
          <a:ext cx="1270" cy="137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92794</xdr:rowOff>
    </xdr:from>
    <xdr:ext cx="534377" cy="259045"/>
    <xdr:sp macro="" textlink="">
      <xdr:nvSpPr>
        <xdr:cNvPr id="59" name="人件費最小値テキスト"/>
        <xdr:cNvSpPr txBox="1"/>
      </xdr:nvSpPr>
      <xdr:spPr>
        <a:xfrm>
          <a:off x="4686300" y="660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51,107</a:t>
          </a:r>
          <a:endParaRPr kumimoji="1" lang="ja-JP" altLang="en-US" sz="1000" b="1">
            <a:latin typeface="ＭＳ Ｐゴシック"/>
          </a:endParaRPr>
        </a:p>
      </xdr:txBody>
    </xdr:sp>
    <xdr:clientData/>
  </xdr:oneCellAnchor>
  <xdr:twoCellAnchor>
    <xdr:from>
      <xdr:col>6</xdr:col>
      <xdr:colOff>422275</xdr:colOff>
      <xdr:row>38</xdr:row>
      <xdr:rowOff>88967</xdr:rowOff>
    </xdr:from>
    <xdr:to>
      <xdr:col>6</xdr:col>
      <xdr:colOff>600075</xdr:colOff>
      <xdr:row>38</xdr:row>
      <xdr:rowOff>88967</xdr:rowOff>
    </xdr:to>
    <xdr:cxnSp macro="">
      <xdr:nvCxnSpPr>
        <xdr:cNvPr id="60" name="直線コネクタ 59"/>
        <xdr:cNvCxnSpPr/>
      </xdr:nvCxnSpPr>
      <xdr:spPr>
        <a:xfrm>
          <a:off x="4546600" y="660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36591</xdr:rowOff>
    </xdr:from>
    <xdr:ext cx="599010" cy="259045"/>
    <xdr:sp macro="" textlink="">
      <xdr:nvSpPr>
        <xdr:cNvPr id="61" name="人件費最大値テキスト"/>
        <xdr:cNvSpPr txBox="1"/>
      </xdr:nvSpPr>
      <xdr:spPr>
        <a:xfrm>
          <a:off x="4686300" y="500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135,049</a:t>
          </a:r>
          <a:endParaRPr kumimoji="1" lang="ja-JP" altLang="en-US" sz="1000" b="1">
            <a:latin typeface="ＭＳ Ｐゴシック"/>
          </a:endParaRPr>
        </a:p>
      </xdr:txBody>
    </xdr:sp>
    <xdr:clientData/>
  </xdr:oneCellAnchor>
  <xdr:twoCellAnchor>
    <xdr:from>
      <xdr:col>6</xdr:col>
      <xdr:colOff>422275</xdr:colOff>
      <xdr:row>30</xdr:row>
      <xdr:rowOff>89914</xdr:rowOff>
    </xdr:from>
    <xdr:to>
      <xdr:col>6</xdr:col>
      <xdr:colOff>600075</xdr:colOff>
      <xdr:row>30</xdr:row>
      <xdr:rowOff>89914</xdr:rowOff>
    </xdr:to>
    <xdr:cxnSp macro="">
      <xdr:nvCxnSpPr>
        <xdr:cNvPr id="62" name="直線コネクタ 61"/>
        <xdr:cNvCxnSpPr/>
      </xdr:nvCxnSpPr>
      <xdr:spPr>
        <a:xfrm>
          <a:off x="4546600" y="5233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6475</xdr:rowOff>
    </xdr:from>
    <xdr:to>
      <xdr:col>6</xdr:col>
      <xdr:colOff>511175</xdr:colOff>
      <xdr:row>37</xdr:row>
      <xdr:rowOff>38103</xdr:rowOff>
    </xdr:to>
    <xdr:cxnSp macro="">
      <xdr:nvCxnSpPr>
        <xdr:cNvPr id="63" name="直線コネクタ 62"/>
        <xdr:cNvCxnSpPr/>
      </xdr:nvCxnSpPr>
      <xdr:spPr>
        <a:xfrm>
          <a:off x="3797300" y="6350125"/>
          <a:ext cx="838200" cy="3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78858</xdr:rowOff>
    </xdr:from>
    <xdr:ext cx="534377" cy="259045"/>
    <xdr:sp macro="" textlink="">
      <xdr:nvSpPr>
        <xdr:cNvPr id="64" name="人件費平均値テキスト"/>
        <xdr:cNvSpPr txBox="1"/>
      </xdr:nvSpPr>
      <xdr:spPr>
        <a:xfrm>
          <a:off x="4686300" y="5736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92,016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55981</xdr:rowOff>
    </xdr:from>
    <xdr:to>
      <xdr:col>6</xdr:col>
      <xdr:colOff>561975</xdr:colOff>
      <xdr:row>34</xdr:row>
      <xdr:rowOff>157581</xdr:rowOff>
    </xdr:to>
    <xdr:sp macro="" textlink="">
      <xdr:nvSpPr>
        <xdr:cNvPr id="65" name="フローチャート : 判断 64"/>
        <xdr:cNvSpPr/>
      </xdr:nvSpPr>
      <xdr:spPr>
        <a:xfrm>
          <a:off x="45847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6475</xdr:rowOff>
    </xdr:from>
    <xdr:to>
      <xdr:col>5</xdr:col>
      <xdr:colOff>358775</xdr:colOff>
      <xdr:row>37</xdr:row>
      <xdr:rowOff>10459</xdr:rowOff>
    </xdr:to>
    <xdr:cxnSp macro="">
      <xdr:nvCxnSpPr>
        <xdr:cNvPr id="66" name="直線コネクタ 65"/>
        <xdr:cNvCxnSpPr/>
      </xdr:nvCxnSpPr>
      <xdr:spPr>
        <a:xfrm flipV="1">
          <a:off x="2908300" y="6350125"/>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53973</xdr:rowOff>
    </xdr:from>
    <xdr:to>
      <xdr:col>5</xdr:col>
      <xdr:colOff>409575</xdr:colOff>
      <xdr:row>34</xdr:row>
      <xdr:rowOff>155573</xdr:rowOff>
    </xdr:to>
    <xdr:sp macro="" textlink="">
      <xdr:nvSpPr>
        <xdr:cNvPr id="67" name="フローチャート : 判断 66"/>
        <xdr:cNvSpPr/>
      </xdr:nvSpPr>
      <xdr:spPr>
        <a:xfrm>
          <a:off x="3746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650</xdr:rowOff>
    </xdr:from>
    <xdr:ext cx="534377" cy="259045"/>
    <xdr:sp macro="" textlink="">
      <xdr:nvSpPr>
        <xdr:cNvPr id="68" name="テキスト ボックス 67"/>
        <xdr:cNvSpPr txBox="1"/>
      </xdr:nvSpPr>
      <xdr:spPr>
        <a:xfrm>
          <a:off x="3530111" y="56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119861</xdr:rowOff>
    </xdr:from>
    <xdr:to>
      <xdr:col>4</xdr:col>
      <xdr:colOff>155575</xdr:colOff>
      <xdr:row>37</xdr:row>
      <xdr:rowOff>10459</xdr:rowOff>
    </xdr:to>
    <xdr:cxnSp macro="">
      <xdr:nvCxnSpPr>
        <xdr:cNvPr id="69" name="直線コネクタ 68"/>
        <xdr:cNvCxnSpPr/>
      </xdr:nvCxnSpPr>
      <xdr:spPr>
        <a:xfrm>
          <a:off x="2019300" y="6292061"/>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19242</xdr:rowOff>
    </xdr:from>
    <xdr:to>
      <xdr:col>4</xdr:col>
      <xdr:colOff>206375</xdr:colOff>
      <xdr:row>34</xdr:row>
      <xdr:rowOff>120842</xdr:rowOff>
    </xdr:to>
    <xdr:sp macro="" textlink="">
      <xdr:nvSpPr>
        <xdr:cNvPr id="70" name="フローチャート : 判断 69"/>
        <xdr:cNvSpPr/>
      </xdr:nvSpPr>
      <xdr:spPr>
        <a:xfrm>
          <a:off x="2857500" y="584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137369</xdr:rowOff>
    </xdr:from>
    <xdr:ext cx="534377" cy="259045"/>
    <xdr:sp macro="" textlink="">
      <xdr:nvSpPr>
        <xdr:cNvPr id="71" name="テキスト ボックス 70"/>
        <xdr:cNvSpPr txBox="1"/>
      </xdr:nvSpPr>
      <xdr:spPr>
        <a:xfrm>
          <a:off x="2641111" y="562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112317</xdr:rowOff>
    </xdr:from>
    <xdr:to>
      <xdr:col>2</xdr:col>
      <xdr:colOff>638175</xdr:colOff>
      <xdr:row>36</xdr:row>
      <xdr:rowOff>119861</xdr:rowOff>
    </xdr:to>
    <xdr:cxnSp macro="">
      <xdr:nvCxnSpPr>
        <xdr:cNvPr id="72" name="直線コネクタ 71"/>
        <xdr:cNvCxnSpPr/>
      </xdr:nvCxnSpPr>
      <xdr:spPr>
        <a:xfrm>
          <a:off x="1130300" y="6113067"/>
          <a:ext cx="889000" cy="17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44943</xdr:rowOff>
    </xdr:from>
    <xdr:to>
      <xdr:col>3</xdr:col>
      <xdr:colOff>3175</xdr:colOff>
      <xdr:row>34</xdr:row>
      <xdr:rowOff>146543</xdr:rowOff>
    </xdr:to>
    <xdr:sp macro="" textlink="">
      <xdr:nvSpPr>
        <xdr:cNvPr id="73" name="フローチャート : 判断 72"/>
        <xdr:cNvSpPr/>
      </xdr:nvSpPr>
      <xdr:spPr>
        <a:xfrm>
          <a:off x="1968500" y="58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163070</xdr:rowOff>
    </xdr:from>
    <xdr:ext cx="534377" cy="259045"/>
    <xdr:sp macro="" textlink="">
      <xdr:nvSpPr>
        <xdr:cNvPr id="74" name="テキスト ボックス 73"/>
        <xdr:cNvSpPr txBox="1"/>
      </xdr:nvSpPr>
      <xdr:spPr>
        <a:xfrm>
          <a:off x="1752111" y="56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150442</xdr:rowOff>
    </xdr:from>
    <xdr:to>
      <xdr:col>1</xdr:col>
      <xdr:colOff>485775</xdr:colOff>
      <xdr:row>34</xdr:row>
      <xdr:rowOff>80592</xdr:rowOff>
    </xdr:to>
    <xdr:sp macro="" textlink="">
      <xdr:nvSpPr>
        <xdr:cNvPr id="75" name="フローチャート : 判断 74"/>
        <xdr:cNvSpPr/>
      </xdr:nvSpPr>
      <xdr:spPr>
        <a:xfrm>
          <a:off x="1079500" y="580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97119</xdr:rowOff>
    </xdr:from>
    <xdr:ext cx="534377" cy="259045"/>
    <xdr:sp macro="" textlink="">
      <xdr:nvSpPr>
        <xdr:cNvPr id="76" name="テキスト ボックス 75"/>
        <xdr:cNvSpPr txBox="1"/>
      </xdr:nvSpPr>
      <xdr:spPr>
        <a:xfrm>
          <a:off x="863111" y="55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158753</xdr:rowOff>
    </xdr:from>
    <xdr:to>
      <xdr:col>6</xdr:col>
      <xdr:colOff>561975</xdr:colOff>
      <xdr:row>37</xdr:row>
      <xdr:rowOff>88903</xdr:rowOff>
    </xdr:to>
    <xdr:sp macro="" textlink="">
      <xdr:nvSpPr>
        <xdr:cNvPr id="82" name="円/楕円 81"/>
        <xdr:cNvSpPr/>
      </xdr:nvSpPr>
      <xdr:spPr>
        <a:xfrm>
          <a:off x="4584700" y="633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137180</xdr:rowOff>
    </xdr:from>
    <xdr:ext cx="534377" cy="259045"/>
    <xdr:sp macro="" textlink="">
      <xdr:nvSpPr>
        <xdr:cNvPr id="83" name="人件費該当値テキスト"/>
        <xdr:cNvSpPr txBox="1"/>
      </xdr:nvSpPr>
      <xdr:spPr>
        <a:xfrm>
          <a:off x="4686300" y="63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64,722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127125</xdr:rowOff>
    </xdr:from>
    <xdr:to>
      <xdr:col>5</xdr:col>
      <xdr:colOff>409575</xdr:colOff>
      <xdr:row>37</xdr:row>
      <xdr:rowOff>57275</xdr:rowOff>
    </xdr:to>
    <xdr:sp macro="" textlink="">
      <xdr:nvSpPr>
        <xdr:cNvPr id="84" name="円/楕円 83"/>
        <xdr:cNvSpPr/>
      </xdr:nvSpPr>
      <xdr:spPr>
        <a:xfrm>
          <a:off x="3746500" y="629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48402</xdr:rowOff>
    </xdr:from>
    <xdr:ext cx="534377" cy="259045"/>
    <xdr:sp macro="" textlink="">
      <xdr:nvSpPr>
        <xdr:cNvPr id="85" name="テキスト ボックス 84"/>
        <xdr:cNvSpPr txBox="1"/>
      </xdr:nvSpPr>
      <xdr:spPr>
        <a:xfrm>
          <a:off x="3530111" y="639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66,659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131109</xdr:rowOff>
    </xdr:from>
    <xdr:to>
      <xdr:col>4</xdr:col>
      <xdr:colOff>206375</xdr:colOff>
      <xdr:row>37</xdr:row>
      <xdr:rowOff>61259</xdr:rowOff>
    </xdr:to>
    <xdr:sp macro="" textlink="">
      <xdr:nvSpPr>
        <xdr:cNvPr id="86" name="円/楕円 85"/>
        <xdr:cNvSpPr/>
      </xdr:nvSpPr>
      <xdr:spPr>
        <a:xfrm>
          <a:off x="2857500" y="630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52386</xdr:rowOff>
    </xdr:from>
    <xdr:ext cx="534377" cy="259045"/>
    <xdr:sp macro="" textlink="">
      <xdr:nvSpPr>
        <xdr:cNvPr id="87" name="テキスト ボックス 86"/>
        <xdr:cNvSpPr txBox="1"/>
      </xdr:nvSpPr>
      <xdr:spPr>
        <a:xfrm>
          <a:off x="2641111" y="63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66,415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69061</xdr:rowOff>
    </xdr:from>
    <xdr:to>
      <xdr:col>3</xdr:col>
      <xdr:colOff>3175</xdr:colOff>
      <xdr:row>36</xdr:row>
      <xdr:rowOff>170661</xdr:rowOff>
    </xdr:to>
    <xdr:sp macro="" textlink="">
      <xdr:nvSpPr>
        <xdr:cNvPr id="88" name="円/楕円 87"/>
        <xdr:cNvSpPr/>
      </xdr:nvSpPr>
      <xdr:spPr>
        <a:xfrm>
          <a:off x="1968500" y="624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161788</xdr:rowOff>
    </xdr:from>
    <xdr:ext cx="534377" cy="259045"/>
    <xdr:sp macro="" textlink="">
      <xdr:nvSpPr>
        <xdr:cNvPr id="89" name="テキスト ボックス 88"/>
        <xdr:cNvSpPr txBox="1"/>
      </xdr:nvSpPr>
      <xdr:spPr>
        <a:xfrm>
          <a:off x="1752111" y="633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70,215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61517</xdr:rowOff>
    </xdr:from>
    <xdr:to>
      <xdr:col>1</xdr:col>
      <xdr:colOff>485775</xdr:colOff>
      <xdr:row>35</xdr:row>
      <xdr:rowOff>163117</xdr:rowOff>
    </xdr:to>
    <xdr:sp macro="" textlink="">
      <xdr:nvSpPr>
        <xdr:cNvPr id="90" name="円/楕円 89"/>
        <xdr:cNvSpPr/>
      </xdr:nvSpPr>
      <xdr:spPr>
        <a:xfrm>
          <a:off x="1079500" y="606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154244</xdr:rowOff>
    </xdr:from>
    <xdr:ext cx="534377" cy="259045"/>
    <xdr:sp macro="" textlink="">
      <xdr:nvSpPr>
        <xdr:cNvPr id="91" name="テキスト ボックス 90"/>
        <xdr:cNvSpPr txBox="1"/>
      </xdr:nvSpPr>
      <xdr:spPr>
        <a:xfrm>
          <a:off x="863111" y="615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2182</xdr:rowOff>
    </xdr:from>
    <xdr:to>
      <xdr:col>6</xdr:col>
      <xdr:colOff>510540</xdr:colOff>
      <xdr:row>58</xdr:row>
      <xdr:rowOff>32472</xdr:rowOff>
    </xdr:to>
    <xdr:cxnSp macro="">
      <xdr:nvCxnSpPr>
        <xdr:cNvPr id="115" name="直線コネクタ 114"/>
        <xdr:cNvCxnSpPr/>
      </xdr:nvCxnSpPr>
      <xdr:spPr>
        <a:xfrm flipV="1">
          <a:off x="4633595" y="8574682"/>
          <a:ext cx="1270" cy="140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36299</xdr:rowOff>
    </xdr:from>
    <xdr:ext cx="534377" cy="259045"/>
    <xdr:sp macro="" textlink="">
      <xdr:nvSpPr>
        <xdr:cNvPr id="116" name="物件費最小値テキスト"/>
        <xdr:cNvSpPr txBox="1"/>
      </xdr:nvSpPr>
      <xdr:spPr>
        <a:xfrm>
          <a:off x="4686300" y="99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48,144</a:t>
          </a:r>
          <a:endParaRPr kumimoji="1" lang="ja-JP" altLang="en-US" sz="1000" b="1">
            <a:latin typeface="ＭＳ Ｐゴシック"/>
          </a:endParaRPr>
        </a:p>
      </xdr:txBody>
    </xdr:sp>
    <xdr:clientData/>
  </xdr:oneCellAnchor>
  <xdr:twoCellAnchor>
    <xdr:from>
      <xdr:col>6</xdr:col>
      <xdr:colOff>422275</xdr:colOff>
      <xdr:row>58</xdr:row>
      <xdr:rowOff>32472</xdr:rowOff>
    </xdr:from>
    <xdr:to>
      <xdr:col>6</xdr:col>
      <xdr:colOff>600075</xdr:colOff>
      <xdr:row>58</xdr:row>
      <xdr:rowOff>32472</xdr:rowOff>
    </xdr:to>
    <xdr:cxnSp macro="">
      <xdr:nvCxnSpPr>
        <xdr:cNvPr id="117" name="直線コネクタ 116"/>
        <xdr:cNvCxnSpPr/>
      </xdr:nvCxnSpPr>
      <xdr:spPr>
        <a:xfrm>
          <a:off x="4546600" y="997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120309</xdr:rowOff>
    </xdr:from>
    <xdr:ext cx="599010" cy="259045"/>
    <xdr:sp macro="" textlink="">
      <xdr:nvSpPr>
        <xdr:cNvPr id="118" name="物件費最大値テキスト"/>
        <xdr:cNvSpPr txBox="1"/>
      </xdr:nvSpPr>
      <xdr:spPr>
        <a:xfrm>
          <a:off x="4686300" y="83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416,094</a:t>
          </a:r>
          <a:endParaRPr kumimoji="1" lang="ja-JP" altLang="en-US" sz="1000" b="1">
            <a:latin typeface="ＭＳ Ｐゴシック"/>
          </a:endParaRPr>
        </a:p>
      </xdr:txBody>
    </xdr:sp>
    <xdr:clientData/>
  </xdr:oneCellAnchor>
  <xdr:twoCellAnchor>
    <xdr:from>
      <xdr:col>6</xdr:col>
      <xdr:colOff>422275</xdr:colOff>
      <xdr:row>50</xdr:row>
      <xdr:rowOff>2182</xdr:rowOff>
    </xdr:from>
    <xdr:to>
      <xdr:col>6</xdr:col>
      <xdr:colOff>600075</xdr:colOff>
      <xdr:row>50</xdr:row>
      <xdr:rowOff>2182</xdr:rowOff>
    </xdr:to>
    <xdr:cxnSp macro="">
      <xdr:nvCxnSpPr>
        <xdr:cNvPr id="119" name="直線コネクタ 118"/>
        <xdr:cNvCxnSpPr/>
      </xdr:nvCxnSpPr>
      <xdr:spPr>
        <a:xfrm>
          <a:off x="4546600" y="85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32472</xdr:rowOff>
    </xdr:from>
    <xdr:to>
      <xdr:col>6</xdr:col>
      <xdr:colOff>511175</xdr:colOff>
      <xdr:row>58</xdr:row>
      <xdr:rowOff>44965</xdr:rowOff>
    </xdr:to>
    <xdr:cxnSp macro="">
      <xdr:nvCxnSpPr>
        <xdr:cNvPr id="120" name="直線コネクタ 119"/>
        <xdr:cNvCxnSpPr/>
      </xdr:nvCxnSpPr>
      <xdr:spPr>
        <a:xfrm flipV="1">
          <a:off x="3797300" y="9976572"/>
          <a:ext cx="838200" cy="1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136912</xdr:rowOff>
    </xdr:from>
    <xdr:ext cx="599010" cy="259045"/>
    <xdr:sp macro="" textlink="">
      <xdr:nvSpPr>
        <xdr:cNvPr id="121" name="物件費平均値テキスト"/>
        <xdr:cNvSpPr txBox="1"/>
      </xdr:nvSpPr>
      <xdr:spPr>
        <a:xfrm>
          <a:off x="4686300" y="9566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103,403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114035</xdr:rowOff>
    </xdr:from>
    <xdr:to>
      <xdr:col>6</xdr:col>
      <xdr:colOff>561975</xdr:colOff>
      <xdr:row>57</xdr:row>
      <xdr:rowOff>44185</xdr:rowOff>
    </xdr:to>
    <xdr:sp macro="" textlink="">
      <xdr:nvSpPr>
        <xdr:cNvPr id="122" name="フローチャート : 判断 121"/>
        <xdr:cNvSpPr/>
      </xdr:nvSpPr>
      <xdr:spPr>
        <a:xfrm>
          <a:off x="45847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44965</xdr:rowOff>
    </xdr:from>
    <xdr:to>
      <xdr:col>5</xdr:col>
      <xdr:colOff>358775</xdr:colOff>
      <xdr:row>58</xdr:row>
      <xdr:rowOff>61051</xdr:rowOff>
    </xdr:to>
    <xdr:cxnSp macro="">
      <xdr:nvCxnSpPr>
        <xdr:cNvPr id="123" name="直線コネクタ 122"/>
        <xdr:cNvCxnSpPr/>
      </xdr:nvCxnSpPr>
      <xdr:spPr>
        <a:xfrm flipV="1">
          <a:off x="2908300" y="998906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166075</xdr:rowOff>
    </xdr:from>
    <xdr:to>
      <xdr:col>5</xdr:col>
      <xdr:colOff>409575</xdr:colOff>
      <xdr:row>57</xdr:row>
      <xdr:rowOff>96225</xdr:rowOff>
    </xdr:to>
    <xdr:sp macro="" textlink="">
      <xdr:nvSpPr>
        <xdr:cNvPr id="124" name="フローチャート : 判断 123"/>
        <xdr:cNvSpPr/>
      </xdr:nvSpPr>
      <xdr:spPr>
        <a:xfrm>
          <a:off x="3746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112752</xdr:rowOff>
    </xdr:from>
    <xdr:ext cx="534377" cy="259045"/>
    <xdr:sp macro="" textlink="">
      <xdr:nvSpPr>
        <xdr:cNvPr id="125" name="テキスト ボックス 124"/>
        <xdr:cNvSpPr txBox="1"/>
      </xdr:nvSpPr>
      <xdr:spPr>
        <a:xfrm>
          <a:off x="3530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61051</xdr:rowOff>
    </xdr:from>
    <xdr:to>
      <xdr:col>4</xdr:col>
      <xdr:colOff>155575</xdr:colOff>
      <xdr:row>58</xdr:row>
      <xdr:rowOff>81491</xdr:rowOff>
    </xdr:to>
    <xdr:cxnSp macro="">
      <xdr:nvCxnSpPr>
        <xdr:cNvPr id="126" name="直線コネクタ 125"/>
        <xdr:cNvCxnSpPr/>
      </xdr:nvCxnSpPr>
      <xdr:spPr>
        <a:xfrm flipV="1">
          <a:off x="2019300" y="10005151"/>
          <a:ext cx="889000" cy="2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30897</xdr:rowOff>
    </xdr:from>
    <xdr:to>
      <xdr:col>4</xdr:col>
      <xdr:colOff>206375</xdr:colOff>
      <xdr:row>57</xdr:row>
      <xdr:rowOff>132497</xdr:rowOff>
    </xdr:to>
    <xdr:sp macro="" textlink="">
      <xdr:nvSpPr>
        <xdr:cNvPr id="127" name="フローチャート : 判断 126"/>
        <xdr:cNvSpPr/>
      </xdr:nvSpPr>
      <xdr:spPr>
        <a:xfrm>
          <a:off x="2857500" y="980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149024</xdr:rowOff>
    </xdr:from>
    <xdr:ext cx="534377" cy="259045"/>
    <xdr:sp macro="" textlink="">
      <xdr:nvSpPr>
        <xdr:cNvPr id="128" name="テキスト ボックス 127"/>
        <xdr:cNvSpPr txBox="1"/>
      </xdr:nvSpPr>
      <xdr:spPr>
        <a:xfrm>
          <a:off x="2641111" y="95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74187</xdr:rowOff>
    </xdr:from>
    <xdr:to>
      <xdr:col>2</xdr:col>
      <xdr:colOff>638175</xdr:colOff>
      <xdr:row>58</xdr:row>
      <xdr:rowOff>81491</xdr:rowOff>
    </xdr:to>
    <xdr:cxnSp macro="">
      <xdr:nvCxnSpPr>
        <xdr:cNvPr id="129" name="直線コネクタ 128"/>
        <xdr:cNvCxnSpPr/>
      </xdr:nvCxnSpPr>
      <xdr:spPr>
        <a:xfrm>
          <a:off x="1130300" y="10018287"/>
          <a:ext cx="889000" cy="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45337</xdr:rowOff>
    </xdr:from>
    <xdr:to>
      <xdr:col>3</xdr:col>
      <xdr:colOff>3175</xdr:colOff>
      <xdr:row>57</xdr:row>
      <xdr:rowOff>146937</xdr:rowOff>
    </xdr:to>
    <xdr:sp macro="" textlink="">
      <xdr:nvSpPr>
        <xdr:cNvPr id="130" name="フローチャート : 判断 129"/>
        <xdr:cNvSpPr/>
      </xdr:nvSpPr>
      <xdr:spPr>
        <a:xfrm>
          <a:off x="1968500" y="9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163464</xdr:rowOff>
    </xdr:from>
    <xdr:ext cx="534377" cy="259045"/>
    <xdr:sp macro="" textlink="">
      <xdr:nvSpPr>
        <xdr:cNvPr id="131" name="テキスト ボックス 130"/>
        <xdr:cNvSpPr txBox="1"/>
      </xdr:nvSpPr>
      <xdr:spPr>
        <a:xfrm>
          <a:off x="1752111" y="959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60740</xdr:rowOff>
    </xdr:from>
    <xdr:to>
      <xdr:col>1</xdr:col>
      <xdr:colOff>485775</xdr:colOff>
      <xdr:row>57</xdr:row>
      <xdr:rowOff>162340</xdr:rowOff>
    </xdr:to>
    <xdr:sp macro="" textlink="">
      <xdr:nvSpPr>
        <xdr:cNvPr id="132" name="フローチャート : 判断 131"/>
        <xdr:cNvSpPr/>
      </xdr:nvSpPr>
      <xdr:spPr>
        <a:xfrm>
          <a:off x="1079500" y="98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7417</xdr:rowOff>
    </xdr:from>
    <xdr:ext cx="534377" cy="259045"/>
    <xdr:sp macro="" textlink="">
      <xdr:nvSpPr>
        <xdr:cNvPr id="133" name="テキスト ボックス 132"/>
        <xdr:cNvSpPr txBox="1"/>
      </xdr:nvSpPr>
      <xdr:spPr>
        <a:xfrm>
          <a:off x="863111" y="960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153122</xdr:rowOff>
    </xdr:from>
    <xdr:to>
      <xdr:col>6</xdr:col>
      <xdr:colOff>561975</xdr:colOff>
      <xdr:row>58</xdr:row>
      <xdr:rowOff>83272</xdr:rowOff>
    </xdr:to>
    <xdr:sp macro="" textlink="">
      <xdr:nvSpPr>
        <xdr:cNvPr id="139" name="円/楕円 138"/>
        <xdr:cNvSpPr/>
      </xdr:nvSpPr>
      <xdr:spPr>
        <a:xfrm>
          <a:off x="4584700" y="992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68049</xdr:rowOff>
    </xdr:from>
    <xdr:ext cx="534377" cy="259045"/>
    <xdr:sp macro="" textlink="">
      <xdr:nvSpPr>
        <xdr:cNvPr id="140" name="物件費該当値テキスト"/>
        <xdr:cNvSpPr txBox="1"/>
      </xdr:nvSpPr>
      <xdr:spPr>
        <a:xfrm>
          <a:off x="4686300" y="984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48,144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165615</xdr:rowOff>
    </xdr:from>
    <xdr:to>
      <xdr:col>5</xdr:col>
      <xdr:colOff>409575</xdr:colOff>
      <xdr:row>58</xdr:row>
      <xdr:rowOff>95765</xdr:rowOff>
    </xdr:to>
    <xdr:sp macro="" textlink="">
      <xdr:nvSpPr>
        <xdr:cNvPr id="141" name="円/楕円 140"/>
        <xdr:cNvSpPr/>
      </xdr:nvSpPr>
      <xdr:spPr>
        <a:xfrm>
          <a:off x="3746500" y="99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86892</xdr:rowOff>
    </xdr:from>
    <xdr:ext cx="534377" cy="259045"/>
    <xdr:sp macro="" textlink="">
      <xdr:nvSpPr>
        <xdr:cNvPr id="142" name="テキスト ボックス 141"/>
        <xdr:cNvSpPr txBox="1"/>
      </xdr:nvSpPr>
      <xdr:spPr>
        <a:xfrm>
          <a:off x="3530111" y="1003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44,865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10251</xdr:rowOff>
    </xdr:from>
    <xdr:to>
      <xdr:col>4</xdr:col>
      <xdr:colOff>206375</xdr:colOff>
      <xdr:row>58</xdr:row>
      <xdr:rowOff>111851</xdr:rowOff>
    </xdr:to>
    <xdr:sp macro="" textlink="">
      <xdr:nvSpPr>
        <xdr:cNvPr id="143" name="円/楕円 142"/>
        <xdr:cNvSpPr/>
      </xdr:nvSpPr>
      <xdr:spPr>
        <a:xfrm>
          <a:off x="2857500" y="99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102978</xdr:rowOff>
    </xdr:from>
    <xdr:ext cx="534377" cy="259045"/>
    <xdr:sp macro="" textlink="">
      <xdr:nvSpPr>
        <xdr:cNvPr id="144" name="テキスト ボックス 143"/>
        <xdr:cNvSpPr txBox="1"/>
      </xdr:nvSpPr>
      <xdr:spPr>
        <a:xfrm>
          <a:off x="2641111" y="1004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30691</xdr:rowOff>
    </xdr:from>
    <xdr:to>
      <xdr:col>3</xdr:col>
      <xdr:colOff>3175</xdr:colOff>
      <xdr:row>58</xdr:row>
      <xdr:rowOff>132291</xdr:rowOff>
    </xdr:to>
    <xdr:sp macro="" textlink="">
      <xdr:nvSpPr>
        <xdr:cNvPr id="145" name="円/楕円 144"/>
        <xdr:cNvSpPr/>
      </xdr:nvSpPr>
      <xdr:spPr>
        <a:xfrm>
          <a:off x="1968500" y="99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123418</xdr:rowOff>
    </xdr:from>
    <xdr:ext cx="534377" cy="259045"/>
    <xdr:sp macro="" textlink="">
      <xdr:nvSpPr>
        <xdr:cNvPr id="146" name="テキスト ボックス 145"/>
        <xdr:cNvSpPr txBox="1"/>
      </xdr:nvSpPr>
      <xdr:spPr>
        <a:xfrm>
          <a:off x="1752111" y="10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23387</xdr:rowOff>
    </xdr:from>
    <xdr:to>
      <xdr:col>1</xdr:col>
      <xdr:colOff>485775</xdr:colOff>
      <xdr:row>58</xdr:row>
      <xdr:rowOff>124987</xdr:rowOff>
    </xdr:to>
    <xdr:sp macro="" textlink="">
      <xdr:nvSpPr>
        <xdr:cNvPr id="147" name="円/楕円 146"/>
        <xdr:cNvSpPr/>
      </xdr:nvSpPr>
      <xdr:spPr>
        <a:xfrm>
          <a:off x="1079500" y="996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116114</xdr:rowOff>
    </xdr:from>
    <xdr:ext cx="534377" cy="259045"/>
    <xdr:sp macro="" textlink="">
      <xdr:nvSpPr>
        <xdr:cNvPr id="148" name="テキスト ボックス 147"/>
        <xdr:cNvSpPr txBox="1"/>
      </xdr:nvSpPr>
      <xdr:spPr>
        <a:xfrm>
          <a:off x="863111" y="1006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158255</xdr:rowOff>
    </xdr:from>
    <xdr:to>
      <xdr:col>6</xdr:col>
      <xdr:colOff>510540</xdr:colOff>
      <xdr:row>79</xdr:row>
      <xdr:rowOff>36410</xdr:rowOff>
    </xdr:to>
    <xdr:cxnSp macro="">
      <xdr:nvCxnSpPr>
        <xdr:cNvPr id="172" name="直線コネクタ 171"/>
        <xdr:cNvCxnSpPr/>
      </xdr:nvCxnSpPr>
      <xdr:spPr>
        <a:xfrm flipV="1">
          <a:off x="4633595" y="11988305"/>
          <a:ext cx="1270" cy="1592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40237</xdr:rowOff>
    </xdr:from>
    <xdr:ext cx="378565" cy="259045"/>
    <xdr:sp macro="" textlink="">
      <xdr:nvSpPr>
        <xdr:cNvPr id="173" name="維持補修費最小値テキスト"/>
        <xdr:cNvSpPr txBox="1"/>
      </xdr:nvSpPr>
      <xdr:spPr>
        <a:xfrm>
          <a:off x="4686300" y="13584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422275</xdr:colOff>
      <xdr:row>79</xdr:row>
      <xdr:rowOff>36410</xdr:rowOff>
    </xdr:from>
    <xdr:to>
      <xdr:col>6</xdr:col>
      <xdr:colOff>600075</xdr:colOff>
      <xdr:row>79</xdr:row>
      <xdr:rowOff>36410</xdr:rowOff>
    </xdr:to>
    <xdr:cxnSp macro="">
      <xdr:nvCxnSpPr>
        <xdr:cNvPr id="174" name="直線コネクタ 173"/>
        <xdr:cNvCxnSpPr/>
      </xdr:nvCxnSpPr>
      <xdr:spPr>
        <a:xfrm>
          <a:off x="4546600" y="1358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104932</xdr:rowOff>
    </xdr:from>
    <xdr:ext cx="534377" cy="259045"/>
    <xdr:sp macro="" textlink="">
      <xdr:nvSpPr>
        <xdr:cNvPr id="175" name="維持補修費最大値テキスト"/>
        <xdr:cNvSpPr txBox="1"/>
      </xdr:nvSpPr>
      <xdr:spPr>
        <a:xfrm>
          <a:off x="4686300" y="1176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42,013</a:t>
          </a:r>
          <a:endParaRPr kumimoji="1" lang="ja-JP" altLang="en-US" sz="1000" b="1">
            <a:latin typeface="ＭＳ Ｐゴシック"/>
          </a:endParaRPr>
        </a:p>
      </xdr:txBody>
    </xdr:sp>
    <xdr:clientData/>
  </xdr:oneCellAnchor>
  <xdr:twoCellAnchor>
    <xdr:from>
      <xdr:col>6</xdr:col>
      <xdr:colOff>422275</xdr:colOff>
      <xdr:row>69</xdr:row>
      <xdr:rowOff>158255</xdr:rowOff>
    </xdr:from>
    <xdr:to>
      <xdr:col>6</xdr:col>
      <xdr:colOff>600075</xdr:colOff>
      <xdr:row>69</xdr:row>
      <xdr:rowOff>158255</xdr:rowOff>
    </xdr:to>
    <xdr:cxnSp macro="">
      <xdr:nvCxnSpPr>
        <xdr:cNvPr id="176" name="直線コネクタ 175"/>
        <xdr:cNvCxnSpPr/>
      </xdr:nvCxnSpPr>
      <xdr:spPr>
        <a:xfrm>
          <a:off x="4546600" y="11988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69977</xdr:rowOff>
    </xdr:from>
    <xdr:to>
      <xdr:col>6</xdr:col>
      <xdr:colOff>511175</xdr:colOff>
      <xdr:row>78</xdr:row>
      <xdr:rowOff>83579</xdr:rowOff>
    </xdr:to>
    <xdr:cxnSp macro="">
      <xdr:nvCxnSpPr>
        <xdr:cNvPr id="177" name="直線コネクタ 176"/>
        <xdr:cNvCxnSpPr/>
      </xdr:nvCxnSpPr>
      <xdr:spPr>
        <a:xfrm>
          <a:off x="3797300" y="13443077"/>
          <a:ext cx="8382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106748</xdr:rowOff>
    </xdr:from>
    <xdr:ext cx="534377" cy="259045"/>
    <xdr:sp macro="" textlink="">
      <xdr:nvSpPr>
        <xdr:cNvPr id="178" name="維持補修費平均値テキスト"/>
        <xdr:cNvSpPr txBox="1"/>
      </xdr:nvSpPr>
      <xdr:spPr>
        <a:xfrm>
          <a:off x="4686300" y="12965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11,132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83871</xdr:rowOff>
    </xdr:from>
    <xdr:to>
      <xdr:col>6</xdr:col>
      <xdr:colOff>561975</xdr:colOff>
      <xdr:row>77</xdr:row>
      <xdr:rowOff>14021</xdr:rowOff>
    </xdr:to>
    <xdr:sp macro="" textlink="">
      <xdr:nvSpPr>
        <xdr:cNvPr id="179" name="フローチャート : 判断 178"/>
        <xdr:cNvSpPr/>
      </xdr:nvSpPr>
      <xdr:spPr>
        <a:xfrm>
          <a:off x="45847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69977</xdr:rowOff>
    </xdr:from>
    <xdr:to>
      <xdr:col>5</xdr:col>
      <xdr:colOff>358775</xdr:colOff>
      <xdr:row>78</xdr:row>
      <xdr:rowOff>87618</xdr:rowOff>
    </xdr:to>
    <xdr:cxnSp macro="">
      <xdr:nvCxnSpPr>
        <xdr:cNvPr id="180" name="直線コネクタ 179"/>
        <xdr:cNvCxnSpPr/>
      </xdr:nvCxnSpPr>
      <xdr:spPr>
        <a:xfrm flipV="1">
          <a:off x="2908300" y="13443077"/>
          <a:ext cx="8890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137592</xdr:rowOff>
    </xdr:from>
    <xdr:to>
      <xdr:col>5</xdr:col>
      <xdr:colOff>409575</xdr:colOff>
      <xdr:row>77</xdr:row>
      <xdr:rowOff>67742</xdr:rowOff>
    </xdr:to>
    <xdr:sp macro="" textlink="">
      <xdr:nvSpPr>
        <xdr:cNvPr id="181" name="フローチャート : 判断 180"/>
        <xdr:cNvSpPr/>
      </xdr:nvSpPr>
      <xdr:spPr>
        <a:xfrm>
          <a:off x="3746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84269</xdr:rowOff>
    </xdr:from>
    <xdr:ext cx="469744" cy="259045"/>
    <xdr:sp macro="" textlink="">
      <xdr:nvSpPr>
        <xdr:cNvPr id="182" name="テキスト ボックス 181"/>
        <xdr:cNvSpPr txBox="1"/>
      </xdr:nvSpPr>
      <xdr:spPr>
        <a:xfrm>
          <a:off x="3562427"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75158</xdr:rowOff>
    </xdr:from>
    <xdr:to>
      <xdr:col>4</xdr:col>
      <xdr:colOff>155575</xdr:colOff>
      <xdr:row>78</xdr:row>
      <xdr:rowOff>87618</xdr:rowOff>
    </xdr:to>
    <xdr:cxnSp macro="">
      <xdr:nvCxnSpPr>
        <xdr:cNvPr id="183" name="直線コネクタ 182"/>
        <xdr:cNvCxnSpPr/>
      </xdr:nvCxnSpPr>
      <xdr:spPr>
        <a:xfrm>
          <a:off x="2019300" y="13448258"/>
          <a:ext cx="889000" cy="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170129</xdr:rowOff>
    </xdr:from>
    <xdr:to>
      <xdr:col>4</xdr:col>
      <xdr:colOff>206375</xdr:colOff>
      <xdr:row>77</xdr:row>
      <xdr:rowOff>100279</xdr:rowOff>
    </xdr:to>
    <xdr:sp macro="" textlink="">
      <xdr:nvSpPr>
        <xdr:cNvPr id="184" name="フローチャート : 判断 183"/>
        <xdr:cNvSpPr/>
      </xdr:nvSpPr>
      <xdr:spPr>
        <a:xfrm>
          <a:off x="2857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116806</xdr:rowOff>
    </xdr:from>
    <xdr:ext cx="469744" cy="259045"/>
    <xdr:sp macro="" textlink="">
      <xdr:nvSpPr>
        <xdr:cNvPr id="185" name="テキスト ボックス 184"/>
        <xdr:cNvSpPr txBox="1"/>
      </xdr:nvSpPr>
      <xdr:spPr>
        <a:xfrm>
          <a:off x="2673427" y="1297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75158</xdr:rowOff>
    </xdr:from>
    <xdr:to>
      <xdr:col>2</xdr:col>
      <xdr:colOff>638175</xdr:colOff>
      <xdr:row>78</xdr:row>
      <xdr:rowOff>76836</xdr:rowOff>
    </xdr:to>
    <xdr:cxnSp macro="">
      <xdr:nvCxnSpPr>
        <xdr:cNvPr id="186" name="直線コネクタ 185"/>
        <xdr:cNvCxnSpPr/>
      </xdr:nvCxnSpPr>
      <xdr:spPr>
        <a:xfrm flipV="1">
          <a:off x="1130300" y="13448258"/>
          <a:ext cx="889000" cy="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11633</xdr:rowOff>
    </xdr:from>
    <xdr:to>
      <xdr:col>3</xdr:col>
      <xdr:colOff>3175</xdr:colOff>
      <xdr:row>77</xdr:row>
      <xdr:rowOff>113233</xdr:rowOff>
    </xdr:to>
    <xdr:sp macro="" textlink="">
      <xdr:nvSpPr>
        <xdr:cNvPr id="187" name="フローチャート : 判断 186"/>
        <xdr:cNvSpPr/>
      </xdr:nvSpPr>
      <xdr:spPr>
        <a:xfrm>
          <a:off x="1968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129760</xdr:rowOff>
    </xdr:from>
    <xdr:ext cx="469744" cy="259045"/>
    <xdr:sp macro="" textlink="">
      <xdr:nvSpPr>
        <xdr:cNvPr id="188" name="テキスト ボックス 187"/>
        <xdr:cNvSpPr txBox="1"/>
      </xdr:nvSpPr>
      <xdr:spPr>
        <a:xfrm>
          <a:off x="1784427" y="1298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14833</xdr:rowOff>
    </xdr:from>
    <xdr:to>
      <xdr:col>1</xdr:col>
      <xdr:colOff>485775</xdr:colOff>
      <xdr:row>77</xdr:row>
      <xdr:rowOff>116433</xdr:rowOff>
    </xdr:to>
    <xdr:sp macro="" textlink="">
      <xdr:nvSpPr>
        <xdr:cNvPr id="189" name="フローチャート : 判断 188"/>
        <xdr:cNvSpPr/>
      </xdr:nvSpPr>
      <xdr:spPr>
        <a:xfrm>
          <a:off x="1079500" y="1321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132960</xdr:rowOff>
    </xdr:from>
    <xdr:ext cx="469744" cy="259045"/>
    <xdr:sp macro="" textlink="">
      <xdr:nvSpPr>
        <xdr:cNvPr id="190" name="テキスト ボックス 189"/>
        <xdr:cNvSpPr txBox="1"/>
      </xdr:nvSpPr>
      <xdr:spPr>
        <a:xfrm>
          <a:off x="895427" y="1299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32779</xdr:rowOff>
    </xdr:from>
    <xdr:to>
      <xdr:col>6</xdr:col>
      <xdr:colOff>561975</xdr:colOff>
      <xdr:row>78</xdr:row>
      <xdr:rowOff>134379</xdr:rowOff>
    </xdr:to>
    <xdr:sp macro="" textlink="">
      <xdr:nvSpPr>
        <xdr:cNvPr id="196" name="円/楕円 195"/>
        <xdr:cNvSpPr/>
      </xdr:nvSpPr>
      <xdr:spPr>
        <a:xfrm>
          <a:off x="4584700" y="134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119156</xdr:rowOff>
    </xdr:from>
    <xdr:ext cx="469744" cy="259045"/>
    <xdr:sp macro="" textlink="">
      <xdr:nvSpPr>
        <xdr:cNvPr id="197" name="維持補修費該当値テキスト"/>
        <xdr:cNvSpPr txBox="1"/>
      </xdr:nvSpPr>
      <xdr:spPr>
        <a:xfrm>
          <a:off x="4686300" y="1332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19177</xdr:rowOff>
    </xdr:from>
    <xdr:to>
      <xdr:col>5</xdr:col>
      <xdr:colOff>409575</xdr:colOff>
      <xdr:row>78</xdr:row>
      <xdr:rowOff>120777</xdr:rowOff>
    </xdr:to>
    <xdr:sp macro="" textlink="">
      <xdr:nvSpPr>
        <xdr:cNvPr id="198" name="円/楕円 197"/>
        <xdr:cNvSpPr/>
      </xdr:nvSpPr>
      <xdr:spPr>
        <a:xfrm>
          <a:off x="3746500" y="133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111904</xdr:rowOff>
    </xdr:from>
    <xdr:ext cx="469744" cy="259045"/>
    <xdr:sp macro="" textlink="">
      <xdr:nvSpPr>
        <xdr:cNvPr id="199" name="テキスト ボックス 198"/>
        <xdr:cNvSpPr txBox="1"/>
      </xdr:nvSpPr>
      <xdr:spPr>
        <a:xfrm>
          <a:off x="3562427" y="1348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36818</xdr:rowOff>
    </xdr:from>
    <xdr:to>
      <xdr:col>4</xdr:col>
      <xdr:colOff>206375</xdr:colOff>
      <xdr:row>78</xdr:row>
      <xdr:rowOff>138418</xdr:rowOff>
    </xdr:to>
    <xdr:sp macro="" textlink="">
      <xdr:nvSpPr>
        <xdr:cNvPr id="200" name="円/楕円 199"/>
        <xdr:cNvSpPr/>
      </xdr:nvSpPr>
      <xdr:spPr>
        <a:xfrm>
          <a:off x="2857500" y="134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129545</xdr:rowOff>
    </xdr:from>
    <xdr:ext cx="469744" cy="259045"/>
    <xdr:sp macro="" textlink="">
      <xdr:nvSpPr>
        <xdr:cNvPr id="201" name="テキスト ボックス 200"/>
        <xdr:cNvSpPr txBox="1"/>
      </xdr:nvSpPr>
      <xdr:spPr>
        <a:xfrm>
          <a:off x="2673427" y="1350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24358</xdr:rowOff>
    </xdr:from>
    <xdr:to>
      <xdr:col>3</xdr:col>
      <xdr:colOff>3175</xdr:colOff>
      <xdr:row>78</xdr:row>
      <xdr:rowOff>125958</xdr:rowOff>
    </xdr:to>
    <xdr:sp macro="" textlink="">
      <xdr:nvSpPr>
        <xdr:cNvPr id="202" name="円/楕円 201"/>
        <xdr:cNvSpPr/>
      </xdr:nvSpPr>
      <xdr:spPr>
        <a:xfrm>
          <a:off x="1968500" y="1339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117085</xdr:rowOff>
    </xdr:from>
    <xdr:ext cx="469744" cy="259045"/>
    <xdr:sp macro="" textlink="">
      <xdr:nvSpPr>
        <xdr:cNvPr id="203" name="テキスト ボックス 202"/>
        <xdr:cNvSpPr txBox="1"/>
      </xdr:nvSpPr>
      <xdr:spPr>
        <a:xfrm>
          <a:off x="1784427" y="1349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26036</xdr:rowOff>
    </xdr:from>
    <xdr:to>
      <xdr:col>1</xdr:col>
      <xdr:colOff>485775</xdr:colOff>
      <xdr:row>78</xdr:row>
      <xdr:rowOff>127636</xdr:rowOff>
    </xdr:to>
    <xdr:sp macro="" textlink="">
      <xdr:nvSpPr>
        <xdr:cNvPr id="204" name="円/楕円 203"/>
        <xdr:cNvSpPr/>
      </xdr:nvSpPr>
      <xdr:spPr>
        <a:xfrm>
          <a:off x="1079500" y="133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118763</xdr:rowOff>
    </xdr:from>
    <xdr:ext cx="469744" cy="259045"/>
    <xdr:sp macro="" textlink="">
      <xdr:nvSpPr>
        <xdr:cNvPr id="205" name="テキスト ボックス 204"/>
        <xdr:cNvSpPr txBox="1"/>
      </xdr:nvSpPr>
      <xdr:spPr>
        <a:xfrm>
          <a:off x="895427" y="1349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91960</xdr:rowOff>
    </xdr:from>
    <xdr:to>
      <xdr:col>6</xdr:col>
      <xdr:colOff>510540</xdr:colOff>
      <xdr:row>98</xdr:row>
      <xdr:rowOff>59220</xdr:rowOff>
    </xdr:to>
    <xdr:cxnSp macro="">
      <xdr:nvCxnSpPr>
        <xdr:cNvPr id="230" name="直線コネクタ 229"/>
        <xdr:cNvCxnSpPr/>
      </xdr:nvCxnSpPr>
      <xdr:spPr>
        <a:xfrm flipV="1">
          <a:off x="4633595" y="15522460"/>
          <a:ext cx="1270" cy="133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63047</xdr:rowOff>
    </xdr:from>
    <xdr:ext cx="534377" cy="259045"/>
    <xdr:sp macro="" textlink="">
      <xdr:nvSpPr>
        <xdr:cNvPr id="231" name="扶助費最小値テキスト"/>
        <xdr:cNvSpPr txBox="1"/>
      </xdr:nvSpPr>
      <xdr:spPr>
        <a:xfrm>
          <a:off x="4686300" y="16865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42,337</a:t>
          </a:r>
          <a:endParaRPr kumimoji="1" lang="ja-JP" altLang="en-US" sz="1000" b="1">
            <a:latin typeface="ＭＳ Ｐゴシック"/>
          </a:endParaRPr>
        </a:p>
      </xdr:txBody>
    </xdr:sp>
    <xdr:clientData/>
  </xdr:oneCellAnchor>
  <xdr:twoCellAnchor>
    <xdr:from>
      <xdr:col>6</xdr:col>
      <xdr:colOff>422275</xdr:colOff>
      <xdr:row>98</xdr:row>
      <xdr:rowOff>59220</xdr:rowOff>
    </xdr:from>
    <xdr:to>
      <xdr:col>6</xdr:col>
      <xdr:colOff>600075</xdr:colOff>
      <xdr:row>98</xdr:row>
      <xdr:rowOff>59220</xdr:rowOff>
    </xdr:to>
    <xdr:cxnSp macro="">
      <xdr:nvCxnSpPr>
        <xdr:cNvPr id="232" name="直線コネクタ 231"/>
        <xdr:cNvCxnSpPr/>
      </xdr:nvCxnSpPr>
      <xdr:spPr>
        <a:xfrm>
          <a:off x="4546600" y="1686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38637</xdr:rowOff>
    </xdr:from>
    <xdr:ext cx="599010" cy="259045"/>
    <xdr:sp macro="" textlink="">
      <xdr:nvSpPr>
        <xdr:cNvPr id="233" name="扶助費最大値テキスト"/>
        <xdr:cNvSpPr txBox="1"/>
      </xdr:nvSpPr>
      <xdr:spPr>
        <a:xfrm>
          <a:off x="4686300" y="1529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147,759</a:t>
          </a:r>
          <a:endParaRPr kumimoji="1" lang="ja-JP" altLang="en-US" sz="1000" b="1">
            <a:latin typeface="ＭＳ Ｐゴシック"/>
          </a:endParaRPr>
        </a:p>
      </xdr:txBody>
    </xdr:sp>
    <xdr:clientData/>
  </xdr:oneCellAnchor>
  <xdr:twoCellAnchor>
    <xdr:from>
      <xdr:col>6</xdr:col>
      <xdr:colOff>422275</xdr:colOff>
      <xdr:row>90</xdr:row>
      <xdr:rowOff>91960</xdr:rowOff>
    </xdr:from>
    <xdr:to>
      <xdr:col>6</xdr:col>
      <xdr:colOff>600075</xdr:colOff>
      <xdr:row>90</xdr:row>
      <xdr:rowOff>91960</xdr:rowOff>
    </xdr:to>
    <xdr:cxnSp macro="">
      <xdr:nvCxnSpPr>
        <xdr:cNvPr id="234" name="直線コネクタ 233"/>
        <xdr:cNvCxnSpPr/>
      </xdr:nvCxnSpPr>
      <xdr:spPr>
        <a:xfrm>
          <a:off x="4546600" y="1552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82919</xdr:rowOff>
    </xdr:from>
    <xdr:to>
      <xdr:col>6</xdr:col>
      <xdr:colOff>511175</xdr:colOff>
      <xdr:row>95</xdr:row>
      <xdr:rowOff>154839</xdr:rowOff>
    </xdr:to>
    <xdr:cxnSp macro="">
      <xdr:nvCxnSpPr>
        <xdr:cNvPr id="235" name="直線コネクタ 234"/>
        <xdr:cNvCxnSpPr/>
      </xdr:nvCxnSpPr>
      <xdr:spPr>
        <a:xfrm flipV="1">
          <a:off x="3797300" y="16370669"/>
          <a:ext cx="838200" cy="7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44035</xdr:rowOff>
    </xdr:from>
    <xdr:ext cx="534377" cy="259045"/>
    <xdr:sp macro="" textlink="">
      <xdr:nvSpPr>
        <xdr:cNvPr id="236" name="扶助費平均値テキスト"/>
        <xdr:cNvSpPr txBox="1"/>
      </xdr:nvSpPr>
      <xdr:spPr>
        <a:xfrm>
          <a:off x="4686300" y="16331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78,334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65608</xdr:rowOff>
    </xdr:from>
    <xdr:to>
      <xdr:col>6</xdr:col>
      <xdr:colOff>561975</xdr:colOff>
      <xdr:row>95</xdr:row>
      <xdr:rowOff>167208</xdr:rowOff>
    </xdr:to>
    <xdr:sp macro="" textlink="">
      <xdr:nvSpPr>
        <xdr:cNvPr id="237" name="フローチャート : 判断 236"/>
        <xdr:cNvSpPr/>
      </xdr:nvSpPr>
      <xdr:spPr>
        <a:xfrm>
          <a:off x="45847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146520</xdr:rowOff>
    </xdr:from>
    <xdr:to>
      <xdr:col>5</xdr:col>
      <xdr:colOff>358775</xdr:colOff>
      <xdr:row>95</xdr:row>
      <xdr:rowOff>154839</xdr:rowOff>
    </xdr:to>
    <xdr:cxnSp macro="">
      <xdr:nvCxnSpPr>
        <xdr:cNvPr id="238" name="直線コネクタ 237"/>
        <xdr:cNvCxnSpPr/>
      </xdr:nvCxnSpPr>
      <xdr:spPr>
        <a:xfrm>
          <a:off x="2908300" y="16434270"/>
          <a:ext cx="889000" cy="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154851</xdr:rowOff>
    </xdr:from>
    <xdr:to>
      <xdr:col>5</xdr:col>
      <xdr:colOff>409575</xdr:colOff>
      <xdr:row>96</xdr:row>
      <xdr:rowOff>85001</xdr:rowOff>
    </xdr:to>
    <xdr:sp macro="" textlink="">
      <xdr:nvSpPr>
        <xdr:cNvPr id="239" name="フローチャート : 判断 238"/>
        <xdr:cNvSpPr/>
      </xdr:nvSpPr>
      <xdr:spPr>
        <a:xfrm>
          <a:off x="3746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76128</xdr:rowOff>
    </xdr:from>
    <xdr:ext cx="534377" cy="259045"/>
    <xdr:sp macro="" textlink="">
      <xdr:nvSpPr>
        <xdr:cNvPr id="240" name="テキスト ボックス 239"/>
        <xdr:cNvSpPr txBox="1"/>
      </xdr:nvSpPr>
      <xdr:spPr>
        <a:xfrm>
          <a:off x="3530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146520</xdr:rowOff>
    </xdr:from>
    <xdr:to>
      <xdr:col>4</xdr:col>
      <xdr:colOff>155575</xdr:colOff>
      <xdr:row>96</xdr:row>
      <xdr:rowOff>96952</xdr:rowOff>
    </xdr:to>
    <xdr:cxnSp macro="">
      <xdr:nvCxnSpPr>
        <xdr:cNvPr id="241" name="直線コネクタ 240"/>
        <xdr:cNvCxnSpPr/>
      </xdr:nvCxnSpPr>
      <xdr:spPr>
        <a:xfrm flipV="1">
          <a:off x="2019300" y="16434270"/>
          <a:ext cx="889000" cy="12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170562</xdr:rowOff>
    </xdr:from>
    <xdr:to>
      <xdr:col>4</xdr:col>
      <xdr:colOff>206375</xdr:colOff>
      <xdr:row>96</xdr:row>
      <xdr:rowOff>100712</xdr:rowOff>
    </xdr:to>
    <xdr:sp macro="" textlink="">
      <xdr:nvSpPr>
        <xdr:cNvPr id="242" name="フローチャート : 判断 241"/>
        <xdr:cNvSpPr/>
      </xdr:nvSpPr>
      <xdr:spPr>
        <a:xfrm>
          <a:off x="2857500" y="1645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91839</xdr:rowOff>
    </xdr:from>
    <xdr:ext cx="534377" cy="259045"/>
    <xdr:sp macro="" textlink="">
      <xdr:nvSpPr>
        <xdr:cNvPr id="243" name="テキスト ボックス 242"/>
        <xdr:cNvSpPr txBox="1"/>
      </xdr:nvSpPr>
      <xdr:spPr>
        <a:xfrm>
          <a:off x="2641111" y="1655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74981</xdr:rowOff>
    </xdr:from>
    <xdr:to>
      <xdr:col>2</xdr:col>
      <xdr:colOff>638175</xdr:colOff>
      <xdr:row>96</xdr:row>
      <xdr:rowOff>96952</xdr:rowOff>
    </xdr:to>
    <xdr:cxnSp macro="">
      <xdr:nvCxnSpPr>
        <xdr:cNvPr id="244" name="直線コネクタ 243"/>
        <xdr:cNvCxnSpPr/>
      </xdr:nvCxnSpPr>
      <xdr:spPr>
        <a:xfrm>
          <a:off x="1130300" y="16534181"/>
          <a:ext cx="889000" cy="2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84277</xdr:rowOff>
    </xdr:from>
    <xdr:to>
      <xdr:col>3</xdr:col>
      <xdr:colOff>3175</xdr:colOff>
      <xdr:row>97</xdr:row>
      <xdr:rowOff>14427</xdr:rowOff>
    </xdr:to>
    <xdr:sp macro="" textlink="">
      <xdr:nvSpPr>
        <xdr:cNvPr id="245" name="フローチャート : 判断 244"/>
        <xdr:cNvSpPr/>
      </xdr:nvSpPr>
      <xdr:spPr>
        <a:xfrm>
          <a:off x="1968500" y="1654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5554</xdr:rowOff>
    </xdr:from>
    <xdr:ext cx="534377" cy="259045"/>
    <xdr:sp macro="" textlink="">
      <xdr:nvSpPr>
        <xdr:cNvPr id="246" name="テキスト ボックス 245"/>
        <xdr:cNvSpPr txBox="1"/>
      </xdr:nvSpPr>
      <xdr:spPr>
        <a:xfrm>
          <a:off x="1752111" y="1663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111506</xdr:rowOff>
    </xdr:from>
    <xdr:to>
      <xdr:col>1</xdr:col>
      <xdr:colOff>485775</xdr:colOff>
      <xdr:row>97</xdr:row>
      <xdr:rowOff>41656</xdr:rowOff>
    </xdr:to>
    <xdr:sp macro="" textlink="">
      <xdr:nvSpPr>
        <xdr:cNvPr id="247" name="フローチャート : 判断 246"/>
        <xdr:cNvSpPr/>
      </xdr:nvSpPr>
      <xdr:spPr>
        <a:xfrm>
          <a:off x="1079500" y="1657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32783</xdr:rowOff>
    </xdr:from>
    <xdr:ext cx="534377" cy="259045"/>
    <xdr:sp macro="" textlink="">
      <xdr:nvSpPr>
        <xdr:cNvPr id="248" name="テキスト ボックス 247"/>
        <xdr:cNvSpPr txBox="1"/>
      </xdr:nvSpPr>
      <xdr:spPr>
        <a:xfrm>
          <a:off x="863111" y="166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32119</xdr:rowOff>
    </xdr:from>
    <xdr:to>
      <xdr:col>6</xdr:col>
      <xdr:colOff>561975</xdr:colOff>
      <xdr:row>95</xdr:row>
      <xdr:rowOff>133719</xdr:rowOff>
    </xdr:to>
    <xdr:sp macro="" textlink="">
      <xdr:nvSpPr>
        <xdr:cNvPr id="254" name="円/楕円 253"/>
        <xdr:cNvSpPr/>
      </xdr:nvSpPr>
      <xdr:spPr>
        <a:xfrm>
          <a:off x="4584700" y="1631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54996</xdr:rowOff>
    </xdr:from>
    <xdr:ext cx="534377" cy="259045"/>
    <xdr:sp macro="" textlink="">
      <xdr:nvSpPr>
        <xdr:cNvPr id="255" name="扶助費該当値テキスト"/>
        <xdr:cNvSpPr txBox="1"/>
      </xdr:nvSpPr>
      <xdr:spPr>
        <a:xfrm>
          <a:off x="4686300" y="1617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80,971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104039</xdr:rowOff>
    </xdr:from>
    <xdr:to>
      <xdr:col>5</xdr:col>
      <xdr:colOff>409575</xdr:colOff>
      <xdr:row>96</xdr:row>
      <xdr:rowOff>34189</xdr:rowOff>
    </xdr:to>
    <xdr:sp macro="" textlink="">
      <xdr:nvSpPr>
        <xdr:cNvPr id="256" name="円/楕円 255"/>
        <xdr:cNvSpPr/>
      </xdr:nvSpPr>
      <xdr:spPr>
        <a:xfrm>
          <a:off x="3746500" y="163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50716</xdr:rowOff>
    </xdr:from>
    <xdr:ext cx="534377" cy="259045"/>
    <xdr:sp macro="" textlink="">
      <xdr:nvSpPr>
        <xdr:cNvPr id="257" name="テキスト ボックス 256"/>
        <xdr:cNvSpPr txBox="1"/>
      </xdr:nvSpPr>
      <xdr:spPr>
        <a:xfrm>
          <a:off x="3530111" y="1616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75,308</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95720</xdr:rowOff>
    </xdr:from>
    <xdr:to>
      <xdr:col>4</xdr:col>
      <xdr:colOff>206375</xdr:colOff>
      <xdr:row>96</xdr:row>
      <xdr:rowOff>25870</xdr:rowOff>
    </xdr:to>
    <xdr:sp macro="" textlink="">
      <xdr:nvSpPr>
        <xdr:cNvPr id="258" name="円/楕円 257"/>
        <xdr:cNvSpPr/>
      </xdr:nvSpPr>
      <xdr:spPr>
        <a:xfrm>
          <a:off x="2857500" y="1638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42397</xdr:rowOff>
    </xdr:from>
    <xdr:ext cx="534377" cy="259045"/>
    <xdr:sp macro="" textlink="">
      <xdr:nvSpPr>
        <xdr:cNvPr id="259" name="テキスト ボックス 258"/>
        <xdr:cNvSpPr txBox="1"/>
      </xdr:nvSpPr>
      <xdr:spPr>
        <a:xfrm>
          <a:off x="2641111" y="1615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75,963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46152</xdr:rowOff>
    </xdr:from>
    <xdr:to>
      <xdr:col>3</xdr:col>
      <xdr:colOff>3175</xdr:colOff>
      <xdr:row>96</xdr:row>
      <xdr:rowOff>147752</xdr:rowOff>
    </xdr:to>
    <xdr:sp macro="" textlink="">
      <xdr:nvSpPr>
        <xdr:cNvPr id="260" name="円/楕円 259"/>
        <xdr:cNvSpPr/>
      </xdr:nvSpPr>
      <xdr:spPr>
        <a:xfrm>
          <a:off x="1968500" y="165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164279</xdr:rowOff>
    </xdr:from>
    <xdr:ext cx="534377" cy="259045"/>
    <xdr:sp macro="" textlink="">
      <xdr:nvSpPr>
        <xdr:cNvPr id="261" name="テキスト ボックス 260"/>
        <xdr:cNvSpPr txBox="1"/>
      </xdr:nvSpPr>
      <xdr:spPr>
        <a:xfrm>
          <a:off x="1752111" y="162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66,366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24181</xdr:rowOff>
    </xdr:from>
    <xdr:to>
      <xdr:col>1</xdr:col>
      <xdr:colOff>485775</xdr:colOff>
      <xdr:row>96</xdr:row>
      <xdr:rowOff>125781</xdr:rowOff>
    </xdr:to>
    <xdr:sp macro="" textlink="">
      <xdr:nvSpPr>
        <xdr:cNvPr id="262" name="円/楕円 261"/>
        <xdr:cNvSpPr/>
      </xdr:nvSpPr>
      <xdr:spPr>
        <a:xfrm>
          <a:off x="1079500" y="1648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142308</xdr:rowOff>
    </xdr:from>
    <xdr:ext cx="534377" cy="259045"/>
    <xdr:sp macro="" textlink="">
      <xdr:nvSpPr>
        <xdr:cNvPr id="263" name="テキスト ボックス 262"/>
        <xdr:cNvSpPr txBox="1"/>
      </xdr:nvSpPr>
      <xdr:spPr>
        <a:xfrm>
          <a:off x="863111" y="1625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68,096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30166</xdr:rowOff>
    </xdr:from>
    <xdr:to>
      <xdr:col>15</xdr:col>
      <xdr:colOff>180340</xdr:colOff>
      <xdr:row>38</xdr:row>
      <xdr:rowOff>39939</xdr:rowOff>
    </xdr:to>
    <xdr:cxnSp macro="">
      <xdr:nvCxnSpPr>
        <xdr:cNvPr id="287" name="直線コネクタ 286"/>
        <xdr:cNvCxnSpPr/>
      </xdr:nvCxnSpPr>
      <xdr:spPr>
        <a:xfrm flipV="1">
          <a:off x="10475595" y="5345116"/>
          <a:ext cx="1270" cy="120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43766</xdr:rowOff>
    </xdr:from>
    <xdr:ext cx="534377" cy="259045"/>
    <xdr:sp macro="" textlink="">
      <xdr:nvSpPr>
        <xdr:cNvPr id="288" name="補助費等最小値テキスト"/>
        <xdr:cNvSpPr txBox="1"/>
      </xdr:nvSpPr>
      <xdr:spPr>
        <a:xfrm>
          <a:off x="10528300" y="655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46,184</a:t>
          </a:r>
          <a:endParaRPr kumimoji="1" lang="ja-JP" altLang="en-US" sz="1000" b="1">
            <a:latin typeface="ＭＳ Ｐゴシック"/>
          </a:endParaRPr>
        </a:p>
      </xdr:txBody>
    </xdr:sp>
    <xdr:clientData/>
  </xdr:oneCellAnchor>
  <xdr:twoCellAnchor>
    <xdr:from>
      <xdr:col>15</xdr:col>
      <xdr:colOff>92075</xdr:colOff>
      <xdr:row>38</xdr:row>
      <xdr:rowOff>39939</xdr:rowOff>
    </xdr:from>
    <xdr:to>
      <xdr:col>15</xdr:col>
      <xdr:colOff>269875</xdr:colOff>
      <xdr:row>38</xdr:row>
      <xdr:rowOff>39939</xdr:rowOff>
    </xdr:to>
    <xdr:cxnSp macro="">
      <xdr:nvCxnSpPr>
        <xdr:cNvPr id="289" name="直線コネクタ 288"/>
        <xdr:cNvCxnSpPr/>
      </xdr:nvCxnSpPr>
      <xdr:spPr>
        <a:xfrm>
          <a:off x="10388600" y="655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148293</xdr:rowOff>
    </xdr:from>
    <xdr:ext cx="599010" cy="259045"/>
    <xdr:sp macro="" textlink="">
      <xdr:nvSpPr>
        <xdr:cNvPr id="290" name="補助費等最大値テキスト"/>
        <xdr:cNvSpPr txBox="1"/>
      </xdr:nvSpPr>
      <xdr:spPr>
        <a:xfrm>
          <a:off x="10528300" y="512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363,749</a:t>
          </a:r>
          <a:endParaRPr kumimoji="1" lang="ja-JP" altLang="en-US" sz="1000" b="1">
            <a:latin typeface="ＭＳ Ｐゴシック"/>
          </a:endParaRPr>
        </a:p>
      </xdr:txBody>
    </xdr:sp>
    <xdr:clientData/>
  </xdr:oneCellAnchor>
  <xdr:twoCellAnchor>
    <xdr:from>
      <xdr:col>15</xdr:col>
      <xdr:colOff>92075</xdr:colOff>
      <xdr:row>31</xdr:row>
      <xdr:rowOff>30166</xdr:rowOff>
    </xdr:from>
    <xdr:to>
      <xdr:col>15</xdr:col>
      <xdr:colOff>269875</xdr:colOff>
      <xdr:row>31</xdr:row>
      <xdr:rowOff>30166</xdr:rowOff>
    </xdr:to>
    <xdr:cxnSp macro="">
      <xdr:nvCxnSpPr>
        <xdr:cNvPr id="291" name="直線コネクタ 290"/>
        <xdr:cNvCxnSpPr/>
      </xdr:nvCxnSpPr>
      <xdr:spPr>
        <a:xfrm>
          <a:off x="10388600" y="53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53141</xdr:rowOff>
    </xdr:from>
    <xdr:to>
      <xdr:col>15</xdr:col>
      <xdr:colOff>180975</xdr:colOff>
      <xdr:row>37</xdr:row>
      <xdr:rowOff>54924</xdr:rowOff>
    </xdr:to>
    <xdr:cxnSp macro="">
      <xdr:nvCxnSpPr>
        <xdr:cNvPr id="292" name="直線コネクタ 291"/>
        <xdr:cNvCxnSpPr/>
      </xdr:nvCxnSpPr>
      <xdr:spPr>
        <a:xfrm flipV="1">
          <a:off x="9639300" y="6396791"/>
          <a:ext cx="8382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87610</xdr:rowOff>
    </xdr:from>
    <xdr:ext cx="599010" cy="259045"/>
    <xdr:sp macro="" textlink="">
      <xdr:nvSpPr>
        <xdr:cNvPr id="293" name="補助費等平均値テキスト"/>
        <xdr:cNvSpPr txBox="1"/>
      </xdr:nvSpPr>
      <xdr:spPr>
        <a:xfrm>
          <a:off x="10528300" y="6088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116,343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64733</xdr:rowOff>
    </xdr:from>
    <xdr:to>
      <xdr:col>15</xdr:col>
      <xdr:colOff>231775</xdr:colOff>
      <xdr:row>36</xdr:row>
      <xdr:rowOff>166333</xdr:rowOff>
    </xdr:to>
    <xdr:sp macro="" textlink="">
      <xdr:nvSpPr>
        <xdr:cNvPr id="294" name="フローチャート : 判断 293"/>
        <xdr:cNvSpPr/>
      </xdr:nvSpPr>
      <xdr:spPr>
        <a:xfrm>
          <a:off x="10426700" y="623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48172</xdr:rowOff>
    </xdr:from>
    <xdr:to>
      <xdr:col>14</xdr:col>
      <xdr:colOff>28575</xdr:colOff>
      <xdr:row>37</xdr:row>
      <xdr:rowOff>54924</xdr:rowOff>
    </xdr:to>
    <xdr:cxnSp macro="">
      <xdr:nvCxnSpPr>
        <xdr:cNvPr id="295" name="直線コネクタ 294"/>
        <xdr:cNvCxnSpPr/>
      </xdr:nvCxnSpPr>
      <xdr:spPr>
        <a:xfrm>
          <a:off x="8750300" y="6391822"/>
          <a:ext cx="889000" cy="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82248</xdr:rowOff>
    </xdr:from>
    <xdr:to>
      <xdr:col>14</xdr:col>
      <xdr:colOff>79375</xdr:colOff>
      <xdr:row>37</xdr:row>
      <xdr:rowOff>12398</xdr:rowOff>
    </xdr:to>
    <xdr:sp macro="" textlink="">
      <xdr:nvSpPr>
        <xdr:cNvPr id="296" name="フローチャート : 判断 295"/>
        <xdr:cNvSpPr/>
      </xdr:nvSpPr>
      <xdr:spPr>
        <a:xfrm>
          <a:off x="9588500" y="625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28925</xdr:rowOff>
    </xdr:from>
    <xdr:ext cx="599010" cy="259045"/>
    <xdr:sp macro="" textlink="">
      <xdr:nvSpPr>
        <xdr:cNvPr id="297" name="テキスト ボックス 296"/>
        <xdr:cNvSpPr txBox="1"/>
      </xdr:nvSpPr>
      <xdr:spPr>
        <a:xfrm>
          <a:off x="9339794" y="6029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48172</xdr:rowOff>
    </xdr:from>
    <xdr:to>
      <xdr:col>12</xdr:col>
      <xdr:colOff>511175</xdr:colOff>
      <xdr:row>37</xdr:row>
      <xdr:rowOff>95245</xdr:rowOff>
    </xdr:to>
    <xdr:cxnSp macro="">
      <xdr:nvCxnSpPr>
        <xdr:cNvPr id="298" name="直線コネクタ 297"/>
        <xdr:cNvCxnSpPr/>
      </xdr:nvCxnSpPr>
      <xdr:spPr>
        <a:xfrm flipV="1">
          <a:off x="7861300" y="6391822"/>
          <a:ext cx="889000" cy="4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31517</xdr:rowOff>
    </xdr:from>
    <xdr:to>
      <xdr:col>12</xdr:col>
      <xdr:colOff>561975</xdr:colOff>
      <xdr:row>37</xdr:row>
      <xdr:rowOff>133117</xdr:rowOff>
    </xdr:to>
    <xdr:sp macro="" textlink="">
      <xdr:nvSpPr>
        <xdr:cNvPr id="299" name="フローチャート : 判断 298"/>
        <xdr:cNvSpPr/>
      </xdr:nvSpPr>
      <xdr:spPr>
        <a:xfrm>
          <a:off x="8699500" y="637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124244</xdr:rowOff>
    </xdr:from>
    <xdr:ext cx="534377" cy="259045"/>
    <xdr:sp macro="" textlink="">
      <xdr:nvSpPr>
        <xdr:cNvPr id="300" name="テキスト ボックス 299"/>
        <xdr:cNvSpPr txBox="1"/>
      </xdr:nvSpPr>
      <xdr:spPr>
        <a:xfrm>
          <a:off x="8483111" y="646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95245</xdr:rowOff>
    </xdr:from>
    <xdr:to>
      <xdr:col>11</xdr:col>
      <xdr:colOff>307975</xdr:colOff>
      <xdr:row>37</xdr:row>
      <xdr:rowOff>170131</xdr:rowOff>
    </xdr:to>
    <xdr:cxnSp macro="">
      <xdr:nvCxnSpPr>
        <xdr:cNvPr id="301" name="直線コネクタ 300"/>
        <xdr:cNvCxnSpPr/>
      </xdr:nvCxnSpPr>
      <xdr:spPr>
        <a:xfrm flipV="1">
          <a:off x="6972300" y="6438895"/>
          <a:ext cx="889000" cy="7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39709</xdr:rowOff>
    </xdr:from>
    <xdr:to>
      <xdr:col>11</xdr:col>
      <xdr:colOff>358775</xdr:colOff>
      <xdr:row>37</xdr:row>
      <xdr:rowOff>141309</xdr:rowOff>
    </xdr:to>
    <xdr:sp macro="" textlink="">
      <xdr:nvSpPr>
        <xdr:cNvPr id="302" name="フローチャート : 判断 301"/>
        <xdr:cNvSpPr/>
      </xdr:nvSpPr>
      <xdr:spPr>
        <a:xfrm>
          <a:off x="7810500" y="638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157836</xdr:rowOff>
    </xdr:from>
    <xdr:ext cx="534377" cy="259045"/>
    <xdr:sp macro="" textlink="">
      <xdr:nvSpPr>
        <xdr:cNvPr id="303" name="テキスト ボックス 302"/>
        <xdr:cNvSpPr txBox="1"/>
      </xdr:nvSpPr>
      <xdr:spPr>
        <a:xfrm>
          <a:off x="7594111" y="615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45538</xdr:rowOff>
    </xdr:from>
    <xdr:to>
      <xdr:col>10</xdr:col>
      <xdr:colOff>155575</xdr:colOff>
      <xdr:row>37</xdr:row>
      <xdr:rowOff>147138</xdr:rowOff>
    </xdr:to>
    <xdr:sp macro="" textlink="">
      <xdr:nvSpPr>
        <xdr:cNvPr id="304" name="フローチャート : 判断 303"/>
        <xdr:cNvSpPr/>
      </xdr:nvSpPr>
      <xdr:spPr>
        <a:xfrm>
          <a:off x="6921500" y="6389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163665</xdr:rowOff>
    </xdr:from>
    <xdr:ext cx="534377" cy="259045"/>
    <xdr:sp macro="" textlink="">
      <xdr:nvSpPr>
        <xdr:cNvPr id="305" name="テキスト ボックス 304"/>
        <xdr:cNvSpPr txBox="1"/>
      </xdr:nvSpPr>
      <xdr:spPr>
        <a:xfrm>
          <a:off x="6705111" y="616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2341</xdr:rowOff>
    </xdr:from>
    <xdr:to>
      <xdr:col>15</xdr:col>
      <xdr:colOff>231775</xdr:colOff>
      <xdr:row>37</xdr:row>
      <xdr:rowOff>103941</xdr:rowOff>
    </xdr:to>
    <xdr:sp macro="" textlink="">
      <xdr:nvSpPr>
        <xdr:cNvPr id="311" name="円/楕円 310"/>
        <xdr:cNvSpPr/>
      </xdr:nvSpPr>
      <xdr:spPr>
        <a:xfrm>
          <a:off x="10426700" y="634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152218</xdr:rowOff>
    </xdr:from>
    <xdr:ext cx="534377" cy="259045"/>
    <xdr:sp macro="" textlink="">
      <xdr:nvSpPr>
        <xdr:cNvPr id="312" name="補助費等該当値テキスト"/>
        <xdr:cNvSpPr txBox="1"/>
      </xdr:nvSpPr>
      <xdr:spPr>
        <a:xfrm>
          <a:off x="10528300" y="632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87,719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4124</xdr:rowOff>
    </xdr:from>
    <xdr:to>
      <xdr:col>14</xdr:col>
      <xdr:colOff>79375</xdr:colOff>
      <xdr:row>37</xdr:row>
      <xdr:rowOff>105724</xdr:rowOff>
    </xdr:to>
    <xdr:sp macro="" textlink="">
      <xdr:nvSpPr>
        <xdr:cNvPr id="313" name="円/楕円 312"/>
        <xdr:cNvSpPr/>
      </xdr:nvSpPr>
      <xdr:spPr>
        <a:xfrm>
          <a:off x="9588500" y="634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96851</xdr:rowOff>
    </xdr:from>
    <xdr:ext cx="534377" cy="259045"/>
    <xdr:sp macro="" textlink="">
      <xdr:nvSpPr>
        <xdr:cNvPr id="314" name="テキスト ボックス 313"/>
        <xdr:cNvSpPr txBox="1"/>
      </xdr:nvSpPr>
      <xdr:spPr>
        <a:xfrm>
          <a:off x="9372111" y="644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87,251</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168822</xdr:rowOff>
    </xdr:from>
    <xdr:to>
      <xdr:col>12</xdr:col>
      <xdr:colOff>561975</xdr:colOff>
      <xdr:row>37</xdr:row>
      <xdr:rowOff>98972</xdr:rowOff>
    </xdr:to>
    <xdr:sp macro="" textlink="">
      <xdr:nvSpPr>
        <xdr:cNvPr id="315" name="円/楕円 314"/>
        <xdr:cNvSpPr/>
      </xdr:nvSpPr>
      <xdr:spPr>
        <a:xfrm>
          <a:off x="8699500" y="634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115499</xdr:rowOff>
    </xdr:from>
    <xdr:ext cx="534377" cy="259045"/>
    <xdr:sp macro="" textlink="">
      <xdr:nvSpPr>
        <xdr:cNvPr id="316" name="テキスト ボックス 315"/>
        <xdr:cNvSpPr txBox="1"/>
      </xdr:nvSpPr>
      <xdr:spPr>
        <a:xfrm>
          <a:off x="8483111" y="61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89,023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44445</xdr:rowOff>
    </xdr:from>
    <xdr:to>
      <xdr:col>11</xdr:col>
      <xdr:colOff>358775</xdr:colOff>
      <xdr:row>37</xdr:row>
      <xdr:rowOff>146045</xdr:rowOff>
    </xdr:to>
    <xdr:sp macro="" textlink="">
      <xdr:nvSpPr>
        <xdr:cNvPr id="317" name="円/楕円 316"/>
        <xdr:cNvSpPr/>
      </xdr:nvSpPr>
      <xdr:spPr>
        <a:xfrm>
          <a:off x="7810500" y="638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137172</xdr:rowOff>
    </xdr:from>
    <xdr:ext cx="534377" cy="259045"/>
    <xdr:sp macro="" textlink="">
      <xdr:nvSpPr>
        <xdr:cNvPr id="318" name="テキスト ボックス 317"/>
        <xdr:cNvSpPr txBox="1"/>
      </xdr:nvSpPr>
      <xdr:spPr>
        <a:xfrm>
          <a:off x="7594111" y="64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76,668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119330</xdr:rowOff>
    </xdr:from>
    <xdr:to>
      <xdr:col>10</xdr:col>
      <xdr:colOff>155575</xdr:colOff>
      <xdr:row>38</xdr:row>
      <xdr:rowOff>49481</xdr:rowOff>
    </xdr:to>
    <xdr:sp macro="" textlink="">
      <xdr:nvSpPr>
        <xdr:cNvPr id="319" name="円/楕円 318"/>
        <xdr:cNvSpPr/>
      </xdr:nvSpPr>
      <xdr:spPr>
        <a:xfrm>
          <a:off x="6921500" y="64629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40608</xdr:rowOff>
    </xdr:from>
    <xdr:ext cx="534377" cy="259045"/>
    <xdr:sp macro="" textlink="">
      <xdr:nvSpPr>
        <xdr:cNvPr id="320" name="テキスト ボックス 319"/>
        <xdr:cNvSpPr txBox="1"/>
      </xdr:nvSpPr>
      <xdr:spPr>
        <a:xfrm>
          <a:off x="6705111" y="655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57,013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6" name="テキスト ボックス 33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8" name="テキスト ボックス 337"/>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106549</xdr:rowOff>
    </xdr:from>
    <xdr:to>
      <xdr:col>15</xdr:col>
      <xdr:colOff>180340</xdr:colOff>
      <xdr:row>59</xdr:row>
      <xdr:rowOff>35190</xdr:rowOff>
    </xdr:to>
    <xdr:cxnSp macro="">
      <xdr:nvCxnSpPr>
        <xdr:cNvPr id="344" name="直線コネクタ 343"/>
        <xdr:cNvCxnSpPr/>
      </xdr:nvCxnSpPr>
      <xdr:spPr>
        <a:xfrm flipV="1">
          <a:off x="10475595" y="8850499"/>
          <a:ext cx="1270" cy="1300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39017</xdr:rowOff>
    </xdr:from>
    <xdr:ext cx="534377" cy="259045"/>
    <xdr:sp macro="" textlink="">
      <xdr:nvSpPr>
        <xdr:cNvPr id="345" name="普通建設事業費最小値テキスト"/>
        <xdr:cNvSpPr txBox="1"/>
      </xdr:nvSpPr>
      <xdr:spPr>
        <a:xfrm>
          <a:off x="10528300" y="101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12,152</a:t>
          </a:r>
          <a:endParaRPr kumimoji="1" lang="ja-JP" altLang="en-US" sz="1000" b="1">
            <a:latin typeface="ＭＳ Ｐゴシック"/>
          </a:endParaRPr>
        </a:p>
      </xdr:txBody>
    </xdr:sp>
    <xdr:clientData/>
  </xdr:oneCellAnchor>
  <xdr:twoCellAnchor>
    <xdr:from>
      <xdr:col>15</xdr:col>
      <xdr:colOff>92075</xdr:colOff>
      <xdr:row>59</xdr:row>
      <xdr:rowOff>35190</xdr:rowOff>
    </xdr:from>
    <xdr:to>
      <xdr:col>15</xdr:col>
      <xdr:colOff>269875</xdr:colOff>
      <xdr:row>59</xdr:row>
      <xdr:rowOff>35190</xdr:rowOff>
    </xdr:to>
    <xdr:cxnSp macro="">
      <xdr:nvCxnSpPr>
        <xdr:cNvPr id="346" name="直線コネクタ 345"/>
        <xdr:cNvCxnSpPr/>
      </xdr:nvCxnSpPr>
      <xdr:spPr>
        <a:xfrm>
          <a:off x="10388600" y="1015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53226</xdr:rowOff>
    </xdr:from>
    <xdr:ext cx="690189" cy="259045"/>
    <xdr:sp macro="" textlink="">
      <xdr:nvSpPr>
        <xdr:cNvPr id="347" name="普通建設事業費最大値テキスト"/>
        <xdr:cNvSpPr txBox="1"/>
      </xdr:nvSpPr>
      <xdr:spPr>
        <a:xfrm>
          <a:off x="10528300" y="8625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1,718,506</a:t>
          </a:r>
          <a:endParaRPr kumimoji="1" lang="ja-JP" altLang="en-US" sz="1000" b="1">
            <a:latin typeface="ＭＳ Ｐゴシック"/>
          </a:endParaRPr>
        </a:p>
      </xdr:txBody>
    </xdr:sp>
    <xdr:clientData/>
  </xdr:oneCellAnchor>
  <xdr:twoCellAnchor>
    <xdr:from>
      <xdr:col>15</xdr:col>
      <xdr:colOff>92075</xdr:colOff>
      <xdr:row>51</xdr:row>
      <xdr:rowOff>106549</xdr:rowOff>
    </xdr:from>
    <xdr:to>
      <xdr:col>15</xdr:col>
      <xdr:colOff>269875</xdr:colOff>
      <xdr:row>51</xdr:row>
      <xdr:rowOff>106549</xdr:rowOff>
    </xdr:to>
    <xdr:cxnSp macro="">
      <xdr:nvCxnSpPr>
        <xdr:cNvPr id="348" name="直線コネクタ 347"/>
        <xdr:cNvCxnSpPr/>
      </xdr:nvCxnSpPr>
      <xdr:spPr>
        <a:xfrm>
          <a:off x="10388600" y="885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35190</xdr:rowOff>
    </xdr:from>
    <xdr:to>
      <xdr:col>15</xdr:col>
      <xdr:colOff>180975</xdr:colOff>
      <xdr:row>59</xdr:row>
      <xdr:rowOff>35200</xdr:rowOff>
    </xdr:to>
    <xdr:cxnSp macro="">
      <xdr:nvCxnSpPr>
        <xdr:cNvPr id="349" name="直線コネクタ 348"/>
        <xdr:cNvCxnSpPr/>
      </xdr:nvCxnSpPr>
      <xdr:spPr>
        <a:xfrm flipV="1">
          <a:off x="9639300" y="10150740"/>
          <a:ext cx="8382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106034</xdr:rowOff>
    </xdr:from>
    <xdr:ext cx="599010" cy="259045"/>
    <xdr:sp macro="" textlink="">
      <xdr:nvSpPr>
        <xdr:cNvPr id="350" name="普通建設事業費平均値テキスト"/>
        <xdr:cNvSpPr txBox="1"/>
      </xdr:nvSpPr>
      <xdr:spPr>
        <a:xfrm>
          <a:off x="10528300" y="98786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107,537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83157</xdr:rowOff>
    </xdr:from>
    <xdr:to>
      <xdr:col>15</xdr:col>
      <xdr:colOff>231775</xdr:colOff>
      <xdr:row>59</xdr:row>
      <xdr:rowOff>13307</xdr:rowOff>
    </xdr:to>
    <xdr:sp macro="" textlink="">
      <xdr:nvSpPr>
        <xdr:cNvPr id="351" name="フローチャート : 判断 350"/>
        <xdr:cNvSpPr/>
      </xdr:nvSpPr>
      <xdr:spPr>
        <a:xfrm>
          <a:off x="10426700" y="1002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35200</xdr:rowOff>
    </xdr:from>
    <xdr:to>
      <xdr:col>14</xdr:col>
      <xdr:colOff>28575</xdr:colOff>
      <xdr:row>59</xdr:row>
      <xdr:rowOff>39715</xdr:rowOff>
    </xdr:to>
    <xdr:cxnSp macro="">
      <xdr:nvCxnSpPr>
        <xdr:cNvPr id="352" name="直線コネクタ 351"/>
        <xdr:cNvCxnSpPr/>
      </xdr:nvCxnSpPr>
      <xdr:spPr>
        <a:xfrm flipV="1">
          <a:off x="8750300" y="10150750"/>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93669</xdr:rowOff>
    </xdr:from>
    <xdr:to>
      <xdr:col>14</xdr:col>
      <xdr:colOff>79375</xdr:colOff>
      <xdr:row>59</xdr:row>
      <xdr:rowOff>23819</xdr:rowOff>
    </xdr:to>
    <xdr:sp macro="" textlink="">
      <xdr:nvSpPr>
        <xdr:cNvPr id="353" name="フローチャート : 判断 352"/>
        <xdr:cNvSpPr/>
      </xdr:nvSpPr>
      <xdr:spPr>
        <a:xfrm>
          <a:off x="95885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40346</xdr:rowOff>
    </xdr:from>
    <xdr:ext cx="534377" cy="259045"/>
    <xdr:sp macro="" textlink="">
      <xdr:nvSpPr>
        <xdr:cNvPr id="354" name="テキスト ボックス 353"/>
        <xdr:cNvSpPr txBox="1"/>
      </xdr:nvSpPr>
      <xdr:spPr>
        <a:xfrm>
          <a:off x="9372111" y="98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30781</xdr:rowOff>
    </xdr:from>
    <xdr:to>
      <xdr:col>12</xdr:col>
      <xdr:colOff>511175</xdr:colOff>
      <xdr:row>59</xdr:row>
      <xdr:rowOff>39715</xdr:rowOff>
    </xdr:to>
    <xdr:cxnSp macro="">
      <xdr:nvCxnSpPr>
        <xdr:cNvPr id="355" name="直線コネクタ 354"/>
        <xdr:cNvCxnSpPr/>
      </xdr:nvCxnSpPr>
      <xdr:spPr>
        <a:xfrm>
          <a:off x="7861300" y="10146331"/>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87610</xdr:rowOff>
    </xdr:from>
    <xdr:to>
      <xdr:col>12</xdr:col>
      <xdr:colOff>561975</xdr:colOff>
      <xdr:row>59</xdr:row>
      <xdr:rowOff>17760</xdr:rowOff>
    </xdr:to>
    <xdr:sp macro="" textlink="">
      <xdr:nvSpPr>
        <xdr:cNvPr id="356" name="フローチャート : 判断 355"/>
        <xdr:cNvSpPr/>
      </xdr:nvSpPr>
      <xdr:spPr>
        <a:xfrm>
          <a:off x="8699500" y="1003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34287</xdr:rowOff>
    </xdr:from>
    <xdr:ext cx="599010" cy="259045"/>
    <xdr:sp macro="" textlink="">
      <xdr:nvSpPr>
        <xdr:cNvPr id="357" name="テキスト ボックス 356"/>
        <xdr:cNvSpPr txBox="1"/>
      </xdr:nvSpPr>
      <xdr:spPr>
        <a:xfrm>
          <a:off x="8450794" y="980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23719</xdr:rowOff>
    </xdr:from>
    <xdr:to>
      <xdr:col>11</xdr:col>
      <xdr:colOff>307975</xdr:colOff>
      <xdr:row>59</xdr:row>
      <xdr:rowOff>30781</xdr:rowOff>
    </xdr:to>
    <xdr:cxnSp macro="">
      <xdr:nvCxnSpPr>
        <xdr:cNvPr id="358" name="直線コネクタ 357"/>
        <xdr:cNvCxnSpPr/>
      </xdr:nvCxnSpPr>
      <xdr:spPr>
        <a:xfrm>
          <a:off x="6972300" y="10139269"/>
          <a:ext cx="889000" cy="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75089</xdr:rowOff>
    </xdr:from>
    <xdr:to>
      <xdr:col>11</xdr:col>
      <xdr:colOff>358775</xdr:colOff>
      <xdr:row>59</xdr:row>
      <xdr:rowOff>5239</xdr:rowOff>
    </xdr:to>
    <xdr:sp macro="" textlink="">
      <xdr:nvSpPr>
        <xdr:cNvPr id="359" name="フローチャート : 判断 358"/>
        <xdr:cNvSpPr/>
      </xdr:nvSpPr>
      <xdr:spPr>
        <a:xfrm>
          <a:off x="7810500" y="100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21766</xdr:rowOff>
    </xdr:from>
    <xdr:ext cx="599010" cy="259045"/>
    <xdr:sp macro="" textlink="">
      <xdr:nvSpPr>
        <xdr:cNvPr id="360" name="テキスト ボックス 359"/>
        <xdr:cNvSpPr txBox="1"/>
      </xdr:nvSpPr>
      <xdr:spPr>
        <a:xfrm>
          <a:off x="7561794" y="979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104764</xdr:rowOff>
    </xdr:from>
    <xdr:to>
      <xdr:col>10</xdr:col>
      <xdr:colOff>155575</xdr:colOff>
      <xdr:row>59</xdr:row>
      <xdr:rowOff>34914</xdr:rowOff>
    </xdr:to>
    <xdr:sp macro="" textlink="">
      <xdr:nvSpPr>
        <xdr:cNvPr id="361" name="フローチャート : 判断 360"/>
        <xdr:cNvSpPr/>
      </xdr:nvSpPr>
      <xdr:spPr>
        <a:xfrm>
          <a:off x="6921500" y="10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51441</xdr:rowOff>
    </xdr:from>
    <xdr:ext cx="534377" cy="259045"/>
    <xdr:sp macro="" textlink="">
      <xdr:nvSpPr>
        <xdr:cNvPr id="362" name="テキスト ボックス 361"/>
        <xdr:cNvSpPr txBox="1"/>
      </xdr:nvSpPr>
      <xdr:spPr>
        <a:xfrm>
          <a:off x="6705111" y="982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155840</xdr:rowOff>
    </xdr:from>
    <xdr:to>
      <xdr:col>15</xdr:col>
      <xdr:colOff>231775</xdr:colOff>
      <xdr:row>59</xdr:row>
      <xdr:rowOff>85990</xdr:rowOff>
    </xdr:to>
    <xdr:sp macro="" textlink="">
      <xdr:nvSpPr>
        <xdr:cNvPr id="368" name="円/楕円 367"/>
        <xdr:cNvSpPr/>
      </xdr:nvSpPr>
      <xdr:spPr>
        <a:xfrm>
          <a:off x="10426700" y="1009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70767</xdr:rowOff>
    </xdr:from>
    <xdr:ext cx="534377" cy="259045"/>
    <xdr:sp macro="" textlink="">
      <xdr:nvSpPr>
        <xdr:cNvPr id="369" name="普通建設事業費該当値テキスト"/>
        <xdr:cNvSpPr txBox="1"/>
      </xdr:nvSpPr>
      <xdr:spPr>
        <a:xfrm>
          <a:off x="10528300" y="1001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12,152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155850</xdr:rowOff>
    </xdr:from>
    <xdr:to>
      <xdr:col>14</xdr:col>
      <xdr:colOff>79375</xdr:colOff>
      <xdr:row>59</xdr:row>
      <xdr:rowOff>86000</xdr:rowOff>
    </xdr:to>
    <xdr:sp macro="" textlink="">
      <xdr:nvSpPr>
        <xdr:cNvPr id="370" name="円/楕円 369"/>
        <xdr:cNvSpPr/>
      </xdr:nvSpPr>
      <xdr:spPr>
        <a:xfrm>
          <a:off x="9588500" y="1009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77127</xdr:rowOff>
    </xdr:from>
    <xdr:ext cx="534377" cy="259045"/>
    <xdr:sp macro="" textlink="">
      <xdr:nvSpPr>
        <xdr:cNvPr id="371" name="テキスト ボックス 370"/>
        <xdr:cNvSpPr txBox="1"/>
      </xdr:nvSpPr>
      <xdr:spPr>
        <a:xfrm>
          <a:off x="9372111" y="101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160365</xdr:rowOff>
    </xdr:from>
    <xdr:to>
      <xdr:col>12</xdr:col>
      <xdr:colOff>561975</xdr:colOff>
      <xdr:row>59</xdr:row>
      <xdr:rowOff>90515</xdr:rowOff>
    </xdr:to>
    <xdr:sp macro="" textlink="">
      <xdr:nvSpPr>
        <xdr:cNvPr id="372" name="円/楕円 371"/>
        <xdr:cNvSpPr/>
      </xdr:nvSpPr>
      <xdr:spPr>
        <a:xfrm>
          <a:off x="8699500" y="1010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81642</xdr:rowOff>
    </xdr:from>
    <xdr:ext cx="469744" cy="259045"/>
    <xdr:sp macro="" textlink="">
      <xdr:nvSpPr>
        <xdr:cNvPr id="373" name="テキスト ボックス 372"/>
        <xdr:cNvSpPr txBox="1"/>
      </xdr:nvSpPr>
      <xdr:spPr>
        <a:xfrm>
          <a:off x="8515427" y="1019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151431</xdr:rowOff>
    </xdr:from>
    <xdr:to>
      <xdr:col>11</xdr:col>
      <xdr:colOff>358775</xdr:colOff>
      <xdr:row>59</xdr:row>
      <xdr:rowOff>81581</xdr:rowOff>
    </xdr:to>
    <xdr:sp macro="" textlink="">
      <xdr:nvSpPr>
        <xdr:cNvPr id="374" name="円/楕円 373"/>
        <xdr:cNvSpPr/>
      </xdr:nvSpPr>
      <xdr:spPr>
        <a:xfrm>
          <a:off x="7810500" y="1009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72708</xdr:rowOff>
    </xdr:from>
    <xdr:ext cx="534377" cy="259045"/>
    <xdr:sp macro="" textlink="">
      <xdr:nvSpPr>
        <xdr:cNvPr id="375" name="テキスト ボックス 374"/>
        <xdr:cNvSpPr txBox="1"/>
      </xdr:nvSpPr>
      <xdr:spPr>
        <a:xfrm>
          <a:off x="7594111" y="1018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144369</xdr:rowOff>
    </xdr:from>
    <xdr:to>
      <xdr:col>10</xdr:col>
      <xdr:colOff>155575</xdr:colOff>
      <xdr:row>59</xdr:row>
      <xdr:rowOff>74519</xdr:rowOff>
    </xdr:to>
    <xdr:sp macro="" textlink="">
      <xdr:nvSpPr>
        <xdr:cNvPr id="376" name="円/楕円 375"/>
        <xdr:cNvSpPr/>
      </xdr:nvSpPr>
      <xdr:spPr>
        <a:xfrm>
          <a:off x="6921500" y="100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65646</xdr:rowOff>
    </xdr:from>
    <xdr:ext cx="534377" cy="259045"/>
    <xdr:sp macro="" textlink="">
      <xdr:nvSpPr>
        <xdr:cNvPr id="377" name="テキスト ボックス 376"/>
        <xdr:cNvSpPr txBox="1"/>
      </xdr:nvSpPr>
      <xdr:spPr>
        <a:xfrm>
          <a:off x="6705111" y="1018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3" name="テキスト ボックス 392"/>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5" name="テキスト ボックス 394"/>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25874</xdr:rowOff>
    </xdr:from>
    <xdr:to>
      <xdr:col>15</xdr:col>
      <xdr:colOff>180340</xdr:colOff>
      <xdr:row>78</xdr:row>
      <xdr:rowOff>139700</xdr:rowOff>
    </xdr:to>
    <xdr:cxnSp macro="">
      <xdr:nvCxnSpPr>
        <xdr:cNvPr id="399" name="直線コネクタ 398"/>
        <xdr:cNvCxnSpPr/>
      </xdr:nvCxnSpPr>
      <xdr:spPr>
        <a:xfrm flipV="1">
          <a:off x="10475595" y="12027374"/>
          <a:ext cx="1270" cy="148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162232</xdr:rowOff>
    </xdr:from>
    <xdr:ext cx="249299" cy="259045"/>
    <xdr:sp macro="" textlink="">
      <xdr:nvSpPr>
        <xdr:cNvPr id="400" name="普通建設事業費 （ うち新規整備　）最小値テキスト"/>
        <xdr:cNvSpPr txBox="1"/>
      </xdr:nvSpPr>
      <xdr:spPr>
        <a:xfrm>
          <a:off x="10528300" y="135353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144001</xdr:rowOff>
    </xdr:from>
    <xdr:ext cx="690189" cy="259045"/>
    <xdr:sp macro="" textlink="">
      <xdr:nvSpPr>
        <xdr:cNvPr id="402" name="普通建設事業費 （ うち新規整備　）最大値テキスト"/>
        <xdr:cNvSpPr txBox="1"/>
      </xdr:nvSpPr>
      <xdr:spPr>
        <a:xfrm>
          <a:off x="10528300" y="118026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1,624,482</a:t>
          </a:r>
          <a:endParaRPr kumimoji="1" lang="ja-JP" altLang="en-US" sz="1000" b="1">
            <a:latin typeface="ＭＳ Ｐゴシック"/>
          </a:endParaRPr>
        </a:p>
      </xdr:txBody>
    </xdr:sp>
    <xdr:clientData/>
  </xdr:oneCellAnchor>
  <xdr:twoCellAnchor>
    <xdr:from>
      <xdr:col>15</xdr:col>
      <xdr:colOff>92075</xdr:colOff>
      <xdr:row>70</xdr:row>
      <xdr:rowOff>25874</xdr:rowOff>
    </xdr:from>
    <xdr:to>
      <xdr:col>15</xdr:col>
      <xdr:colOff>269875</xdr:colOff>
      <xdr:row>70</xdr:row>
      <xdr:rowOff>25874</xdr:rowOff>
    </xdr:to>
    <xdr:cxnSp macro="">
      <xdr:nvCxnSpPr>
        <xdr:cNvPr id="403" name="直線コネクタ 402"/>
        <xdr:cNvCxnSpPr/>
      </xdr:nvCxnSpPr>
      <xdr:spPr>
        <a:xfrm>
          <a:off x="10388600" y="12027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131096</xdr:rowOff>
    </xdr:from>
    <xdr:to>
      <xdr:col>15</xdr:col>
      <xdr:colOff>180975</xdr:colOff>
      <xdr:row>78</xdr:row>
      <xdr:rowOff>136195</xdr:rowOff>
    </xdr:to>
    <xdr:cxnSp macro="">
      <xdr:nvCxnSpPr>
        <xdr:cNvPr id="404" name="直線コネクタ 403"/>
        <xdr:cNvCxnSpPr/>
      </xdr:nvCxnSpPr>
      <xdr:spPr>
        <a:xfrm>
          <a:off x="9639300" y="13504196"/>
          <a:ext cx="838200" cy="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79683</xdr:rowOff>
    </xdr:from>
    <xdr:ext cx="534377" cy="259045"/>
    <xdr:sp macro="" textlink="">
      <xdr:nvSpPr>
        <xdr:cNvPr id="405" name="普通建設事業費 （ うち新規整備　）平均値テキスト"/>
        <xdr:cNvSpPr txBox="1"/>
      </xdr:nvSpPr>
      <xdr:spPr>
        <a:xfrm>
          <a:off x="10528300" y="1328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35,099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56806</xdr:rowOff>
    </xdr:from>
    <xdr:to>
      <xdr:col>15</xdr:col>
      <xdr:colOff>231775</xdr:colOff>
      <xdr:row>78</xdr:row>
      <xdr:rowOff>158406</xdr:rowOff>
    </xdr:to>
    <xdr:sp macro="" textlink="">
      <xdr:nvSpPr>
        <xdr:cNvPr id="406" name="フローチャート : 判断 405"/>
        <xdr:cNvSpPr/>
      </xdr:nvSpPr>
      <xdr:spPr>
        <a:xfrm>
          <a:off x="10426700" y="1342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131096</xdr:rowOff>
    </xdr:from>
    <xdr:to>
      <xdr:col>14</xdr:col>
      <xdr:colOff>28575</xdr:colOff>
      <xdr:row>78</xdr:row>
      <xdr:rowOff>137278</xdr:rowOff>
    </xdr:to>
    <xdr:cxnSp macro="">
      <xdr:nvCxnSpPr>
        <xdr:cNvPr id="407" name="直線コネクタ 406"/>
        <xdr:cNvCxnSpPr/>
      </xdr:nvCxnSpPr>
      <xdr:spPr>
        <a:xfrm flipV="1">
          <a:off x="8750300" y="13504196"/>
          <a:ext cx="889000" cy="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53727</xdr:rowOff>
    </xdr:from>
    <xdr:to>
      <xdr:col>14</xdr:col>
      <xdr:colOff>79375</xdr:colOff>
      <xdr:row>78</xdr:row>
      <xdr:rowOff>155327</xdr:rowOff>
    </xdr:to>
    <xdr:sp macro="" textlink="">
      <xdr:nvSpPr>
        <xdr:cNvPr id="408" name="フローチャート : 判断 407"/>
        <xdr:cNvSpPr/>
      </xdr:nvSpPr>
      <xdr:spPr>
        <a:xfrm>
          <a:off x="9588500" y="1342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404</xdr:rowOff>
    </xdr:from>
    <xdr:ext cx="534377" cy="259045"/>
    <xdr:sp macro="" textlink="">
      <xdr:nvSpPr>
        <xdr:cNvPr id="409" name="テキスト ボックス 408"/>
        <xdr:cNvSpPr txBox="1"/>
      </xdr:nvSpPr>
      <xdr:spPr>
        <a:xfrm>
          <a:off x="9372111" y="1320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52174</xdr:rowOff>
    </xdr:from>
    <xdr:to>
      <xdr:col>12</xdr:col>
      <xdr:colOff>561975</xdr:colOff>
      <xdr:row>78</xdr:row>
      <xdr:rowOff>153774</xdr:rowOff>
    </xdr:to>
    <xdr:sp macro="" textlink="">
      <xdr:nvSpPr>
        <xdr:cNvPr id="410" name="フローチャート : 判断 409"/>
        <xdr:cNvSpPr/>
      </xdr:nvSpPr>
      <xdr:spPr>
        <a:xfrm>
          <a:off x="8699500" y="1342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170301</xdr:rowOff>
    </xdr:from>
    <xdr:ext cx="534377" cy="259045"/>
    <xdr:sp macro="" textlink="">
      <xdr:nvSpPr>
        <xdr:cNvPr id="411" name="テキスト ボックス 410"/>
        <xdr:cNvSpPr txBox="1"/>
      </xdr:nvSpPr>
      <xdr:spPr>
        <a:xfrm>
          <a:off x="8483111" y="1320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85395</xdr:rowOff>
    </xdr:from>
    <xdr:to>
      <xdr:col>15</xdr:col>
      <xdr:colOff>231775</xdr:colOff>
      <xdr:row>79</xdr:row>
      <xdr:rowOff>15545</xdr:rowOff>
    </xdr:to>
    <xdr:sp macro="" textlink="">
      <xdr:nvSpPr>
        <xdr:cNvPr id="417" name="円/楕円 416"/>
        <xdr:cNvSpPr/>
      </xdr:nvSpPr>
      <xdr:spPr>
        <a:xfrm>
          <a:off x="10426700" y="134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35232</xdr:rowOff>
    </xdr:from>
    <xdr:ext cx="469744" cy="259045"/>
    <xdr:sp macro="" textlink="">
      <xdr:nvSpPr>
        <xdr:cNvPr id="418" name="普通建設事業費 （ うち新規整備　）該当値テキスト"/>
        <xdr:cNvSpPr txBox="1"/>
      </xdr:nvSpPr>
      <xdr:spPr>
        <a:xfrm>
          <a:off x="10528300" y="1340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80296</xdr:rowOff>
    </xdr:from>
    <xdr:to>
      <xdr:col>14</xdr:col>
      <xdr:colOff>79375</xdr:colOff>
      <xdr:row>79</xdr:row>
      <xdr:rowOff>10446</xdr:rowOff>
    </xdr:to>
    <xdr:sp macro="" textlink="">
      <xdr:nvSpPr>
        <xdr:cNvPr id="419" name="円/楕円 418"/>
        <xdr:cNvSpPr/>
      </xdr:nvSpPr>
      <xdr:spPr>
        <a:xfrm>
          <a:off x="9588500" y="1345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1573</xdr:rowOff>
    </xdr:from>
    <xdr:ext cx="469744" cy="259045"/>
    <xdr:sp macro="" textlink="">
      <xdr:nvSpPr>
        <xdr:cNvPr id="420" name="テキスト ボックス 419"/>
        <xdr:cNvSpPr txBox="1"/>
      </xdr:nvSpPr>
      <xdr:spPr>
        <a:xfrm>
          <a:off x="9404427" y="1354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86478</xdr:rowOff>
    </xdr:from>
    <xdr:to>
      <xdr:col>12</xdr:col>
      <xdr:colOff>561975</xdr:colOff>
      <xdr:row>79</xdr:row>
      <xdr:rowOff>16628</xdr:rowOff>
    </xdr:to>
    <xdr:sp macro="" textlink="">
      <xdr:nvSpPr>
        <xdr:cNvPr id="421" name="円/楕円 420"/>
        <xdr:cNvSpPr/>
      </xdr:nvSpPr>
      <xdr:spPr>
        <a:xfrm>
          <a:off x="8699500" y="1345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7755</xdr:rowOff>
    </xdr:from>
    <xdr:ext cx="469744" cy="259045"/>
    <xdr:sp macro="" textlink="">
      <xdr:nvSpPr>
        <xdr:cNvPr id="422" name="テキスト ボックス 421"/>
        <xdr:cNvSpPr txBox="1"/>
      </xdr:nvSpPr>
      <xdr:spPr>
        <a:xfrm>
          <a:off x="8515427" y="1355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3" name="直線コネクタ 43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4" name="テキスト ボックス 43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5" name="直線コネクタ 43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6" name="テキスト ボックス 43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37" name="直線コネクタ 43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38" name="テキスト ボックス 43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35882</xdr:rowOff>
    </xdr:from>
    <xdr:to>
      <xdr:col>15</xdr:col>
      <xdr:colOff>180340</xdr:colOff>
      <xdr:row>97</xdr:row>
      <xdr:rowOff>163297</xdr:rowOff>
    </xdr:to>
    <xdr:cxnSp macro="">
      <xdr:nvCxnSpPr>
        <xdr:cNvPr id="442" name="直線コネクタ 441"/>
        <xdr:cNvCxnSpPr/>
      </xdr:nvCxnSpPr>
      <xdr:spPr>
        <a:xfrm flipV="1">
          <a:off x="10475595" y="15637832"/>
          <a:ext cx="1270" cy="115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167124</xdr:rowOff>
    </xdr:from>
    <xdr:ext cx="469744" cy="259045"/>
    <xdr:sp macro="" textlink="">
      <xdr:nvSpPr>
        <xdr:cNvPr id="443" name="普通建設事業費 （ うち更新整備　）最小値テキスト"/>
        <xdr:cNvSpPr txBox="1"/>
      </xdr:nvSpPr>
      <xdr:spPr>
        <a:xfrm>
          <a:off x="10528300" y="16797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5,871</a:t>
          </a:r>
          <a:endParaRPr kumimoji="1" lang="ja-JP" altLang="en-US" sz="1000" b="1">
            <a:latin typeface="ＭＳ Ｐゴシック"/>
          </a:endParaRPr>
        </a:p>
      </xdr:txBody>
    </xdr:sp>
    <xdr:clientData/>
  </xdr:oneCellAnchor>
  <xdr:twoCellAnchor>
    <xdr:from>
      <xdr:col>15</xdr:col>
      <xdr:colOff>92075</xdr:colOff>
      <xdr:row>97</xdr:row>
      <xdr:rowOff>163297</xdr:rowOff>
    </xdr:from>
    <xdr:to>
      <xdr:col>15</xdr:col>
      <xdr:colOff>269875</xdr:colOff>
      <xdr:row>97</xdr:row>
      <xdr:rowOff>163297</xdr:rowOff>
    </xdr:to>
    <xdr:cxnSp macro="">
      <xdr:nvCxnSpPr>
        <xdr:cNvPr id="444" name="直線コネクタ 443"/>
        <xdr:cNvCxnSpPr/>
      </xdr:nvCxnSpPr>
      <xdr:spPr>
        <a:xfrm>
          <a:off x="10388600" y="16793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154009</xdr:rowOff>
    </xdr:from>
    <xdr:ext cx="599010" cy="259045"/>
    <xdr:sp macro="" textlink="">
      <xdr:nvSpPr>
        <xdr:cNvPr id="445" name="普通建設事業費 （ うち更新整備　）最大値テキスト"/>
        <xdr:cNvSpPr txBox="1"/>
      </xdr:nvSpPr>
      <xdr:spPr>
        <a:xfrm>
          <a:off x="10528300" y="1541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208,166</a:t>
          </a:r>
          <a:endParaRPr kumimoji="1" lang="ja-JP" altLang="en-US" sz="1000" b="1">
            <a:latin typeface="ＭＳ Ｐゴシック"/>
          </a:endParaRPr>
        </a:p>
      </xdr:txBody>
    </xdr:sp>
    <xdr:clientData/>
  </xdr:oneCellAnchor>
  <xdr:twoCellAnchor>
    <xdr:from>
      <xdr:col>15</xdr:col>
      <xdr:colOff>92075</xdr:colOff>
      <xdr:row>91</xdr:row>
      <xdr:rowOff>35882</xdr:rowOff>
    </xdr:from>
    <xdr:to>
      <xdr:col>15</xdr:col>
      <xdr:colOff>269875</xdr:colOff>
      <xdr:row>91</xdr:row>
      <xdr:rowOff>35882</xdr:rowOff>
    </xdr:to>
    <xdr:cxnSp macro="">
      <xdr:nvCxnSpPr>
        <xdr:cNvPr id="446" name="直線コネクタ 445"/>
        <xdr:cNvCxnSpPr/>
      </xdr:nvCxnSpPr>
      <xdr:spPr>
        <a:xfrm>
          <a:off x="10388600" y="1563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150135</xdr:rowOff>
    </xdr:from>
    <xdr:to>
      <xdr:col>15</xdr:col>
      <xdr:colOff>180975</xdr:colOff>
      <xdr:row>98</xdr:row>
      <xdr:rowOff>10832</xdr:rowOff>
    </xdr:to>
    <xdr:cxnSp macro="">
      <xdr:nvCxnSpPr>
        <xdr:cNvPr id="447" name="直線コネクタ 446"/>
        <xdr:cNvCxnSpPr/>
      </xdr:nvCxnSpPr>
      <xdr:spPr>
        <a:xfrm flipV="1">
          <a:off x="9639300" y="16780785"/>
          <a:ext cx="838200" cy="3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31515</xdr:rowOff>
    </xdr:from>
    <xdr:ext cx="534377" cy="259045"/>
    <xdr:sp macro="" textlink="">
      <xdr:nvSpPr>
        <xdr:cNvPr id="448" name="普通建設事業費 （ うち更新整備　）平均値テキスト"/>
        <xdr:cNvSpPr txBox="1"/>
      </xdr:nvSpPr>
      <xdr:spPr>
        <a:xfrm>
          <a:off x="10528300" y="16319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54,044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8638</xdr:rowOff>
    </xdr:from>
    <xdr:to>
      <xdr:col>15</xdr:col>
      <xdr:colOff>231775</xdr:colOff>
      <xdr:row>96</xdr:row>
      <xdr:rowOff>110238</xdr:rowOff>
    </xdr:to>
    <xdr:sp macro="" textlink="">
      <xdr:nvSpPr>
        <xdr:cNvPr id="449" name="フローチャート : 判断 448"/>
        <xdr:cNvSpPr/>
      </xdr:nvSpPr>
      <xdr:spPr>
        <a:xfrm>
          <a:off x="10426700" y="1646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6690</xdr:rowOff>
    </xdr:from>
    <xdr:to>
      <xdr:col>14</xdr:col>
      <xdr:colOff>28575</xdr:colOff>
      <xdr:row>98</xdr:row>
      <xdr:rowOff>10832</xdr:rowOff>
    </xdr:to>
    <xdr:cxnSp macro="">
      <xdr:nvCxnSpPr>
        <xdr:cNvPr id="450" name="直線コネクタ 449"/>
        <xdr:cNvCxnSpPr/>
      </xdr:nvCxnSpPr>
      <xdr:spPr>
        <a:xfrm>
          <a:off x="8750300" y="16808790"/>
          <a:ext cx="889000" cy="4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90094</xdr:rowOff>
    </xdr:from>
    <xdr:to>
      <xdr:col>14</xdr:col>
      <xdr:colOff>79375</xdr:colOff>
      <xdr:row>97</xdr:row>
      <xdr:rowOff>20244</xdr:rowOff>
    </xdr:to>
    <xdr:sp macro="" textlink="">
      <xdr:nvSpPr>
        <xdr:cNvPr id="451" name="フローチャート : 判断 450"/>
        <xdr:cNvSpPr/>
      </xdr:nvSpPr>
      <xdr:spPr>
        <a:xfrm>
          <a:off x="9588500" y="1654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36771</xdr:rowOff>
    </xdr:from>
    <xdr:ext cx="534377" cy="259045"/>
    <xdr:sp macro="" textlink="">
      <xdr:nvSpPr>
        <xdr:cNvPr id="452" name="テキスト ボックス 451"/>
        <xdr:cNvSpPr txBox="1"/>
      </xdr:nvSpPr>
      <xdr:spPr>
        <a:xfrm>
          <a:off x="9372111" y="1632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78356</xdr:rowOff>
    </xdr:from>
    <xdr:to>
      <xdr:col>12</xdr:col>
      <xdr:colOff>561975</xdr:colOff>
      <xdr:row>97</xdr:row>
      <xdr:rowOff>8506</xdr:rowOff>
    </xdr:to>
    <xdr:sp macro="" textlink="">
      <xdr:nvSpPr>
        <xdr:cNvPr id="453" name="フローチャート : 判断 452"/>
        <xdr:cNvSpPr/>
      </xdr:nvSpPr>
      <xdr:spPr>
        <a:xfrm>
          <a:off x="8699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25033</xdr:rowOff>
    </xdr:from>
    <xdr:ext cx="534377" cy="259045"/>
    <xdr:sp macro="" textlink="">
      <xdr:nvSpPr>
        <xdr:cNvPr id="454" name="テキスト ボックス 453"/>
        <xdr:cNvSpPr txBox="1"/>
      </xdr:nvSpPr>
      <xdr:spPr>
        <a:xfrm>
          <a:off x="8483111" y="163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99335</xdr:rowOff>
    </xdr:from>
    <xdr:to>
      <xdr:col>15</xdr:col>
      <xdr:colOff>231775</xdr:colOff>
      <xdr:row>98</xdr:row>
      <xdr:rowOff>29485</xdr:rowOff>
    </xdr:to>
    <xdr:sp macro="" textlink="">
      <xdr:nvSpPr>
        <xdr:cNvPr id="460" name="円/楕円 459"/>
        <xdr:cNvSpPr/>
      </xdr:nvSpPr>
      <xdr:spPr>
        <a:xfrm>
          <a:off x="10426700" y="167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14262</xdr:rowOff>
    </xdr:from>
    <xdr:ext cx="469744" cy="259045"/>
    <xdr:sp macro="" textlink="">
      <xdr:nvSpPr>
        <xdr:cNvPr id="461" name="普通建設事業費 （ うち更新整備　）該当値テキスト"/>
        <xdr:cNvSpPr txBox="1"/>
      </xdr:nvSpPr>
      <xdr:spPr>
        <a:xfrm>
          <a:off x="10528300" y="1664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131482</xdr:rowOff>
    </xdr:from>
    <xdr:to>
      <xdr:col>14</xdr:col>
      <xdr:colOff>79375</xdr:colOff>
      <xdr:row>98</xdr:row>
      <xdr:rowOff>61632</xdr:rowOff>
    </xdr:to>
    <xdr:sp macro="" textlink="">
      <xdr:nvSpPr>
        <xdr:cNvPr id="462" name="円/楕円 461"/>
        <xdr:cNvSpPr/>
      </xdr:nvSpPr>
      <xdr:spPr>
        <a:xfrm>
          <a:off x="9588500" y="167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52759</xdr:rowOff>
    </xdr:from>
    <xdr:ext cx="469744" cy="259045"/>
    <xdr:sp macro="" textlink="">
      <xdr:nvSpPr>
        <xdr:cNvPr id="463" name="テキスト ボックス 462"/>
        <xdr:cNvSpPr txBox="1"/>
      </xdr:nvSpPr>
      <xdr:spPr>
        <a:xfrm>
          <a:off x="9404427" y="1685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127340</xdr:rowOff>
    </xdr:from>
    <xdr:to>
      <xdr:col>12</xdr:col>
      <xdr:colOff>561975</xdr:colOff>
      <xdr:row>98</xdr:row>
      <xdr:rowOff>57490</xdr:rowOff>
    </xdr:to>
    <xdr:sp macro="" textlink="">
      <xdr:nvSpPr>
        <xdr:cNvPr id="464" name="円/楕円 463"/>
        <xdr:cNvSpPr/>
      </xdr:nvSpPr>
      <xdr:spPr>
        <a:xfrm>
          <a:off x="8699500" y="1675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48617</xdr:rowOff>
    </xdr:from>
    <xdr:ext cx="469744" cy="259045"/>
    <xdr:sp macro="" textlink="">
      <xdr:nvSpPr>
        <xdr:cNvPr id="465" name="テキスト ボックス 464"/>
        <xdr:cNvSpPr txBox="1"/>
      </xdr:nvSpPr>
      <xdr:spPr>
        <a:xfrm>
          <a:off x="8515427" y="1685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1" name="テキスト ボックス 48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3" name="テキスト ボックス 48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5" name="テキスト ボックス 48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144920</xdr:rowOff>
    </xdr:from>
    <xdr:to>
      <xdr:col>23</xdr:col>
      <xdr:colOff>516889</xdr:colOff>
      <xdr:row>39</xdr:row>
      <xdr:rowOff>44450</xdr:rowOff>
    </xdr:to>
    <xdr:cxnSp macro="">
      <xdr:nvCxnSpPr>
        <xdr:cNvPr id="489" name="直線コネクタ 488"/>
        <xdr:cNvCxnSpPr/>
      </xdr:nvCxnSpPr>
      <xdr:spPr>
        <a:xfrm flipV="1">
          <a:off x="16317595" y="5288420"/>
          <a:ext cx="1269" cy="14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91597</xdr:rowOff>
    </xdr:from>
    <xdr:ext cx="599010" cy="259045"/>
    <xdr:sp macro="" textlink="">
      <xdr:nvSpPr>
        <xdr:cNvPr id="492" name="災害復旧事業費最大値テキスト"/>
        <xdr:cNvSpPr txBox="1"/>
      </xdr:nvSpPr>
      <xdr:spPr>
        <a:xfrm>
          <a:off x="16370300" y="5063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189,315</a:t>
          </a:r>
          <a:endParaRPr kumimoji="1" lang="ja-JP" altLang="en-US" sz="1000" b="1">
            <a:latin typeface="ＭＳ Ｐゴシック"/>
          </a:endParaRPr>
        </a:p>
      </xdr:txBody>
    </xdr:sp>
    <xdr:clientData/>
  </xdr:oneCellAnchor>
  <xdr:twoCellAnchor>
    <xdr:from>
      <xdr:col>23</xdr:col>
      <xdr:colOff>428625</xdr:colOff>
      <xdr:row>30</xdr:row>
      <xdr:rowOff>144920</xdr:rowOff>
    </xdr:from>
    <xdr:to>
      <xdr:col>23</xdr:col>
      <xdr:colOff>606425</xdr:colOff>
      <xdr:row>30</xdr:row>
      <xdr:rowOff>144920</xdr:rowOff>
    </xdr:to>
    <xdr:cxnSp macro="">
      <xdr:nvCxnSpPr>
        <xdr:cNvPr id="493" name="直線コネクタ 492"/>
        <xdr:cNvCxnSpPr/>
      </xdr:nvCxnSpPr>
      <xdr:spPr>
        <a:xfrm>
          <a:off x="16230600" y="528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113362</xdr:rowOff>
    </xdr:from>
    <xdr:ext cx="469744" cy="259045"/>
    <xdr:sp macro="" textlink="">
      <xdr:nvSpPr>
        <xdr:cNvPr id="495" name="災害復旧事業費平均値テキスト"/>
        <xdr:cNvSpPr txBox="1"/>
      </xdr:nvSpPr>
      <xdr:spPr>
        <a:xfrm>
          <a:off x="16370300" y="6457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90485</xdr:rowOff>
    </xdr:from>
    <xdr:to>
      <xdr:col>23</xdr:col>
      <xdr:colOff>568325</xdr:colOff>
      <xdr:row>39</xdr:row>
      <xdr:rowOff>20635</xdr:rowOff>
    </xdr:to>
    <xdr:sp macro="" textlink="">
      <xdr:nvSpPr>
        <xdr:cNvPr id="496" name="フローチャート : 判断 495"/>
        <xdr:cNvSpPr/>
      </xdr:nvSpPr>
      <xdr:spPr>
        <a:xfrm>
          <a:off x="16268700" y="660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120683</xdr:rowOff>
    </xdr:from>
    <xdr:to>
      <xdr:col>22</xdr:col>
      <xdr:colOff>415925</xdr:colOff>
      <xdr:row>39</xdr:row>
      <xdr:rowOff>50833</xdr:rowOff>
    </xdr:to>
    <xdr:sp macro="" textlink="">
      <xdr:nvSpPr>
        <xdr:cNvPr id="498" name="フローチャート : 判断 497"/>
        <xdr:cNvSpPr/>
      </xdr:nvSpPr>
      <xdr:spPr>
        <a:xfrm>
          <a:off x="15430500" y="6635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67360</xdr:rowOff>
    </xdr:from>
    <xdr:ext cx="469744" cy="259045"/>
    <xdr:sp macro="" textlink="">
      <xdr:nvSpPr>
        <xdr:cNvPr id="499" name="テキスト ボックス 498"/>
        <xdr:cNvSpPr txBox="1"/>
      </xdr:nvSpPr>
      <xdr:spPr>
        <a:xfrm>
          <a:off x="15246427" y="641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106822</xdr:rowOff>
    </xdr:from>
    <xdr:to>
      <xdr:col>21</xdr:col>
      <xdr:colOff>212725</xdr:colOff>
      <xdr:row>39</xdr:row>
      <xdr:rowOff>36972</xdr:rowOff>
    </xdr:to>
    <xdr:sp macro="" textlink="">
      <xdr:nvSpPr>
        <xdr:cNvPr id="501" name="フローチャート : 判断 500"/>
        <xdr:cNvSpPr/>
      </xdr:nvSpPr>
      <xdr:spPr>
        <a:xfrm>
          <a:off x="14541500" y="662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53499</xdr:rowOff>
    </xdr:from>
    <xdr:ext cx="469744" cy="259045"/>
    <xdr:sp macro="" textlink="">
      <xdr:nvSpPr>
        <xdr:cNvPr id="502" name="テキスト ボックス 501"/>
        <xdr:cNvSpPr txBox="1"/>
      </xdr:nvSpPr>
      <xdr:spPr>
        <a:xfrm>
          <a:off x="14357427" y="639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3" name="直線コネクタ 502"/>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109703</xdr:rowOff>
    </xdr:from>
    <xdr:to>
      <xdr:col>20</xdr:col>
      <xdr:colOff>9525</xdr:colOff>
      <xdr:row>39</xdr:row>
      <xdr:rowOff>39853</xdr:rowOff>
    </xdr:to>
    <xdr:sp macro="" textlink="">
      <xdr:nvSpPr>
        <xdr:cNvPr id="504" name="フローチャート : 判断 503"/>
        <xdr:cNvSpPr/>
      </xdr:nvSpPr>
      <xdr:spPr>
        <a:xfrm>
          <a:off x="13652500" y="662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56380</xdr:rowOff>
    </xdr:from>
    <xdr:ext cx="469744" cy="259045"/>
    <xdr:sp macro="" textlink="">
      <xdr:nvSpPr>
        <xdr:cNvPr id="505" name="テキスト ボックス 504"/>
        <xdr:cNvSpPr txBox="1"/>
      </xdr:nvSpPr>
      <xdr:spPr>
        <a:xfrm>
          <a:off x="13468427" y="640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98623</xdr:rowOff>
    </xdr:from>
    <xdr:to>
      <xdr:col>18</xdr:col>
      <xdr:colOff>492125</xdr:colOff>
      <xdr:row>39</xdr:row>
      <xdr:rowOff>28773</xdr:rowOff>
    </xdr:to>
    <xdr:sp macro="" textlink="">
      <xdr:nvSpPr>
        <xdr:cNvPr id="506" name="フローチャート : 判断 505"/>
        <xdr:cNvSpPr/>
      </xdr:nvSpPr>
      <xdr:spPr>
        <a:xfrm>
          <a:off x="12763500" y="661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45300</xdr:rowOff>
    </xdr:from>
    <xdr:ext cx="469744" cy="259045"/>
    <xdr:sp macro="" textlink="">
      <xdr:nvSpPr>
        <xdr:cNvPr id="507" name="テキスト ボックス 506"/>
        <xdr:cNvSpPr txBox="1"/>
      </xdr:nvSpPr>
      <xdr:spPr>
        <a:xfrm>
          <a:off x="12579427" y="6388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1" name="円/楕円 520"/>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2" name="テキスト ボックス 521"/>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5" name="テキスト ボックス 58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87" name="テキスト ボックス 58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9" name="テキスト ボックス 58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88850</xdr:rowOff>
    </xdr:from>
    <xdr:to>
      <xdr:col>23</xdr:col>
      <xdr:colOff>516889</xdr:colOff>
      <xdr:row>78</xdr:row>
      <xdr:rowOff>51932</xdr:rowOff>
    </xdr:to>
    <xdr:cxnSp macro="">
      <xdr:nvCxnSpPr>
        <xdr:cNvPr id="593" name="直線コネクタ 592"/>
        <xdr:cNvCxnSpPr/>
      </xdr:nvCxnSpPr>
      <xdr:spPr>
        <a:xfrm flipV="1">
          <a:off x="16317595" y="12433250"/>
          <a:ext cx="1269" cy="99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55759</xdr:rowOff>
    </xdr:from>
    <xdr:ext cx="534377" cy="259045"/>
    <xdr:sp macro="" textlink="">
      <xdr:nvSpPr>
        <xdr:cNvPr id="594" name="公債費最小値テキスト"/>
        <xdr:cNvSpPr txBox="1"/>
      </xdr:nvSpPr>
      <xdr:spPr>
        <a:xfrm>
          <a:off x="16370300" y="1342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78</xdr:row>
      <xdr:rowOff>51932</xdr:rowOff>
    </xdr:from>
    <xdr:to>
      <xdr:col>23</xdr:col>
      <xdr:colOff>606425</xdr:colOff>
      <xdr:row>78</xdr:row>
      <xdr:rowOff>51932</xdr:rowOff>
    </xdr:to>
    <xdr:cxnSp macro="">
      <xdr:nvCxnSpPr>
        <xdr:cNvPr id="595" name="直線コネクタ 594"/>
        <xdr:cNvCxnSpPr/>
      </xdr:nvCxnSpPr>
      <xdr:spPr>
        <a:xfrm>
          <a:off x="16230600" y="1342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35527</xdr:rowOff>
    </xdr:from>
    <xdr:ext cx="599010" cy="259045"/>
    <xdr:sp macro="" textlink="">
      <xdr:nvSpPr>
        <xdr:cNvPr id="596" name="公債費最大値テキスト"/>
        <xdr:cNvSpPr txBox="1"/>
      </xdr:nvSpPr>
      <xdr:spPr>
        <a:xfrm>
          <a:off x="16370300" y="1220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236,122</a:t>
          </a:r>
          <a:endParaRPr kumimoji="1" lang="ja-JP" altLang="en-US" sz="1000" b="1">
            <a:latin typeface="ＭＳ Ｐゴシック"/>
          </a:endParaRPr>
        </a:p>
      </xdr:txBody>
    </xdr:sp>
    <xdr:clientData/>
  </xdr:oneCellAnchor>
  <xdr:twoCellAnchor>
    <xdr:from>
      <xdr:col>23</xdr:col>
      <xdr:colOff>428625</xdr:colOff>
      <xdr:row>72</xdr:row>
      <xdr:rowOff>88850</xdr:rowOff>
    </xdr:from>
    <xdr:to>
      <xdr:col>23</xdr:col>
      <xdr:colOff>606425</xdr:colOff>
      <xdr:row>72</xdr:row>
      <xdr:rowOff>88850</xdr:rowOff>
    </xdr:to>
    <xdr:cxnSp macro="">
      <xdr:nvCxnSpPr>
        <xdr:cNvPr id="597" name="直線コネクタ 596"/>
        <xdr:cNvCxnSpPr/>
      </xdr:nvCxnSpPr>
      <xdr:spPr>
        <a:xfrm>
          <a:off x="16230600" y="1243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156507</xdr:rowOff>
    </xdr:from>
    <xdr:to>
      <xdr:col>23</xdr:col>
      <xdr:colOff>517525</xdr:colOff>
      <xdr:row>77</xdr:row>
      <xdr:rowOff>157654</xdr:rowOff>
    </xdr:to>
    <xdr:cxnSp macro="">
      <xdr:nvCxnSpPr>
        <xdr:cNvPr id="598" name="直線コネクタ 597"/>
        <xdr:cNvCxnSpPr/>
      </xdr:nvCxnSpPr>
      <xdr:spPr>
        <a:xfrm>
          <a:off x="15481300" y="13358157"/>
          <a:ext cx="838200" cy="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81063</xdr:rowOff>
    </xdr:from>
    <xdr:ext cx="534377" cy="259045"/>
    <xdr:sp macro="" textlink="">
      <xdr:nvSpPr>
        <xdr:cNvPr id="599" name="公債費平均値テキスト"/>
        <xdr:cNvSpPr txBox="1"/>
      </xdr:nvSpPr>
      <xdr:spPr>
        <a:xfrm>
          <a:off x="16370300" y="12939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81,718</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58186</xdr:rowOff>
    </xdr:from>
    <xdr:to>
      <xdr:col>23</xdr:col>
      <xdr:colOff>568325</xdr:colOff>
      <xdr:row>76</xdr:row>
      <xdr:rowOff>159786</xdr:rowOff>
    </xdr:to>
    <xdr:sp macro="" textlink="">
      <xdr:nvSpPr>
        <xdr:cNvPr id="600" name="フローチャート : 判断 599"/>
        <xdr:cNvSpPr/>
      </xdr:nvSpPr>
      <xdr:spPr>
        <a:xfrm>
          <a:off x="16268700" y="1308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156507</xdr:rowOff>
    </xdr:from>
    <xdr:to>
      <xdr:col>22</xdr:col>
      <xdr:colOff>365125</xdr:colOff>
      <xdr:row>77</xdr:row>
      <xdr:rowOff>158761</xdr:rowOff>
    </xdr:to>
    <xdr:cxnSp macro="">
      <xdr:nvCxnSpPr>
        <xdr:cNvPr id="601" name="直線コネクタ 600"/>
        <xdr:cNvCxnSpPr/>
      </xdr:nvCxnSpPr>
      <xdr:spPr>
        <a:xfrm flipV="1">
          <a:off x="14592300" y="13358157"/>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48475</xdr:rowOff>
    </xdr:from>
    <xdr:to>
      <xdr:col>22</xdr:col>
      <xdr:colOff>415925</xdr:colOff>
      <xdr:row>76</xdr:row>
      <xdr:rowOff>150075</xdr:rowOff>
    </xdr:to>
    <xdr:sp macro="" textlink="">
      <xdr:nvSpPr>
        <xdr:cNvPr id="602" name="フローチャート : 判断 601"/>
        <xdr:cNvSpPr/>
      </xdr:nvSpPr>
      <xdr:spPr>
        <a:xfrm>
          <a:off x="154305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166602</xdr:rowOff>
    </xdr:from>
    <xdr:ext cx="534377" cy="259045"/>
    <xdr:sp macro="" textlink="">
      <xdr:nvSpPr>
        <xdr:cNvPr id="603" name="テキスト ボックス 602"/>
        <xdr:cNvSpPr txBox="1"/>
      </xdr:nvSpPr>
      <xdr:spPr>
        <a:xfrm>
          <a:off x="15214111" y="128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158761</xdr:rowOff>
    </xdr:from>
    <xdr:to>
      <xdr:col>21</xdr:col>
      <xdr:colOff>161925</xdr:colOff>
      <xdr:row>77</xdr:row>
      <xdr:rowOff>158993</xdr:rowOff>
    </xdr:to>
    <xdr:cxnSp macro="">
      <xdr:nvCxnSpPr>
        <xdr:cNvPr id="604" name="直線コネクタ 603"/>
        <xdr:cNvCxnSpPr/>
      </xdr:nvCxnSpPr>
      <xdr:spPr>
        <a:xfrm flipV="1">
          <a:off x="13703300" y="13360411"/>
          <a:ext cx="8890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59666</xdr:rowOff>
    </xdr:from>
    <xdr:to>
      <xdr:col>21</xdr:col>
      <xdr:colOff>212725</xdr:colOff>
      <xdr:row>76</xdr:row>
      <xdr:rowOff>161266</xdr:rowOff>
    </xdr:to>
    <xdr:sp macro="" textlink="">
      <xdr:nvSpPr>
        <xdr:cNvPr id="605" name="フローチャート : 判断 604"/>
        <xdr:cNvSpPr/>
      </xdr:nvSpPr>
      <xdr:spPr>
        <a:xfrm>
          <a:off x="14541500" y="130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6344</xdr:rowOff>
    </xdr:from>
    <xdr:ext cx="534377" cy="259045"/>
    <xdr:sp macro="" textlink="">
      <xdr:nvSpPr>
        <xdr:cNvPr id="606" name="テキスト ボックス 605"/>
        <xdr:cNvSpPr txBox="1"/>
      </xdr:nvSpPr>
      <xdr:spPr>
        <a:xfrm>
          <a:off x="14325111" y="1286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153082</xdr:rowOff>
    </xdr:from>
    <xdr:to>
      <xdr:col>19</xdr:col>
      <xdr:colOff>644525</xdr:colOff>
      <xdr:row>77</xdr:row>
      <xdr:rowOff>158993</xdr:rowOff>
    </xdr:to>
    <xdr:cxnSp macro="">
      <xdr:nvCxnSpPr>
        <xdr:cNvPr id="607" name="直線コネクタ 606"/>
        <xdr:cNvCxnSpPr/>
      </xdr:nvCxnSpPr>
      <xdr:spPr>
        <a:xfrm>
          <a:off x="12814300" y="13354732"/>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52732</xdr:rowOff>
    </xdr:from>
    <xdr:to>
      <xdr:col>20</xdr:col>
      <xdr:colOff>9525</xdr:colOff>
      <xdr:row>76</xdr:row>
      <xdr:rowOff>154332</xdr:rowOff>
    </xdr:to>
    <xdr:sp macro="" textlink="">
      <xdr:nvSpPr>
        <xdr:cNvPr id="608" name="フローチャート : 判断 607"/>
        <xdr:cNvSpPr/>
      </xdr:nvSpPr>
      <xdr:spPr>
        <a:xfrm>
          <a:off x="13652500" y="1308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170858</xdr:rowOff>
    </xdr:from>
    <xdr:ext cx="534377" cy="259045"/>
    <xdr:sp macro="" textlink="">
      <xdr:nvSpPr>
        <xdr:cNvPr id="609" name="テキスト ボックス 608"/>
        <xdr:cNvSpPr txBox="1"/>
      </xdr:nvSpPr>
      <xdr:spPr>
        <a:xfrm>
          <a:off x="13436111" y="1285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51446</xdr:rowOff>
    </xdr:from>
    <xdr:to>
      <xdr:col>18</xdr:col>
      <xdr:colOff>492125</xdr:colOff>
      <xdr:row>76</xdr:row>
      <xdr:rowOff>153046</xdr:rowOff>
    </xdr:to>
    <xdr:sp macro="" textlink="">
      <xdr:nvSpPr>
        <xdr:cNvPr id="610" name="フローチャート : 判断 609"/>
        <xdr:cNvSpPr/>
      </xdr:nvSpPr>
      <xdr:spPr>
        <a:xfrm>
          <a:off x="12763500" y="1308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169573</xdr:rowOff>
    </xdr:from>
    <xdr:ext cx="534377" cy="259045"/>
    <xdr:sp macro="" textlink="">
      <xdr:nvSpPr>
        <xdr:cNvPr id="611" name="テキスト ボックス 610"/>
        <xdr:cNvSpPr txBox="1"/>
      </xdr:nvSpPr>
      <xdr:spPr>
        <a:xfrm>
          <a:off x="12547111" y="1285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106854</xdr:rowOff>
    </xdr:from>
    <xdr:to>
      <xdr:col>23</xdr:col>
      <xdr:colOff>568325</xdr:colOff>
      <xdr:row>78</xdr:row>
      <xdr:rowOff>37004</xdr:rowOff>
    </xdr:to>
    <xdr:sp macro="" textlink="">
      <xdr:nvSpPr>
        <xdr:cNvPr id="617" name="円/楕円 616"/>
        <xdr:cNvSpPr/>
      </xdr:nvSpPr>
      <xdr:spPr>
        <a:xfrm>
          <a:off x="16268700" y="133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21781</xdr:rowOff>
    </xdr:from>
    <xdr:ext cx="534377" cy="259045"/>
    <xdr:sp macro="" textlink="">
      <xdr:nvSpPr>
        <xdr:cNvPr id="618" name="公債費該当値テキスト"/>
        <xdr:cNvSpPr txBox="1"/>
      </xdr:nvSpPr>
      <xdr:spPr>
        <a:xfrm>
          <a:off x="16370300" y="1322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33,573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105707</xdr:rowOff>
    </xdr:from>
    <xdr:to>
      <xdr:col>22</xdr:col>
      <xdr:colOff>415925</xdr:colOff>
      <xdr:row>78</xdr:row>
      <xdr:rowOff>35857</xdr:rowOff>
    </xdr:to>
    <xdr:sp macro="" textlink="">
      <xdr:nvSpPr>
        <xdr:cNvPr id="619" name="円/楕円 618"/>
        <xdr:cNvSpPr/>
      </xdr:nvSpPr>
      <xdr:spPr>
        <a:xfrm>
          <a:off x="15430500" y="133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26984</xdr:rowOff>
    </xdr:from>
    <xdr:ext cx="534377" cy="259045"/>
    <xdr:sp macro="" textlink="">
      <xdr:nvSpPr>
        <xdr:cNvPr id="620" name="テキスト ボックス 619"/>
        <xdr:cNvSpPr txBox="1"/>
      </xdr:nvSpPr>
      <xdr:spPr>
        <a:xfrm>
          <a:off x="15214111" y="1340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33,824</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107961</xdr:rowOff>
    </xdr:from>
    <xdr:to>
      <xdr:col>21</xdr:col>
      <xdr:colOff>212725</xdr:colOff>
      <xdr:row>78</xdr:row>
      <xdr:rowOff>38111</xdr:rowOff>
    </xdr:to>
    <xdr:sp macro="" textlink="">
      <xdr:nvSpPr>
        <xdr:cNvPr id="621" name="円/楕円 620"/>
        <xdr:cNvSpPr/>
      </xdr:nvSpPr>
      <xdr:spPr>
        <a:xfrm>
          <a:off x="14541500" y="1330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29238</xdr:rowOff>
    </xdr:from>
    <xdr:ext cx="534377" cy="259045"/>
    <xdr:sp macro="" textlink="">
      <xdr:nvSpPr>
        <xdr:cNvPr id="622" name="テキスト ボックス 621"/>
        <xdr:cNvSpPr txBox="1"/>
      </xdr:nvSpPr>
      <xdr:spPr>
        <a:xfrm>
          <a:off x="14325111" y="1340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108193</xdr:rowOff>
    </xdr:from>
    <xdr:to>
      <xdr:col>20</xdr:col>
      <xdr:colOff>9525</xdr:colOff>
      <xdr:row>78</xdr:row>
      <xdr:rowOff>38343</xdr:rowOff>
    </xdr:to>
    <xdr:sp macro="" textlink="">
      <xdr:nvSpPr>
        <xdr:cNvPr id="623" name="円/楕円 622"/>
        <xdr:cNvSpPr/>
      </xdr:nvSpPr>
      <xdr:spPr>
        <a:xfrm>
          <a:off x="13652500" y="133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29470</xdr:rowOff>
    </xdr:from>
    <xdr:ext cx="534377" cy="259045"/>
    <xdr:sp macro="" textlink="">
      <xdr:nvSpPr>
        <xdr:cNvPr id="624" name="テキスト ボックス 623"/>
        <xdr:cNvSpPr txBox="1"/>
      </xdr:nvSpPr>
      <xdr:spPr>
        <a:xfrm>
          <a:off x="13436111" y="1340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102282</xdr:rowOff>
    </xdr:from>
    <xdr:to>
      <xdr:col>18</xdr:col>
      <xdr:colOff>492125</xdr:colOff>
      <xdr:row>78</xdr:row>
      <xdr:rowOff>32432</xdr:rowOff>
    </xdr:to>
    <xdr:sp macro="" textlink="">
      <xdr:nvSpPr>
        <xdr:cNvPr id="625" name="円/楕円 624"/>
        <xdr:cNvSpPr/>
      </xdr:nvSpPr>
      <xdr:spPr>
        <a:xfrm>
          <a:off x="12763500" y="133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23559</xdr:rowOff>
    </xdr:from>
    <xdr:ext cx="534377" cy="259045"/>
    <xdr:sp macro="" textlink="">
      <xdr:nvSpPr>
        <xdr:cNvPr id="626" name="テキスト ボックス 625"/>
        <xdr:cNvSpPr txBox="1"/>
      </xdr:nvSpPr>
      <xdr:spPr>
        <a:xfrm>
          <a:off x="12547111" y="133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7" name="直線コネクタ 63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8" name="テキスト ボックス 63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9" name="直線コネクタ 63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0" name="テキスト ボックス 63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1" name="直線コネクタ 64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2" name="テキスト ボックス 64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3" name="直線コネクタ 64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4" name="テキスト ボックス 64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5" name="直線コネクタ 64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6" name="テキスト ボックス 64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7" name="直線コネクタ 64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8" name="テキスト ボックス 64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149938</xdr:rowOff>
    </xdr:from>
    <xdr:to>
      <xdr:col>23</xdr:col>
      <xdr:colOff>516889</xdr:colOff>
      <xdr:row>99</xdr:row>
      <xdr:rowOff>90117</xdr:rowOff>
    </xdr:to>
    <xdr:cxnSp macro="">
      <xdr:nvCxnSpPr>
        <xdr:cNvPr id="652" name="直線コネクタ 651"/>
        <xdr:cNvCxnSpPr/>
      </xdr:nvCxnSpPr>
      <xdr:spPr>
        <a:xfrm flipV="1">
          <a:off x="16317595" y="15580438"/>
          <a:ext cx="1269" cy="1483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93944</xdr:rowOff>
    </xdr:from>
    <xdr:ext cx="469744" cy="259045"/>
    <xdr:sp macro="" textlink="">
      <xdr:nvSpPr>
        <xdr:cNvPr id="653" name="積立金最小値テキスト"/>
        <xdr:cNvSpPr txBox="1"/>
      </xdr:nvSpPr>
      <xdr:spPr>
        <a:xfrm>
          <a:off x="16370300" y="1706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2,683</a:t>
          </a:r>
          <a:endParaRPr kumimoji="1" lang="ja-JP" altLang="en-US" sz="1000" b="1">
            <a:latin typeface="ＭＳ Ｐゴシック"/>
          </a:endParaRPr>
        </a:p>
      </xdr:txBody>
    </xdr:sp>
    <xdr:clientData/>
  </xdr:oneCellAnchor>
  <xdr:twoCellAnchor>
    <xdr:from>
      <xdr:col>23</xdr:col>
      <xdr:colOff>428625</xdr:colOff>
      <xdr:row>99</xdr:row>
      <xdr:rowOff>90117</xdr:rowOff>
    </xdr:from>
    <xdr:to>
      <xdr:col>23</xdr:col>
      <xdr:colOff>606425</xdr:colOff>
      <xdr:row>99</xdr:row>
      <xdr:rowOff>90117</xdr:rowOff>
    </xdr:to>
    <xdr:cxnSp macro="">
      <xdr:nvCxnSpPr>
        <xdr:cNvPr id="654" name="直線コネクタ 653"/>
        <xdr:cNvCxnSpPr/>
      </xdr:nvCxnSpPr>
      <xdr:spPr>
        <a:xfrm>
          <a:off x="16230600" y="1706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96615</xdr:rowOff>
    </xdr:from>
    <xdr:ext cx="599010" cy="259045"/>
    <xdr:sp macro="" textlink="">
      <xdr:nvSpPr>
        <xdr:cNvPr id="655" name="積立金最大値テキスト"/>
        <xdr:cNvSpPr txBox="1"/>
      </xdr:nvSpPr>
      <xdr:spPr>
        <a:xfrm>
          <a:off x="16370300" y="1535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456,865</a:t>
          </a:r>
          <a:endParaRPr kumimoji="1" lang="ja-JP" altLang="en-US" sz="1000" b="1">
            <a:latin typeface="ＭＳ Ｐゴシック"/>
          </a:endParaRPr>
        </a:p>
      </xdr:txBody>
    </xdr:sp>
    <xdr:clientData/>
  </xdr:oneCellAnchor>
  <xdr:twoCellAnchor>
    <xdr:from>
      <xdr:col>23</xdr:col>
      <xdr:colOff>428625</xdr:colOff>
      <xdr:row>90</xdr:row>
      <xdr:rowOff>149938</xdr:rowOff>
    </xdr:from>
    <xdr:to>
      <xdr:col>23</xdr:col>
      <xdr:colOff>606425</xdr:colOff>
      <xdr:row>90</xdr:row>
      <xdr:rowOff>149938</xdr:rowOff>
    </xdr:to>
    <xdr:cxnSp macro="">
      <xdr:nvCxnSpPr>
        <xdr:cNvPr id="656" name="直線コネクタ 655"/>
        <xdr:cNvCxnSpPr/>
      </xdr:nvCxnSpPr>
      <xdr:spPr>
        <a:xfrm>
          <a:off x="16230600" y="1558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128270</xdr:rowOff>
    </xdr:from>
    <xdr:to>
      <xdr:col>23</xdr:col>
      <xdr:colOff>517525</xdr:colOff>
      <xdr:row>98</xdr:row>
      <xdr:rowOff>162926</xdr:rowOff>
    </xdr:to>
    <xdr:cxnSp macro="">
      <xdr:nvCxnSpPr>
        <xdr:cNvPr id="657" name="直線コネクタ 656"/>
        <xdr:cNvCxnSpPr/>
      </xdr:nvCxnSpPr>
      <xdr:spPr>
        <a:xfrm>
          <a:off x="15481300" y="16930370"/>
          <a:ext cx="838200" cy="3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128774</xdr:rowOff>
    </xdr:from>
    <xdr:ext cx="534377" cy="259045"/>
    <xdr:sp macro="" textlink="">
      <xdr:nvSpPr>
        <xdr:cNvPr id="658" name="積立金平均値テキスト"/>
        <xdr:cNvSpPr txBox="1"/>
      </xdr:nvSpPr>
      <xdr:spPr>
        <a:xfrm>
          <a:off x="16370300" y="167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34,795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105897</xdr:rowOff>
    </xdr:from>
    <xdr:to>
      <xdr:col>23</xdr:col>
      <xdr:colOff>568325</xdr:colOff>
      <xdr:row>99</xdr:row>
      <xdr:rowOff>36047</xdr:rowOff>
    </xdr:to>
    <xdr:sp macro="" textlink="">
      <xdr:nvSpPr>
        <xdr:cNvPr id="659" name="フローチャート : 判断 658"/>
        <xdr:cNvSpPr/>
      </xdr:nvSpPr>
      <xdr:spPr>
        <a:xfrm>
          <a:off x="16268700" y="169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128270</xdr:rowOff>
    </xdr:from>
    <xdr:to>
      <xdr:col>22</xdr:col>
      <xdr:colOff>365125</xdr:colOff>
      <xdr:row>98</xdr:row>
      <xdr:rowOff>164836</xdr:rowOff>
    </xdr:to>
    <xdr:cxnSp macro="">
      <xdr:nvCxnSpPr>
        <xdr:cNvPr id="660" name="直線コネクタ 659"/>
        <xdr:cNvCxnSpPr/>
      </xdr:nvCxnSpPr>
      <xdr:spPr>
        <a:xfrm flipV="1">
          <a:off x="14592300" y="16930370"/>
          <a:ext cx="889000" cy="3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132762</xdr:rowOff>
    </xdr:from>
    <xdr:to>
      <xdr:col>22</xdr:col>
      <xdr:colOff>415925</xdr:colOff>
      <xdr:row>99</xdr:row>
      <xdr:rowOff>62912</xdr:rowOff>
    </xdr:to>
    <xdr:sp macro="" textlink="">
      <xdr:nvSpPr>
        <xdr:cNvPr id="661" name="フローチャート : 判断 660"/>
        <xdr:cNvSpPr/>
      </xdr:nvSpPr>
      <xdr:spPr>
        <a:xfrm>
          <a:off x="15430500" y="1693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54039</xdr:rowOff>
    </xdr:from>
    <xdr:ext cx="534377" cy="259045"/>
    <xdr:sp macro="" textlink="">
      <xdr:nvSpPr>
        <xdr:cNvPr id="662" name="テキスト ボックス 661"/>
        <xdr:cNvSpPr txBox="1"/>
      </xdr:nvSpPr>
      <xdr:spPr>
        <a:xfrm>
          <a:off x="15214111" y="1702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138920</xdr:rowOff>
    </xdr:from>
    <xdr:to>
      <xdr:col>21</xdr:col>
      <xdr:colOff>161925</xdr:colOff>
      <xdr:row>98</xdr:row>
      <xdr:rowOff>164836</xdr:rowOff>
    </xdr:to>
    <xdr:cxnSp macro="">
      <xdr:nvCxnSpPr>
        <xdr:cNvPr id="663" name="直線コネクタ 662"/>
        <xdr:cNvCxnSpPr/>
      </xdr:nvCxnSpPr>
      <xdr:spPr>
        <a:xfrm>
          <a:off x="13703300" y="16941020"/>
          <a:ext cx="889000" cy="2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136866</xdr:rowOff>
    </xdr:from>
    <xdr:to>
      <xdr:col>21</xdr:col>
      <xdr:colOff>212725</xdr:colOff>
      <xdr:row>99</xdr:row>
      <xdr:rowOff>67016</xdr:rowOff>
    </xdr:to>
    <xdr:sp macro="" textlink="">
      <xdr:nvSpPr>
        <xdr:cNvPr id="664" name="フローチャート : 判断 663"/>
        <xdr:cNvSpPr/>
      </xdr:nvSpPr>
      <xdr:spPr>
        <a:xfrm>
          <a:off x="14541500" y="169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58143</xdr:rowOff>
    </xdr:from>
    <xdr:ext cx="534377" cy="259045"/>
    <xdr:sp macro="" textlink="">
      <xdr:nvSpPr>
        <xdr:cNvPr id="665" name="テキスト ボックス 664"/>
        <xdr:cNvSpPr txBox="1"/>
      </xdr:nvSpPr>
      <xdr:spPr>
        <a:xfrm>
          <a:off x="14325111" y="1703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138920</xdr:rowOff>
    </xdr:from>
    <xdr:to>
      <xdr:col>19</xdr:col>
      <xdr:colOff>644525</xdr:colOff>
      <xdr:row>99</xdr:row>
      <xdr:rowOff>8598</xdr:rowOff>
    </xdr:to>
    <xdr:cxnSp macro="">
      <xdr:nvCxnSpPr>
        <xdr:cNvPr id="666" name="直線コネクタ 665"/>
        <xdr:cNvCxnSpPr/>
      </xdr:nvCxnSpPr>
      <xdr:spPr>
        <a:xfrm flipV="1">
          <a:off x="12814300" y="16941020"/>
          <a:ext cx="889000" cy="4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115565</xdr:rowOff>
    </xdr:from>
    <xdr:to>
      <xdr:col>20</xdr:col>
      <xdr:colOff>9525</xdr:colOff>
      <xdr:row>99</xdr:row>
      <xdr:rowOff>45715</xdr:rowOff>
    </xdr:to>
    <xdr:sp macro="" textlink="">
      <xdr:nvSpPr>
        <xdr:cNvPr id="667" name="フローチャート : 判断 666"/>
        <xdr:cNvSpPr/>
      </xdr:nvSpPr>
      <xdr:spPr>
        <a:xfrm>
          <a:off x="13652500" y="1691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36842</xdr:rowOff>
    </xdr:from>
    <xdr:ext cx="534377" cy="259045"/>
    <xdr:sp macro="" textlink="">
      <xdr:nvSpPr>
        <xdr:cNvPr id="668" name="テキスト ボックス 667"/>
        <xdr:cNvSpPr txBox="1"/>
      </xdr:nvSpPr>
      <xdr:spPr>
        <a:xfrm>
          <a:off x="13436111" y="1701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128533</xdr:rowOff>
    </xdr:from>
    <xdr:to>
      <xdr:col>18</xdr:col>
      <xdr:colOff>492125</xdr:colOff>
      <xdr:row>99</xdr:row>
      <xdr:rowOff>58683</xdr:rowOff>
    </xdr:to>
    <xdr:sp macro="" textlink="">
      <xdr:nvSpPr>
        <xdr:cNvPr id="669" name="フローチャート : 判断 668"/>
        <xdr:cNvSpPr/>
      </xdr:nvSpPr>
      <xdr:spPr>
        <a:xfrm>
          <a:off x="12763500" y="169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75210</xdr:rowOff>
    </xdr:from>
    <xdr:ext cx="534377" cy="259045"/>
    <xdr:sp macro="" textlink="">
      <xdr:nvSpPr>
        <xdr:cNvPr id="670" name="テキスト ボックス 669"/>
        <xdr:cNvSpPr txBox="1"/>
      </xdr:nvSpPr>
      <xdr:spPr>
        <a:xfrm>
          <a:off x="12547111" y="167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112126</xdr:rowOff>
    </xdr:from>
    <xdr:to>
      <xdr:col>23</xdr:col>
      <xdr:colOff>568325</xdr:colOff>
      <xdr:row>99</xdr:row>
      <xdr:rowOff>42276</xdr:rowOff>
    </xdr:to>
    <xdr:sp macro="" textlink="">
      <xdr:nvSpPr>
        <xdr:cNvPr id="676" name="円/楕円 675"/>
        <xdr:cNvSpPr/>
      </xdr:nvSpPr>
      <xdr:spPr>
        <a:xfrm>
          <a:off x="16268700" y="1691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84325</xdr:rowOff>
    </xdr:from>
    <xdr:ext cx="534377" cy="259045"/>
    <xdr:sp macro="" textlink="">
      <xdr:nvSpPr>
        <xdr:cNvPr id="677" name="積立金該当値テキスト"/>
        <xdr:cNvSpPr txBox="1"/>
      </xdr:nvSpPr>
      <xdr:spPr>
        <a:xfrm>
          <a:off x="16370300" y="1688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32,888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77470</xdr:rowOff>
    </xdr:from>
    <xdr:to>
      <xdr:col>22</xdr:col>
      <xdr:colOff>415925</xdr:colOff>
      <xdr:row>99</xdr:row>
      <xdr:rowOff>7620</xdr:rowOff>
    </xdr:to>
    <xdr:sp macro="" textlink="">
      <xdr:nvSpPr>
        <xdr:cNvPr id="678" name="円/楕円 677"/>
        <xdr:cNvSpPr/>
      </xdr:nvSpPr>
      <xdr:spPr>
        <a:xfrm>
          <a:off x="15430500" y="1687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24147</xdr:rowOff>
    </xdr:from>
    <xdr:ext cx="534377" cy="259045"/>
    <xdr:sp macro="" textlink="">
      <xdr:nvSpPr>
        <xdr:cNvPr id="679" name="テキスト ボックス 678"/>
        <xdr:cNvSpPr txBox="1"/>
      </xdr:nvSpPr>
      <xdr:spPr>
        <a:xfrm>
          <a:off x="15214111" y="1665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43,500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114036</xdr:rowOff>
    </xdr:from>
    <xdr:to>
      <xdr:col>21</xdr:col>
      <xdr:colOff>212725</xdr:colOff>
      <xdr:row>99</xdr:row>
      <xdr:rowOff>44186</xdr:rowOff>
    </xdr:to>
    <xdr:sp macro="" textlink="">
      <xdr:nvSpPr>
        <xdr:cNvPr id="680" name="円/楕円 679"/>
        <xdr:cNvSpPr/>
      </xdr:nvSpPr>
      <xdr:spPr>
        <a:xfrm>
          <a:off x="14541500" y="1691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60713</xdr:rowOff>
    </xdr:from>
    <xdr:ext cx="534377" cy="259045"/>
    <xdr:sp macro="" textlink="">
      <xdr:nvSpPr>
        <xdr:cNvPr id="681" name="テキスト ボックス 680"/>
        <xdr:cNvSpPr txBox="1"/>
      </xdr:nvSpPr>
      <xdr:spPr>
        <a:xfrm>
          <a:off x="14325111" y="166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88120</xdr:rowOff>
    </xdr:from>
    <xdr:to>
      <xdr:col>20</xdr:col>
      <xdr:colOff>9525</xdr:colOff>
      <xdr:row>99</xdr:row>
      <xdr:rowOff>18270</xdr:rowOff>
    </xdr:to>
    <xdr:sp macro="" textlink="">
      <xdr:nvSpPr>
        <xdr:cNvPr id="682" name="円/楕円 681"/>
        <xdr:cNvSpPr/>
      </xdr:nvSpPr>
      <xdr:spPr>
        <a:xfrm>
          <a:off x="13652500" y="168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34797</xdr:rowOff>
    </xdr:from>
    <xdr:ext cx="534377" cy="259045"/>
    <xdr:sp macro="" textlink="">
      <xdr:nvSpPr>
        <xdr:cNvPr id="683" name="テキスト ボックス 682"/>
        <xdr:cNvSpPr txBox="1"/>
      </xdr:nvSpPr>
      <xdr:spPr>
        <a:xfrm>
          <a:off x="13436111" y="166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40,239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129248</xdr:rowOff>
    </xdr:from>
    <xdr:to>
      <xdr:col>18</xdr:col>
      <xdr:colOff>492125</xdr:colOff>
      <xdr:row>99</xdr:row>
      <xdr:rowOff>59398</xdr:rowOff>
    </xdr:to>
    <xdr:sp macro="" textlink="">
      <xdr:nvSpPr>
        <xdr:cNvPr id="684" name="円/楕円 683"/>
        <xdr:cNvSpPr/>
      </xdr:nvSpPr>
      <xdr:spPr>
        <a:xfrm>
          <a:off x="12763500" y="1693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50525</xdr:rowOff>
    </xdr:from>
    <xdr:ext cx="534377" cy="259045"/>
    <xdr:sp macro="" textlink="">
      <xdr:nvSpPr>
        <xdr:cNvPr id="685" name="テキスト ボックス 684"/>
        <xdr:cNvSpPr txBox="1"/>
      </xdr:nvSpPr>
      <xdr:spPr>
        <a:xfrm>
          <a:off x="12547111" y="1702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27,645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6" name="直線コネクタ 69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7" name="テキスト ボックス 69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8" name="直線コネクタ 69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9" name="テキスト ボックス 69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0" name="直線コネクタ 69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1" name="テキスト ボックス 70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2" name="直線コネクタ 70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3" name="テキスト ボックス 70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4" name="直線コネクタ 70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5" name="テキスト ボックス 70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69596</xdr:rowOff>
    </xdr:from>
    <xdr:to>
      <xdr:col>32</xdr:col>
      <xdr:colOff>186689</xdr:colOff>
      <xdr:row>39</xdr:row>
      <xdr:rowOff>44450</xdr:rowOff>
    </xdr:to>
    <xdr:cxnSp macro="">
      <xdr:nvCxnSpPr>
        <xdr:cNvPr id="709" name="直線コネクタ 708"/>
        <xdr:cNvCxnSpPr/>
      </xdr:nvCxnSpPr>
      <xdr:spPr>
        <a:xfrm flipV="1">
          <a:off x="22159595" y="5384546"/>
          <a:ext cx="1269"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1" name="直線コネクタ 71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16273</xdr:rowOff>
    </xdr:from>
    <xdr:ext cx="534377" cy="259045"/>
    <xdr:sp macro="" textlink="">
      <xdr:nvSpPr>
        <xdr:cNvPr id="712" name="投資及び出資金最大値テキスト"/>
        <xdr:cNvSpPr txBox="1"/>
      </xdr:nvSpPr>
      <xdr:spPr>
        <a:xfrm>
          <a:off x="22212300" y="515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10,602</a:t>
          </a:r>
          <a:endParaRPr kumimoji="1" lang="ja-JP" altLang="en-US" sz="1000" b="1">
            <a:latin typeface="ＭＳ Ｐゴシック"/>
          </a:endParaRPr>
        </a:p>
      </xdr:txBody>
    </xdr:sp>
    <xdr:clientData/>
  </xdr:oneCellAnchor>
  <xdr:twoCellAnchor>
    <xdr:from>
      <xdr:col>32</xdr:col>
      <xdr:colOff>98425</xdr:colOff>
      <xdr:row>31</xdr:row>
      <xdr:rowOff>69596</xdr:rowOff>
    </xdr:from>
    <xdr:to>
      <xdr:col>32</xdr:col>
      <xdr:colOff>276225</xdr:colOff>
      <xdr:row>31</xdr:row>
      <xdr:rowOff>69596</xdr:rowOff>
    </xdr:to>
    <xdr:cxnSp macro="">
      <xdr:nvCxnSpPr>
        <xdr:cNvPr id="713" name="直線コネクタ 712"/>
        <xdr:cNvCxnSpPr/>
      </xdr:nvCxnSpPr>
      <xdr:spPr>
        <a:xfrm>
          <a:off x="22072600" y="538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44196</xdr:rowOff>
    </xdr:from>
    <xdr:to>
      <xdr:col>32</xdr:col>
      <xdr:colOff>187325</xdr:colOff>
      <xdr:row>39</xdr:row>
      <xdr:rowOff>44450</xdr:rowOff>
    </xdr:to>
    <xdr:cxnSp macro="">
      <xdr:nvCxnSpPr>
        <xdr:cNvPr id="714" name="直線コネクタ 713"/>
        <xdr:cNvCxnSpPr/>
      </xdr:nvCxnSpPr>
      <xdr:spPr>
        <a:xfrm>
          <a:off x="21323300" y="6730746"/>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51706</xdr:rowOff>
    </xdr:from>
    <xdr:ext cx="469744" cy="259045"/>
    <xdr:sp macro="" textlink="">
      <xdr:nvSpPr>
        <xdr:cNvPr id="715" name="投資及び出資金平均値テキスト"/>
        <xdr:cNvSpPr txBox="1"/>
      </xdr:nvSpPr>
      <xdr:spPr>
        <a:xfrm>
          <a:off x="22212300" y="6395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28829</xdr:rowOff>
    </xdr:from>
    <xdr:to>
      <xdr:col>32</xdr:col>
      <xdr:colOff>238125</xdr:colOff>
      <xdr:row>38</xdr:row>
      <xdr:rowOff>130429</xdr:rowOff>
    </xdr:to>
    <xdr:sp macro="" textlink="">
      <xdr:nvSpPr>
        <xdr:cNvPr id="716" name="フローチャート : 判断 715"/>
        <xdr:cNvSpPr/>
      </xdr:nvSpPr>
      <xdr:spPr>
        <a:xfrm>
          <a:off x="22110700" y="65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44196</xdr:rowOff>
    </xdr:from>
    <xdr:to>
      <xdr:col>31</xdr:col>
      <xdr:colOff>34925</xdr:colOff>
      <xdr:row>39</xdr:row>
      <xdr:rowOff>44196</xdr:rowOff>
    </xdr:to>
    <xdr:cxnSp macro="">
      <xdr:nvCxnSpPr>
        <xdr:cNvPr id="717" name="直線コネクタ 716"/>
        <xdr:cNvCxnSpPr/>
      </xdr:nvCxnSpPr>
      <xdr:spPr>
        <a:xfrm>
          <a:off x="20434300" y="67307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44958</xdr:rowOff>
    </xdr:from>
    <xdr:to>
      <xdr:col>31</xdr:col>
      <xdr:colOff>85725</xdr:colOff>
      <xdr:row>38</xdr:row>
      <xdr:rowOff>146558</xdr:rowOff>
    </xdr:to>
    <xdr:sp macro="" textlink="">
      <xdr:nvSpPr>
        <xdr:cNvPr id="718" name="フローチャート : 判断 717"/>
        <xdr:cNvSpPr/>
      </xdr:nvSpPr>
      <xdr:spPr>
        <a:xfrm>
          <a:off x="21272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163085</xdr:rowOff>
    </xdr:from>
    <xdr:ext cx="378565" cy="259045"/>
    <xdr:sp macro="" textlink="">
      <xdr:nvSpPr>
        <xdr:cNvPr id="719" name="テキスト ボックス 718"/>
        <xdr:cNvSpPr txBox="1"/>
      </xdr:nvSpPr>
      <xdr:spPr>
        <a:xfrm>
          <a:off x="21134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148590</xdr:rowOff>
    </xdr:from>
    <xdr:to>
      <xdr:col>29</xdr:col>
      <xdr:colOff>517525</xdr:colOff>
      <xdr:row>39</xdr:row>
      <xdr:rowOff>44196</xdr:rowOff>
    </xdr:to>
    <xdr:cxnSp macro="">
      <xdr:nvCxnSpPr>
        <xdr:cNvPr id="720" name="直線コネクタ 719"/>
        <xdr:cNvCxnSpPr/>
      </xdr:nvCxnSpPr>
      <xdr:spPr>
        <a:xfrm>
          <a:off x="19545300" y="5463540"/>
          <a:ext cx="889000" cy="126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109220</xdr:rowOff>
    </xdr:from>
    <xdr:to>
      <xdr:col>29</xdr:col>
      <xdr:colOff>568325</xdr:colOff>
      <xdr:row>38</xdr:row>
      <xdr:rowOff>39370</xdr:rowOff>
    </xdr:to>
    <xdr:sp macro="" textlink="">
      <xdr:nvSpPr>
        <xdr:cNvPr id="721" name="フローチャート : 判断 720"/>
        <xdr:cNvSpPr/>
      </xdr:nvSpPr>
      <xdr:spPr>
        <a:xfrm>
          <a:off x="20383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55897</xdr:rowOff>
    </xdr:from>
    <xdr:ext cx="469744" cy="259045"/>
    <xdr:sp macro="" textlink="">
      <xdr:nvSpPr>
        <xdr:cNvPr id="722" name="テキスト ボックス 721"/>
        <xdr:cNvSpPr txBox="1"/>
      </xdr:nvSpPr>
      <xdr:spPr>
        <a:xfrm>
          <a:off x="20199427"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148590</xdr:rowOff>
    </xdr:from>
    <xdr:to>
      <xdr:col>28</xdr:col>
      <xdr:colOff>314325</xdr:colOff>
      <xdr:row>33</xdr:row>
      <xdr:rowOff>76962</xdr:rowOff>
    </xdr:to>
    <xdr:cxnSp macro="">
      <xdr:nvCxnSpPr>
        <xdr:cNvPr id="723" name="直線コネクタ 722"/>
        <xdr:cNvCxnSpPr/>
      </xdr:nvCxnSpPr>
      <xdr:spPr>
        <a:xfrm flipV="1">
          <a:off x="18656300" y="5463540"/>
          <a:ext cx="889000" cy="27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33147</xdr:rowOff>
    </xdr:from>
    <xdr:to>
      <xdr:col>28</xdr:col>
      <xdr:colOff>365125</xdr:colOff>
      <xdr:row>37</xdr:row>
      <xdr:rowOff>134747</xdr:rowOff>
    </xdr:to>
    <xdr:sp macro="" textlink="">
      <xdr:nvSpPr>
        <xdr:cNvPr id="724" name="フローチャート : 判断 723"/>
        <xdr:cNvSpPr/>
      </xdr:nvSpPr>
      <xdr:spPr>
        <a:xfrm>
          <a:off x="19494500" y="63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125874</xdr:rowOff>
    </xdr:from>
    <xdr:ext cx="469744" cy="259045"/>
    <xdr:sp macro="" textlink="">
      <xdr:nvSpPr>
        <xdr:cNvPr id="725" name="テキスト ボックス 724"/>
        <xdr:cNvSpPr txBox="1"/>
      </xdr:nvSpPr>
      <xdr:spPr>
        <a:xfrm>
          <a:off x="19310427" y="6469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44450</xdr:rowOff>
    </xdr:from>
    <xdr:to>
      <xdr:col>27</xdr:col>
      <xdr:colOff>161925</xdr:colOff>
      <xdr:row>37</xdr:row>
      <xdr:rowOff>146050</xdr:rowOff>
    </xdr:to>
    <xdr:sp macro="" textlink="">
      <xdr:nvSpPr>
        <xdr:cNvPr id="726" name="フローチャート : 判断 725"/>
        <xdr:cNvSpPr/>
      </xdr:nvSpPr>
      <xdr:spPr>
        <a:xfrm>
          <a:off x="18605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137177</xdr:rowOff>
    </xdr:from>
    <xdr:ext cx="469744" cy="259045"/>
    <xdr:sp macro="" textlink="">
      <xdr:nvSpPr>
        <xdr:cNvPr id="727" name="テキスト ボックス 726"/>
        <xdr:cNvSpPr txBox="1"/>
      </xdr:nvSpPr>
      <xdr:spPr>
        <a:xfrm>
          <a:off x="18421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3" name="円/楕円 73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164846</xdr:rowOff>
    </xdr:from>
    <xdr:to>
      <xdr:col>31</xdr:col>
      <xdr:colOff>85725</xdr:colOff>
      <xdr:row>39</xdr:row>
      <xdr:rowOff>94996</xdr:rowOff>
    </xdr:to>
    <xdr:sp macro="" textlink="">
      <xdr:nvSpPr>
        <xdr:cNvPr id="735" name="円/楕円 734"/>
        <xdr:cNvSpPr/>
      </xdr:nvSpPr>
      <xdr:spPr>
        <a:xfrm>
          <a:off x="21272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86123</xdr:rowOff>
    </xdr:from>
    <xdr:ext cx="249299" cy="259045"/>
    <xdr:sp macro="" textlink="">
      <xdr:nvSpPr>
        <xdr:cNvPr id="736" name="テキスト ボックス 735"/>
        <xdr:cNvSpPr txBox="1"/>
      </xdr:nvSpPr>
      <xdr:spPr>
        <a:xfrm>
          <a:off x="21198649" y="6772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164846</xdr:rowOff>
    </xdr:from>
    <xdr:to>
      <xdr:col>29</xdr:col>
      <xdr:colOff>568325</xdr:colOff>
      <xdr:row>39</xdr:row>
      <xdr:rowOff>94996</xdr:rowOff>
    </xdr:to>
    <xdr:sp macro="" textlink="">
      <xdr:nvSpPr>
        <xdr:cNvPr id="737" name="円/楕円 736"/>
        <xdr:cNvSpPr/>
      </xdr:nvSpPr>
      <xdr:spPr>
        <a:xfrm>
          <a:off x="203835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86123</xdr:rowOff>
    </xdr:from>
    <xdr:ext cx="249299" cy="259045"/>
    <xdr:sp macro="" textlink="">
      <xdr:nvSpPr>
        <xdr:cNvPr id="738" name="テキスト ボックス 737"/>
        <xdr:cNvSpPr txBox="1"/>
      </xdr:nvSpPr>
      <xdr:spPr>
        <a:xfrm>
          <a:off x="20309649" y="6772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28</xdr:col>
      <xdr:colOff>263525</xdr:colOff>
      <xdr:row>31</xdr:row>
      <xdr:rowOff>97790</xdr:rowOff>
    </xdr:from>
    <xdr:to>
      <xdr:col>28</xdr:col>
      <xdr:colOff>365125</xdr:colOff>
      <xdr:row>32</xdr:row>
      <xdr:rowOff>27940</xdr:rowOff>
    </xdr:to>
    <xdr:sp macro="" textlink="">
      <xdr:nvSpPr>
        <xdr:cNvPr id="739" name="円/楕円 738"/>
        <xdr:cNvSpPr/>
      </xdr:nvSpPr>
      <xdr:spPr>
        <a:xfrm>
          <a:off x="19494500" y="541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30</xdr:row>
      <xdr:rowOff>44467</xdr:rowOff>
    </xdr:from>
    <xdr:ext cx="469744" cy="259045"/>
    <xdr:sp macro="" textlink="">
      <xdr:nvSpPr>
        <xdr:cNvPr id="740" name="テキスト ボックス 739"/>
        <xdr:cNvSpPr txBox="1"/>
      </xdr:nvSpPr>
      <xdr:spPr>
        <a:xfrm>
          <a:off x="19310427"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9,980</a:t>
          </a:r>
          <a:endParaRPr kumimoji="1" lang="ja-JP" altLang="en-US" sz="1000" b="1">
            <a:solidFill>
              <a:srgbClr val="FF0000"/>
            </a:solidFill>
            <a:latin typeface="ＭＳ Ｐゴシック"/>
          </a:endParaRPr>
        </a:p>
      </xdr:txBody>
    </xdr:sp>
    <xdr:clientData/>
  </xdr:oneCellAnchor>
  <xdr:twoCellAnchor>
    <xdr:from>
      <xdr:col>27</xdr:col>
      <xdr:colOff>60325</xdr:colOff>
      <xdr:row>33</xdr:row>
      <xdr:rowOff>26162</xdr:rowOff>
    </xdr:from>
    <xdr:to>
      <xdr:col>27</xdr:col>
      <xdr:colOff>161925</xdr:colOff>
      <xdr:row>33</xdr:row>
      <xdr:rowOff>127762</xdr:rowOff>
    </xdr:to>
    <xdr:sp macro="" textlink="">
      <xdr:nvSpPr>
        <xdr:cNvPr id="741" name="円/楕円 740"/>
        <xdr:cNvSpPr/>
      </xdr:nvSpPr>
      <xdr:spPr>
        <a:xfrm>
          <a:off x="18605500" y="568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31</xdr:row>
      <xdr:rowOff>144289</xdr:rowOff>
    </xdr:from>
    <xdr:ext cx="469744" cy="259045"/>
    <xdr:sp macro="" textlink="">
      <xdr:nvSpPr>
        <xdr:cNvPr id="742" name="テキスト ボックス 741"/>
        <xdr:cNvSpPr txBox="1"/>
      </xdr:nvSpPr>
      <xdr:spPr>
        <a:xfrm>
          <a:off x="18421427" y="545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132979</xdr:rowOff>
    </xdr:from>
    <xdr:to>
      <xdr:col>32</xdr:col>
      <xdr:colOff>186689</xdr:colOff>
      <xdr:row>58</xdr:row>
      <xdr:rowOff>139700</xdr:rowOff>
    </xdr:to>
    <xdr:cxnSp macro="">
      <xdr:nvCxnSpPr>
        <xdr:cNvPr id="764" name="直線コネクタ 763"/>
        <xdr:cNvCxnSpPr/>
      </xdr:nvCxnSpPr>
      <xdr:spPr>
        <a:xfrm flipV="1">
          <a:off x="22159595" y="8705479"/>
          <a:ext cx="1269" cy="1378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79656</xdr:rowOff>
    </xdr:from>
    <xdr:ext cx="534377" cy="259045"/>
    <xdr:sp macro="" textlink="">
      <xdr:nvSpPr>
        <xdr:cNvPr id="767" name="貸付金最大値テキスト"/>
        <xdr:cNvSpPr txBox="1"/>
      </xdr:nvSpPr>
      <xdr:spPr>
        <a:xfrm>
          <a:off x="22212300" y="848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60,294</a:t>
          </a:r>
          <a:endParaRPr kumimoji="1" lang="ja-JP" altLang="en-US" sz="1000" b="1">
            <a:latin typeface="ＭＳ Ｐゴシック"/>
          </a:endParaRPr>
        </a:p>
      </xdr:txBody>
    </xdr:sp>
    <xdr:clientData/>
  </xdr:oneCellAnchor>
  <xdr:twoCellAnchor>
    <xdr:from>
      <xdr:col>32</xdr:col>
      <xdr:colOff>98425</xdr:colOff>
      <xdr:row>50</xdr:row>
      <xdr:rowOff>132979</xdr:rowOff>
    </xdr:from>
    <xdr:to>
      <xdr:col>32</xdr:col>
      <xdr:colOff>276225</xdr:colOff>
      <xdr:row>50</xdr:row>
      <xdr:rowOff>132979</xdr:rowOff>
    </xdr:to>
    <xdr:cxnSp macro="">
      <xdr:nvCxnSpPr>
        <xdr:cNvPr id="768" name="直線コネクタ 767"/>
        <xdr:cNvCxnSpPr/>
      </xdr:nvCxnSpPr>
      <xdr:spPr>
        <a:xfrm>
          <a:off x="22072600" y="870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124681</xdr:rowOff>
    </xdr:from>
    <xdr:to>
      <xdr:col>32</xdr:col>
      <xdr:colOff>187325</xdr:colOff>
      <xdr:row>58</xdr:row>
      <xdr:rowOff>127836</xdr:rowOff>
    </xdr:to>
    <xdr:cxnSp macro="">
      <xdr:nvCxnSpPr>
        <xdr:cNvPr id="769" name="直線コネクタ 768"/>
        <xdr:cNvCxnSpPr/>
      </xdr:nvCxnSpPr>
      <xdr:spPr>
        <a:xfrm flipV="1">
          <a:off x="21323300" y="10068781"/>
          <a:ext cx="8382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165315</xdr:rowOff>
    </xdr:from>
    <xdr:ext cx="469744" cy="259045"/>
    <xdr:sp macro="" textlink="">
      <xdr:nvSpPr>
        <xdr:cNvPr id="770" name="貸付金平均値テキスト"/>
        <xdr:cNvSpPr txBox="1"/>
      </xdr:nvSpPr>
      <xdr:spPr>
        <a:xfrm>
          <a:off x="22212300" y="9766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142438</xdr:rowOff>
    </xdr:from>
    <xdr:to>
      <xdr:col>32</xdr:col>
      <xdr:colOff>238125</xdr:colOff>
      <xdr:row>58</xdr:row>
      <xdr:rowOff>72588</xdr:rowOff>
    </xdr:to>
    <xdr:sp macro="" textlink="">
      <xdr:nvSpPr>
        <xdr:cNvPr id="771" name="フローチャート : 判断 770"/>
        <xdr:cNvSpPr/>
      </xdr:nvSpPr>
      <xdr:spPr>
        <a:xfrm>
          <a:off x="221107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127836</xdr:rowOff>
    </xdr:from>
    <xdr:to>
      <xdr:col>31</xdr:col>
      <xdr:colOff>34925</xdr:colOff>
      <xdr:row>58</xdr:row>
      <xdr:rowOff>130122</xdr:rowOff>
    </xdr:to>
    <xdr:cxnSp macro="">
      <xdr:nvCxnSpPr>
        <xdr:cNvPr id="772" name="直線コネクタ 771"/>
        <xdr:cNvCxnSpPr/>
      </xdr:nvCxnSpPr>
      <xdr:spPr>
        <a:xfrm flipV="1">
          <a:off x="20434300" y="100719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139421</xdr:rowOff>
    </xdr:from>
    <xdr:to>
      <xdr:col>31</xdr:col>
      <xdr:colOff>85725</xdr:colOff>
      <xdr:row>58</xdr:row>
      <xdr:rowOff>69571</xdr:rowOff>
    </xdr:to>
    <xdr:sp macro="" textlink="">
      <xdr:nvSpPr>
        <xdr:cNvPr id="773" name="フローチャート : 判断 772"/>
        <xdr:cNvSpPr/>
      </xdr:nvSpPr>
      <xdr:spPr>
        <a:xfrm>
          <a:off x="21272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86098</xdr:rowOff>
    </xdr:from>
    <xdr:ext cx="469744" cy="259045"/>
    <xdr:sp macro="" textlink="">
      <xdr:nvSpPr>
        <xdr:cNvPr id="774" name="テキスト ボックス 773"/>
        <xdr:cNvSpPr txBox="1"/>
      </xdr:nvSpPr>
      <xdr:spPr>
        <a:xfrm>
          <a:off x="21088427"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130122</xdr:rowOff>
    </xdr:from>
    <xdr:to>
      <xdr:col>29</xdr:col>
      <xdr:colOff>517525</xdr:colOff>
      <xdr:row>58</xdr:row>
      <xdr:rowOff>130876</xdr:rowOff>
    </xdr:to>
    <xdr:cxnSp macro="">
      <xdr:nvCxnSpPr>
        <xdr:cNvPr id="775" name="直線コネクタ 774"/>
        <xdr:cNvCxnSpPr/>
      </xdr:nvCxnSpPr>
      <xdr:spPr>
        <a:xfrm flipV="1">
          <a:off x="19545300" y="10074222"/>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169984</xdr:rowOff>
    </xdr:from>
    <xdr:to>
      <xdr:col>29</xdr:col>
      <xdr:colOff>568325</xdr:colOff>
      <xdr:row>58</xdr:row>
      <xdr:rowOff>100134</xdr:rowOff>
    </xdr:to>
    <xdr:sp macro="" textlink="">
      <xdr:nvSpPr>
        <xdr:cNvPr id="776" name="フローチャート : 判断 775"/>
        <xdr:cNvSpPr/>
      </xdr:nvSpPr>
      <xdr:spPr>
        <a:xfrm>
          <a:off x="20383500" y="994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116661</xdr:rowOff>
    </xdr:from>
    <xdr:ext cx="469744" cy="259045"/>
    <xdr:sp macro="" textlink="">
      <xdr:nvSpPr>
        <xdr:cNvPr id="777" name="テキスト ボックス 776"/>
        <xdr:cNvSpPr txBox="1"/>
      </xdr:nvSpPr>
      <xdr:spPr>
        <a:xfrm>
          <a:off x="20199427" y="971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99398</xdr:rowOff>
    </xdr:from>
    <xdr:to>
      <xdr:col>28</xdr:col>
      <xdr:colOff>314325</xdr:colOff>
      <xdr:row>58</xdr:row>
      <xdr:rowOff>130876</xdr:rowOff>
    </xdr:to>
    <xdr:cxnSp macro="">
      <xdr:nvCxnSpPr>
        <xdr:cNvPr id="778" name="直線コネクタ 777"/>
        <xdr:cNvCxnSpPr/>
      </xdr:nvCxnSpPr>
      <xdr:spPr>
        <a:xfrm>
          <a:off x="18656300" y="10043498"/>
          <a:ext cx="889000" cy="3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166487</xdr:rowOff>
    </xdr:from>
    <xdr:to>
      <xdr:col>28</xdr:col>
      <xdr:colOff>365125</xdr:colOff>
      <xdr:row>58</xdr:row>
      <xdr:rowOff>96637</xdr:rowOff>
    </xdr:to>
    <xdr:sp macro="" textlink="">
      <xdr:nvSpPr>
        <xdr:cNvPr id="779" name="フローチャート : 判断 778"/>
        <xdr:cNvSpPr/>
      </xdr:nvSpPr>
      <xdr:spPr>
        <a:xfrm>
          <a:off x="19494500" y="993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113164</xdr:rowOff>
    </xdr:from>
    <xdr:ext cx="469744" cy="259045"/>
    <xdr:sp macro="" textlink="">
      <xdr:nvSpPr>
        <xdr:cNvPr id="780" name="テキスト ボックス 779"/>
        <xdr:cNvSpPr txBox="1"/>
      </xdr:nvSpPr>
      <xdr:spPr>
        <a:xfrm>
          <a:off x="19310427" y="971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138986</xdr:rowOff>
    </xdr:from>
    <xdr:to>
      <xdr:col>27</xdr:col>
      <xdr:colOff>161925</xdr:colOff>
      <xdr:row>58</xdr:row>
      <xdr:rowOff>69136</xdr:rowOff>
    </xdr:to>
    <xdr:sp macro="" textlink="">
      <xdr:nvSpPr>
        <xdr:cNvPr id="781" name="フローチャート : 判断 780"/>
        <xdr:cNvSpPr/>
      </xdr:nvSpPr>
      <xdr:spPr>
        <a:xfrm>
          <a:off x="18605500" y="991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85663</xdr:rowOff>
    </xdr:from>
    <xdr:ext cx="469744" cy="259045"/>
    <xdr:sp macro="" textlink="">
      <xdr:nvSpPr>
        <xdr:cNvPr id="782" name="テキスト ボックス 781"/>
        <xdr:cNvSpPr txBox="1"/>
      </xdr:nvSpPr>
      <xdr:spPr>
        <a:xfrm>
          <a:off x="18421427" y="968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73881</xdr:rowOff>
    </xdr:from>
    <xdr:to>
      <xdr:col>32</xdr:col>
      <xdr:colOff>238125</xdr:colOff>
      <xdr:row>59</xdr:row>
      <xdr:rowOff>4031</xdr:rowOff>
    </xdr:to>
    <xdr:sp macro="" textlink="">
      <xdr:nvSpPr>
        <xdr:cNvPr id="788" name="円/楕円 787"/>
        <xdr:cNvSpPr/>
      </xdr:nvSpPr>
      <xdr:spPr>
        <a:xfrm>
          <a:off x="22110700" y="1001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160258</xdr:rowOff>
    </xdr:from>
    <xdr:ext cx="378565" cy="259045"/>
    <xdr:sp macro="" textlink="">
      <xdr:nvSpPr>
        <xdr:cNvPr id="789" name="貸付金該当値テキスト"/>
        <xdr:cNvSpPr txBox="1"/>
      </xdr:nvSpPr>
      <xdr:spPr>
        <a:xfrm>
          <a:off x="22212300" y="9932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77036</xdr:rowOff>
    </xdr:from>
    <xdr:to>
      <xdr:col>31</xdr:col>
      <xdr:colOff>85725</xdr:colOff>
      <xdr:row>59</xdr:row>
      <xdr:rowOff>7186</xdr:rowOff>
    </xdr:to>
    <xdr:sp macro="" textlink="">
      <xdr:nvSpPr>
        <xdr:cNvPr id="790" name="円/楕円 789"/>
        <xdr:cNvSpPr/>
      </xdr:nvSpPr>
      <xdr:spPr>
        <a:xfrm>
          <a:off x="21272500" y="1002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169763</xdr:rowOff>
    </xdr:from>
    <xdr:ext cx="378565" cy="259045"/>
    <xdr:sp macro="" textlink="">
      <xdr:nvSpPr>
        <xdr:cNvPr id="791" name="テキスト ボックス 790"/>
        <xdr:cNvSpPr txBox="1"/>
      </xdr:nvSpPr>
      <xdr:spPr>
        <a:xfrm>
          <a:off x="21134017" y="10113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79322</xdr:rowOff>
    </xdr:from>
    <xdr:to>
      <xdr:col>29</xdr:col>
      <xdr:colOff>568325</xdr:colOff>
      <xdr:row>59</xdr:row>
      <xdr:rowOff>9472</xdr:rowOff>
    </xdr:to>
    <xdr:sp macro="" textlink="">
      <xdr:nvSpPr>
        <xdr:cNvPr id="792" name="円/楕円 791"/>
        <xdr:cNvSpPr/>
      </xdr:nvSpPr>
      <xdr:spPr>
        <a:xfrm>
          <a:off x="20383500" y="1002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599</xdr:rowOff>
    </xdr:from>
    <xdr:ext cx="378565" cy="259045"/>
    <xdr:sp macro="" textlink="">
      <xdr:nvSpPr>
        <xdr:cNvPr id="793" name="テキスト ボックス 792"/>
        <xdr:cNvSpPr txBox="1"/>
      </xdr:nvSpPr>
      <xdr:spPr>
        <a:xfrm>
          <a:off x="20245017" y="10116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80076</xdr:rowOff>
    </xdr:from>
    <xdr:to>
      <xdr:col>28</xdr:col>
      <xdr:colOff>365125</xdr:colOff>
      <xdr:row>59</xdr:row>
      <xdr:rowOff>10226</xdr:rowOff>
    </xdr:to>
    <xdr:sp macro="" textlink="">
      <xdr:nvSpPr>
        <xdr:cNvPr id="794" name="円/楕円 793"/>
        <xdr:cNvSpPr/>
      </xdr:nvSpPr>
      <xdr:spPr>
        <a:xfrm>
          <a:off x="19494500" y="1002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1353</xdr:rowOff>
    </xdr:from>
    <xdr:ext cx="378565" cy="259045"/>
    <xdr:sp macro="" textlink="">
      <xdr:nvSpPr>
        <xdr:cNvPr id="795" name="テキスト ボックス 794"/>
        <xdr:cNvSpPr txBox="1"/>
      </xdr:nvSpPr>
      <xdr:spPr>
        <a:xfrm>
          <a:off x="19356017" y="10116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48598</xdr:rowOff>
    </xdr:from>
    <xdr:to>
      <xdr:col>27</xdr:col>
      <xdr:colOff>161925</xdr:colOff>
      <xdr:row>58</xdr:row>
      <xdr:rowOff>150198</xdr:rowOff>
    </xdr:to>
    <xdr:sp macro="" textlink="">
      <xdr:nvSpPr>
        <xdr:cNvPr id="796" name="円/楕円 795"/>
        <xdr:cNvSpPr/>
      </xdr:nvSpPr>
      <xdr:spPr>
        <a:xfrm>
          <a:off x="18605500" y="999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141325</xdr:rowOff>
    </xdr:from>
    <xdr:ext cx="469744" cy="259045"/>
    <xdr:sp macro="" textlink="">
      <xdr:nvSpPr>
        <xdr:cNvPr id="797" name="テキスト ボックス 796"/>
        <xdr:cNvSpPr txBox="1"/>
      </xdr:nvSpPr>
      <xdr:spPr>
        <a:xfrm>
          <a:off x="18421427" y="100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61405</xdr:rowOff>
    </xdr:from>
    <xdr:to>
      <xdr:col>32</xdr:col>
      <xdr:colOff>186689</xdr:colOff>
      <xdr:row>79</xdr:row>
      <xdr:rowOff>129629</xdr:rowOff>
    </xdr:to>
    <xdr:cxnSp macro="">
      <xdr:nvCxnSpPr>
        <xdr:cNvPr id="822" name="直線コネクタ 821"/>
        <xdr:cNvCxnSpPr/>
      </xdr:nvCxnSpPr>
      <xdr:spPr>
        <a:xfrm flipV="1">
          <a:off x="22159595" y="12234355"/>
          <a:ext cx="1269" cy="143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133456</xdr:rowOff>
    </xdr:from>
    <xdr:ext cx="534377" cy="259045"/>
    <xdr:sp macro="" textlink="">
      <xdr:nvSpPr>
        <xdr:cNvPr id="823" name="繰出金最小値テキスト"/>
        <xdr:cNvSpPr txBox="1"/>
      </xdr:nvSpPr>
      <xdr:spPr>
        <a:xfrm>
          <a:off x="22212300" y="1367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23,293</a:t>
          </a:r>
          <a:endParaRPr kumimoji="1" lang="ja-JP" altLang="en-US" sz="1000" b="1">
            <a:latin typeface="ＭＳ Ｐゴシック"/>
          </a:endParaRPr>
        </a:p>
      </xdr:txBody>
    </xdr:sp>
    <xdr:clientData/>
  </xdr:oneCellAnchor>
  <xdr:twoCellAnchor>
    <xdr:from>
      <xdr:col>32</xdr:col>
      <xdr:colOff>98425</xdr:colOff>
      <xdr:row>79</xdr:row>
      <xdr:rowOff>129629</xdr:rowOff>
    </xdr:from>
    <xdr:to>
      <xdr:col>32</xdr:col>
      <xdr:colOff>276225</xdr:colOff>
      <xdr:row>79</xdr:row>
      <xdr:rowOff>129629</xdr:rowOff>
    </xdr:to>
    <xdr:cxnSp macro="">
      <xdr:nvCxnSpPr>
        <xdr:cNvPr id="824" name="直線コネクタ 823"/>
        <xdr:cNvCxnSpPr/>
      </xdr:nvCxnSpPr>
      <xdr:spPr>
        <a:xfrm>
          <a:off x="22072600" y="1367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8082</xdr:rowOff>
    </xdr:from>
    <xdr:ext cx="599010" cy="259045"/>
    <xdr:sp macro="" textlink="">
      <xdr:nvSpPr>
        <xdr:cNvPr id="825" name="繰出金最大値テキスト"/>
        <xdr:cNvSpPr txBox="1"/>
      </xdr:nvSpPr>
      <xdr:spPr>
        <a:xfrm>
          <a:off x="22212300" y="1200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136,665</a:t>
          </a:r>
          <a:endParaRPr kumimoji="1" lang="ja-JP" altLang="en-US" sz="1000" b="1">
            <a:latin typeface="ＭＳ Ｐゴシック"/>
          </a:endParaRPr>
        </a:p>
      </xdr:txBody>
    </xdr:sp>
    <xdr:clientData/>
  </xdr:oneCellAnchor>
  <xdr:twoCellAnchor>
    <xdr:from>
      <xdr:col>32</xdr:col>
      <xdr:colOff>98425</xdr:colOff>
      <xdr:row>71</xdr:row>
      <xdr:rowOff>61405</xdr:rowOff>
    </xdr:from>
    <xdr:to>
      <xdr:col>32</xdr:col>
      <xdr:colOff>276225</xdr:colOff>
      <xdr:row>71</xdr:row>
      <xdr:rowOff>61405</xdr:rowOff>
    </xdr:to>
    <xdr:cxnSp macro="">
      <xdr:nvCxnSpPr>
        <xdr:cNvPr id="826" name="直線コネクタ 825"/>
        <xdr:cNvCxnSpPr/>
      </xdr:nvCxnSpPr>
      <xdr:spPr>
        <a:xfrm>
          <a:off x="22072600" y="12234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63906</xdr:rowOff>
    </xdr:from>
    <xdr:to>
      <xdr:col>32</xdr:col>
      <xdr:colOff>187325</xdr:colOff>
      <xdr:row>77</xdr:row>
      <xdr:rowOff>87224</xdr:rowOff>
    </xdr:to>
    <xdr:cxnSp macro="">
      <xdr:nvCxnSpPr>
        <xdr:cNvPr id="827" name="直線コネクタ 826"/>
        <xdr:cNvCxnSpPr/>
      </xdr:nvCxnSpPr>
      <xdr:spPr>
        <a:xfrm flipV="1">
          <a:off x="21323300" y="13265556"/>
          <a:ext cx="8382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139031</xdr:rowOff>
    </xdr:from>
    <xdr:ext cx="534377" cy="259045"/>
    <xdr:sp macro="" textlink="">
      <xdr:nvSpPr>
        <xdr:cNvPr id="828" name="繰出金平均値テキスト"/>
        <xdr:cNvSpPr txBox="1"/>
      </xdr:nvSpPr>
      <xdr:spPr>
        <a:xfrm>
          <a:off x="22212300" y="12826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116154</xdr:rowOff>
    </xdr:from>
    <xdr:to>
      <xdr:col>32</xdr:col>
      <xdr:colOff>238125</xdr:colOff>
      <xdr:row>76</xdr:row>
      <xdr:rowOff>46304</xdr:rowOff>
    </xdr:to>
    <xdr:sp macro="" textlink="">
      <xdr:nvSpPr>
        <xdr:cNvPr id="829" name="フローチャート : 判断 828"/>
        <xdr:cNvSpPr/>
      </xdr:nvSpPr>
      <xdr:spPr>
        <a:xfrm>
          <a:off x="22110700" y="1297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87224</xdr:rowOff>
    </xdr:from>
    <xdr:to>
      <xdr:col>31</xdr:col>
      <xdr:colOff>34925</xdr:colOff>
      <xdr:row>77</xdr:row>
      <xdr:rowOff>116954</xdr:rowOff>
    </xdr:to>
    <xdr:cxnSp macro="">
      <xdr:nvCxnSpPr>
        <xdr:cNvPr id="830" name="直線コネクタ 829"/>
        <xdr:cNvCxnSpPr/>
      </xdr:nvCxnSpPr>
      <xdr:spPr>
        <a:xfrm flipV="1">
          <a:off x="20434300" y="13288874"/>
          <a:ext cx="889000" cy="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129172</xdr:rowOff>
    </xdr:from>
    <xdr:to>
      <xdr:col>31</xdr:col>
      <xdr:colOff>85725</xdr:colOff>
      <xdr:row>76</xdr:row>
      <xdr:rowOff>59322</xdr:rowOff>
    </xdr:to>
    <xdr:sp macro="" textlink="">
      <xdr:nvSpPr>
        <xdr:cNvPr id="831" name="フローチャート : 判断 830"/>
        <xdr:cNvSpPr/>
      </xdr:nvSpPr>
      <xdr:spPr>
        <a:xfrm>
          <a:off x="212725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75849</xdr:rowOff>
    </xdr:from>
    <xdr:ext cx="534377" cy="259045"/>
    <xdr:sp macro="" textlink="">
      <xdr:nvSpPr>
        <xdr:cNvPr id="832" name="テキスト ボックス 831"/>
        <xdr:cNvSpPr txBox="1"/>
      </xdr:nvSpPr>
      <xdr:spPr>
        <a:xfrm>
          <a:off x="21056111" y="127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116954</xdr:rowOff>
    </xdr:from>
    <xdr:to>
      <xdr:col>29</xdr:col>
      <xdr:colOff>517525</xdr:colOff>
      <xdr:row>77</xdr:row>
      <xdr:rowOff>171044</xdr:rowOff>
    </xdr:to>
    <xdr:cxnSp macro="">
      <xdr:nvCxnSpPr>
        <xdr:cNvPr id="833" name="直線コネクタ 832"/>
        <xdr:cNvCxnSpPr/>
      </xdr:nvCxnSpPr>
      <xdr:spPr>
        <a:xfrm flipV="1">
          <a:off x="19545300" y="13318604"/>
          <a:ext cx="889000" cy="5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167487</xdr:rowOff>
    </xdr:from>
    <xdr:to>
      <xdr:col>29</xdr:col>
      <xdr:colOff>568325</xdr:colOff>
      <xdr:row>76</xdr:row>
      <xdr:rowOff>97637</xdr:rowOff>
    </xdr:to>
    <xdr:sp macro="" textlink="">
      <xdr:nvSpPr>
        <xdr:cNvPr id="834" name="フローチャート : 判断 833"/>
        <xdr:cNvSpPr/>
      </xdr:nvSpPr>
      <xdr:spPr>
        <a:xfrm>
          <a:off x="20383500" y="1302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114164</xdr:rowOff>
    </xdr:from>
    <xdr:ext cx="534377" cy="259045"/>
    <xdr:sp macro="" textlink="">
      <xdr:nvSpPr>
        <xdr:cNvPr id="835" name="テキスト ボックス 834"/>
        <xdr:cNvSpPr txBox="1"/>
      </xdr:nvSpPr>
      <xdr:spPr>
        <a:xfrm>
          <a:off x="20167111" y="1280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164516</xdr:rowOff>
    </xdr:from>
    <xdr:to>
      <xdr:col>28</xdr:col>
      <xdr:colOff>314325</xdr:colOff>
      <xdr:row>77</xdr:row>
      <xdr:rowOff>171044</xdr:rowOff>
    </xdr:to>
    <xdr:cxnSp macro="">
      <xdr:nvCxnSpPr>
        <xdr:cNvPr id="836" name="直線コネクタ 835"/>
        <xdr:cNvCxnSpPr/>
      </xdr:nvCxnSpPr>
      <xdr:spPr>
        <a:xfrm>
          <a:off x="18656300" y="13366166"/>
          <a:ext cx="889000" cy="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27991</xdr:rowOff>
    </xdr:from>
    <xdr:to>
      <xdr:col>28</xdr:col>
      <xdr:colOff>365125</xdr:colOff>
      <xdr:row>76</xdr:row>
      <xdr:rowOff>129591</xdr:rowOff>
    </xdr:to>
    <xdr:sp macro="" textlink="">
      <xdr:nvSpPr>
        <xdr:cNvPr id="837" name="フローチャート : 判断 836"/>
        <xdr:cNvSpPr/>
      </xdr:nvSpPr>
      <xdr:spPr>
        <a:xfrm>
          <a:off x="19494500" y="130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146118</xdr:rowOff>
    </xdr:from>
    <xdr:ext cx="534377" cy="259045"/>
    <xdr:sp macro="" textlink="">
      <xdr:nvSpPr>
        <xdr:cNvPr id="838" name="テキスト ボックス 837"/>
        <xdr:cNvSpPr txBox="1"/>
      </xdr:nvSpPr>
      <xdr:spPr>
        <a:xfrm>
          <a:off x="19278111" y="128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51105</xdr:rowOff>
    </xdr:from>
    <xdr:to>
      <xdr:col>27</xdr:col>
      <xdr:colOff>161925</xdr:colOff>
      <xdr:row>76</xdr:row>
      <xdr:rowOff>152705</xdr:rowOff>
    </xdr:to>
    <xdr:sp macro="" textlink="">
      <xdr:nvSpPr>
        <xdr:cNvPr id="839" name="フローチャート : 判断 838"/>
        <xdr:cNvSpPr/>
      </xdr:nvSpPr>
      <xdr:spPr>
        <a:xfrm>
          <a:off x="18605500" y="1308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169232</xdr:rowOff>
    </xdr:from>
    <xdr:ext cx="534377" cy="259045"/>
    <xdr:sp macro="" textlink="">
      <xdr:nvSpPr>
        <xdr:cNvPr id="840" name="テキスト ボックス 839"/>
        <xdr:cNvSpPr txBox="1"/>
      </xdr:nvSpPr>
      <xdr:spPr>
        <a:xfrm>
          <a:off x="18389111" y="1285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13106</xdr:rowOff>
    </xdr:from>
    <xdr:to>
      <xdr:col>32</xdr:col>
      <xdr:colOff>238125</xdr:colOff>
      <xdr:row>77</xdr:row>
      <xdr:rowOff>114706</xdr:rowOff>
    </xdr:to>
    <xdr:sp macro="" textlink="">
      <xdr:nvSpPr>
        <xdr:cNvPr id="846" name="円/楕円 845"/>
        <xdr:cNvSpPr/>
      </xdr:nvSpPr>
      <xdr:spPr>
        <a:xfrm>
          <a:off x="22110700" y="132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162983</xdr:rowOff>
    </xdr:from>
    <xdr:ext cx="534377" cy="259045"/>
    <xdr:sp macro="" textlink="">
      <xdr:nvSpPr>
        <xdr:cNvPr id="847" name="繰出金該当値テキスト"/>
        <xdr:cNvSpPr txBox="1"/>
      </xdr:nvSpPr>
      <xdr:spPr>
        <a:xfrm>
          <a:off x="22212300" y="1319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55,468</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36424</xdr:rowOff>
    </xdr:from>
    <xdr:to>
      <xdr:col>31</xdr:col>
      <xdr:colOff>85725</xdr:colOff>
      <xdr:row>77</xdr:row>
      <xdr:rowOff>138024</xdr:rowOff>
    </xdr:to>
    <xdr:sp macro="" textlink="">
      <xdr:nvSpPr>
        <xdr:cNvPr id="848" name="円/楕円 847"/>
        <xdr:cNvSpPr/>
      </xdr:nvSpPr>
      <xdr:spPr>
        <a:xfrm>
          <a:off x="21272500" y="132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129151</xdr:rowOff>
    </xdr:from>
    <xdr:ext cx="534377" cy="259045"/>
    <xdr:sp macro="" textlink="">
      <xdr:nvSpPr>
        <xdr:cNvPr id="849" name="テキスト ボックス 848"/>
        <xdr:cNvSpPr txBox="1"/>
      </xdr:nvSpPr>
      <xdr:spPr>
        <a:xfrm>
          <a:off x="21056111" y="1333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53,632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66154</xdr:rowOff>
    </xdr:from>
    <xdr:to>
      <xdr:col>29</xdr:col>
      <xdr:colOff>568325</xdr:colOff>
      <xdr:row>77</xdr:row>
      <xdr:rowOff>167754</xdr:rowOff>
    </xdr:to>
    <xdr:sp macro="" textlink="">
      <xdr:nvSpPr>
        <xdr:cNvPr id="850" name="円/楕円 849"/>
        <xdr:cNvSpPr/>
      </xdr:nvSpPr>
      <xdr:spPr>
        <a:xfrm>
          <a:off x="20383500" y="1326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158881</xdr:rowOff>
    </xdr:from>
    <xdr:ext cx="534377" cy="259045"/>
    <xdr:sp macro="" textlink="">
      <xdr:nvSpPr>
        <xdr:cNvPr id="851" name="テキスト ボックス 850"/>
        <xdr:cNvSpPr txBox="1"/>
      </xdr:nvSpPr>
      <xdr:spPr>
        <a:xfrm>
          <a:off x="20167111" y="1336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51,291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120244</xdr:rowOff>
    </xdr:from>
    <xdr:to>
      <xdr:col>28</xdr:col>
      <xdr:colOff>365125</xdr:colOff>
      <xdr:row>78</xdr:row>
      <xdr:rowOff>50394</xdr:rowOff>
    </xdr:to>
    <xdr:sp macro="" textlink="">
      <xdr:nvSpPr>
        <xdr:cNvPr id="852" name="円/楕円 851"/>
        <xdr:cNvSpPr/>
      </xdr:nvSpPr>
      <xdr:spPr>
        <a:xfrm>
          <a:off x="19494500" y="133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41521</xdr:rowOff>
    </xdr:from>
    <xdr:ext cx="534377" cy="259045"/>
    <xdr:sp macro="" textlink="">
      <xdr:nvSpPr>
        <xdr:cNvPr id="853" name="テキスト ボックス 852"/>
        <xdr:cNvSpPr txBox="1"/>
      </xdr:nvSpPr>
      <xdr:spPr>
        <a:xfrm>
          <a:off x="19278111" y="134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47,032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113716</xdr:rowOff>
    </xdr:from>
    <xdr:to>
      <xdr:col>27</xdr:col>
      <xdr:colOff>161925</xdr:colOff>
      <xdr:row>78</xdr:row>
      <xdr:rowOff>43866</xdr:rowOff>
    </xdr:to>
    <xdr:sp macro="" textlink="">
      <xdr:nvSpPr>
        <xdr:cNvPr id="854" name="円/楕円 853"/>
        <xdr:cNvSpPr/>
      </xdr:nvSpPr>
      <xdr:spPr>
        <a:xfrm>
          <a:off x="18605500" y="1331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34993</xdr:rowOff>
    </xdr:from>
    <xdr:ext cx="534377" cy="259045"/>
    <xdr:sp macro="" textlink="">
      <xdr:nvSpPr>
        <xdr:cNvPr id="855" name="テキスト ボックス 854"/>
        <xdr:cNvSpPr txBox="1"/>
      </xdr:nvSpPr>
      <xdr:spPr>
        <a:xfrm>
          <a:off x="18389111" y="1340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扶助費は住民一人当たり</a:t>
          </a:r>
          <a:r>
            <a:rPr kumimoji="1" lang="en-US" altLang="ja-JP" sz="1300">
              <a:latin typeface="ＭＳ Ｐゴシック"/>
            </a:rPr>
            <a:t>80,971</a:t>
          </a:r>
          <a:r>
            <a:rPr kumimoji="1" lang="ja-JP" altLang="en-US" sz="1300">
              <a:latin typeface="ＭＳ Ｐゴシック"/>
            </a:rPr>
            <a:t>円となっており、類似団体と比較して一人当たりのコストが高い状況となっている。</a:t>
          </a:r>
        </a:p>
        <a:p>
          <a:r>
            <a:rPr kumimoji="1" lang="ja-JP" altLang="en-US" sz="1300">
              <a:latin typeface="ＭＳ Ｐゴシック"/>
            </a:rPr>
            <a:t>　これは、近年の訪問・日中活動支援給付費の増加等によるものであり、今後、各種手当ての見直しを進めていく。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青森県板柳町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14,169
14,146
41.88
6,209,120
5,947,664
240,656
3,952,433
4,318,940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25.4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162560</xdr:rowOff>
    </xdr:from>
    <xdr:to>
      <xdr:col>6</xdr:col>
      <xdr:colOff>510540</xdr:colOff>
      <xdr:row>38</xdr:row>
      <xdr:rowOff>138938</xdr:rowOff>
    </xdr:to>
    <xdr:cxnSp macro="">
      <xdr:nvCxnSpPr>
        <xdr:cNvPr id="56" name="直線コネクタ 55"/>
        <xdr:cNvCxnSpPr/>
      </xdr:nvCxnSpPr>
      <xdr:spPr>
        <a:xfrm flipV="1">
          <a:off x="4633595" y="5134610"/>
          <a:ext cx="1270" cy="1519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142765</xdr:rowOff>
    </xdr:from>
    <xdr:ext cx="469744" cy="259045"/>
    <xdr:sp macro="" textlink="">
      <xdr:nvSpPr>
        <xdr:cNvPr id="57" name="議会費最小値テキスト"/>
        <xdr:cNvSpPr txBox="1"/>
      </xdr:nvSpPr>
      <xdr:spPr>
        <a:xfrm>
          <a:off x="4686300"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5,202</a:t>
          </a:r>
          <a:endParaRPr kumimoji="1" lang="ja-JP" altLang="en-US" sz="1000" b="1">
            <a:latin typeface="ＭＳ Ｐゴシック"/>
          </a:endParaRPr>
        </a:p>
      </xdr:txBody>
    </xdr:sp>
    <xdr:clientData/>
  </xdr:oneCellAnchor>
  <xdr:twoCellAnchor>
    <xdr:from>
      <xdr:col>6</xdr:col>
      <xdr:colOff>422275</xdr:colOff>
      <xdr:row>38</xdr:row>
      <xdr:rowOff>138938</xdr:rowOff>
    </xdr:from>
    <xdr:to>
      <xdr:col>6</xdr:col>
      <xdr:colOff>600075</xdr:colOff>
      <xdr:row>38</xdr:row>
      <xdr:rowOff>138938</xdr:rowOff>
    </xdr:to>
    <xdr:cxnSp macro="">
      <xdr:nvCxnSpPr>
        <xdr:cNvPr id="58" name="直線コネクタ 57"/>
        <xdr:cNvCxnSpPr/>
      </xdr:nvCxnSpPr>
      <xdr:spPr>
        <a:xfrm>
          <a:off x="4546600" y="665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109237</xdr:rowOff>
    </xdr:from>
    <xdr:ext cx="469744" cy="259045"/>
    <xdr:sp macro="" textlink="">
      <xdr:nvSpPr>
        <xdr:cNvPr id="59" name="議会費最大値テキスト"/>
        <xdr:cNvSpPr txBox="1"/>
      </xdr:nvSpPr>
      <xdr:spPr>
        <a:xfrm>
          <a:off x="4686300" y="490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9,190</a:t>
          </a:r>
          <a:endParaRPr kumimoji="1" lang="ja-JP" altLang="en-US" sz="1000" b="1">
            <a:latin typeface="ＭＳ Ｐゴシック"/>
          </a:endParaRPr>
        </a:p>
      </xdr:txBody>
    </xdr:sp>
    <xdr:clientData/>
  </xdr:oneCellAnchor>
  <xdr:twoCellAnchor>
    <xdr:from>
      <xdr:col>6</xdr:col>
      <xdr:colOff>422275</xdr:colOff>
      <xdr:row>29</xdr:row>
      <xdr:rowOff>162560</xdr:rowOff>
    </xdr:from>
    <xdr:to>
      <xdr:col>6</xdr:col>
      <xdr:colOff>600075</xdr:colOff>
      <xdr:row>29</xdr:row>
      <xdr:rowOff>162560</xdr:rowOff>
    </xdr:to>
    <xdr:cxnSp macro="">
      <xdr:nvCxnSpPr>
        <xdr:cNvPr id="60" name="直線コネクタ 59"/>
        <xdr:cNvCxnSpPr/>
      </xdr:nvCxnSpPr>
      <xdr:spPr>
        <a:xfrm>
          <a:off x="4546600" y="513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41783</xdr:rowOff>
    </xdr:from>
    <xdr:to>
      <xdr:col>6</xdr:col>
      <xdr:colOff>511175</xdr:colOff>
      <xdr:row>38</xdr:row>
      <xdr:rowOff>9017</xdr:rowOff>
    </xdr:to>
    <xdr:cxnSp macro="">
      <xdr:nvCxnSpPr>
        <xdr:cNvPr id="61" name="直線コネクタ 60"/>
        <xdr:cNvCxnSpPr/>
      </xdr:nvCxnSpPr>
      <xdr:spPr>
        <a:xfrm>
          <a:off x="3797300" y="6385433"/>
          <a:ext cx="838200" cy="13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75201</xdr:rowOff>
    </xdr:from>
    <xdr:ext cx="469744" cy="259045"/>
    <xdr:sp macro="" textlink="">
      <xdr:nvSpPr>
        <xdr:cNvPr id="62" name="議会費平均値テキスト"/>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7,096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52324</xdr:rowOff>
    </xdr:from>
    <xdr:to>
      <xdr:col>6</xdr:col>
      <xdr:colOff>561975</xdr:colOff>
      <xdr:row>34</xdr:row>
      <xdr:rowOff>153924</xdr:rowOff>
    </xdr:to>
    <xdr:sp macro="" textlink="">
      <xdr:nvSpPr>
        <xdr:cNvPr id="63" name="フローチャート :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41783</xdr:rowOff>
    </xdr:from>
    <xdr:to>
      <xdr:col>5</xdr:col>
      <xdr:colOff>358775</xdr:colOff>
      <xdr:row>37</xdr:row>
      <xdr:rowOff>162179</xdr:rowOff>
    </xdr:to>
    <xdr:cxnSp macro="">
      <xdr:nvCxnSpPr>
        <xdr:cNvPr id="64" name="直線コネクタ 63"/>
        <xdr:cNvCxnSpPr/>
      </xdr:nvCxnSpPr>
      <xdr:spPr>
        <a:xfrm flipV="1">
          <a:off x="2908300" y="6385433"/>
          <a:ext cx="889000" cy="12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25654</xdr:rowOff>
    </xdr:from>
    <xdr:to>
      <xdr:col>5</xdr:col>
      <xdr:colOff>409575</xdr:colOff>
      <xdr:row>33</xdr:row>
      <xdr:rowOff>127254</xdr:rowOff>
    </xdr:to>
    <xdr:sp macro="" textlink="">
      <xdr:nvSpPr>
        <xdr:cNvPr id="65" name="フローチャート : 判断 64"/>
        <xdr:cNvSpPr/>
      </xdr:nvSpPr>
      <xdr:spPr>
        <a:xfrm>
          <a:off x="3746500" y="568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143781</xdr:rowOff>
    </xdr:from>
    <xdr:ext cx="469744" cy="259045"/>
    <xdr:sp macro="" textlink="">
      <xdr:nvSpPr>
        <xdr:cNvPr id="66" name="テキスト ボックス 65"/>
        <xdr:cNvSpPr txBox="1"/>
      </xdr:nvSpPr>
      <xdr:spPr>
        <a:xfrm>
          <a:off x="3562427" y="545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162179</xdr:rowOff>
    </xdr:from>
    <xdr:to>
      <xdr:col>4</xdr:col>
      <xdr:colOff>155575</xdr:colOff>
      <xdr:row>38</xdr:row>
      <xdr:rowOff>27686</xdr:rowOff>
    </xdr:to>
    <xdr:cxnSp macro="">
      <xdr:nvCxnSpPr>
        <xdr:cNvPr id="67" name="直線コネクタ 66"/>
        <xdr:cNvCxnSpPr/>
      </xdr:nvCxnSpPr>
      <xdr:spPr>
        <a:xfrm flipV="1">
          <a:off x="2019300" y="6505829"/>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101092</xdr:rowOff>
    </xdr:from>
    <xdr:to>
      <xdr:col>4</xdr:col>
      <xdr:colOff>206375</xdr:colOff>
      <xdr:row>37</xdr:row>
      <xdr:rowOff>31242</xdr:rowOff>
    </xdr:to>
    <xdr:sp macro="" textlink="">
      <xdr:nvSpPr>
        <xdr:cNvPr id="68" name="フローチャート : 判断 67"/>
        <xdr:cNvSpPr/>
      </xdr:nvSpPr>
      <xdr:spPr>
        <a:xfrm>
          <a:off x="2857500" y="627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47769</xdr:rowOff>
    </xdr:from>
    <xdr:ext cx="469744" cy="259045"/>
    <xdr:sp macro="" textlink="">
      <xdr:nvSpPr>
        <xdr:cNvPr id="69" name="テキスト ボックス 68"/>
        <xdr:cNvSpPr txBox="1"/>
      </xdr:nvSpPr>
      <xdr:spPr>
        <a:xfrm>
          <a:off x="2673427" y="6048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2921</xdr:rowOff>
    </xdr:from>
    <xdr:to>
      <xdr:col>2</xdr:col>
      <xdr:colOff>638175</xdr:colOff>
      <xdr:row>38</xdr:row>
      <xdr:rowOff>27686</xdr:rowOff>
    </xdr:to>
    <xdr:cxnSp macro="">
      <xdr:nvCxnSpPr>
        <xdr:cNvPr id="70" name="直線コネクタ 69"/>
        <xdr:cNvCxnSpPr/>
      </xdr:nvCxnSpPr>
      <xdr:spPr>
        <a:xfrm>
          <a:off x="1130300" y="6518021"/>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146431</xdr:rowOff>
    </xdr:from>
    <xdr:to>
      <xdr:col>3</xdr:col>
      <xdr:colOff>3175</xdr:colOff>
      <xdr:row>37</xdr:row>
      <xdr:rowOff>76581</xdr:rowOff>
    </xdr:to>
    <xdr:sp macro="" textlink="">
      <xdr:nvSpPr>
        <xdr:cNvPr id="71" name="フローチャート : 判断 70"/>
        <xdr:cNvSpPr/>
      </xdr:nvSpPr>
      <xdr:spPr>
        <a:xfrm>
          <a:off x="1968500" y="631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93108</xdr:rowOff>
    </xdr:from>
    <xdr:ext cx="469744" cy="259045"/>
    <xdr:sp macro="" textlink="">
      <xdr:nvSpPr>
        <xdr:cNvPr id="72" name="テキスト ボックス 71"/>
        <xdr:cNvSpPr txBox="1"/>
      </xdr:nvSpPr>
      <xdr:spPr>
        <a:xfrm>
          <a:off x="1784427" y="609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57658</xdr:rowOff>
    </xdr:from>
    <xdr:to>
      <xdr:col>1</xdr:col>
      <xdr:colOff>485775</xdr:colOff>
      <xdr:row>36</xdr:row>
      <xdr:rowOff>159258</xdr:rowOff>
    </xdr:to>
    <xdr:sp macro="" textlink="">
      <xdr:nvSpPr>
        <xdr:cNvPr id="73" name="フローチャート : 判断 72"/>
        <xdr:cNvSpPr/>
      </xdr:nvSpPr>
      <xdr:spPr>
        <a:xfrm>
          <a:off x="1079500" y="622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4335</xdr:rowOff>
    </xdr:from>
    <xdr:ext cx="469744" cy="259045"/>
    <xdr:sp macro="" textlink="">
      <xdr:nvSpPr>
        <xdr:cNvPr id="74" name="テキスト ボックス 73"/>
        <xdr:cNvSpPr txBox="1"/>
      </xdr:nvSpPr>
      <xdr:spPr>
        <a:xfrm>
          <a:off x="895427" y="600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129667</xdr:rowOff>
    </xdr:from>
    <xdr:to>
      <xdr:col>6</xdr:col>
      <xdr:colOff>561975</xdr:colOff>
      <xdr:row>38</xdr:row>
      <xdr:rowOff>59817</xdr:rowOff>
    </xdr:to>
    <xdr:sp macro="" textlink="">
      <xdr:nvSpPr>
        <xdr:cNvPr id="80" name="円/楕円 79"/>
        <xdr:cNvSpPr/>
      </xdr:nvSpPr>
      <xdr:spPr>
        <a:xfrm>
          <a:off x="4584700" y="647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108094</xdr:rowOff>
    </xdr:from>
    <xdr:ext cx="469744" cy="259045"/>
    <xdr:sp macro="" textlink="">
      <xdr:nvSpPr>
        <xdr:cNvPr id="81" name="議会費該当値テキスト"/>
        <xdr:cNvSpPr txBox="1"/>
      </xdr:nvSpPr>
      <xdr:spPr>
        <a:xfrm>
          <a:off x="4686300" y="645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162433</xdr:rowOff>
    </xdr:from>
    <xdr:to>
      <xdr:col>5</xdr:col>
      <xdr:colOff>409575</xdr:colOff>
      <xdr:row>37</xdr:row>
      <xdr:rowOff>92583</xdr:rowOff>
    </xdr:to>
    <xdr:sp macro="" textlink="">
      <xdr:nvSpPr>
        <xdr:cNvPr id="82" name="円/楕円 81"/>
        <xdr:cNvSpPr/>
      </xdr:nvSpPr>
      <xdr:spPr>
        <a:xfrm>
          <a:off x="3746500" y="633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83710</xdr:rowOff>
    </xdr:from>
    <xdr:ext cx="469744" cy="259045"/>
    <xdr:sp macro="" textlink="">
      <xdr:nvSpPr>
        <xdr:cNvPr id="83" name="テキスト ボックス 82"/>
        <xdr:cNvSpPr txBox="1"/>
      </xdr:nvSpPr>
      <xdr:spPr>
        <a:xfrm>
          <a:off x="3562427" y="642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111379</xdr:rowOff>
    </xdr:from>
    <xdr:to>
      <xdr:col>4</xdr:col>
      <xdr:colOff>206375</xdr:colOff>
      <xdr:row>38</xdr:row>
      <xdr:rowOff>41529</xdr:rowOff>
    </xdr:to>
    <xdr:sp macro="" textlink="">
      <xdr:nvSpPr>
        <xdr:cNvPr id="84" name="円/楕円 83"/>
        <xdr:cNvSpPr/>
      </xdr:nvSpPr>
      <xdr:spPr>
        <a:xfrm>
          <a:off x="2857500" y="64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32656</xdr:rowOff>
    </xdr:from>
    <xdr:ext cx="469744" cy="259045"/>
    <xdr:sp macro="" textlink="">
      <xdr:nvSpPr>
        <xdr:cNvPr id="85" name="テキスト ボックス 84"/>
        <xdr:cNvSpPr txBox="1"/>
      </xdr:nvSpPr>
      <xdr:spPr>
        <a:xfrm>
          <a:off x="2673427" y="654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148336</xdr:rowOff>
    </xdr:from>
    <xdr:to>
      <xdr:col>3</xdr:col>
      <xdr:colOff>3175</xdr:colOff>
      <xdr:row>38</xdr:row>
      <xdr:rowOff>78486</xdr:rowOff>
    </xdr:to>
    <xdr:sp macro="" textlink="">
      <xdr:nvSpPr>
        <xdr:cNvPr id="86" name="円/楕円 85"/>
        <xdr:cNvSpPr/>
      </xdr:nvSpPr>
      <xdr:spPr>
        <a:xfrm>
          <a:off x="19685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69613</xdr:rowOff>
    </xdr:from>
    <xdr:ext cx="469744" cy="259045"/>
    <xdr:sp macro="" textlink="">
      <xdr:nvSpPr>
        <xdr:cNvPr id="87" name="テキスト ボックス 86"/>
        <xdr:cNvSpPr txBox="1"/>
      </xdr:nvSpPr>
      <xdr:spPr>
        <a:xfrm>
          <a:off x="1784427" y="65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123571</xdr:rowOff>
    </xdr:from>
    <xdr:to>
      <xdr:col>1</xdr:col>
      <xdr:colOff>485775</xdr:colOff>
      <xdr:row>38</xdr:row>
      <xdr:rowOff>53721</xdr:rowOff>
    </xdr:to>
    <xdr:sp macro="" textlink="">
      <xdr:nvSpPr>
        <xdr:cNvPr id="88" name="円/楕円 87"/>
        <xdr:cNvSpPr/>
      </xdr:nvSpPr>
      <xdr:spPr>
        <a:xfrm>
          <a:off x="1079500" y="64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44848</xdr:rowOff>
    </xdr:from>
    <xdr:ext cx="469744" cy="259045"/>
    <xdr:sp macro="" textlink="">
      <xdr:nvSpPr>
        <xdr:cNvPr id="89" name="テキスト ボックス 88"/>
        <xdr:cNvSpPr txBox="1"/>
      </xdr:nvSpPr>
      <xdr:spPr>
        <a:xfrm>
          <a:off x="895427" y="655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80121</xdr:rowOff>
    </xdr:from>
    <xdr:to>
      <xdr:col>6</xdr:col>
      <xdr:colOff>510540</xdr:colOff>
      <xdr:row>58</xdr:row>
      <xdr:rowOff>127556</xdr:rowOff>
    </xdr:to>
    <xdr:cxnSp macro="">
      <xdr:nvCxnSpPr>
        <xdr:cNvPr id="113" name="直線コネクタ 112"/>
        <xdr:cNvCxnSpPr/>
      </xdr:nvCxnSpPr>
      <xdr:spPr>
        <a:xfrm flipV="1">
          <a:off x="4633595" y="8652621"/>
          <a:ext cx="1270" cy="141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131383</xdr:rowOff>
    </xdr:from>
    <xdr:ext cx="534377" cy="259045"/>
    <xdr:sp macro="" textlink="">
      <xdr:nvSpPr>
        <xdr:cNvPr id="114" name="総務費最小値テキスト"/>
        <xdr:cNvSpPr txBox="1"/>
      </xdr:nvSpPr>
      <xdr:spPr>
        <a:xfrm>
          <a:off x="4686300" y="1007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46,375</a:t>
          </a:r>
          <a:endParaRPr kumimoji="1" lang="ja-JP" altLang="en-US" sz="1000" b="1">
            <a:latin typeface="ＭＳ Ｐゴシック"/>
          </a:endParaRPr>
        </a:p>
      </xdr:txBody>
    </xdr:sp>
    <xdr:clientData/>
  </xdr:oneCellAnchor>
  <xdr:twoCellAnchor>
    <xdr:from>
      <xdr:col>6</xdr:col>
      <xdr:colOff>422275</xdr:colOff>
      <xdr:row>58</xdr:row>
      <xdr:rowOff>127556</xdr:rowOff>
    </xdr:from>
    <xdr:to>
      <xdr:col>6</xdr:col>
      <xdr:colOff>600075</xdr:colOff>
      <xdr:row>58</xdr:row>
      <xdr:rowOff>127556</xdr:rowOff>
    </xdr:to>
    <xdr:cxnSp macro="">
      <xdr:nvCxnSpPr>
        <xdr:cNvPr id="115" name="直線コネクタ 114"/>
        <xdr:cNvCxnSpPr/>
      </xdr:nvCxnSpPr>
      <xdr:spPr>
        <a:xfrm>
          <a:off x="4546600" y="10071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26798</xdr:rowOff>
    </xdr:from>
    <xdr:ext cx="599010" cy="259045"/>
    <xdr:sp macro="" textlink="">
      <xdr:nvSpPr>
        <xdr:cNvPr id="116" name="総務費最大値テキスト"/>
        <xdr:cNvSpPr txBox="1"/>
      </xdr:nvSpPr>
      <xdr:spPr>
        <a:xfrm>
          <a:off x="4686300" y="842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791,275</a:t>
          </a:r>
          <a:endParaRPr kumimoji="1" lang="ja-JP" altLang="en-US" sz="1000" b="1">
            <a:latin typeface="ＭＳ Ｐゴシック"/>
          </a:endParaRPr>
        </a:p>
      </xdr:txBody>
    </xdr:sp>
    <xdr:clientData/>
  </xdr:oneCellAnchor>
  <xdr:twoCellAnchor>
    <xdr:from>
      <xdr:col>6</xdr:col>
      <xdr:colOff>422275</xdr:colOff>
      <xdr:row>50</xdr:row>
      <xdr:rowOff>80121</xdr:rowOff>
    </xdr:from>
    <xdr:to>
      <xdr:col>6</xdr:col>
      <xdr:colOff>600075</xdr:colOff>
      <xdr:row>50</xdr:row>
      <xdr:rowOff>80121</xdr:rowOff>
    </xdr:to>
    <xdr:cxnSp macro="">
      <xdr:nvCxnSpPr>
        <xdr:cNvPr id="117" name="直線コネクタ 116"/>
        <xdr:cNvCxnSpPr/>
      </xdr:nvCxnSpPr>
      <xdr:spPr>
        <a:xfrm>
          <a:off x="4546600" y="865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31404</xdr:rowOff>
    </xdr:from>
    <xdr:to>
      <xdr:col>6</xdr:col>
      <xdr:colOff>511175</xdr:colOff>
      <xdr:row>58</xdr:row>
      <xdr:rowOff>55705</xdr:rowOff>
    </xdr:to>
    <xdr:cxnSp macro="">
      <xdr:nvCxnSpPr>
        <xdr:cNvPr id="118" name="直線コネクタ 117"/>
        <xdr:cNvCxnSpPr/>
      </xdr:nvCxnSpPr>
      <xdr:spPr>
        <a:xfrm>
          <a:off x="3797300" y="9975504"/>
          <a:ext cx="838200" cy="2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111457</xdr:rowOff>
    </xdr:from>
    <xdr:ext cx="599010" cy="259045"/>
    <xdr:sp macro="" textlink="">
      <xdr:nvSpPr>
        <xdr:cNvPr id="119" name="総務費平均値テキスト"/>
        <xdr:cNvSpPr txBox="1"/>
      </xdr:nvSpPr>
      <xdr:spPr>
        <a:xfrm>
          <a:off x="4686300" y="97126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130,168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88580</xdr:rowOff>
    </xdr:from>
    <xdr:to>
      <xdr:col>6</xdr:col>
      <xdr:colOff>561975</xdr:colOff>
      <xdr:row>58</xdr:row>
      <xdr:rowOff>18730</xdr:rowOff>
    </xdr:to>
    <xdr:sp macro="" textlink="">
      <xdr:nvSpPr>
        <xdr:cNvPr id="120" name="フローチャート : 判断 119"/>
        <xdr:cNvSpPr/>
      </xdr:nvSpPr>
      <xdr:spPr>
        <a:xfrm>
          <a:off x="45847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31404</xdr:rowOff>
    </xdr:from>
    <xdr:to>
      <xdr:col>5</xdr:col>
      <xdr:colOff>358775</xdr:colOff>
      <xdr:row>58</xdr:row>
      <xdr:rowOff>63321</xdr:rowOff>
    </xdr:to>
    <xdr:cxnSp macro="">
      <xdr:nvCxnSpPr>
        <xdr:cNvPr id="121" name="直線コネクタ 120"/>
        <xdr:cNvCxnSpPr/>
      </xdr:nvCxnSpPr>
      <xdr:spPr>
        <a:xfrm flipV="1">
          <a:off x="2908300" y="9975504"/>
          <a:ext cx="889000" cy="3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132959</xdr:rowOff>
    </xdr:from>
    <xdr:to>
      <xdr:col>5</xdr:col>
      <xdr:colOff>409575</xdr:colOff>
      <xdr:row>58</xdr:row>
      <xdr:rowOff>63109</xdr:rowOff>
    </xdr:to>
    <xdr:sp macro="" textlink="">
      <xdr:nvSpPr>
        <xdr:cNvPr id="122" name="フローチャート : 判断 121"/>
        <xdr:cNvSpPr/>
      </xdr:nvSpPr>
      <xdr:spPr>
        <a:xfrm>
          <a:off x="3746500" y="990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79636</xdr:rowOff>
    </xdr:from>
    <xdr:ext cx="599010" cy="259045"/>
    <xdr:sp macro="" textlink="">
      <xdr:nvSpPr>
        <xdr:cNvPr id="123" name="テキスト ボックス 122"/>
        <xdr:cNvSpPr txBox="1"/>
      </xdr:nvSpPr>
      <xdr:spPr>
        <a:xfrm>
          <a:off x="3497794" y="968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49500</xdr:rowOff>
    </xdr:from>
    <xdr:to>
      <xdr:col>4</xdr:col>
      <xdr:colOff>155575</xdr:colOff>
      <xdr:row>58</xdr:row>
      <xdr:rowOff>63321</xdr:rowOff>
    </xdr:to>
    <xdr:cxnSp macro="">
      <xdr:nvCxnSpPr>
        <xdr:cNvPr id="124" name="直線コネクタ 123"/>
        <xdr:cNvCxnSpPr/>
      </xdr:nvCxnSpPr>
      <xdr:spPr>
        <a:xfrm>
          <a:off x="2019300" y="9993600"/>
          <a:ext cx="889000" cy="1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147839</xdr:rowOff>
    </xdr:from>
    <xdr:to>
      <xdr:col>4</xdr:col>
      <xdr:colOff>206375</xdr:colOff>
      <xdr:row>58</xdr:row>
      <xdr:rowOff>77989</xdr:rowOff>
    </xdr:to>
    <xdr:sp macro="" textlink="">
      <xdr:nvSpPr>
        <xdr:cNvPr id="125" name="フローチャート : 判断 124"/>
        <xdr:cNvSpPr/>
      </xdr:nvSpPr>
      <xdr:spPr>
        <a:xfrm>
          <a:off x="2857500" y="992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94516</xdr:rowOff>
    </xdr:from>
    <xdr:ext cx="534377" cy="259045"/>
    <xdr:sp macro="" textlink="">
      <xdr:nvSpPr>
        <xdr:cNvPr id="126" name="テキスト ボックス 125"/>
        <xdr:cNvSpPr txBox="1"/>
      </xdr:nvSpPr>
      <xdr:spPr>
        <a:xfrm>
          <a:off x="2641111" y="969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47342</xdr:rowOff>
    </xdr:from>
    <xdr:to>
      <xdr:col>2</xdr:col>
      <xdr:colOff>638175</xdr:colOff>
      <xdr:row>58</xdr:row>
      <xdr:rowOff>49500</xdr:rowOff>
    </xdr:to>
    <xdr:cxnSp macro="">
      <xdr:nvCxnSpPr>
        <xdr:cNvPr id="127" name="直線コネクタ 126"/>
        <xdr:cNvCxnSpPr/>
      </xdr:nvCxnSpPr>
      <xdr:spPr>
        <a:xfrm>
          <a:off x="1130300" y="9991442"/>
          <a:ext cx="8890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129669</xdr:rowOff>
    </xdr:from>
    <xdr:to>
      <xdr:col>3</xdr:col>
      <xdr:colOff>3175</xdr:colOff>
      <xdr:row>58</xdr:row>
      <xdr:rowOff>59819</xdr:rowOff>
    </xdr:to>
    <xdr:sp macro="" textlink="">
      <xdr:nvSpPr>
        <xdr:cNvPr id="128" name="フローチャート : 判断 127"/>
        <xdr:cNvSpPr/>
      </xdr:nvSpPr>
      <xdr:spPr>
        <a:xfrm>
          <a:off x="1968500" y="99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76346</xdr:rowOff>
    </xdr:from>
    <xdr:ext cx="599010" cy="259045"/>
    <xdr:sp macro="" textlink="">
      <xdr:nvSpPr>
        <xdr:cNvPr id="129" name="テキスト ボックス 128"/>
        <xdr:cNvSpPr txBox="1"/>
      </xdr:nvSpPr>
      <xdr:spPr>
        <a:xfrm>
          <a:off x="1719794" y="967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151005</xdr:rowOff>
    </xdr:from>
    <xdr:to>
      <xdr:col>1</xdr:col>
      <xdr:colOff>485775</xdr:colOff>
      <xdr:row>58</xdr:row>
      <xdr:rowOff>81155</xdr:rowOff>
    </xdr:to>
    <xdr:sp macro="" textlink="">
      <xdr:nvSpPr>
        <xdr:cNvPr id="130" name="フローチャート : 判断 129"/>
        <xdr:cNvSpPr/>
      </xdr:nvSpPr>
      <xdr:spPr>
        <a:xfrm>
          <a:off x="1079500" y="992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97682</xdr:rowOff>
    </xdr:from>
    <xdr:ext cx="534377" cy="259045"/>
    <xdr:sp macro="" textlink="">
      <xdr:nvSpPr>
        <xdr:cNvPr id="131" name="テキスト ボックス 130"/>
        <xdr:cNvSpPr txBox="1"/>
      </xdr:nvSpPr>
      <xdr:spPr>
        <a:xfrm>
          <a:off x="863111" y="969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4905</xdr:rowOff>
    </xdr:from>
    <xdr:to>
      <xdr:col>6</xdr:col>
      <xdr:colOff>561975</xdr:colOff>
      <xdr:row>58</xdr:row>
      <xdr:rowOff>106505</xdr:rowOff>
    </xdr:to>
    <xdr:sp macro="" textlink="">
      <xdr:nvSpPr>
        <xdr:cNvPr id="137" name="円/楕円 136"/>
        <xdr:cNvSpPr/>
      </xdr:nvSpPr>
      <xdr:spPr>
        <a:xfrm>
          <a:off x="4584700" y="994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91282</xdr:rowOff>
    </xdr:from>
    <xdr:ext cx="534377" cy="259045"/>
    <xdr:sp macro="" textlink="">
      <xdr:nvSpPr>
        <xdr:cNvPr id="138" name="総務費該当値テキスト"/>
        <xdr:cNvSpPr txBox="1"/>
      </xdr:nvSpPr>
      <xdr:spPr>
        <a:xfrm>
          <a:off x="4686300" y="986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84,092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152054</xdr:rowOff>
    </xdr:from>
    <xdr:to>
      <xdr:col>5</xdr:col>
      <xdr:colOff>409575</xdr:colOff>
      <xdr:row>58</xdr:row>
      <xdr:rowOff>82204</xdr:rowOff>
    </xdr:to>
    <xdr:sp macro="" textlink="">
      <xdr:nvSpPr>
        <xdr:cNvPr id="139" name="円/楕円 138"/>
        <xdr:cNvSpPr/>
      </xdr:nvSpPr>
      <xdr:spPr>
        <a:xfrm>
          <a:off x="3746500" y="992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73331</xdr:rowOff>
    </xdr:from>
    <xdr:ext cx="534377" cy="259045"/>
    <xdr:sp macro="" textlink="">
      <xdr:nvSpPr>
        <xdr:cNvPr id="140" name="テキスト ボックス 139"/>
        <xdr:cNvSpPr txBox="1"/>
      </xdr:nvSpPr>
      <xdr:spPr>
        <a:xfrm>
          <a:off x="3530111" y="1001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96,848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12521</xdr:rowOff>
    </xdr:from>
    <xdr:to>
      <xdr:col>4</xdr:col>
      <xdr:colOff>206375</xdr:colOff>
      <xdr:row>58</xdr:row>
      <xdr:rowOff>114121</xdr:rowOff>
    </xdr:to>
    <xdr:sp macro="" textlink="">
      <xdr:nvSpPr>
        <xdr:cNvPr id="141" name="円/楕円 140"/>
        <xdr:cNvSpPr/>
      </xdr:nvSpPr>
      <xdr:spPr>
        <a:xfrm>
          <a:off x="2857500" y="995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105248</xdr:rowOff>
    </xdr:from>
    <xdr:ext cx="534377" cy="259045"/>
    <xdr:sp macro="" textlink="">
      <xdr:nvSpPr>
        <xdr:cNvPr id="142" name="テキスト ボックス 141"/>
        <xdr:cNvSpPr txBox="1"/>
      </xdr:nvSpPr>
      <xdr:spPr>
        <a:xfrm>
          <a:off x="2641111" y="1004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80,094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170150</xdr:rowOff>
    </xdr:from>
    <xdr:to>
      <xdr:col>3</xdr:col>
      <xdr:colOff>3175</xdr:colOff>
      <xdr:row>58</xdr:row>
      <xdr:rowOff>100300</xdr:rowOff>
    </xdr:to>
    <xdr:sp macro="" textlink="">
      <xdr:nvSpPr>
        <xdr:cNvPr id="143" name="円/楕円 142"/>
        <xdr:cNvSpPr/>
      </xdr:nvSpPr>
      <xdr:spPr>
        <a:xfrm>
          <a:off x="1968500" y="994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91427</xdr:rowOff>
    </xdr:from>
    <xdr:ext cx="534377" cy="259045"/>
    <xdr:sp macro="" textlink="">
      <xdr:nvSpPr>
        <xdr:cNvPr id="144" name="テキスト ボックス 143"/>
        <xdr:cNvSpPr txBox="1"/>
      </xdr:nvSpPr>
      <xdr:spPr>
        <a:xfrm>
          <a:off x="1752111" y="1003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87,349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167992</xdr:rowOff>
    </xdr:from>
    <xdr:to>
      <xdr:col>1</xdr:col>
      <xdr:colOff>485775</xdr:colOff>
      <xdr:row>58</xdr:row>
      <xdr:rowOff>98142</xdr:rowOff>
    </xdr:to>
    <xdr:sp macro="" textlink="">
      <xdr:nvSpPr>
        <xdr:cNvPr id="145" name="円/楕円 144"/>
        <xdr:cNvSpPr/>
      </xdr:nvSpPr>
      <xdr:spPr>
        <a:xfrm>
          <a:off x="1079500" y="994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89269</xdr:rowOff>
    </xdr:from>
    <xdr:ext cx="534377" cy="259045"/>
    <xdr:sp macro="" textlink="">
      <xdr:nvSpPr>
        <xdr:cNvPr id="146" name="テキスト ボックス 145"/>
        <xdr:cNvSpPr txBox="1"/>
      </xdr:nvSpPr>
      <xdr:spPr>
        <a:xfrm>
          <a:off x="863111" y="1003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116162</xdr:rowOff>
    </xdr:from>
    <xdr:to>
      <xdr:col>6</xdr:col>
      <xdr:colOff>510540</xdr:colOff>
      <xdr:row>79</xdr:row>
      <xdr:rowOff>38438</xdr:rowOff>
    </xdr:to>
    <xdr:cxnSp macro="">
      <xdr:nvCxnSpPr>
        <xdr:cNvPr id="171" name="直線コネクタ 170"/>
        <xdr:cNvCxnSpPr/>
      </xdr:nvCxnSpPr>
      <xdr:spPr>
        <a:xfrm flipV="1">
          <a:off x="4633595" y="12289112"/>
          <a:ext cx="127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42265</xdr:rowOff>
    </xdr:from>
    <xdr:ext cx="599010" cy="259045"/>
    <xdr:sp macro="" textlink="">
      <xdr:nvSpPr>
        <xdr:cNvPr id="172" name="民生費最小値テキスト"/>
        <xdr:cNvSpPr txBox="1"/>
      </xdr:nvSpPr>
      <xdr:spPr>
        <a:xfrm>
          <a:off x="4686300" y="1358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101,578</a:t>
          </a:r>
          <a:endParaRPr kumimoji="1" lang="ja-JP" altLang="en-US" sz="1000" b="1">
            <a:latin typeface="ＭＳ Ｐゴシック"/>
          </a:endParaRPr>
        </a:p>
      </xdr:txBody>
    </xdr:sp>
    <xdr:clientData/>
  </xdr:oneCellAnchor>
  <xdr:twoCellAnchor>
    <xdr:from>
      <xdr:col>6</xdr:col>
      <xdr:colOff>422275</xdr:colOff>
      <xdr:row>79</xdr:row>
      <xdr:rowOff>38438</xdr:rowOff>
    </xdr:from>
    <xdr:to>
      <xdr:col>6</xdr:col>
      <xdr:colOff>600075</xdr:colOff>
      <xdr:row>79</xdr:row>
      <xdr:rowOff>38438</xdr:rowOff>
    </xdr:to>
    <xdr:cxnSp macro="">
      <xdr:nvCxnSpPr>
        <xdr:cNvPr id="173" name="直線コネクタ 172"/>
        <xdr:cNvCxnSpPr/>
      </xdr:nvCxnSpPr>
      <xdr:spPr>
        <a:xfrm>
          <a:off x="4546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62839</xdr:rowOff>
    </xdr:from>
    <xdr:ext cx="599010" cy="259045"/>
    <xdr:sp macro="" textlink="">
      <xdr:nvSpPr>
        <xdr:cNvPr id="174" name="民生費最大値テキスト"/>
        <xdr:cNvSpPr txBox="1"/>
      </xdr:nvSpPr>
      <xdr:spPr>
        <a:xfrm>
          <a:off x="4686300" y="12064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441,178</a:t>
          </a:r>
          <a:endParaRPr kumimoji="1" lang="ja-JP" altLang="en-US" sz="1000" b="1">
            <a:latin typeface="ＭＳ Ｐゴシック"/>
          </a:endParaRPr>
        </a:p>
      </xdr:txBody>
    </xdr:sp>
    <xdr:clientData/>
  </xdr:oneCellAnchor>
  <xdr:twoCellAnchor>
    <xdr:from>
      <xdr:col>6</xdr:col>
      <xdr:colOff>422275</xdr:colOff>
      <xdr:row>71</xdr:row>
      <xdr:rowOff>116162</xdr:rowOff>
    </xdr:from>
    <xdr:to>
      <xdr:col>6</xdr:col>
      <xdr:colOff>600075</xdr:colOff>
      <xdr:row>71</xdr:row>
      <xdr:rowOff>116162</xdr:rowOff>
    </xdr:to>
    <xdr:cxnSp macro="">
      <xdr:nvCxnSpPr>
        <xdr:cNvPr id="175" name="直線コネクタ 174"/>
        <xdr:cNvCxnSpPr/>
      </xdr:nvCxnSpPr>
      <xdr:spPr>
        <a:xfrm>
          <a:off x="4546600" y="12289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77772</xdr:rowOff>
    </xdr:from>
    <xdr:to>
      <xdr:col>6</xdr:col>
      <xdr:colOff>511175</xdr:colOff>
      <xdr:row>78</xdr:row>
      <xdr:rowOff>102011</xdr:rowOff>
    </xdr:to>
    <xdr:cxnSp macro="">
      <xdr:nvCxnSpPr>
        <xdr:cNvPr id="176" name="直線コネクタ 175"/>
        <xdr:cNvCxnSpPr/>
      </xdr:nvCxnSpPr>
      <xdr:spPr>
        <a:xfrm flipV="1">
          <a:off x="3797300" y="13450872"/>
          <a:ext cx="838200" cy="2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78009</xdr:rowOff>
    </xdr:from>
    <xdr:ext cx="599010" cy="259045"/>
    <xdr:sp macro="" textlink="">
      <xdr:nvSpPr>
        <xdr:cNvPr id="177" name="民生費平均値テキスト"/>
        <xdr:cNvSpPr txBox="1"/>
      </xdr:nvSpPr>
      <xdr:spPr>
        <a:xfrm>
          <a:off x="4686300" y="13108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173,863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55132</xdr:rowOff>
    </xdr:from>
    <xdr:to>
      <xdr:col>6</xdr:col>
      <xdr:colOff>561975</xdr:colOff>
      <xdr:row>77</xdr:row>
      <xdr:rowOff>156732</xdr:rowOff>
    </xdr:to>
    <xdr:sp macro="" textlink="">
      <xdr:nvSpPr>
        <xdr:cNvPr id="178" name="フローチャート : 判断 177"/>
        <xdr:cNvSpPr/>
      </xdr:nvSpPr>
      <xdr:spPr>
        <a:xfrm>
          <a:off x="4584700" y="1325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102011</xdr:rowOff>
    </xdr:from>
    <xdr:to>
      <xdr:col>5</xdr:col>
      <xdr:colOff>358775</xdr:colOff>
      <xdr:row>78</xdr:row>
      <xdr:rowOff>111719</xdr:rowOff>
    </xdr:to>
    <xdr:cxnSp macro="">
      <xdr:nvCxnSpPr>
        <xdr:cNvPr id="179" name="直線コネクタ 178"/>
        <xdr:cNvCxnSpPr/>
      </xdr:nvCxnSpPr>
      <xdr:spPr>
        <a:xfrm flipV="1">
          <a:off x="2908300" y="13475111"/>
          <a:ext cx="889000" cy="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129370</xdr:rowOff>
    </xdr:from>
    <xdr:to>
      <xdr:col>5</xdr:col>
      <xdr:colOff>409575</xdr:colOff>
      <xdr:row>78</xdr:row>
      <xdr:rowOff>59520</xdr:rowOff>
    </xdr:to>
    <xdr:sp macro="" textlink="">
      <xdr:nvSpPr>
        <xdr:cNvPr id="180" name="フローチャート : 判断 179"/>
        <xdr:cNvSpPr/>
      </xdr:nvSpPr>
      <xdr:spPr>
        <a:xfrm>
          <a:off x="3746500" y="1333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76047</xdr:rowOff>
    </xdr:from>
    <xdr:ext cx="599010" cy="259045"/>
    <xdr:sp macro="" textlink="">
      <xdr:nvSpPr>
        <xdr:cNvPr id="181" name="テキスト ボックス 180"/>
        <xdr:cNvSpPr txBox="1"/>
      </xdr:nvSpPr>
      <xdr:spPr>
        <a:xfrm>
          <a:off x="3497794" y="1310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111719</xdr:rowOff>
    </xdr:from>
    <xdr:to>
      <xdr:col>4</xdr:col>
      <xdr:colOff>155575</xdr:colOff>
      <xdr:row>78</xdr:row>
      <xdr:rowOff>165729</xdr:rowOff>
    </xdr:to>
    <xdr:cxnSp macro="">
      <xdr:nvCxnSpPr>
        <xdr:cNvPr id="182" name="直線コネクタ 181"/>
        <xdr:cNvCxnSpPr/>
      </xdr:nvCxnSpPr>
      <xdr:spPr>
        <a:xfrm flipV="1">
          <a:off x="2019300" y="13484819"/>
          <a:ext cx="889000" cy="5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121422</xdr:rowOff>
    </xdr:from>
    <xdr:to>
      <xdr:col>4</xdr:col>
      <xdr:colOff>206375</xdr:colOff>
      <xdr:row>78</xdr:row>
      <xdr:rowOff>51572</xdr:rowOff>
    </xdr:to>
    <xdr:sp macro="" textlink="">
      <xdr:nvSpPr>
        <xdr:cNvPr id="183" name="フローチャート : 判断 182"/>
        <xdr:cNvSpPr/>
      </xdr:nvSpPr>
      <xdr:spPr>
        <a:xfrm>
          <a:off x="2857500" y="1332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68099</xdr:rowOff>
    </xdr:from>
    <xdr:ext cx="599010" cy="259045"/>
    <xdr:sp macro="" textlink="">
      <xdr:nvSpPr>
        <xdr:cNvPr id="184" name="テキスト ボックス 183"/>
        <xdr:cNvSpPr txBox="1"/>
      </xdr:nvSpPr>
      <xdr:spPr>
        <a:xfrm>
          <a:off x="2608794" y="1309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157866</xdr:rowOff>
    </xdr:from>
    <xdr:to>
      <xdr:col>2</xdr:col>
      <xdr:colOff>638175</xdr:colOff>
      <xdr:row>78</xdr:row>
      <xdr:rowOff>165729</xdr:rowOff>
    </xdr:to>
    <xdr:cxnSp macro="">
      <xdr:nvCxnSpPr>
        <xdr:cNvPr id="185" name="直線コネクタ 184"/>
        <xdr:cNvCxnSpPr/>
      </xdr:nvCxnSpPr>
      <xdr:spPr>
        <a:xfrm>
          <a:off x="1130300" y="13530966"/>
          <a:ext cx="889000" cy="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150256</xdr:rowOff>
    </xdr:from>
    <xdr:to>
      <xdr:col>3</xdr:col>
      <xdr:colOff>3175</xdr:colOff>
      <xdr:row>78</xdr:row>
      <xdr:rowOff>80406</xdr:rowOff>
    </xdr:to>
    <xdr:sp macro="" textlink="">
      <xdr:nvSpPr>
        <xdr:cNvPr id="186" name="フローチャート : 判断 185"/>
        <xdr:cNvSpPr/>
      </xdr:nvSpPr>
      <xdr:spPr>
        <a:xfrm>
          <a:off x="1968500" y="133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96933</xdr:rowOff>
    </xdr:from>
    <xdr:ext cx="599010" cy="259045"/>
    <xdr:sp macro="" textlink="">
      <xdr:nvSpPr>
        <xdr:cNvPr id="187" name="テキスト ボックス 186"/>
        <xdr:cNvSpPr txBox="1"/>
      </xdr:nvSpPr>
      <xdr:spPr>
        <a:xfrm>
          <a:off x="1719794" y="1312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10933</xdr:rowOff>
    </xdr:from>
    <xdr:to>
      <xdr:col>1</xdr:col>
      <xdr:colOff>485775</xdr:colOff>
      <xdr:row>78</xdr:row>
      <xdr:rowOff>112533</xdr:rowOff>
    </xdr:to>
    <xdr:sp macro="" textlink="">
      <xdr:nvSpPr>
        <xdr:cNvPr id="188" name="フローチャート : 判断 187"/>
        <xdr:cNvSpPr/>
      </xdr:nvSpPr>
      <xdr:spPr>
        <a:xfrm>
          <a:off x="1079500" y="1338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129060</xdr:rowOff>
    </xdr:from>
    <xdr:ext cx="599010" cy="259045"/>
    <xdr:sp macro="" textlink="">
      <xdr:nvSpPr>
        <xdr:cNvPr id="189" name="テキスト ボックス 188"/>
        <xdr:cNvSpPr txBox="1"/>
      </xdr:nvSpPr>
      <xdr:spPr>
        <a:xfrm>
          <a:off x="830794" y="1315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26972</xdr:rowOff>
    </xdr:from>
    <xdr:to>
      <xdr:col>6</xdr:col>
      <xdr:colOff>561975</xdr:colOff>
      <xdr:row>78</xdr:row>
      <xdr:rowOff>128572</xdr:rowOff>
    </xdr:to>
    <xdr:sp macro="" textlink="">
      <xdr:nvSpPr>
        <xdr:cNvPr id="195" name="円/楕円 194"/>
        <xdr:cNvSpPr/>
      </xdr:nvSpPr>
      <xdr:spPr>
        <a:xfrm>
          <a:off x="4584700" y="1340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5399</xdr:rowOff>
    </xdr:from>
    <xdr:ext cx="599010" cy="259045"/>
    <xdr:sp macro="" textlink="">
      <xdr:nvSpPr>
        <xdr:cNvPr id="196" name="民生費該当値テキスト"/>
        <xdr:cNvSpPr txBox="1"/>
      </xdr:nvSpPr>
      <xdr:spPr>
        <a:xfrm>
          <a:off x="4686300" y="13378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136,254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51211</xdr:rowOff>
    </xdr:from>
    <xdr:to>
      <xdr:col>5</xdr:col>
      <xdr:colOff>409575</xdr:colOff>
      <xdr:row>78</xdr:row>
      <xdr:rowOff>152811</xdr:rowOff>
    </xdr:to>
    <xdr:sp macro="" textlink="">
      <xdr:nvSpPr>
        <xdr:cNvPr id="197" name="円/楕円 196"/>
        <xdr:cNvSpPr/>
      </xdr:nvSpPr>
      <xdr:spPr>
        <a:xfrm>
          <a:off x="3746500" y="1342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143938</xdr:rowOff>
    </xdr:from>
    <xdr:ext cx="599010" cy="259045"/>
    <xdr:sp macro="" textlink="">
      <xdr:nvSpPr>
        <xdr:cNvPr id="198" name="テキスト ボックス 197"/>
        <xdr:cNvSpPr txBox="1"/>
      </xdr:nvSpPr>
      <xdr:spPr>
        <a:xfrm>
          <a:off x="3497794" y="1351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129,892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60919</xdr:rowOff>
    </xdr:from>
    <xdr:to>
      <xdr:col>4</xdr:col>
      <xdr:colOff>206375</xdr:colOff>
      <xdr:row>78</xdr:row>
      <xdr:rowOff>162519</xdr:rowOff>
    </xdr:to>
    <xdr:sp macro="" textlink="">
      <xdr:nvSpPr>
        <xdr:cNvPr id="199" name="円/楕円 198"/>
        <xdr:cNvSpPr/>
      </xdr:nvSpPr>
      <xdr:spPr>
        <a:xfrm>
          <a:off x="2857500" y="134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153646</xdr:rowOff>
    </xdr:from>
    <xdr:ext cx="599010" cy="259045"/>
    <xdr:sp macro="" textlink="">
      <xdr:nvSpPr>
        <xdr:cNvPr id="200" name="テキスト ボックス 199"/>
        <xdr:cNvSpPr txBox="1"/>
      </xdr:nvSpPr>
      <xdr:spPr>
        <a:xfrm>
          <a:off x="2608794" y="13526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127,344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114929</xdr:rowOff>
    </xdr:from>
    <xdr:to>
      <xdr:col>3</xdr:col>
      <xdr:colOff>3175</xdr:colOff>
      <xdr:row>79</xdr:row>
      <xdr:rowOff>45079</xdr:rowOff>
    </xdr:to>
    <xdr:sp macro="" textlink="">
      <xdr:nvSpPr>
        <xdr:cNvPr id="201" name="円/楕円 200"/>
        <xdr:cNvSpPr/>
      </xdr:nvSpPr>
      <xdr:spPr>
        <a:xfrm>
          <a:off x="1968500" y="1348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36206</xdr:rowOff>
    </xdr:from>
    <xdr:ext cx="599010" cy="259045"/>
    <xdr:sp macro="" textlink="">
      <xdr:nvSpPr>
        <xdr:cNvPr id="202" name="テキスト ボックス 201"/>
        <xdr:cNvSpPr txBox="1"/>
      </xdr:nvSpPr>
      <xdr:spPr>
        <a:xfrm>
          <a:off x="1719794" y="1358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113,168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107066</xdr:rowOff>
    </xdr:from>
    <xdr:to>
      <xdr:col>1</xdr:col>
      <xdr:colOff>485775</xdr:colOff>
      <xdr:row>79</xdr:row>
      <xdr:rowOff>37216</xdr:rowOff>
    </xdr:to>
    <xdr:sp macro="" textlink="">
      <xdr:nvSpPr>
        <xdr:cNvPr id="203" name="円/楕円 202"/>
        <xdr:cNvSpPr/>
      </xdr:nvSpPr>
      <xdr:spPr>
        <a:xfrm>
          <a:off x="1079500" y="1348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28343</xdr:rowOff>
    </xdr:from>
    <xdr:ext cx="599010" cy="259045"/>
    <xdr:sp macro="" textlink="">
      <xdr:nvSpPr>
        <xdr:cNvPr id="204" name="テキスト ボックス 203"/>
        <xdr:cNvSpPr txBox="1"/>
      </xdr:nvSpPr>
      <xdr:spPr>
        <a:xfrm>
          <a:off x="830794" y="1357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115,232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34979</xdr:rowOff>
    </xdr:from>
    <xdr:to>
      <xdr:col>6</xdr:col>
      <xdr:colOff>510540</xdr:colOff>
      <xdr:row>98</xdr:row>
      <xdr:rowOff>36579</xdr:rowOff>
    </xdr:to>
    <xdr:cxnSp macro="">
      <xdr:nvCxnSpPr>
        <xdr:cNvPr id="230" name="直線コネクタ 229"/>
        <xdr:cNvCxnSpPr/>
      </xdr:nvCxnSpPr>
      <xdr:spPr>
        <a:xfrm flipV="1">
          <a:off x="4633595" y="15636929"/>
          <a:ext cx="1270" cy="12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40406</xdr:rowOff>
    </xdr:from>
    <xdr:ext cx="534377" cy="259045"/>
    <xdr:sp macro="" textlink="">
      <xdr:nvSpPr>
        <xdr:cNvPr id="231" name="衛生費最小値テキスト"/>
        <xdr:cNvSpPr txBox="1"/>
      </xdr:nvSpPr>
      <xdr:spPr>
        <a:xfrm>
          <a:off x="4686300" y="1684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a:t>
          </a:r>
          <a:endParaRPr kumimoji="1" lang="ja-JP" altLang="en-US" sz="1000" b="1">
            <a:latin typeface="ＭＳ Ｐゴシック"/>
          </a:endParaRPr>
        </a:p>
      </xdr:txBody>
    </xdr:sp>
    <xdr:clientData/>
  </xdr:oneCellAnchor>
  <xdr:twoCellAnchor>
    <xdr:from>
      <xdr:col>6</xdr:col>
      <xdr:colOff>422275</xdr:colOff>
      <xdr:row>98</xdr:row>
      <xdr:rowOff>36579</xdr:rowOff>
    </xdr:from>
    <xdr:to>
      <xdr:col>6</xdr:col>
      <xdr:colOff>600075</xdr:colOff>
      <xdr:row>98</xdr:row>
      <xdr:rowOff>36579</xdr:rowOff>
    </xdr:to>
    <xdr:cxnSp macro="">
      <xdr:nvCxnSpPr>
        <xdr:cNvPr id="232" name="直線コネクタ 231"/>
        <xdr:cNvCxnSpPr/>
      </xdr:nvCxnSpPr>
      <xdr:spPr>
        <a:xfrm>
          <a:off x="4546600" y="16838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153106</xdr:rowOff>
    </xdr:from>
    <xdr:ext cx="599010" cy="259045"/>
    <xdr:sp macro="" textlink="">
      <xdr:nvSpPr>
        <xdr:cNvPr id="233" name="衛生費最大値テキスト"/>
        <xdr:cNvSpPr txBox="1"/>
      </xdr:nvSpPr>
      <xdr:spPr>
        <a:xfrm>
          <a:off x="4686300" y="1541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131,870</a:t>
          </a:r>
          <a:endParaRPr kumimoji="1" lang="ja-JP" altLang="en-US" sz="1000" b="1">
            <a:latin typeface="ＭＳ Ｐゴシック"/>
          </a:endParaRPr>
        </a:p>
      </xdr:txBody>
    </xdr:sp>
    <xdr:clientData/>
  </xdr:oneCellAnchor>
  <xdr:twoCellAnchor>
    <xdr:from>
      <xdr:col>6</xdr:col>
      <xdr:colOff>422275</xdr:colOff>
      <xdr:row>91</xdr:row>
      <xdr:rowOff>34979</xdr:rowOff>
    </xdr:from>
    <xdr:to>
      <xdr:col>6</xdr:col>
      <xdr:colOff>600075</xdr:colOff>
      <xdr:row>91</xdr:row>
      <xdr:rowOff>34979</xdr:rowOff>
    </xdr:to>
    <xdr:cxnSp macro="">
      <xdr:nvCxnSpPr>
        <xdr:cNvPr id="234" name="直線コネクタ 233"/>
        <xdr:cNvCxnSpPr/>
      </xdr:nvCxnSpPr>
      <xdr:spPr>
        <a:xfrm>
          <a:off x="4546600" y="1563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127693</xdr:rowOff>
    </xdr:from>
    <xdr:to>
      <xdr:col>6</xdr:col>
      <xdr:colOff>511175</xdr:colOff>
      <xdr:row>96</xdr:row>
      <xdr:rowOff>148865</xdr:rowOff>
    </xdr:to>
    <xdr:cxnSp macro="">
      <xdr:nvCxnSpPr>
        <xdr:cNvPr id="235" name="直線コネクタ 234"/>
        <xdr:cNvCxnSpPr/>
      </xdr:nvCxnSpPr>
      <xdr:spPr>
        <a:xfrm>
          <a:off x="3797300" y="16586893"/>
          <a:ext cx="838200" cy="2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100826</xdr:rowOff>
    </xdr:from>
    <xdr:ext cx="534377" cy="259045"/>
    <xdr:sp macro="" textlink="">
      <xdr:nvSpPr>
        <xdr:cNvPr id="236" name="衛生費平均値テキスト"/>
        <xdr:cNvSpPr txBox="1"/>
      </xdr:nvSpPr>
      <xdr:spPr>
        <a:xfrm>
          <a:off x="4686300" y="16217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60,256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77949</xdr:rowOff>
    </xdr:from>
    <xdr:to>
      <xdr:col>6</xdr:col>
      <xdr:colOff>561975</xdr:colOff>
      <xdr:row>96</xdr:row>
      <xdr:rowOff>8099</xdr:rowOff>
    </xdr:to>
    <xdr:sp macro="" textlink="">
      <xdr:nvSpPr>
        <xdr:cNvPr id="237" name="フローチャート : 判断 236"/>
        <xdr:cNvSpPr/>
      </xdr:nvSpPr>
      <xdr:spPr>
        <a:xfrm>
          <a:off x="45847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74037</xdr:rowOff>
    </xdr:from>
    <xdr:to>
      <xdr:col>5</xdr:col>
      <xdr:colOff>358775</xdr:colOff>
      <xdr:row>96</xdr:row>
      <xdr:rowOff>127693</xdr:rowOff>
    </xdr:to>
    <xdr:cxnSp macro="">
      <xdr:nvCxnSpPr>
        <xdr:cNvPr id="238" name="直線コネクタ 237"/>
        <xdr:cNvCxnSpPr/>
      </xdr:nvCxnSpPr>
      <xdr:spPr>
        <a:xfrm>
          <a:off x="2908300" y="16533237"/>
          <a:ext cx="889000" cy="5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110432</xdr:rowOff>
    </xdr:from>
    <xdr:to>
      <xdr:col>5</xdr:col>
      <xdr:colOff>409575</xdr:colOff>
      <xdr:row>96</xdr:row>
      <xdr:rowOff>40582</xdr:rowOff>
    </xdr:to>
    <xdr:sp macro="" textlink="">
      <xdr:nvSpPr>
        <xdr:cNvPr id="239" name="フローチャート : 判断 238"/>
        <xdr:cNvSpPr/>
      </xdr:nvSpPr>
      <xdr:spPr>
        <a:xfrm>
          <a:off x="3746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57109</xdr:rowOff>
    </xdr:from>
    <xdr:ext cx="534377" cy="259045"/>
    <xdr:sp macro="" textlink="">
      <xdr:nvSpPr>
        <xdr:cNvPr id="240" name="テキスト ボックス 239"/>
        <xdr:cNvSpPr txBox="1"/>
      </xdr:nvSpPr>
      <xdr:spPr>
        <a:xfrm>
          <a:off x="3530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74037</xdr:rowOff>
    </xdr:from>
    <xdr:to>
      <xdr:col>4</xdr:col>
      <xdr:colOff>155575</xdr:colOff>
      <xdr:row>96</xdr:row>
      <xdr:rowOff>82572</xdr:rowOff>
    </xdr:to>
    <xdr:cxnSp macro="">
      <xdr:nvCxnSpPr>
        <xdr:cNvPr id="241" name="直線コネクタ 240"/>
        <xdr:cNvCxnSpPr/>
      </xdr:nvCxnSpPr>
      <xdr:spPr>
        <a:xfrm flipV="1">
          <a:off x="2019300" y="16533237"/>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170695</xdr:rowOff>
    </xdr:from>
    <xdr:to>
      <xdr:col>4</xdr:col>
      <xdr:colOff>206375</xdr:colOff>
      <xdr:row>96</xdr:row>
      <xdr:rowOff>100845</xdr:rowOff>
    </xdr:to>
    <xdr:sp macro="" textlink="">
      <xdr:nvSpPr>
        <xdr:cNvPr id="242" name="フローチャート : 判断 241"/>
        <xdr:cNvSpPr/>
      </xdr:nvSpPr>
      <xdr:spPr>
        <a:xfrm>
          <a:off x="2857500" y="1645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117372</xdr:rowOff>
    </xdr:from>
    <xdr:ext cx="534377" cy="259045"/>
    <xdr:sp macro="" textlink="">
      <xdr:nvSpPr>
        <xdr:cNvPr id="243" name="テキスト ボックス 242"/>
        <xdr:cNvSpPr txBox="1"/>
      </xdr:nvSpPr>
      <xdr:spPr>
        <a:xfrm>
          <a:off x="2641111" y="1623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82572</xdr:rowOff>
    </xdr:from>
    <xdr:to>
      <xdr:col>2</xdr:col>
      <xdr:colOff>638175</xdr:colOff>
      <xdr:row>96</xdr:row>
      <xdr:rowOff>112159</xdr:rowOff>
    </xdr:to>
    <xdr:cxnSp macro="">
      <xdr:nvCxnSpPr>
        <xdr:cNvPr id="244" name="直線コネクタ 243"/>
        <xdr:cNvCxnSpPr/>
      </xdr:nvCxnSpPr>
      <xdr:spPr>
        <a:xfrm flipV="1">
          <a:off x="1130300" y="16541772"/>
          <a:ext cx="889000" cy="29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157316</xdr:rowOff>
    </xdr:from>
    <xdr:to>
      <xdr:col>3</xdr:col>
      <xdr:colOff>3175</xdr:colOff>
      <xdr:row>96</xdr:row>
      <xdr:rowOff>87466</xdr:rowOff>
    </xdr:to>
    <xdr:sp macro="" textlink="">
      <xdr:nvSpPr>
        <xdr:cNvPr id="245" name="フローチャート : 判断 244"/>
        <xdr:cNvSpPr/>
      </xdr:nvSpPr>
      <xdr:spPr>
        <a:xfrm>
          <a:off x="1968500" y="1644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103993</xdr:rowOff>
    </xdr:from>
    <xdr:ext cx="534377" cy="259045"/>
    <xdr:sp macro="" textlink="">
      <xdr:nvSpPr>
        <xdr:cNvPr id="246" name="テキスト ボックス 245"/>
        <xdr:cNvSpPr txBox="1"/>
      </xdr:nvSpPr>
      <xdr:spPr>
        <a:xfrm>
          <a:off x="1752111" y="1622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165405</xdr:rowOff>
    </xdr:from>
    <xdr:to>
      <xdr:col>1</xdr:col>
      <xdr:colOff>485775</xdr:colOff>
      <xdr:row>96</xdr:row>
      <xdr:rowOff>95555</xdr:rowOff>
    </xdr:to>
    <xdr:sp macro="" textlink="">
      <xdr:nvSpPr>
        <xdr:cNvPr id="247" name="フローチャート : 判断 246"/>
        <xdr:cNvSpPr/>
      </xdr:nvSpPr>
      <xdr:spPr>
        <a:xfrm>
          <a:off x="1079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112082</xdr:rowOff>
    </xdr:from>
    <xdr:ext cx="534377" cy="259045"/>
    <xdr:sp macro="" textlink="">
      <xdr:nvSpPr>
        <xdr:cNvPr id="248" name="テキスト ボックス 247"/>
        <xdr:cNvSpPr txBox="1"/>
      </xdr:nvSpPr>
      <xdr:spPr>
        <a:xfrm>
          <a:off x="863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98065</xdr:rowOff>
    </xdr:from>
    <xdr:to>
      <xdr:col>6</xdr:col>
      <xdr:colOff>561975</xdr:colOff>
      <xdr:row>97</xdr:row>
      <xdr:rowOff>28215</xdr:rowOff>
    </xdr:to>
    <xdr:sp macro="" textlink="">
      <xdr:nvSpPr>
        <xdr:cNvPr id="254" name="円/楕円 253"/>
        <xdr:cNvSpPr/>
      </xdr:nvSpPr>
      <xdr:spPr>
        <a:xfrm>
          <a:off x="4584700" y="165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76492</xdr:rowOff>
    </xdr:from>
    <xdr:ext cx="534377" cy="259045"/>
    <xdr:sp macro="" textlink="">
      <xdr:nvSpPr>
        <xdr:cNvPr id="255" name="衛生費該当値テキスト"/>
        <xdr:cNvSpPr txBox="1"/>
      </xdr:nvSpPr>
      <xdr:spPr>
        <a:xfrm>
          <a:off x="4686300" y="1653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42,658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76893</xdr:rowOff>
    </xdr:from>
    <xdr:to>
      <xdr:col>5</xdr:col>
      <xdr:colOff>409575</xdr:colOff>
      <xdr:row>97</xdr:row>
      <xdr:rowOff>7043</xdr:rowOff>
    </xdr:to>
    <xdr:sp macro="" textlink="">
      <xdr:nvSpPr>
        <xdr:cNvPr id="256" name="円/楕円 255"/>
        <xdr:cNvSpPr/>
      </xdr:nvSpPr>
      <xdr:spPr>
        <a:xfrm>
          <a:off x="3746500" y="165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169620</xdr:rowOff>
    </xdr:from>
    <xdr:ext cx="534377" cy="259045"/>
    <xdr:sp macro="" textlink="">
      <xdr:nvSpPr>
        <xdr:cNvPr id="257" name="テキスト ボックス 256"/>
        <xdr:cNvSpPr txBox="1"/>
      </xdr:nvSpPr>
      <xdr:spPr>
        <a:xfrm>
          <a:off x="3530111" y="1662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44,603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23237</xdr:rowOff>
    </xdr:from>
    <xdr:to>
      <xdr:col>4</xdr:col>
      <xdr:colOff>206375</xdr:colOff>
      <xdr:row>96</xdr:row>
      <xdr:rowOff>124837</xdr:rowOff>
    </xdr:to>
    <xdr:sp macro="" textlink="">
      <xdr:nvSpPr>
        <xdr:cNvPr id="258" name="円/楕円 257"/>
        <xdr:cNvSpPr/>
      </xdr:nvSpPr>
      <xdr:spPr>
        <a:xfrm>
          <a:off x="2857500" y="1648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115964</xdr:rowOff>
    </xdr:from>
    <xdr:ext cx="534377" cy="259045"/>
    <xdr:sp macro="" textlink="">
      <xdr:nvSpPr>
        <xdr:cNvPr id="259" name="テキスト ボックス 258"/>
        <xdr:cNvSpPr txBox="1"/>
      </xdr:nvSpPr>
      <xdr:spPr>
        <a:xfrm>
          <a:off x="2641111" y="1657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49,532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31772</xdr:rowOff>
    </xdr:from>
    <xdr:to>
      <xdr:col>3</xdr:col>
      <xdr:colOff>3175</xdr:colOff>
      <xdr:row>96</xdr:row>
      <xdr:rowOff>133372</xdr:rowOff>
    </xdr:to>
    <xdr:sp macro="" textlink="">
      <xdr:nvSpPr>
        <xdr:cNvPr id="260" name="円/楕円 259"/>
        <xdr:cNvSpPr/>
      </xdr:nvSpPr>
      <xdr:spPr>
        <a:xfrm>
          <a:off x="1968500" y="1649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124499</xdr:rowOff>
    </xdr:from>
    <xdr:ext cx="534377" cy="259045"/>
    <xdr:sp macro="" textlink="">
      <xdr:nvSpPr>
        <xdr:cNvPr id="261" name="テキスト ボックス 260"/>
        <xdr:cNvSpPr txBox="1"/>
      </xdr:nvSpPr>
      <xdr:spPr>
        <a:xfrm>
          <a:off x="1752111" y="1658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61359</xdr:rowOff>
    </xdr:from>
    <xdr:to>
      <xdr:col>1</xdr:col>
      <xdr:colOff>485775</xdr:colOff>
      <xdr:row>96</xdr:row>
      <xdr:rowOff>162959</xdr:rowOff>
    </xdr:to>
    <xdr:sp macro="" textlink="">
      <xdr:nvSpPr>
        <xdr:cNvPr id="262" name="円/楕円 261"/>
        <xdr:cNvSpPr/>
      </xdr:nvSpPr>
      <xdr:spPr>
        <a:xfrm>
          <a:off x="1079500" y="1652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154086</xdr:rowOff>
    </xdr:from>
    <xdr:ext cx="534377" cy="259045"/>
    <xdr:sp macro="" textlink="">
      <xdr:nvSpPr>
        <xdr:cNvPr id="263" name="テキスト ボックス 262"/>
        <xdr:cNvSpPr txBox="1"/>
      </xdr:nvSpPr>
      <xdr:spPr>
        <a:xfrm>
          <a:off x="863111" y="1661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52832</xdr:rowOff>
    </xdr:from>
    <xdr:to>
      <xdr:col>15</xdr:col>
      <xdr:colOff>180340</xdr:colOff>
      <xdr:row>39</xdr:row>
      <xdr:rowOff>98878</xdr:rowOff>
    </xdr:to>
    <xdr:cxnSp macro="">
      <xdr:nvCxnSpPr>
        <xdr:cNvPr id="289" name="直線コネクタ 288"/>
        <xdr:cNvCxnSpPr/>
      </xdr:nvCxnSpPr>
      <xdr:spPr>
        <a:xfrm flipV="1">
          <a:off x="10475595" y="5196332"/>
          <a:ext cx="1270" cy="15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170959</xdr:rowOff>
    </xdr:from>
    <xdr:ext cx="469744" cy="259045"/>
    <xdr:sp macro="" textlink="">
      <xdr:nvSpPr>
        <xdr:cNvPr id="292" name="労働費最大値テキスト"/>
        <xdr:cNvSpPr txBox="1"/>
      </xdr:nvSpPr>
      <xdr:spPr>
        <a:xfrm>
          <a:off x="10528300" y="497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a:t>
          </a:r>
          <a:endParaRPr kumimoji="1" lang="ja-JP" altLang="en-US" sz="1000" b="1">
            <a:latin typeface="ＭＳ Ｐゴシック"/>
          </a:endParaRPr>
        </a:p>
      </xdr:txBody>
    </xdr:sp>
    <xdr:clientData/>
  </xdr:oneCellAnchor>
  <xdr:twoCellAnchor>
    <xdr:from>
      <xdr:col>15</xdr:col>
      <xdr:colOff>92075</xdr:colOff>
      <xdr:row>30</xdr:row>
      <xdr:rowOff>52832</xdr:rowOff>
    </xdr:from>
    <xdr:to>
      <xdr:col>15</xdr:col>
      <xdr:colOff>269875</xdr:colOff>
      <xdr:row>30</xdr:row>
      <xdr:rowOff>52832</xdr:rowOff>
    </xdr:to>
    <xdr:cxnSp macro="">
      <xdr:nvCxnSpPr>
        <xdr:cNvPr id="293" name="直線コネクタ 292"/>
        <xdr:cNvCxnSpPr/>
      </xdr:nvCxnSpPr>
      <xdr:spPr>
        <a:xfrm>
          <a:off x="10388600" y="5196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98878</xdr:rowOff>
    </xdr:from>
    <xdr:to>
      <xdr:col>15</xdr:col>
      <xdr:colOff>180975</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160110</xdr:rowOff>
    </xdr:from>
    <xdr:ext cx="378565" cy="259045"/>
    <xdr:sp macro="" textlink="">
      <xdr:nvSpPr>
        <xdr:cNvPr id="295" name="労働費平均値テキスト"/>
        <xdr:cNvSpPr txBox="1"/>
      </xdr:nvSpPr>
      <xdr:spPr>
        <a:xfrm>
          <a:off x="10528300" y="63323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137233</xdr:rowOff>
    </xdr:from>
    <xdr:to>
      <xdr:col>15</xdr:col>
      <xdr:colOff>231775</xdr:colOff>
      <xdr:row>38</xdr:row>
      <xdr:rowOff>67383</xdr:rowOff>
    </xdr:to>
    <xdr:sp macro="" textlink="">
      <xdr:nvSpPr>
        <xdr:cNvPr id="296" name="フローチャート : 判断 295"/>
        <xdr:cNvSpPr/>
      </xdr:nvSpPr>
      <xdr:spPr>
        <a:xfrm>
          <a:off x="104267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98878</xdr:rowOff>
    </xdr:from>
    <xdr:to>
      <xdr:col>14</xdr:col>
      <xdr:colOff>28575</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156827</xdr:rowOff>
    </xdr:from>
    <xdr:to>
      <xdr:col>14</xdr:col>
      <xdr:colOff>79375</xdr:colOff>
      <xdr:row>38</xdr:row>
      <xdr:rowOff>86977</xdr:rowOff>
    </xdr:to>
    <xdr:sp macro="" textlink="">
      <xdr:nvSpPr>
        <xdr:cNvPr id="298" name="フローチャート : 判断 297"/>
        <xdr:cNvSpPr/>
      </xdr:nvSpPr>
      <xdr:spPr>
        <a:xfrm>
          <a:off x="9588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103504</xdr:rowOff>
    </xdr:from>
    <xdr:ext cx="378565" cy="259045"/>
    <xdr:sp macro="" textlink="">
      <xdr:nvSpPr>
        <xdr:cNvPr id="299" name="テキスト ボックス 298"/>
        <xdr:cNvSpPr txBox="1"/>
      </xdr:nvSpPr>
      <xdr:spPr>
        <a:xfrm>
          <a:off x="9450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98878</xdr:rowOff>
    </xdr:from>
    <xdr:to>
      <xdr:col>12</xdr:col>
      <xdr:colOff>511175</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117965</xdr:rowOff>
    </xdr:from>
    <xdr:to>
      <xdr:col>12</xdr:col>
      <xdr:colOff>561975</xdr:colOff>
      <xdr:row>37</xdr:row>
      <xdr:rowOff>48115</xdr:rowOff>
    </xdr:to>
    <xdr:sp macro="" textlink="">
      <xdr:nvSpPr>
        <xdr:cNvPr id="301" name="フローチャート : 判断 300"/>
        <xdr:cNvSpPr/>
      </xdr:nvSpPr>
      <xdr:spPr>
        <a:xfrm>
          <a:off x="8699500" y="629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64642</xdr:rowOff>
    </xdr:from>
    <xdr:ext cx="469744" cy="259045"/>
    <xdr:sp macro="" textlink="">
      <xdr:nvSpPr>
        <xdr:cNvPr id="302" name="テキスト ボックス 301"/>
        <xdr:cNvSpPr txBox="1"/>
      </xdr:nvSpPr>
      <xdr:spPr>
        <a:xfrm>
          <a:off x="8515427" y="6065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154396</xdr:rowOff>
    </xdr:from>
    <xdr:to>
      <xdr:col>11</xdr:col>
      <xdr:colOff>307975</xdr:colOff>
      <xdr:row>39</xdr:row>
      <xdr:rowOff>98878</xdr:rowOff>
    </xdr:to>
    <xdr:cxnSp macro="">
      <xdr:nvCxnSpPr>
        <xdr:cNvPr id="303" name="直線コネクタ 302"/>
        <xdr:cNvCxnSpPr/>
      </xdr:nvCxnSpPr>
      <xdr:spPr>
        <a:xfrm>
          <a:off x="6972300" y="6498046"/>
          <a:ext cx="889000" cy="28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112087</xdr:rowOff>
    </xdr:from>
    <xdr:to>
      <xdr:col>11</xdr:col>
      <xdr:colOff>358775</xdr:colOff>
      <xdr:row>36</xdr:row>
      <xdr:rowOff>42237</xdr:rowOff>
    </xdr:to>
    <xdr:sp macro="" textlink="">
      <xdr:nvSpPr>
        <xdr:cNvPr id="304" name="フローチャート : 判断 303"/>
        <xdr:cNvSpPr/>
      </xdr:nvSpPr>
      <xdr:spPr>
        <a:xfrm>
          <a:off x="7810500" y="611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58764</xdr:rowOff>
    </xdr:from>
    <xdr:ext cx="469744" cy="259045"/>
    <xdr:sp macro="" textlink="">
      <xdr:nvSpPr>
        <xdr:cNvPr id="305" name="テキスト ボックス 304"/>
        <xdr:cNvSpPr txBox="1"/>
      </xdr:nvSpPr>
      <xdr:spPr>
        <a:xfrm>
          <a:off x="7626427" y="588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10523</xdr:rowOff>
    </xdr:from>
    <xdr:to>
      <xdr:col>10</xdr:col>
      <xdr:colOff>155575</xdr:colOff>
      <xdr:row>34</xdr:row>
      <xdr:rowOff>112123</xdr:rowOff>
    </xdr:to>
    <xdr:sp macro="" textlink="">
      <xdr:nvSpPr>
        <xdr:cNvPr id="306" name="フローチャート : 判断 305"/>
        <xdr:cNvSpPr/>
      </xdr:nvSpPr>
      <xdr:spPr>
        <a:xfrm>
          <a:off x="6921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128650</xdr:rowOff>
    </xdr:from>
    <xdr:ext cx="469744" cy="259045"/>
    <xdr:sp macro="" textlink="">
      <xdr:nvSpPr>
        <xdr:cNvPr id="307" name="テキスト ボックス 306"/>
        <xdr:cNvSpPr txBox="1"/>
      </xdr:nvSpPr>
      <xdr:spPr>
        <a:xfrm>
          <a:off x="6737427" y="561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3" name="円/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48078</xdr:rowOff>
    </xdr:from>
    <xdr:to>
      <xdr:col>14</xdr:col>
      <xdr:colOff>79375</xdr:colOff>
      <xdr:row>39</xdr:row>
      <xdr:rowOff>149678</xdr:rowOff>
    </xdr:to>
    <xdr:sp macro="" textlink="">
      <xdr:nvSpPr>
        <xdr:cNvPr id="315" name="円/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140805</xdr:rowOff>
    </xdr:from>
    <xdr:ext cx="249299" cy="259045"/>
    <xdr:sp macro="" textlink="">
      <xdr:nvSpPr>
        <xdr:cNvPr id="316" name="テキスト ボックス 315"/>
        <xdr:cNvSpPr txBox="1"/>
      </xdr:nvSpPr>
      <xdr:spPr>
        <a:xfrm>
          <a:off x="9514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48078</xdr:rowOff>
    </xdr:from>
    <xdr:to>
      <xdr:col>12</xdr:col>
      <xdr:colOff>561975</xdr:colOff>
      <xdr:row>39</xdr:row>
      <xdr:rowOff>149678</xdr:rowOff>
    </xdr:to>
    <xdr:sp macro="" textlink="">
      <xdr:nvSpPr>
        <xdr:cNvPr id="317" name="円/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140805</xdr:rowOff>
    </xdr:from>
    <xdr:ext cx="249299" cy="259045"/>
    <xdr:sp macro="" textlink="">
      <xdr:nvSpPr>
        <xdr:cNvPr id="318" name="テキスト ボックス 317"/>
        <xdr:cNvSpPr txBox="1"/>
      </xdr:nvSpPr>
      <xdr:spPr>
        <a:xfrm>
          <a:off x="8625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48078</xdr:rowOff>
    </xdr:from>
    <xdr:to>
      <xdr:col>11</xdr:col>
      <xdr:colOff>358775</xdr:colOff>
      <xdr:row>39</xdr:row>
      <xdr:rowOff>149678</xdr:rowOff>
    </xdr:to>
    <xdr:sp macro="" textlink="">
      <xdr:nvSpPr>
        <xdr:cNvPr id="319" name="円/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140805</xdr:rowOff>
    </xdr:from>
    <xdr:ext cx="249299" cy="259045"/>
    <xdr:sp macro="" textlink="">
      <xdr:nvSpPr>
        <xdr:cNvPr id="320" name="テキスト ボックス 319"/>
        <xdr:cNvSpPr txBox="1"/>
      </xdr:nvSpPr>
      <xdr:spPr>
        <a:xfrm>
          <a:off x="773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103596</xdr:rowOff>
    </xdr:from>
    <xdr:to>
      <xdr:col>10</xdr:col>
      <xdr:colOff>155575</xdr:colOff>
      <xdr:row>38</xdr:row>
      <xdr:rowOff>33745</xdr:rowOff>
    </xdr:to>
    <xdr:sp macro="" textlink="">
      <xdr:nvSpPr>
        <xdr:cNvPr id="321" name="円/楕円 320"/>
        <xdr:cNvSpPr/>
      </xdr:nvSpPr>
      <xdr:spPr>
        <a:xfrm>
          <a:off x="6921500" y="6447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24873</xdr:rowOff>
    </xdr:from>
    <xdr:ext cx="378565" cy="259045"/>
    <xdr:sp macro="" textlink="">
      <xdr:nvSpPr>
        <xdr:cNvPr id="322" name="テキスト ボックス 321"/>
        <xdr:cNvSpPr txBox="1"/>
      </xdr:nvSpPr>
      <xdr:spPr>
        <a:xfrm>
          <a:off x="6783017" y="653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19266</xdr:rowOff>
    </xdr:from>
    <xdr:to>
      <xdr:col>15</xdr:col>
      <xdr:colOff>180340</xdr:colOff>
      <xdr:row>58</xdr:row>
      <xdr:rowOff>44191</xdr:rowOff>
    </xdr:to>
    <xdr:cxnSp macro="">
      <xdr:nvCxnSpPr>
        <xdr:cNvPr id="346" name="直線コネクタ 345"/>
        <xdr:cNvCxnSpPr/>
      </xdr:nvCxnSpPr>
      <xdr:spPr>
        <a:xfrm flipV="1">
          <a:off x="10475595" y="8591766"/>
          <a:ext cx="1270" cy="1396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48018</xdr:rowOff>
    </xdr:from>
    <xdr:ext cx="534377" cy="259045"/>
    <xdr:sp macro="" textlink="">
      <xdr:nvSpPr>
        <xdr:cNvPr id="347" name="農林水産業費最小値テキスト"/>
        <xdr:cNvSpPr txBox="1"/>
      </xdr:nvSpPr>
      <xdr:spPr>
        <a:xfrm>
          <a:off x="10528300" y="99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22,534</a:t>
          </a:r>
          <a:endParaRPr kumimoji="1" lang="ja-JP" altLang="en-US" sz="1000" b="1">
            <a:latin typeface="ＭＳ Ｐゴシック"/>
          </a:endParaRPr>
        </a:p>
      </xdr:txBody>
    </xdr:sp>
    <xdr:clientData/>
  </xdr:oneCellAnchor>
  <xdr:twoCellAnchor>
    <xdr:from>
      <xdr:col>15</xdr:col>
      <xdr:colOff>92075</xdr:colOff>
      <xdr:row>58</xdr:row>
      <xdr:rowOff>44191</xdr:rowOff>
    </xdr:from>
    <xdr:to>
      <xdr:col>15</xdr:col>
      <xdr:colOff>269875</xdr:colOff>
      <xdr:row>58</xdr:row>
      <xdr:rowOff>44191</xdr:rowOff>
    </xdr:to>
    <xdr:cxnSp macro="">
      <xdr:nvCxnSpPr>
        <xdr:cNvPr id="348" name="直線コネクタ 347"/>
        <xdr:cNvCxnSpPr/>
      </xdr:nvCxnSpPr>
      <xdr:spPr>
        <a:xfrm>
          <a:off x="10388600" y="9988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137393</xdr:rowOff>
    </xdr:from>
    <xdr:ext cx="599010" cy="259045"/>
    <xdr:sp macro="" textlink="">
      <xdr:nvSpPr>
        <xdr:cNvPr id="349" name="農林水産業費最大値テキスト"/>
        <xdr:cNvSpPr txBox="1"/>
      </xdr:nvSpPr>
      <xdr:spPr>
        <a:xfrm>
          <a:off x="10528300" y="83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205,805</a:t>
          </a:r>
          <a:endParaRPr kumimoji="1" lang="ja-JP" altLang="en-US" sz="1000" b="1">
            <a:latin typeface="ＭＳ Ｐゴシック"/>
          </a:endParaRPr>
        </a:p>
      </xdr:txBody>
    </xdr:sp>
    <xdr:clientData/>
  </xdr:oneCellAnchor>
  <xdr:twoCellAnchor>
    <xdr:from>
      <xdr:col>15</xdr:col>
      <xdr:colOff>92075</xdr:colOff>
      <xdr:row>50</xdr:row>
      <xdr:rowOff>19266</xdr:rowOff>
    </xdr:from>
    <xdr:to>
      <xdr:col>15</xdr:col>
      <xdr:colOff>269875</xdr:colOff>
      <xdr:row>50</xdr:row>
      <xdr:rowOff>19266</xdr:rowOff>
    </xdr:to>
    <xdr:cxnSp macro="">
      <xdr:nvCxnSpPr>
        <xdr:cNvPr id="350" name="直線コネクタ 349"/>
        <xdr:cNvCxnSpPr/>
      </xdr:nvCxnSpPr>
      <xdr:spPr>
        <a:xfrm>
          <a:off x="10388600" y="859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48481</xdr:rowOff>
    </xdr:from>
    <xdr:to>
      <xdr:col>15</xdr:col>
      <xdr:colOff>180975</xdr:colOff>
      <xdr:row>57</xdr:row>
      <xdr:rowOff>67821</xdr:rowOff>
    </xdr:to>
    <xdr:cxnSp macro="">
      <xdr:nvCxnSpPr>
        <xdr:cNvPr id="351" name="直線コネクタ 350"/>
        <xdr:cNvCxnSpPr/>
      </xdr:nvCxnSpPr>
      <xdr:spPr>
        <a:xfrm flipV="1">
          <a:off x="9639300" y="9821131"/>
          <a:ext cx="8382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47372</xdr:rowOff>
    </xdr:from>
    <xdr:ext cx="534377" cy="259045"/>
    <xdr:sp macro="" textlink="">
      <xdr:nvSpPr>
        <xdr:cNvPr id="352" name="農林水産業費平均値テキスト"/>
        <xdr:cNvSpPr txBox="1"/>
      </xdr:nvSpPr>
      <xdr:spPr>
        <a:xfrm>
          <a:off x="10528300" y="9477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63,452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24495</xdr:rowOff>
    </xdr:from>
    <xdr:to>
      <xdr:col>15</xdr:col>
      <xdr:colOff>231775</xdr:colOff>
      <xdr:row>56</xdr:row>
      <xdr:rowOff>126095</xdr:rowOff>
    </xdr:to>
    <xdr:sp macro="" textlink="">
      <xdr:nvSpPr>
        <xdr:cNvPr id="353" name="フローチャート : 判断 352"/>
        <xdr:cNvSpPr/>
      </xdr:nvSpPr>
      <xdr:spPr>
        <a:xfrm>
          <a:off x="10426700" y="962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67821</xdr:rowOff>
    </xdr:from>
    <xdr:to>
      <xdr:col>14</xdr:col>
      <xdr:colOff>28575</xdr:colOff>
      <xdr:row>57</xdr:row>
      <xdr:rowOff>83365</xdr:rowOff>
    </xdr:to>
    <xdr:cxnSp macro="">
      <xdr:nvCxnSpPr>
        <xdr:cNvPr id="354" name="直線コネクタ 353"/>
        <xdr:cNvCxnSpPr/>
      </xdr:nvCxnSpPr>
      <xdr:spPr>
        <a:xfrm flipV="1">
          <a:off x="8750300" y="9840471"/>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47196</xdr:rowOff>
    </xdr:from>
    <xdr:to>
      <xdr:col>14</xdr:col>
      <xdr:colOff>79375</xdr:colOff>
      <xdr:row>56</xdr:row>
      <xdr:rowOff>148796</xdr:rowOff>
    </xdr:to>
    <xdr:sp macro="" textlink="">
      <xdr:nvSpPr>
        <xdr:cNvPr id="355" name="フローチャート : 判断 354"/>
        <xdr:cNvSpPr/>
      </xdr:nvSpPr>
      <xdr:spPr>
        <a:xfrm>
          <a:off x="9588500" y="964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165323</xdr:rowOff>
    </xdr:from>
    <xdr:ext cx="534377" cy="259045"/>
    <xdr:sp macro="" textlink="">
      <xdr:nvSpPr>
        <xdr:cNvPr id="356" name="テキスト ボックス 355"/>
        <xdr:cNvSpPr txBox="1"/>
      </xdr:nvSpPr>
      <xdr:spPr>
        <a:xfrm>
          <a:off x="9372111" y="942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55217</xdr:rowOff>
    </xdr:from>
    <xdr:to>
      <xdr:col>12</xdr:col>
      <xdr:colOff>511175</xdr:colOff>
      <xdr:row>57</xdr:row>
      <xdr:rowOff>83365</xdr:rowOff>
    </xdr:to>
    <xdr:cxnSp macro="">
      <xdr:nvCxnSpPr>
        <xdr:cNvPr id="357" name="直線コネクタ 356"/>
        <xdr:cNvCxnSpPr/>
      </xdr:nvCxnSpPr>
      <xdr:spPr>
        <a:xfrm>
          <a:off x="7861300" y="9827867"/>
          <a:ext cx="889000" cy="2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73797</xdr:rowOff>
    </xdr:from>
    <xdr:to>
      <xdr:col>12</xdr:col>
      <xdr:colOff>561975</xdr:colOff>
      <xdr:row>57</xdr:row>
      <xdr:rowOff>3947</xdr:rowOff>
    </xdr:to>
    <xdr:sp macro="" textlink="">
      <xdr:nvSpPr>
        <xdr:cNvPr id="358" name="フローチャート : 判断 357"/>
        <xdr:cNvSpPr/>
      </xdr:nvSpPr>
      <xdr:spPr>
        <a:xfrm>
          <a:off x="8699500" y="967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20474</xdr:rowOff>
    </xdr:from>
    <xdr:ext cx="534377" cy="259045"/>
    <xdr:sp macro="" textlink="">
      <xdr:nvSpPr>
        <xdr:cNvPr id="359" name="テキスト ボックス 358"/>
        <xdr:cNvSpPr txBox="1"/>
      </xdr:nvSpPr>
      <xdr:spPr>
        <a:xfrm>
          <a:off x="8483111" y="945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55217</xdr:rowOff>
    </xdr:from>
    <xdr:to>
      <xdr:col>11</xdr:col>
      <xdr:colOff>307975</xdr:colOff>
      <xdr:row>57</xdr:row>
      <xdr:rowOff>133093</xdr:rowOff>
    </xdr:to>
    <xdr:cxnSp macro="">
      <xdr:nvCxnSpPr>
        <xdr:cNvPr id="360" name="直線コネクタ 359"/>
        <xdr:cNvCxnSpPr/>
      </xdr:nvCxnSpPr>
      <xdr:spPr>
        <a:xfrm flipV="1">
          <a:off x="6972300" y="9827867"/>
          <a:ext cx="889000" cy="7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96253</xdr:rowOff>
    </xdr:from>
    <xdr:to>
      <xdr:col>11</xdr:col>
      <xdr:colOff>358775</xdr:colOff>
      <xdr:row>57</xdr:row>
      <xdr:rowOff>26403</xdr:rowOff>
    </xdr:to>
    <xdr:sp macro="" textlink="">
      <xdr:nvSpPr>
        <xdr:cNvPr id="361" name="フローチャート : 判断 360"/>
        <xdr:cNvSpPr/>
      </xdr:nvSpPr>
      <xdr:spPr>
        <a:xfrm>
          <a:off x="7810500" y="969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42930</xdr:rowOff>
    </xdr:from>
    <xdr:ext cx="534377" cy="259045"/>
    <xdr:sp macro="" textlink="">
      <xdr:nvSpPr>
        <xdr:cNvPr id="362" name="テキスト ボックス 361"/>
        <xdr:cNvSpPr txBox="1"/>
      </xdr:nvSpPr>
      <xdr:spPr>
        <a:xfrm>
          <a:off x="7594111" y="947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133241</xdr:rowOff>
    </xdr:from>
    <xdr:to>
      <xdr:col>10</xdr:col>
      <xdr:colOff>155575</xdr:colOff>
      <xdr:row>57</xdr:row>
      <xdr:rowOff>63391</xdr:rowOff>
    </xdr:to>
    <xdr:sp macro="" textlink="">
      <xdr:nvSpPr>
        <xdr:cNvPr id="363" name="フローチャート : 判断 362"/>
        <xdr:cNvSpPr/>
      </xdr:nvSpPr>
      <xdr:spPr>
        <a:xfrm>
          <a:off x="6921500" y="973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79918</xdr:rowOff>
    </xdr:from>
    <xdr:ext cx="534377" cy="259045"/>
    <xdr:sp macro="" textlink="">
      <xdr:nvSpPr>
        <xdr:cNvPr id="364" name="テキスト ボックス 363"/>
        <xdr:cNvSpPr txBox="1"/>
      </xdr:nvSpPr>
      <xdr:spPr>
        <a:xfrm>
          <a:off x="6705111" y="9509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169131</xdr:rowOff>
    </xdr:from>
    <xdr:to>
      <xdr:col>15</xdr:col>
      <xdr:colOff>231775</xdr:colOff>
      <xdr:row>57</xdr:row>
      <xdr:rowOff>99281</xdr:rowOff>
    </xdr:to>
    <xdr:sp macro="" textlink="">
      <xdr:nvSpPr>
        <xdr:cNvPr id="370" name="円/楕円 369"/>
        <xdr:cNvSpPr/>
      </xdr:nvSpPr>
      <xdr:spPr>
        <a:xfrm>
          <a:off x="10426700" y="977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147558</xdr:rowOff>
    </xdr:from>
    <xdr:ext cx="534377" cy="259045"/>
    <xdr:sp macro="" textlink="">
      <xdr:nvSpPr>
        <xdr:cNvPr id="371" name="農林水産業費該当値テキスト"/>
        <xdr:cNvSpPr txBox="1"/>
      </xdr:nvSpPr>
      <xdr:spPr>
        <a:xfrm>
          <a:off x="10528300" y="974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44,471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17021</xdr:rowOff>
    </xdr:from>
    <xdr:to>
      <xdr:col>14</xdr:col>
      <xdr:colOff>79375</xdr:colOff>
      <xdr:row>57</xdr:row>
      <xdr:rowOff>118621</xdr:rowOff>
    </xdr:to>
    <xdr:sp macro="" textlink="">
      <xdr:nvSpPr>
        <xdr:cNvPr id="372" name="円/楕円 371"/>
        <xdr:cNvSpPr/>
      </xdr:nvSpPr>
      <xdr:spPr>
        <a:xfrm>
          <a:off x="9588500" y="978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109748</xdr:rowOff>
    </xdr:from>
    <xdr:ext cx="534377" cy="259045"/>
    <xdr:sp macro="" textlink="">
      <xdr:nvSpPr>
        <xdr:cNvPr id="373" name="テキスト ボックス 372"/>
        <xdr:cNvSpPr txBox="1"/>
      </xdr:nvSpPr>
      <xdr:spPr>
        <a:xfrm>
          <a:off x="9372111" y="98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41,933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32565</xdr:rowOff>
    </xdr:from>
    <xdr:to>
      <xdr:col>12</xdr:col>
      <xdr:colOff>561975</xdr:colOff>
      <xdr:row>57</xdr:row>
      <xdr:rowOff>134165</xdr:rowOff>
    </xdr:to>
    <xdr:sp macro="" textlink="">
      <xdr:nvSpPr>
        <xdr:cNvPr id="374" name="円/楕円 373"/>
        <xdr:cNvSpPr/>
      </xdr:nvSpPr>
      <xdr:spPr>
        <a:xfrm>
          <a:off x="8699500" y="980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125292</xdr:rowOff>
    </xdr:from>
    <xdr:ext cx="534377" cy="259045"/>
    <xdr:sp macro="" textlink="">
      <xdr:nvSpPr>
        <xdr:cNvPr id="375" name="テキスト ボックス 374"/>
        <xdr:cNvSpPr txBox="1"/>
      </xdr:nvSpPr>
      <xdr:spPr>
        <a:xfrm>
          <a:off x="8483111" y="989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39,893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4417</xdr:rowOff>
    </xdr:from>
    <xdr:to>
      <xdr:col>11</xdr:col>
      <xdr:colOff>358775</xdr:colOff>
      <xdr:row>57</xdr:row>
      <xdr:rowOff>106017</xdr:rowOff>
    </xdr:to>
    <xdr:sp macro="" textlink="">
      <xdr:nvSpPr>
        <xdr:cNvPr id="376" name="円/楕円 375"/>
        <xdr:cNvSpPr/>
      </xdr:nvSpPr>
      <xdr:spPr>
        <a:xfrm>
          <a:off x="7810500" y="977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97144</xdr:rowOff>
    </xdr:from>
    <xdr:ext cx="534377" cy="259045"/>
    <xdr:sp macro="" textlink="">
      <xdr:nvSpPr>
        <xdr:cNvPr id="377" name="テキスト ボックス 376"/>
        <xdr:cNvSpPr txBox="1"/>
      </xdr:nvSpPr>
      <xdr:spPr>
        <a:xfrm>
          <a:off x="7594111" y="98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43,587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82293</xdr:rowOff>
    </xdr:from>
    <xdr:to>
      <xdr:col>10</xdr:col>
      <xdr:colOff>155575</xdr:colOff>
      <xdr:row>58</xdr:row>
      <xdr:rowOff>12443</xdr:rowOff>
    </xdr:to>
    <xdr:sp macro="" textlink="">
      <xdr:nvSpPr>
        <xdr:cNvPr id="378" name="円/楕円 377"/>
        <xdr:cNvSpPr/>
      </xdr:nvSpPr>
      <xdr:spPr>
        <a:xfrm>
          <a:off x="6921500" y="985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3570</xdr:rowOff>
    </xdr:from>
    <xdr:ext cx="534377" cy="259045"/>
    <xdr:sp macro="" textlink="">
      <xdr:nvSpPr>
        <xdr:cNvPr id="379" name="テキスト ボックス 378"/>
        <xdr:cNvSpPr txBox="1"/>
      </xdr:nvSpPr>
      <xdr:spPr>
        <a:xfrm>
          <a:off x="6705111" y="994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141554</xdr:rowOff>
    </xdr:from>
    <xdr:to>
      <xdr:col>15</xdr:col>
      <xdr:colOff>180340</xdr:colOff>
      <xdr:row>79</xdr:row>
      <xdr:rowOff>14897</xdr:rowOff>
    </xdr:to>
    <xdr:cxnSp macro="">
      <xdr:nvCxnSpPr>
        <xdr:cNvPr id="403" name="直線コネクタ 402"/>
        <xdr:cNvCxnSpPr/>
      </xdr:nvCxnSpPr>
      <xdr:spPr>
        <a:xfrm flipV="1">
          <a:off x="10475595" y="11971604"/>
          <a:ext cx="1270" cy="158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18724</xdr:rowOff>
    </xdr:from>
    <xdr:ext cx="469744" cy="259045"/>
    <xdr:sp macro="" textlink="">
      <xdr:nvSpPr>
        <xdr:cNvPr id="404" name="商工費最小値テキスト"/>
        <xdr:cNvSpPr txBox="1"/>
      </xdr:nvSpPr>
      <xdr:spPr>
        <a:xfrm>
          <a:off x="10528300" y="1356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2,327</a:t>
          </a:r>
          <a:endParaRPr kumimoji="1" lang="ja-JP" altLang="en-US" sz="1000" b="1">
            <a:latin typeface="ＭＳ Ｐゴシック"/>
          </a:endParaRPr>
        </a:p>
      </xdr:txBody>
    </xdr:sp>
    <xdr:clientData/>
  </xdr:oneCellAnchor>
  <xdr:twoCellAnchor>
    <xdr:from>
      <xdr:col>15</xdr:col>
      <xdr:colOff>92075</xdr:colOff>
      <xdr:row>79</xdr:row>
      <xdr:rowOff>14897</xdr:rowOff>
    </xdr:from>
    <xdr:to>
      <xdr:col>15</xdr:col>
      <xdr:colOff>269875</xdr:colOff>
      <xdr:row>79</xdr:row>
      <xdr:rowOff>14897</xdr:rowOff>
    </xdr:to>
    <xdr:cxnSp macro="">
      <xdr:nvCxnSpPr>
        <xdr:cNvPr id="405" name="直線コネクタ 404"/>
        <xdr:cNvCxnSpPr/>
      </xdr:nvCxnSpPr>
      <xdr:spPr>
        <a:xfrm>
          <a:off x="10388600" y="1355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88231</xdr:rowOff>
    </xdr:from>
    <xdr:ext cx="599010" cy="259045"/>
    <xdr:sp macro="" textlink="">
      <xdr:nvSpPr>
        <xdr:cNvPr id="406" name="商工費最大値テキスト"/>
        <xdr:cNvSpPr txBox="1"/>
      </xdr:nvSpPr>
      <xdr:spPr>
        <a:xfrm>
          <a:off x="10528300" y="117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127,354</a:t>
          </a:r>
          <a:endParaRPr kumimoji="1" lang="ja-JP" altLang="en-US" sz="1000" b="1">
            <a:latin typeface="ＭＳ Ｐゴシック"/>
          </a:endParaRPr>
        </a:p>
      </xdr:txBody>
    </xdr:sp>
    <xdr:clientData/>
  </xdr:oneCellAnchor>
  <xdr:twoCellAnchor>
    <xdr:from>
      <xdr:col>15</xdr:col>
      <xdr:colOff>92075</xdr:colOff>
      <xdr:row>69</xdr:row>
      <xdr:rowOff>141554</xdr:rowOff>
    </xdr:from>
    <xdr:to>
      <xdr:col>15</xdr:col>
      <xdr:colOff>269875</xdr:colOff>
      <xdr:row>69</xdr:row>
      <xdr:rowOff>141554</xdr:rowOff>
    </xdr:to>
    <xdr:cxnSp macro="">
      <xdr:nvCxnSpPr>
        <xdr:cNvPr id="407" name="直線コネクタ 406"/>
        <xdr:cNvCxnSpPr/>
      </xdr:nvCxnSpPr>
      <xdr:spPr>
        <a:xfrm>
          <a:off x="10388600" y="1197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158369</xdr:rowOff>
    </xdr:from>
    <xdr:to>
      <xdr:col>15</xdr:col>
      <xdr:colOff>180975</xdr:colOff>
      <xdr:row>79</xdr:row>
      <xdr:rowOff>6159</xdr:rowOff>
    </xdr:to>
    <xdr:cxnSp macro="">
      <xdr:nvCxnSpPr>
        <xdr:cNvPr id="408" name="直線コネクタ 407"/>
        <xdr:cNvCxnSpPr/>
      </xdr:nvCxnSpPr>
      <xdr:spPr>
        <a:xfrm>
          <a:off x="9639300" y="13531469"/>
          <a:ext cx="8382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96626</xdr:rowOff>
    </xdr:from>
    <xdr:ext cx="534377" cy="259045"/>
    <xdr:sp macro="" textlink="">
      <xdr:nvSpPr>
        <xdr:cNvPr id="409" name="商工費平均値テキスト"/>
        <xdr:cNvSpPr txBox="1"/>
      </xdr:nvSpPr>
      <xdr:spPr>
        <a:xfrm>
          <a:off x="10528300" y="13126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20,693</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73749</xdr:rowOff>
    </xdr:from>
    <xdr:to>
      <xdr:col>15</xdr:col>
      <xdr:colOff>231775</xdr:colOff>
      <xdr:row>78</xdr:row>
      <xdr:rowOff>3899</xdr:rowOff>
    </xdr:to>
    <xdr:sp macro="" textlink="">
      <xdr:nvSpPr>
        <xdr:cNvPr id="410" name="フローチャート : 判断 409"/>
        <xdr:cNvSpPr/>
      </xdr:nvSpPr>
      <xdr:spPr>
        <a:xfrm>
          <a:off x="10426700" y="132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158369</xdr:rowOff>
    </xdr:from>
    <xdr:to>
      <xdr:col>14</xdr:col>
      <xdr:colOff>28575</xdr:colOff>
      <xdr:row>79</xdr:row>
      <xdr:rowOff>15787</xdr:rowOff>
    </xdr:to>
    <xdr:cxnSp macro="">
      <xdr:nvCxnSpPr>
        <xdr:cNvPr id="411" name="直線コネクタ 410"/>
        <xdr:cNvCxnSpPr/>
      </xdr:nvCxnSpPr>
      <xdr:spPr>
        <a:xfrm flipV="1">
          <a:off x="8750300" y="13531469"/>
          <a:ext cx="889000" cy="2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6223</xdr:rowOff>
    </xdr:from>
    <xdr:to>
      <xdr:col>14</xdr:col>
      <xdr:colOff>79375</xdr:colOff>
      <xdr:row>77</xdr:row>
      <xdr:rowOff>107823</xdr:rowOff>
    </xdr:to>
    <xdr:sp macro="" textlink="">
      <xdr:nvSpPr>
        <xdr:cNvPr id="412" name="フローチャート : 判断 411"/>
        <xdr:cNvSpPr/>
      </xdr:nvSpPr>
      <xdr:spPr>
        <a:xfrm>
          <a:off x="9588500" y="1320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124350</xdr:rowOff>
    </xdr:from>
    <xdr:ext cx="534377" cy="259045"/>
    <xdr:sp macro="" textlink="">
      <xdr:nvSpPr>
        <xdr:cNvPr id="413" name="テキスト ボックス 412"/>
        <xdr:cNvSpPr txBox="1"/>
      </xdr:nvSpPr>
      <xdr:spPr>
        <a:xfrm>
          <a:off x="9372111" y="1298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15787</xdr:rowOff>
    </xdr:from>
    <xdr:to>
      <xdr:col>12</xdr:col>
      <xdr:colOff>511175</xdr:colOff>
      <xdr:row>79</xdr:row>
      <xdr:rowOff>17044</xdr:rowOff>
    </xdr:to>
    <xdr:cxnSp macro="">
      <xdr:nvCxnSpPr>
        <xdr:cNvPr id="414" name="直線コネクタ 413"/>
        <xdr:cNvCxnSpPr/>
      </xdr:nvCxnSpPr>
      <xdr:spPr>
        <a:xfrm flipV="1">
          <a:off x="7861300" y="13560337"/>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159741</xdr:rowOff>
    </xdr:from>
    <xdr:to>
      <xdr:col>12</xdr:col>
      <xdr:colOff>561975</xdr:colOff>
      <xdr:row>78</xdr:row>
      <xdr:rowOff>89891</xdr:rowOff>
    </xdr:to>
    <xdr:sp macro="" textlink="">
      <xdr:nvSpPr>
        <xdr:cNvPr id="415" name="フローチャート : 判断 414"/>
        <xdr:cNvSpPr/>
      </xdr:nvSpPr>
      <xdr:spPr>
        <a:xfrm>
          <a:off x="8699500" y="1336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106418</xdr:rowOff>
    </xdr:from>
    <xdr:ext cx="534377" cy="259045"/>
    <xdr:sp macro="" textlink="">
      <xdr:nvSpPr>
        <xdr:cNvPr id="416" name="テキスト ボックス 415"/>
        <xdr:cNvSpPr txBox="1"/>
      </xdr:nvSpPr>
      <xdr:spPr>
        <a:xfrm>
          <a:off x="8483111" y="1313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5562</xdr:rowOff>
    </xdr:from>
    <xdr:to>
      <xdr:col>11</xdr:col>
      <xdr:colOff>307975</xdr:colOff>
      <xdr:row>79</xdr:row>
      <xdr:rowOff>17044</xdr:rowOff>
    </xdr:to>
    <xdr:cxnSp macro="">
      <xdr:nvCxnSpPr>
        <xdr:cNvPr id="417" name="直線コネクタ 416"/>
        <xdr:cNvCxnSpPr/>
      </xdr:nvCxnSpPr>
      <xdr:spPr>
        <a:xfrm>
          <a:off x="6972300" y="13550112"/>
          <a:ext cx="889000" cy="1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4978</xdr:rowOff>
    </xdr:from>
    <xdr:to>
      <xdr:col>11</xdr:col>
      <xdr:colOff>358775</xdr:colOff>
      <xdr:row>78</xdr:row>
      <xdr:rowOff>106578</xdr:rowOff>
    </xdr:to>
    <xdr:sp macro="" textlink="">
      <xdr:nvSpPr>
        <xdr:cNvPr id="418" name="フローチャート : 判断 417"/>
        <xdr:cNvSpPr/>
      </xdr:nvSpPr>
      <xdr:spPr>
        <a:xfrm>
          <a:off x="7810500" y="1337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123105</xdr:rowOff>
    </xdr:from>
    <xdr:ext cx="534377" cy="259045"/>
    <xdr:sp macro="" textlink="">
      <xdr:nvSpPr>
        <xdr:cNvPr id="419" name="テキスト ボックス 418"/>
        <xdr:cNvSpPr txBox="1"/>
      </xdr:nvSpPr>
      <xdr:spPr>
        <a:xfrm>
          <a:off x="7594111" y="1315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7696</xdr:rowOff>
    </xdr:from>
    <xdr:to>
      <xdr:col>10</xdr:col>
      <xdr:colOff>155575</xdr:colOff>
      <xdr:row>78</xdr:row>
      <xdr:rowOff>109296</xdr:rowOff>
    </xdr:to>
    <xdr:sp macro="" textlink="">
      <xdr:nvSpPr>
        <xdr:cNvPr id="420" name="フローチャート : 判断 419"/>
        <xdr:cNvSpPr/>
      </xdr:nvSpPr>
      <xdr:spPr>
        <a:xfrm>
          <a:off x="6921500" y="1338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125823</xdr:rowOff>
    </xdr:from>
    <xdr:ext cx="534377" cy="259045"/>
    <xdr:sp macro="" textlink="">
      <xdr:nvSpPr>
        <xdr:cNvPr id="421" name="テキスト ボックス 420"/>
        <xdr:cNvSpPr txBox="1"/>
      </xdr:nvSpPr>
      <xdr:spPr>
        <a:xfrm>
          <a:off x="6705111" y="131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126809</xdr:rowOff>
    </xdr:from>
    <xdr:to>
      <xdr:col>15</xdr:col>
      <xdr:colOff>231775</xdr:colOff>
      <xdr:row>79</xdr:row>
      <xdr:rowOff>56959</xdr:rowOff>
    </xdr:to>
    <xdr:sp macro="" textlink="">
      <xdr:nvSpPr>
        <xdr:cNvPr id="427" name="円/楕円 426"/>
        <xdr:cNvSpPr/>
      </xdr:nvSpPr>
      <xdr:spPr>
        <a:xfrm>
          <a:off x="10426700" y="1349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41736</xdr:rowOff>
    </xdr:from>
    <xdr:ext cx="469744" cy="259045"/>
    <xdr:sp macro="" textlink="">
      <xdr:nvSpPr>
        <xdr:cNvPr id="428" name="商工費該当値テキスト"/>
        <xdr:cNvSpPr txBox="1"/>
      </xdr:nvSpPr>
      <xdr:spPr>
        <a:xfrm>
          <a:off x="10528300" y="1341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107569</xdr:rowOff>
    </xdr:from>
    <xdr:to>
      <xdr:col>14</xdr:col>
      <xdr:colOff>79375</xdr:colOff>
      <xdr:row>79</xdr:row>
      <xdr:rowOff>37719</xdr:rowOff>
    </xdr:to>
    <xdr:sp macro="" textlink="">
      <xdr:nvSpPr>
        <xdr:cNvPr id="429" name="円/楕円 428"/>
        <xdr:cNvSpPr/>
      </xdr:nvSpPr>
      <xdr:spPr>
        <a:xfrm>
          <a:off x="9588500" y="1348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28846</xdr:rowOff>
    </xdr:from>
    <xdr:ext cx="469744" cy="259045"/>
    <xdr:sp macro="" textlink="">
      <xdr:nvSpPr>
        <xdr:cNvPr id="430" name="テキスト ボックス 429"/>
        <xdr:cNvSpPr txBox="1"/>
      </xdr:nvSpPr>
      <xdr:spPr>
        <a:xfrm>
          <a:off x="9404427" y="1357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136437</xdr:rowOff>
    </xdr:from>
    <xdr:to>
      <xdr:col>12</xdr:col>
      <xdr:colOff>561975</xdr:colOff>
      <xdr:row>79</xdr:row>
      <xdr:rowOff>66587</xdr:rowOff>
    </xdr:to>
    <xdr:sp macro="" textlink="">
      <xdr:nvSpPr>
        <xdr:cNvPr id="431" name="円/楕円 430"/>
        <xdr:cNvSpPr/>
      </xdr:nvSpPr>
      <xdr:spPr>
        <a:xfrm>
          <a:off x="8699500" y="1350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57714</xdr:rowOff>
    </xdr:from>
    <xdr:ext cx="469744" cy="259045"/>
    <xdr:sp macro="" textlink="">
      <xdr:nvSpPr>
        <xdr:cNvPr id="432" name="テキスト ボックス 431"/>
        <xdr:cNvSpPr txBox="1"/>
      </xdr:nvSpPr>
      <xdr:spPr>
        <a:xfrm>
          <a:off x="8515427" y="136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137694</xdr:rowOff>
    </xdr:from>
    <xdr:to>
      <xdr:col>11</xdr:col>
      <xdr:colOff>358775</xdr:colOff>
      <xdr:row>79</xdr:row>
      <xdr:rowOff>67844</xdr:rowOff>
    </xdr:to>
    <xdr:sp macro="" textlink="">
      <xdr:nvSpPr>
        <xdr:cNvPr id="433" name="円/楕円 432"/>
        <xdr:cNvSpPr/>
      </xdr:nvSpPr>
      <xdr:spPr>
        <a:xfrm>
          <a:off x="7810500" y="135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58971</xdr:rowOff>
    </xdr:from>
    <xdr:ext cx="469744" cy="259045"/>
    <xdr:sp macro="" textlink="">
      <xdr:nvSpPr>
        <xdr:cNvPr id="434" name="テキスト ボックス 433"/>
        <xdr:cNvSpPr txBox="1"/>
      </xdr:nvSpPr>
      <xdr:spPr>
        <a:xfrm>
          <a:off x="7626427" y="1360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126212</xdr:rowOff>
    </xdr:from>
    <xdr:to>
      <xdr:col>10</xdr:col>
      <xdr:colOff>155575</xdr:colOff>
      <xdr:row>79</xdr:row>
      <xdr:rowOff>56362</xdr:rowOff>
    </xdr:to>
    <xdr:sp macro="" textlink="">
      <xdr:nvSpPr>
        <xdr:cNvPr id="435" name="円/楕円 434"/>
        <xdr:cNvSpPr/>
      </xdr:nvSpPr>
      <xdr:spPr>
        <a:xfrm>
          <a:off x="6921500" y="1349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47489</xdr:rowOff>
    </xdr:from>
    <xdr:ext cx="469744" cy="259045"/>
    <xdr:sp macro="" textlink="">
      <xdr:nvSpPr>
        <xdr:cNvPr id="436" name="テキスト ボックス 435"/>
        <xdr:cNvSpPr txBox="1"/>
      </xdr:nvSpPr>
      <xdr:spPr>
        <a:xfrm>
          <a:off x="6737427" y="1359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0" name="テキスト ボックス 44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2" name="テキスト ボックス 45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4" name="テキスト ボックス 45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6" name="テキスト ボックス 45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92749</xdr:rowOff>
    </xdr:from>
    <xdr:to>
      <xdr:col>15</xdr:col>
      <xdr:colOff>180340</xdr:colOff>
      <xdr:row>99</xdr:row>
      <xdr:rowOff>27632</xdr:rowOff>
    </xdr:to>
    <xdr:cxnSp macro="">
      <xdr:nvCxnSpPr>
        <xdr:cNvPr id="460" name="直線コネクタ 459"/>
        <xdr:cNvCxnSpPr/>
      </xdr:nvCxnSpPr>
      <xdr:spPr>
        <a:xfrm flipV="1">
          <a:off x="10475595" y="15694699"/>
          <a:ext cx="1270" cy="1306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44250</xdr:rowOff>
    </xdr:from>
    <xdr:ext cx="534377" cy="259045"/>
    <xdr:sp macro="" textlink="">
      <xdr:nvSpPr>
        <xdr:cNvPr id="461" name="土木費最小値テキスト"/>
        <xdr:cNvSpPr txBox="1"/>
      </xdr:nvSpPr>
      <xdr:spPr>
        <a:xfrm>
          <a:off x="10528300" y="1701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22,071</a:t>
          </a:r>
          <a:endParaRPr kumimoji="1" lang="ja-JP" altLang="en-US" sz="1000" b="1">
            <a:latin typeface="ＭＳ Ｐゴシック"/>
          </a:endParaRPr>
        </a:p>
      </xdr:txBody>
    </xdr:sp>
    <xdr:clientData/>
  </xdr:oneCellAnchor>
  <xdr:twoCellAnchor>
    <xdr:from>
      <xdr:col>15</xdr:col>
      <xdr:colOff>92075</xdr:colOff>
      <xdr:row>99</xdr:row>
      <xdr:rowOff>27632</xdr:rowOff>
    </xdr:from>
    <xdr:to>
      <xdr:col>15</xdr:col>
      <xdr:colOff>269875</xdr:colOff>
      <xdr:row>99</xdr:row>
      <xdr:rowOff>27632</xdr:rowOff>
    </xdr:to>
    <xdr:cxnSp macro="">
      <xdr:nvCxnSpPr>
        <xdr:cNvPr id="462" name="直線コネクタ 461"/>
        <xdr:cNvCxnSpPr/>
      </xdr:nvCxnSpPr>
      <xdr:spPr>
        <a:xfrm>
          <a:off x="10388600" y="1700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39426</xdr:rowOff>
    </xdr:from>
    <xdr:ext cx="690189" cy="259045"/>
    <xdr:sp macro="" textlink="">
      <xdr:nvSpPr>
        <xdr:cNvPr id="463" name="土木費最大値テキスト"/>
        <xdr:cNvSpPr txBox="1"/>
      </xdr:nvSpPr>
      <xdr:spPr>
        <a:xfrm>
          <a:off x="10528300" y="154699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1,736,614</a:t>
          </a:r>
          <a:endParaRPr kumimoji="1" lang="ja-JP" altLang="en-US" sz="1000" b="1">
            <a:latin typeface="ＭＳ Ｐゴシック"/>
          </a:endParaRPr>
        </a:p>
      </xdr:txBody>
    </xdr:sp>
    <xdr:clientData/>
  </xdr:oneCellAnchor>
  <xdr:twoCellAnchor>
    <xdr:from>
      <xdr:col>15</xdr:col>
      <xdr:colOff>92075</xdr:colOff>
      <xdr:row>91</xdr:row>
      <xdr:rowOff>92749</xdr:rowOff>
    </xdr:from>
    <xdr:to>
      <xdr:col>15</xdr:col>
      <xdr:colOff>269875</xdr:colOff>
      <xdr:row>91</xdr:row>
      <xdr:rowOff>92749</xdr:rowOff>
    </xdr:to>
    <xdr:cxnSp macro="">
      <xdr:nvCxnSpPr>
        <xdr:cNvPr id="464" name="直線コネクタ 463"/>
        <xdr:cNvCxnSpPr/>
      </xdr:nvCxnSpPr>
      <xdr:spPr>
        <a:xfrm>
          <a:off x="10388600" y="156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27632</xdr:rowOff>
    </xdr:from>
    <xdr:to>
      <xdr:col>15</xdr:col>
      <xdr:colOff>180975</xdr:colOff>
      <xdr:row>99</xdr:row>
      <xdr:rowOff>30713</xdr:rowOff>
    </xdr:to>
    <xdr:cxnSp macro="">
      <xdr:nvCxnSpPr>
        <xdr:cNvPr id="465" name="直線コネクタ 464"/>
        <xdr:cNvCxnSpPr/>
      </xdr:nvCxnSpPr>
      <xdr:spPr>
        <a:xfrm flipV="1">
          <a:off x="9639300" y="17001182"/>
          <a:ext cx="838200" cy="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133149</xdr:rowOff>
    </xdr:from>
    <xdr:ext cx="534377" cy="259045"/>
    <xdr:sp macro="" textlink="">
      <xdr:nvSpPr>
        <xdr:cNvPr id="466" name="土木費平均値テキスト"/>
        <xdr:cNvSpPr txBox="1"/>
      </xdr:nvSpPr>
      <xdr:spPr>
        <a:xfrm>
          <a:off x="10528300" y="16763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71,952</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110272</xdr:rowOff>
    </xdr:from>
    <xdr:to>
      <xdr:col>15</xdr:col>
      <xdr:colOff>231775</xdr:colOff>
      <xdr:row>99</xdr:row>
      <xdr:rowOff>40422</xdr:rowOff>
    </xdr:to>
    <xdr:sp macro="" textlink="">
      <xdr:nvSpPr>
        <xdr:cNvPr id="467" name="フローチャート : 判断 466"/>
        <xdr:cNvSpPr/>
      </xdr:nvSpPr>
      <xdr:spPr>
        <a:xfrm>
          <a:off x="10426700" y="1691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29685</xdr:rowOff>
    </xdr:from>
    <xdr:to>
      <xdr:col>14</xdr:col>
      <xdr:colOff>28575</xdr:colOff>
      <xdr:row>99</xdr:row>
      <xdr:rowOff>30713</xdr:rowOff>
    </xdr:to>
    <xdr:cxnSp macro="">
      <xdr:nvCxnSpPr>
        <xdr:cNvPr id="468" name="直線コネクタ 467"/>
        <xdr:cNvCxnSpPr/>
      </xdr:nvCxnSpPr>
      <xdr:spPr>
        <a:xfrm>
          <a:off x="8750300" y="17003235"/>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114795</xdr:rowOff>
    </xdr:from>
    <xdr:to>
      <xdr:col>14</xdr:col>
      <xdr:colOff>79375</xdr:colOff>
      <xdr:row>99</xdr:row>
      <xdr:rowOff>44945</xdr:rowOff>
    </xdr:to>
    <xdr:sp macro="" textlink="">
      <xdr:nvSpPr>
        <xdr:cNvPr id="469" name="フローチャート : 判断 468"/>
        <xdr:cNvSpPr/>
      </xdr:nvSpPr>
      <xdr:spPr>
        <a:xfrm>
          <a:off x="9588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61472</xdr:rowOff>
    </xdr:from>
    <xdr:ext cx="534377" cy="259045"/>
    <xdr:sp macro="" textlink="">
      <xdr:nvSpPr>
        <xdr:cNvPr id="470" name="テキスト ボックス 469"/>
        <xdr:cNvSpPr txBox="1"/>
      </xdr:nvSpPr>
      <xdr:spPr>
        <a:xfrm>
          <a:off x="9372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24862</xdr:rowOff>
    </xdr:from>
    <xdr:to>
      <xdr:col>12</xdr:col>
      <xdr:colOff>511175</xdr:colOff>
      <xdr:row>99</xdr:row>
      <xdr:rowOff>29685</xdr:rowOff>
    </xdr:to>
    <xdr:cxnSp macro="">
      <xdr:nvCxnSpPr>
        <xdr:cNvPr id="471" name="直線コネクタ 470"/>
        <xdr:cNvCxnSpPr/>
      </xdr:nvCxnSpPr>
      <xdr:spPr>
        <a:xfrm>
          <a:off x="7861300" y="16998412"/>
          <a:ext cx="889000" cy="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121314</xdr:rowOff>
    </xdr:from>
    <xdr:to>
      <xdr:col>12</xdr:col>
      <xdr:colOff>561975</xdr:colOff>
      <xdr:row>99</xdr:row>
      <xdr:rowOff>51464</xdr:rowOff>
    </xdr:to>
    <xdr:sp macro="" textlink="">
      <xdr:nvSpPr>
        <xdr:cNvPr id="472" name="フローチャート : 判断 471"/>
        <xdr:cNvSpPr/>
      </xdr:nvSpPr>
      <xdr:spPr>
        <a:xfrm>
          <a:off x="8699500" y="1692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67991</xdr:rowOff>
    </xdr:from>
    <xdr:ext cx="534377" cy="259045"/>
    <xdr:sp macro="" textlink="">
      <xdr:nvSpPr>
        <xdr:cNvPr id="473" name="テキスト ボックス 472"/>
        <xdr:cNvSpPr txBox="1"/>
      </xdr:nvSpPr>
      <xdr:spPr>
        <a:xfrm>
          <a:off x="8483111" y="1669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24862</xdr:rowOff>
    </xdr:from>
    <xdr:to>
      <xdr:col>11</xdr:col>
      <xdr:colOff>307975</xdr:colOff>
      <xdr:row>99</xdr:row>
      <xdr:rowOff>25564</xdr:rowOff>
    </xdr:to>
    <xdr:cxnSp macro="">
      <xdr:nvCxnSpPr>
        <xdr:cNvPr id="474" name="直線コネクタ 473"/>
        <xdr:cNvCxnSpPr/>
      </xdr:nvCxnSpPr>
      <xdr:spPr>
        <a:xfrm flipV="1">
          <a:off x="6972300" y="16998412"/>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118272</xdr:rowOff>
    </xdr:from>
    <xdr:to>
      <xdr:col>11</xdr:col>
      <xdr:colOff>358775</xdr:colOff>
      <xdr:row>99</xdr:row>
      <xdr:rowOff>48422</xdr:rowOff>
    </xdr:to>
    <xdr:sp macro="" textlink="">
      <xdr:nvSpPr>
        <xdr:cNvPr id="475" name="フローチャート : 判断 474"/>
        <xdr:cNvSpPr/>
      </xdr:nvSpPr>
      <xdr:spPr>
        <a:xfrm>
          <a:off x="7810500" y="1692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64949</xdr:rowOff>
    </xdr:from>
    <xdr:ext cx="534377" cy="259045"/>
    <xdr:sp macro="" textlink="">
      <xdr:nvSpPr>
        <xdr:cNvPr id="476" name="テキスト ボックス 475"/>
        <xdr:cNvSpPr txBox="1"/>
      </xdr:nvSpPr>
      <xdr:spPr>
        <a:xfrm>
          <a:off x="7594111" y="1669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124673</xdr:rowOff>
    </xdr:from>
    <xdr:to>
      <xdr:col>10</xdr:col>
      <xdr:colOff>155575</xdr:colOff>
      <xdr:row>99</xdr:row>
      <xdr:rowOff>54823</xdr:rowOff>
    </xdr:to>
    <xdr:sp macro="" textlink="">
      <xdr:nvSpPr>
        <xdr:cNvPr id="477" name="フローチャート : 判断 476"/>
        <xdr:cNvSpPr/>
      </xdr:nvSpPr>
      <xdr:spPr>
        <a:xfrm>
          <a:off x="6921500" y="16926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71350</xdr:rowOff>
    </xdr:from>
    <xdr:ext cx="534377" cy="259045"/>
    <xdr:sp macro="" textlink="">
      <xdr:nvSpPr>
        <xdr:cNvPr id="478" name="テキスト ボックス 477"/>
        <xdr:cNvSpPr txBox="1"/>
      </xdr:nvSpPr>
      <xdr:spPr>
        <a:xfrm>
          <a:off x="6705111" y="1670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148282</xdr:rowOff>
    </xdr:from>
    <xdr:to>
      <xdr:col>15</xdr:col>
      <xdr:colOff>231775</xdr:colOff>
      <xdr:row>99</xdr:row>
      <xdr:rowOff>78432</xdr:rowOff>
    </xdr:to>
    <xdr:sp macro="" textlink="">
      <xdr:nvSpPr>
        <xdr:cNvPr id="484" name="円/楕円 483"/>
        <xdr:cNvSpPr/>
      </xdr:nvSpPr>
      <xdr:spPr>
        <a:xfrm>
          <a:off x="10426700" y="1695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88700</xdr:rowOff>
    </xdr:from>
    <xdr:ext cx="534377" cy="259045"/>
    <xdr:sp macro="" textlink="">
      <xdr:nvSpPr>
        <xdr:cNvPr id="485" name="土木費該当値テキスト"/>
        <xdr:cNvSpPr txBox="1"/>
      </xdr:nvSpPr>
      <xdr:spPr>
        <a:xfrm>
          <a:off x="10528300" y="1689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22,071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151363</xdr:rowOff>
    </xdr:from>
    <xdr:to>
      <xdr:col>14</xdr:col>
      <xdr:colOff>79375</xdr:colOff>
      <xdr:row>99</xdr:row>
      <xdr:rowOff>81513</xdr:rowOff>
    </xdr:to>
    <xdr:sp macro="" textlink="">
      <xdr:nvSpPr>
        <xdr:cNvPr id="486" name="円/楕円 485"/>
        <xdr:cNvSpPr/>
      </xdr:nvSpPr>
      <xdr:spPr>
        <a:xfrm>
          <a:off x="9588500" y="1695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72640</xdr:rowOff>
    </xdr:from>
    <xdr:ext cx="534377" cy="259045"/>
    <xdr:sp macro="" textlink="">
      <xdr:nvSpPr>
        <xdr:cNvPr id="487" name="テキスト ボックス 486"/>
        <xdr:cNvSpPr txBox="1"/>
      </xdr:nvSpPr>
      <xdr:spPr>
        <a:xfrm>
          <a:off x="9372111" y="1704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150335</xdr:rowOff>
    </xdr:from>
    <xdr:to>
      <xdr:col>12</xdr:col>
      <xdr:colOff>561975</xdr:colOff>
      <xdr:row>99</xdr:row>
      <xdr:rowOff>80485</xdr:rowOff>
    </xdr:to>
    <xdr:sp macro="" textlink="">
      <xdr:nvSpPr>
        <xdr:cNvPr id="488" name="円/楕円 487"/>
        <xdr:cNvSpPr/>
      </xdr:nvSpPr>
      <xdr:spPr>
        <a:xfrm>
          <a:off x="8699500" y="1695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71612</xdr:rowOff>
    </xdr:from>
    <xdr:ext cx="534377" cy="259045"/>
    <xdr:sp macro="" textlink="">
      <xdr:nvSpPr>
        <xdr:cNvPr id="489" name="テキスト ボックス 488"/>
        <xdr:cNvSpPr txBox="1"/>
      </xdr:nvSpPr>
      <xdr:spPr>
        <a:xfrm>
          <a:off x="8483111" y="1704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145512</xdr:rowOff>
    </xdr:from>
    <xdr:to>
      <xdr:col>11</xdr:col>
      <xdr:colOff>358775</xdr:colOff>
      <xdr:row>99</xdr:row>
      <xdr:rowOff>75662</xdr:rowOff>
    </xdr:to>
    <xdr:sp macro="" textlink="">
      <xdr:nvSpPr>
        <xdr:cNvPr id="490" name="円/楕円 489"/>
        <xdr:cNvSpPr/>
      </xdr:nvSpPr>
      <xdr:spPr>
        <a:xfrm>
          <a:off x="7810500" y="169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66789</xdr:rowOff>
    </xdr:from>
    <xdr:ext cx="534377" cy="259045"/>
    <xdr:sp macro="" textlink="">
      <xdr:nvSpPr>
        <xdr:cNvPr id="491" name="テキスト ボックス 490"/>
        <xdr:cNvSpPr txBox="1"/>
      </xdr:nvSpPr>
      <xdr:spPr>
        <a:xfrm>
          <a:off x="7594111" y="170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146214</xdr:rowOff>
    </xdr:from>
    <xdr:to>
      <xdr:col>10</xdr:col>
      <xdr:colOff>155575</xdr:colOff>
      <xdr:row>99</xdr:row>
      <xdr:rowOff>76364</xdr:rowOff>
    </xdr:to>
    <xdr:sp macro="" textlink="">
      <xdr:nvSpPr>
        <xdr:cNvPr id="492" name="円/楕円 491"/>
        <xdr:cNvSpPr/>
      </xdr:nvSpPr>
      <xdr:spPr>
        <a:xfrm>
          <a:off x="6921500" y="1694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67491</xdr:rowOff>
    </xdr:from>
    <xdr:ext cx="534377" cy="259045"/>
    <xdr:sp macro="" textlink="">
      <xdr:nvSpPr>
        <xdr:cNvPr id="493" name="テキスト ボックス 492"/>
        <xdr:cNvSpPr txBox="1"/>
      </xdr:nvSpPr>
      <xdr:spPr>
        <a:xfrm>
          <a:off x="6705111" y="1704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24,784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504" name="直線コネクタ 50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505" name="テキスト ボックス 50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159222</xdr:rowOff>
    </xdr:from>
    <xdr:to>
      <xdr:col>23</xdr:col>
      <xdr:colOff>516889</xdr:colOff>
      <xdr:row>37</xdr:row>
      <xdr:rowOff>90665</xdr:rowOff>
    </xdr:to>
    <xdr:cxnSp macro="">
      <xdr:nvCxnSpPr>
        <xdr:cNvPr id="513" name="直線コネクタ 512"/>
        <xdr:cNvCxnSpPr/>
      </xdr:nvCxnSpPr>
      <xdr:spPr>
        <a:xfrm flipV="1">
          <a:off x="16317595" y="5302722"/>
          <a:ext cx="1269" cy="1131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94492</xdr:rowOff>
    </xdr:from>
    <xdr:ext cx="534377" cy="259045"/>
    <xdr:sp macro="" textlink="">
      <xdr:nvSpPr>
        <xdr:cNvPr id="514" name="消防費最小値テキスト"/>
        <xdr:cNvSpPr txBox="1"/>
      </xdr:nvSpPr>
      <xdr:spPr>
        <a:xfrm>
          <a:off x="16370300" y="64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18,580</a:t>
          </a:r>
          <a:endParaRPr kumimoji="1" lang="ja-JP" altLang="en-US" sz="1000" b="1">
            <a:latin typeface="ＭＳ Ｐゴシック"/>
          </a:endParaRPr>
        </a:p>
      </xdr:txBody>
    </xdr:sp>
    <xdr:clientData/>
  </xdr:oneCellAnchor>
  <xdr:twoCellAnchor>
    <xdr:from>
      <xdr:col>23</xdr:col>
      <xdr:colOff>428625</xdr:colOff>
      <xdr:row>37</xdr:row>
      <xdr:rowOff>90665</xdr:rowOff>
    </xdr:from>
    <xdr:to>
      <xdr:col>23</xdr:col>
      <xdr:colOff>606425</xdr:colOff>
      <xdr:row>37</xdr:row>
      <xdr:rowOff>90665</xdr:rowOff>
    </xdr:to>
    <xdr:cxnSp macro="">
      <xdr:nvCxnSpPr>
        <xdr:cNvPr id="515" name="直線コネクタ 514"/>
        <xdr:cNvCxnSpPr/>
      </xdr:nvCxnSpPr>
      <xdr:spPr>
        <a:xfrm>
          <a:off x="16230600" y="6434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105899</xdr:rowOff>
    </xdr:from>
    <xdr:ext cx="599010" cy="259045"/>
    <xdr:sp macro="" textlink="">
      <xdr:nvSpPr>
        <xdr:cNvPr id="516" name="消防費最大値テキスト"/>
        <xdr:cNvSpPr txBox="1"/>
      </xdr:nvSpPr>
      <xdr:spPr>
        <a:xfrm>
          <a:off x="16370300" y="507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216,584</a:t>
          </a:r>
          <a:endParaRPr kumimoji="1" lang="ja-JP" altLang="en-US" sz="1000" b="1">
            <a:latin typeface="ＭＳ Ｐゴシック"/>
          </a:endParaRPr>
        </a:p>
      </xdr:txBody>
    </xdr:sp>
    <xdr:clientData/>
  </xdr:oneCellAnchor>
  <xdr:twoCellAnchor>
    <xdr:from>
      <xdr:col>23</xdr:col>
      <xdr:colOff>428625</xdr:colOff>
      <xdr:row>30</xdr:row>
      <xdr:rowOff>159222</xdr:rowOff>
    </xdr:from>
    <xdr:to>
      <xdr:col>23</xdr:col>
      <xdr:colOff>606425</xdr:colOff>
      <xdr:row>30</xdr:row>
      <xdr:rowOff>159222</xdr:rowOff>
    </xdr:to>
    <xdr:cxnSp macro="">
      <xdr:nvCxnSpPr>
        <xdr:cNvPr id="517" name="直線コネクタ 516"/>
        <xdr:cNvCxnSpPr/>
      </xdr:nvCxnSpPr>
      <xdr:spPr>
        <a:xfrm>
          <a:off x="16230600" y="530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87391</xdr:rowOff>
    </xdr:from>
    <xdr:to>
      <xdr:col>23</xdr:col>
      <xdr:colOff>517525</xdr:colOff>
      <xdr:row>37</xdr:row>
      <xdr:rowOff>104913</xdr:rowOff>
    </xdr:to>
    <xdr:cxnSp macro="">
      <xdr:nvCxnSpPr>
        <xdr:cNvPr id="518" name="直線コネクタ 517"/>
        <xdr:cNvCxnSpPr/>
      </xdr:nvCxnSpPr>
      <xdr:spPr>
        <a:xfrm flipV="1">
          <a:off x="15481300" y="6431041"/>
          <a:ext cx="838200" cy="1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129568</xdr:rowOff>
    </xdr:from>
    <xdr:ext cx="534377" cy="259045"/>
    <xdr:sp macro="" textlink="">
      <xdr:nvSpPr>
        <xdr:cNvPr id="519" name="消防費平均値テキスト"/>
        <xdr:cNvSpPr txBox="1"/>
      </xdr:nvSpPr>
      <xdr:spPr>
        <a:xfrm>
          <a:off x="16370300" y="613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36,887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106691</xdr:rowOff>
    </xdr:from>
    <xdr:to>
      <xdr:col>23</xdr:col>
      <xdr:colOff>568325</xdr:colOff>
      <xdr:row>37</xdr:row>
      <xdr:rowOff>36841</xdr:rowOff>
    </xdr:to>
    <xdr:sp macro="" textlink="">
      <xdr:nvSpPr>
        <xdr:cNvPr id="520" name="フローチャート : 判断 519"/>
        <xdr:cNvSpPr/>
      </xdr:nvSpPr>
      <xdr:spPr>
        <a:xfrm>
          <a:off x="16268700" y="6278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99809</xdr:rowOff>
    </xdr:from>
    <xdr:to>
      <xdr:col>22</xdr:col>
      <xdr:colOff>365125</xdr:colOff>
      <xdr:row>37</xdr:row>
      <xdr:rowOff>104913</xdr:rowOff>
    </xdr:to>
    <xdr:cxnSp macro="">
      <xdr:nvCxnSpPr>
        <xdr:cNvPr id="521" name="直線コネクタ 520"/>
        <xdr:cNvCxnSpPr/>
      </xdr:nvCxnSpPr>
      <xdr:spPr>
        <a:xfrm>
          <a:off x="14592300" y="6443459"/>
          <a:ext cx="889000" cy="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126499</xdr:rowOff>
    </xdr:from>
    <xdr:to>
      <xdr:col>22</xdr:col>
      <xdr:colOff>415925</xdr:colOff>
      <xdr:row>37</xdr:row>
      <xdr:rowOff>56649</xdr:rowOff>
    </xdr:to>
    <xdr:sp macro="" textlink="">
      <xdr:nvSpPr>
        <xdr:cNvPr id="522" name="フローチャート : 判断 521"/>
        <xdr:cNvSpPr/>
      </xdr:nvSpPr>
      <xdr:spPr>
        <a:xfrm>
          <a:off x="15430500" y="62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73176</xdr:rowOff>
    </xdr:from>
    <xdr:ext cx="534377" cy="259045"/>
    <xdr:sp macro="" textlink="">
      <xdr:nvSpPr>
        <xdr:cNvPr id="523" name="テキスト ボックス 522"/>
        <xdr:cNvSpPr txBox="1"/>
      </xdr:nvSpPr>
      <xdr:spPr>
        <a:xfrm>
          <a:off x="15214111" y="607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99809</xdr:rowOff>
    </xdr:from>
    <xdr:to>
      <xdr:col>21</xdr:col>
      <xdr:colOff>161925</xdr:colOff>
      <xdr:row>37</xdr:row>
      <xdr:rowOff>113725</xdr:rowOff>
    </xdr:to>
    <xdr:cxnSp macro="">
      <xdr:nvCxnSpPr>
        <xdr:cNvPr id="524" name="直線コネクタ 523"/>
        <xdr:cNvCxnSpPr/>
      </xdr:nvCxnSpPr>
      <xdr:spPr>
        <a:xfrm flipV="1">
          <a:off x="13703300" y="6443459"/>
          <a:ext cx="889000" cy="1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153051</xdr:rowOff>
    </xdr:from>
    <xdr:to>
      <xdr:col>21</xdr:col>
      <xdr:colOff>212725</xdr:colOff>
      <xdr:row>37</xdr:row>
      <xdr:rowOff>83201</xdr:rowOff>
    </xdr:to>
    <xdr:sp macro="" textlink="">
      <xdr:nvSpPr>
        <xdr:cNvPr id="525" name="フローチャート : 判断 524"/>
        <xdr:cNvSpPr/>
      </xdr:nvSpPr>
      <xdr:spPr>
        <a:xfrm>
          <a:off x="14541500" y="632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99728</xdr:rowOff>
    </xdr:from>
    <xdr:ext cx="534377" cy="259045"/>
    <xdr:sp macro="" textlink="">
      <xdr:nvSpPr>
        <xdr:cNvPr id="526" name="テキスト ボックス 525"/>
        <xdr:cNvSpPr txBox="1"/>
      </xdr:nvSpPr>
      <xdr:spPr>
        <a:xfrm>
          <a:off x="14325111" y="610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105913</xdr:rowOff>
    </xdr:from>
    <xdr:to>
      <xdr:col>19</xdr:col>
      <xdr:colOff>644525</xdr:colOff>
      <xdr:row>37</xdr:row>
      <xdr:rowOff>113725</xdr:rowOff>
    </xdr:to>
    <xdr:cxnSp macro="">
      <xdr:nvCxnSpPr>
        <xdr:cNvPr id="527" name="直線コネクタ 526"/>
        <xdr:cNvCxnSpPr/>
      </xdr:nvCxnSpPr>
      <xdr:spPr>
        <a:xfrm>
          <a:off x="12814300" y="6449563"/>
          <a:ext cx="889000" cy="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3066</xdr:rowOff>
    </xdr:from>
    <xdr:to>
      <xdr:col>20</xdr:col>
      <xdr:colOff>9525</xdr:colOff>
      <xdr:row>37</xdr:row>
      <xdr:rowOff>104666</xdr:rowOff>
    </xdr:to>
    <xdr:sp macro="" textlink="">
      <xdr:nvSpPr>
        <xdr:cNvPr id="528" name="フローチャート : 判断 527"/>
        <xdr:cNvSpPr/>
      </xdr:nvSpPr>
      <xdr:spPr>
        <a:xfrm>
          <a:off x="13652500" y="63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121193</xdr:rowOff>
    </xdr:from>
    <xdr:ext cx="534377" cy="259045"/>
    <xdr:sp macro="" textlink="">
      <xdr:nvSpPr>
        <xdr:cNvPr id="529" name="テキスト ボックス 528"/>
        <xdr:cNvSpPr txBox="1"/>
      </xdr:nvSpPr>
      <xdr:spPr>
        <a:xfrm>
          <a:off x="13436111" y="61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7621</xdr:rowOff>
    </xdr:from>
    <xdr:to>
      <xdr:col>18</xdr:col>
      <xdr:colOff>492125</xdr:colOff>
      <xdr:row>37</xdr:row>
      <xdr:rowOff>109221</xdr:rowOff>
    </xdr:to>
    <xdr:sp macro="" textlink="">
      <xdr:nvSpPr>
        <xdr:cNvPr id="530" name="フローチャート : 判断 529"/>
        <xdr:cNvSpPr/>
      </xdr:nvSpPr>
      <xdr:spPr>
        <a:xfrm>
          <a:off x="12763500" y="635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125748</xdr:rowOff>
    </xdr:from>
    <xdr:ext cx="534377" cy="259045"/>
    <xdr:sp macro="" textlink="">
      <xdr:nvSpPr>
        <xdr:cNvPr id="531" name="テキスト ボックス 530"/>
        <xdr:cNvSpPr txBox="1"/>
      </xdr:nvSpPr>
      <xdr:spPr>
        <a:xfrm>
          <a:off x="12547111" y="61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36591</xdr:rowOff>
    </xdr:from>
    <xdr:to>
      <xdr:col>23</xdr:col>
      <xdr:colOff>568325</xdr:colOff>
      <xdr:row>37</xdr:row>
      <xdr:rowOff>138191</xdr:rowOff>
    </xdr:to>
    <xdr:sp macro="" textlink="">
      <xdr:nvSpPr>
        <xdr:cNvPr id="537" name="円/楕円 536"/>
        <xdr:cNvSpPr/>
      </xdr:nvSpPr>
      <xdr:spPr>
        <a:xfrm>
          <a:off x="16268700" y="638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122968</xdr:rowOff>
    </xdr:from>
    <xdr:ext cx="534377" cy="259045"/>
    <xdr:sp macro="" textlink="">
      <xdr:nvSpPr>
        <xdr:cNvPr id="538" name="消防費該当値テキスト"/>
        <xdr:cNvSpPr txBox="1"/>
      </xdr:nvSpPr>
      <xdr:spPr>
        <a:xfrm>
          <a:off x="16370300" y="629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19,153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54113</xdr:rowOff>
    </xdr:from>
    <xdr:to>
      <xdr:col>22</xdr:col>
      <xdr:colOff>415925</xdr:colOff>
      <xdr:row>37</xdr:row>
      <xdr:rowOff>155713</xdr:rowOff>
    </xdr:to>
    <xdr:sp macro="" textlink="">
      <xdr:nvSpPr>
        <xdr:cNvPr id="539" name="円/楕円 538"/>
        <xdr:cNvSpPr/>
      </xdr:nvSpPr>
      <xdr:spPr>
        <a:xfrm>
          <a:off x="15430500" y="639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146840</xdr:rowOff>
    </xdr:from>
    <xdr:ext cx="534377" cy="259045"/>
    <xdr:sp macro="" textlink="">
      <xdr:nvSpPr>
        <xdr:cNvPr id="540" name="テキスト ボックス 539"/>
        <xdr:cNvSpPr txBox="1"/>
      </xdr:nvSpPr>
      <xdr:spPr>
        <a:xfrm>
          <a:off x="15214111" y="649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49009</xdr:rowOff>
    </xdr:from>
    <xdr:to>
      <xdr:col>21</xdr:col>
      <xdr:colOff>212725</xdr:colOff>
      <xdr:row>37</xdr:row>
      <xdr:rowOff>150609</xdr:rowOff>
    </xdr:to>
    <xdr:sp macro="" textlink="">
      <xdr:nvSpPr>
        <xdr:cNvPr id="541" name="円/楕円 540"/>
        <xdr:cNvSpPr/>
      </xdr:nvSpPr>
      <xdr:spPr>
        <a:xfrm>
          <a:off x="14541500" y="639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141736</xdr:rowOff>
    </xdr:from>
    <xdr:ext cx="534377" cy="259045"/>
    <xdr:sp macro="" textlink="">
      <xdr:nvSpPr>
        <xdr:cNvPr id="542" name="テキスト ボックス 541"/>
        <xdr:cNvSpPr txBox="1"/>
      </xdr:nvSpPr>
      <xdr:spPr>
        <a:xfrm>
          <a:off x="14325111" y="648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62925</xdr:rowOff>
    </xdr:from>
    <xdr:to>
      <xdr:col>20</xdr:col>
      <xdr:colOff>9525</xdr:colOff>
      <xdr:row>37</xdr:row>
      <xdr:rowOff>164525</xdr:rowOff>
    </xdr:to>
    <xdr:sp macro="" textlink="">
      <xdr:nvSpPr>
        <xdr:cNvPr id="543" name="円/楕円 542"/>
        <xdr:cNvSpPr/>
      </xdr:nvSpPr>
      <xdr:spPr>
        <a:xfrm>
          <a:off x="13652500" y="640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155653</xdr:rowOff>
    </xdr:from>
    <xdr:ext cx="534377" cy="259045"/>
    <xdr:sp macro="" textlink="">
      <xdr:nvSpPr>
        <xdr:cNvPr id="544" name="テキスト ボックス 543"/>
        <xdr:cNvSpPr txBox="1"/>
      </xdr:nvSpPr>
      <xdr:spPr>
        <a:xfrm>
          <a:off x="13436111" y="649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55113</xdr:rowOff>
    </xdr:from>
    <xdr:to>
      <xdr:col>18</xdr:col>
      <xdr:colOff>492125</xdr:colOff>
      <xdr:row>37</xdr:row>
      <xdr:rowOff>156713</xdr:rowOff>
    </xdr:to>
    <xdr:sp macro="" textlink="">
      <xdr:nvSpPr>
        <xdr:cNvPr id="545" name="円/楕円 544"/>
        <xdr:cNvSpPr/>
      </xdr:nvSpPr>
      <xdr:spPr>
        <a:xfrm>
          <a:off x="12763500" y="639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147840</xdr:rowOff>
    </xdr:from>
    <xdr:ext cx="534377" cy="259045"/>
    <xdr:sp macro="" textlink="">
      <xdr:nvSpPr>
        <xdr:cNvPr id="546" name="テキスト ボックス 545"/>
        <xdr:cNvSpPr txBox="1"/>
      </xdr:nvSpPr>
      <xdr:spPr>
        <a:xfrm>
          <a:off x="12547111" y="64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13684</xdr:rowOff>
    </xdr:from>
    <xdr:to>
      <xdr:col>23</xdr:col>
      <xdr:colOff>516889</xdr:colOff>
      <xdr:row>58</xdr:row>
      <xdr:rowOff>45650</xdr:rowOff>
    </xdr:to>
    <xdr:cxnSp macro="">
      <xdr:nvCxnSpPr>
        <xdr:cNvPr id="571" name="直線コネクタ 570"/>
        <xdr:cNvCxnSpPr/>
      </xdr:nvCxnSpPr>
      <xdr:spPr>
        <a:xfrm flipV="1">
          <a:off x="16317595" y="8586184"/>
          <a:ext cx="1269" cy="1403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49477</xdr:rowOff>
    </xdr:from>
    <xdr:ext cx="534377" cy="259045"/>
    <xdr:sp macro="" textlink="">
      <xdr:nvSpPr>
        <xdr:cNvPr id="572" name="教育費最小値テキスト"/>
        <xdr:cNvSpPr txBox="1"/>
      </xdr:nvSpPr>
      <xdr:spPr>
        <a:xfrm>
          <a:off x="16370300" y="999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28,937</a:t>
          </a:r>
          <a:endParaRPr kumimoji="1" lang="ja-JP" altLang="en-US" sz="1000" b="1">
            <a:latin typeface="ＭＳ Ｐゴシック"/>
          </a:endParaRPr>
        </a:p>
      </xdr:txBody>
    </xdr:sp>
    <xdr:clientData/>
  </xdr:oneCellAnchor>
  <xdr:twoCellAnchor>
    <xdr:from>
      <xdr:col>23</xdr:col>
      <xdr:colOff>428625</xdr:colOff>
      <xdr:row>58</xdr:row>
      <xdr:rowOff>45650</xdr:rowOff>
    </xdr:from>
    <xdr:to>
      <xdr:col>23</xdr:col>
      <xdr:colOff>606425</xdr:colOff>
      <xdr:row>58</xdr:row>
      <xdr:rowOff>45650</xdr:rowOff>
    </xdr:to>
    <xdr:cxnSp macro="">
      <xdr:nvCxnSpPr>
        <xdr:cNvPr id="573" name="直線コネクタ 572"/>
        <xdr:cNvCxnSpPr/>
      </xdr:nvCxnSpPr>
      <xdr:spPr>
        <a:xfrm>
          <a:off x="16230600" y="998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131811</xdr:rowOff>
    </xdr:from>
    <xdr:ext cx="599010" cy="259045"/>
    <xdr:sp macro="" textlink="">
      <xdr:nvSpPr>
        <xdr:cNvPr id="574" name="教育費最大値テキスト"/>
        <xdr:cNvSpPr txBox="1"/>
      </xdr:nvSpPr>
      <xdr:spPr>
        <a:xfrm>
          <a:off x="16370300" y="836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102,615</a:t>
          </a:r>
          <a:endParaRPr kumimoji="1" lang="ja-JP" altLang="en-US" sz="1000" b="1">
            <a:latin typeface="ＭＳ Ｐゴシック"/>
          </a:endParaRPr>
        </a:p>
      </xdr:txBody>
    </xdr:sp>
    <xdr:clientData/>
  </xdr:oneCellAnchor>
  <xdr:twoCellAnchor>
    <xdr:from>
      <xdr:col>23</xdr:col>
      <xdr:colOff>428625</xdr:colOff>
      <xdr:row>50</xdr:row>
      <xdr:rowOff>13684</xdr:rowOff>
    </xdr:from>
    <xdr:to>
      <xdr:col>23</xdr:col>
      <xdr:colOff>606425</xdr:colOff>
      <xdr:row>50</xdr:row>
      <xdr:rowOff>13684</xdr:rowOff>
    </xdr:to>
    <xdr:cxnSp macro="">
      <xdr:nvCxnSpPr>
        <xdr:cNvPr id="575" name="直線コネクタ 574"/>
        <xdr:cNvCxnSpPr/>
      </xdr:nvCxnSpPr>
      <xdr:spPr>
        <a:xfrm>
          <a:off x="16230600" y="8586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27743</xdr:rowOff>
    </xdr:from>
    <xdr:to>
      <xdr:col>23</xdr:col>
      <xdr:colOff>517525</xdr:colOff>
      <xdr:row>58</xdr:row>
      <xdr:rowOff>45650</xdr:rowOff>
    </xdr:to>
    <xdr:cxnSp macro="">
      <xdr:nvCxnSpPr>
        <xdr:cNvPr id="576" name="直線コネクタ 575"/>
        <xdr:cNvCxnSpPr/>
      </xdr:nvCxnSpPr>
      <xdr:spPr>
        <a:xfrm>
          <a:off x="15481300" y="9971843"/>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134370</xdr:rowOff>
    </xdr:from>
    <xdr:ext cx="534377" cy="259045"/>
    <xdr:sp macro="" textlink="">
      <xdr:nvSpPr>
        <xdr:cNvPr id="577" name="教育費平均値テキスト"/>
        <xdr:cNvSpPr txBox="1"/>
      </xdr:nvSpPr>
      <xdr:spPr>
        <a:xfrm>
          <a:off x="16370300" y="9221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58,814</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111493</xdr:rowOff>
    </xdr:from>
    <xdr:to>
      <xdr:col>23</xdr:col>
      <xdr:colOff>568325</xdr:colOff>
      <xdr:row>55</xdr:row>
      <xdr:rowOff>41643</xdr:rowOff>
    </xdr:to>
    <xdr:sp macro="" textlink="">
      <xdr:nvSpPr>
        <xdr:cNvPr id="578" name="フローチャート : 判断 577"/>
        <xdr:cNvSpPr/>
      </xdr:nvSpPr>
      <xdr:spPr>
        <a:xfrm>
          <a:off x="16268700" y="936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27743</xdr:rowOff>
    </xdr:from>
    <xdr:to>
      <xdr:col>22</xdr:col>
      <xdr:colOff>365125</xdr:colOff>
      <xdr:row>58</xdr:row>
      <xdr:rowOff>128822</xdr:rowOff>
    </xdr:to>
    <xdr:cxnSp macro="">
      <xdr:nvCxnSpPr>
        <xdr:cNvPr id="579" name="直線コネクタ 578"/>
        <xdr:cNvCxnSpPr/>
      </xdr:nvCxnSpPr>
      <xdr:spPr>
        <a:xfrm flipV="1">
          <a:off x="14592300" y="9971843"/>
          <a:ext cx="889000" cy="10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59582</xdr:rowOff>
    </xdr:from>
    <xdr:to>
      <xdr:col>22</xdr:col>
      <xdr:colOff>415925</xdr:colOff>
      <xdr:row>54</xdr:row>
      <xdr:rowOff>161182</xdr:rowOff>
    </xdr:to>
    <xdr:sp macro="" textlink="">
      <xdr:nvSpPr>
        <xdr:cNvPr id="580" name="フローチャート : 判断 579"/>
        <xdr:cNvSpPr/>
      </xdr:nvSpPr>
      <xdr:spPr>
        <a:xfrm>
          <a:off x="15430500" y="931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6259</xdr:rowOff>
    </xdr:from>
    <xdr:ext cx="534377" cy="259045"/>
    <xdr:sp macro="" textlink="">
      <xdr:nvSpPr>
        <xdr:cNvPr id="581" name="テキスト ボックス 580"/>
        <xdr:cNvSpPr txBox="1"/>
      </xdr:nvSpPr>
      <xdr:spPr>
        <a:xfrm>
          <a:off x="15214111" y="909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81750</xdr:rowOff>
    </xdr:from>
    <xdr:to>
      <xdr:col>21</xdr:col>
      <xdr:colOff>161925</xdr:colOff>
      <xdr:row>58</xdr:row>
      <xdr:rowOff>128822</xdr:rowOff>
    </xdr:to>
    <xdr:cxnSp macro="">
      <xdr:nvCxnSpPr>
        <xdr:cNvPr id="582" name="直線コネクタ 581"/>
        <xdr:cNvCxnSpPr/>
      </xdr:nvCxnSpPr>
      <xdr:spPr>
        <a:xfrm>
          <a:off x="13703300" y="10025850"/>
          <a:ext cx="889000" cy="4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279</xdr:rowOff>
    </xdr:from>
    <xdr:to>
      <xdr:col>21</xdr:col>
      <xdr:colOff>212725</xdr:colOff>
      <xdr:row>54</xdr:row>
      <xdr:rowOff>101879</xdr:rowOff>
    </xdr:to>
    <xdr:sp macro="" textlink="">
      <xdr:nvSpPr>
        <xdr:cNvPr id="583" name="フローチャート : 判断 582"/>
        <xdr:cNvSpPr/>
      </xdr:nvSpPr>
      <xdr:spPr>
        <a:xfrm>
          <a:off x="14541500" y="925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118406</xdr:rowOff>
    </xdr:from>
    <xdr:ext cx="534377" cy="259045"/>
    <xdr:sp macro="" textlink="">
      <xdr:nvSpPr>
        <xdr:cNvPr id="584" name="テキスト ボックス 583"/>
        <xdr:cNvSpPr txBox="1"/>
      </xdr:nvSpPr>
      <xdr:spPr>
        <a:xfrm>
          <a:off x="14325111" y="90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81750</xdr:rowOff>
    </xdr:from>
    <xdr:to>
      <xdr:col>19</xdr:col>
      <xdr:colOff>644525</xdr:colOff>
      <xdr:row>58</xdr:row>
      <xdr:rowOff>104896</xdr:rowOff>
    </xdr:to>
    <xdr:cxnSp macro="">
      <xdr:nvCxnSpPr>
        <xdr:cNvPr id="585" name="直線コネクタ 584"/>
        <xdr:cNvCxnSpPr/>
      </xdr:nvCxnSpPr>
      <xdr:spPr>
        <a:xfrm flipV="1">
          <a:off x="12814300" y="10025850"/>
          <a:ext cx="889000" cy="2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42342</xdr:rowOff>
    </xdr:from>
    <xdr:to>
      <xdr:col>20</xdr:col>
      <xdr:colOff>9525</xdr:colOff>
      <xdr:row>53</xdr:row>
      <xdr:rowOff>143942</xdr:rowOff>
    </xdr:to>
    <xdr:sp macro="" textlink="">
      <xdr:nvSpPr>
        <xdr:cNvPr id="586" name="フローチャート : 判断 585"/>
        <xdr:cNvSpPr/>
      </xdr:nvSpPr>
      <xdr:spPr>
        <a:xfrm>
          <a:off x="13652500" y="912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160469</xdr:rowOff>
    </xdr:from>
    <xdr:ext cx="534377" cy="259045"/>
    <xdr:sp macro="" textlink="">
      <xdr:nvSpPr>
        <xdr:cNvPr id="587" name="テキスト ボックス 586"/>
        <xdr:cNvSpPr txBox="1"/>
      </xdr:nvSpPr>
      <xdr:spPr>
        <a:xfrm>
          <a:off x="13436111" y="890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128848</xdr:rowOff>
    </xdr:from>
    <xdr:to>
      <xdr:col>18</xdr:col>
      <xdr:colOff>492125</xdr:colOff>
      <xdr:row>55</xdr:row>
      <xdr:rowOff>58998</xdr:rowOff>
    </xdr:to>
    <xdr:sp macro="" textlink="">
      <xdr:nvSpPr>
        <xdr:cNvPr id="588" name="フローチャート : 判断 587"/>
        <xdr:cNvSpPr/>
      </xdr:nvSpPr>
      <xdr:spPr>
        <a:xfrm>
          <a:off x="12763500" y="9387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75525</xdr:rowOff>
    </xdr:from>
    <xdr:ext cx="534377" cy="259045"/>
    <xdr:sp macro="" textlink="">
      <xdr:nvSpPr>
        <xdr:cNvPr id="589" name="テキスト ボックス 588"/>
        <xdr:cNvSpPr txBox="1"/>
      </xdr:nvSpPr>
      <xdr:spPr>
        <a:xfrm>
          <a:off x="12547111" y="916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166300</xdr:rowOff>
    </xdr:from>
    <xdr:to>
      <xdr:col>23</xdr:col>
      <xdr:colOff>568325</xdr:colOff>
      <xdr:row>58</xdr:row>
      <xdr:rowOff>96450</xdr:rowOff>
    </xdr:to>
    <xdr:sp macro="" textlink="">
      <xdr:nvSpPr>
        <xdr:cNvPr id="595" name="円/楕円 594"/>
        <xdr:cNvSpPr/>
      </xdr:nvSpPr>
      <xdr:spPr>
        <a:xfrm>
          <a:off x="16268700" y="99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81227</xdr:rowOff>
    </xdr:from>
    <xdr:ext cx="534377" cy="259045"/>
    <xdr:sp macro="" textlink="">
      <xdr:nvSpPr>
        <xdr:cNvPr id="596" name="教育費該当値テキスト"/>
        <xdr:cNvSpPr txBox="1"/>
      </xdr:nvSpPr>
      <xdr:spPr>
        <a:xfrm>
          <a:off x="16370300" y="985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28,937</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148393</xdr:rowOff>
    </xdr:from>
    <xdr:to>
      <xdr:col>22</xdr:col>
      <xdr:colOff>415925</xdr:colOff>
      <xdr:row>58</xdr:row>
      <xdr:rowOff>78543</xdr:rowOff>
    </xdr:to>
    <xdr:sp macro="" textlink="">
      <xdr:nvSpPr>
        <xdr:cNvPr id="597" name="円/楕円 596"/>
        <xdr:cNvSpPr/>
      </xdr:nvSpPr>
      <xdr:spPr>
        <a:xfrm>
          <a:off x="15430500" y="99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69670</xdr:rowOff>
    </xdr:from>
    <xdr:ext cx="534377" cy="259045"/>
    <xdr:sp macro="" textlink="">
      <xdr:nvSpPr>
        <xdr:cNvPr id="598" name="テキスト ボックス 597"/>
        <xdr:cNvSpPr txBox="1"/>
      </xdr:nvSpPr>
      <xdr:spPr>
        <a:xfrm>
          <a:off x="15214111" y="100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29,877</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78022</xdr:rowOff>
    </xdr:from>
    <xdr:to>
      <xdr:col>21</xdr:col>
      <xdr:colOff>212725</xdr:colOff>
      <xdr:row>59</xdr:row>
      <xdr:rowOff>8172</xdr:rowOff>
    </xdr:to>
    <xdr:sp macro="" textlink="">
      <xdr:nvSpPr>
        <xdr:cNvPr id="599" name="円/楕円 598"/>
        <xdr:cNvSpPr/>
      </xdr:nvSpPr>
      <xdr:spPr>
        <a:xfrm>
          <a:off x="14541500" y="100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170749</xdr:rowOff>
    </xdr:from>
    <xdr:ext cx="534377" cy="259045"/>
    <xdr:sp macro="" textlink="">
      <xdr:nvSpPr>
        <xdr:cNvPr id="600" name="テキスト ボックス 599"/>
        <xdr:cNvSpPr txBox="1"/>
      </xdr:nvSpPr>
      <xdr:spPr>
        <a:xfrm>
          <a:off x="14325111" y="101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24,571</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30950</xdr:rowOff>
    </xdr:from>
    <xdr:to>
      <xdr:col>20</xdr:col>
      <xdr:colOff>9525</xdr:colOff>
      <xdr:row>58</xdr:row>
      <xdr:rowOff>132550</xdr:rowOff>
    </xdr:to>
    <xdr:sp macro="" textlink="">
      <xdr:nvSpPr>
        <xdr:cNvPr id="601" name="円/楕円 600"/>
        <xdr:cNvSpPr/>
      </xdr:nvSpPr>
      <xdr:spPr>
        <a:xfrm>
          <a:off x="13652500" y="997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123677</xdr:rowOff>
    </xdr:from>
    <xdr:ext cx="534377" cy="259045"/>
    <xdr:sp macro="" textlink="">
      <xdr:nvSpPr>
        <xdr:cNvPr id="602" name="テキスト ボックス 601"/>
        <xdr:cNvSpPr txBox="1"/>
      </xdr:nvSpPr>
      <xdr:spPr>
        <a:xfrm>
          <a:off x="13436111" y="10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27,042</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54096</xdr:rowOff>
    </xdr:from>
    <xdr:to>
      <xdr:col>18</xdr:col>
      <xdr:colOff>492125</xdr:colOff>
      <xdr:row>58</xdr:row>
      <xdr:rowOff>155696</xdr:rowOff>
    </xdr:to>
    <xdr:sp macro="" textlink="">
      <xdr:nvSpPr>
        <xdr:cNvPr id="603" name="円/楕円 602"/>
        <xdr:cNvSpPr/>
      </xdr:nvSpPr>
      <xdr:spPr>
        <a:xfrm>
          <a:off x="12763500" y="999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146823</xdr:rowOff>
    </xdr:from>
    <xdr:ext cx="534377" cy="259045"/>
    <xdr:sp macro="" textlink="">
      <xdr:nvSpPr>
        <xdr:cNvPr id="604" name="テキスト ボックス 603"/>
        <xdr:cNvSpPr txBox="1"/>
      </xdr:nvSpPr>
      <xdr:spPr>
        <a:xfrm>
          <a:off x="12547111" y="1009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103398</xdr:rowOff>
    </xdr:from>
    <xdr:to>
      <xdr:col>23</xdr:col>
      <xdr:colOff>516889</xdr:colOff>
      <xdr:row>79</xdr:row>
      <xdr:rowOff>44450</xdr:rowOff>
    </xdr:to>
    <xdr:cxnSp macro="">
      <xdr:nvCxnSpPr>
        <xdr:cNvPr id="628" name="直線コネクタ 627"/>
        <xdr:cNvCxnSpPr/>
      </xdr:nvCxnSpPr>
      <xdr:spPr>
        <a:xfrm flipV="1">
          <a:off x="16317595" y="12104898"/>
          <a:ext cx="1269" cy="1484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50075</xdr:rowOff>
    </xdr:from>
    <xdr:ext cx="599010" cy="259045"/>
    <xdr:sp macro="" textlink="">
      <xdr:nvSpPr>
        <xdr:cNvPr id="631" name="災害復旧費最大値テキスト"/>
        <xdr:cNvSpPr txBox="1"/>
      </xdr:nvSpPr>
      <xdr:spPr>
        <a:xfrm>
          <a:off x="16370300" y="1188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194,764</a:t>
          </a:r>
          <a:endParaRPr kumimoji="1" lang="ja-JP" altLang="en-US" sz="1000" b="1">
            <a:latin typeface="ＭＳ Ｐゴシック"/>
          </a:endParaRPr>
        </a:p>
      </xdr:txBody>
    </xdr:sp>
    <xdr:clientData/>
  </xdr:oneCellAnchor>
  <xdr:twoCellAnchor>
    <xdr:from>
      <xdr:col>23</xdr:col>
      <xdr:colOff>428625</xdr:colOff>
      <xdr:row>70</xdr:row>
      <xdr:rowOff>103398</xdr:rowOff>
    </xdr:from>
    <xdr:to>
      <xdr:col>23</xdr:col>
      <xdr:colOff>606425</xdr:colOff>
      <xdr:row>70</xdr:row>
      <xdr:rowOff>103398</xdr:rowOff>
    </xdr:to>
    <xdr:cxnSp macro="">
      <xdr:nvCxnSpPr>
        <xdr:cNvPr id="632" name="直線コネクタ 631"/>
        <xdr:cNvCxnSpPr/>
      </xdr:nvCxnSpPr>
      <xdr:spPr>
        <a:xfrm>
          <a:off x="16230600" y="1210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3" name="直線コネクタ 63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113361</xdr:rowOff>
    </xdr:from>
    <xdr:ext cx="469744" cy="259045"/>
    <xdr:sp macro="" textlink="">
      <xdr:nvSpPr>
        <xdr:cNvPr id="634" name="災害復旧費平均値テキスト"/>
        <xdr:cNvSpPr txBox="1"/>
      </xdr:nvSpPr>
      <xdr:spPr>
        <a:xfrm>
          <a:off x="16370300" y="133150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90484</xdr:rowOff>
    </xdr:from>
    <xdr:to>
      <xdr:col>23</xdr:col>
      <xdr:colOff>568325</xdr:colOff>
      <xdr:row>79</xdr:row>
      <xdr:rowOff>20634</xdr:rowOff>
    </xdr:to>
    <xdr:sp macro="" textlink="">
      <xdr:nvSpPr>
        <xdr:cNvPr id="635" name="フローチャート : 判断 634"/>
        <xdr:cNvSpPr/>
      </xdr:nvSpPr>
      <xdr:spPr>
        <a:xfrm>
          <a:off x="16268700" y="1346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6" name="直線コネクタ 63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120683</xdr:rowOff>
    </xdr:from>
    <xdr:to>
      <xdr:col>22</xdr:col>
      <xdr:colOff>415925</xdr:colOff>
      <xdr:row>79</xdr:row>
      <xdr:rowOff>50833</xdr:rowOff>
    </xdr:to>
    <xdr:sp macro="" textlink="">
      <xdr:nvSpPr>
        <xdr:cNvPr id="637" name="フローチャート : 判断 636"/>
        <xdr:cNvSpPr/>
      </xdr:nvSpPr>
      <xdr:spPr>
        <a:xfrm>
          <a:off x="15430500" y="1349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67360</xdr:rowOff>
    </xdr:from>
    <xdr:ext cx="469744" cy="259045"/>
    <xdr:sp macro="" textlink="">
      <xdr:nvSpPr>
        <xdr:cNvPr id="638" name="テキスト ボックス 637"/>
        <xdr:cNvSpPr txBox="1"/>
      </xdr:nvSpPr>
      <xdr:spPr>
        <a:xfrm>
          <a:off x="15246427" y="1326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9" name="直線コネクタ 63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106823</xdr:rowOff>
    </xdr:from>
    <xdr:to>
      <xdr:col>21</xdr:col>
      <xdr:colOff>212725</xdr:colOff>
      <xdr:row>79</xdr:row>
      <xdr:rowOff>36973</xdr:rowOff>
    </xdr:to>
    <xdr:sp macro="" textlink="">
      <xdr:nvSpPr>
        <xdr:cNvPr id="640" name="フローチャート : 判断 639"/>
        <xdr:cNvSpPr/>
      </xdr:nvSpPr>
      <xdr:spPr>
        <a:xfrm>
          <a:off x="14541500" y="1347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53500</xdr:rowOff>
    </xdr:from>
    <xdr:ext cx="469744" cy="259045"/>
    <xdr:sp macro="" textlink="">
      <xdr:nvSpPr>
        <xdr:cNvPr id="641" name="テキスト ボックス 640"/>
        <xdr:cNvSpPr txBox="1"/>
      </xdr:nvSpPr>
      <xdr:spPr>
        <a:xfrm>
          <a:off x="14357427" y="1325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2" name="直線コネクタ 64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109702</xdr:rowOff>
    </xdr:from>
    <xdr:to>
      <xdr:col>20</xdr:col>
      <xdr:colOff>9525</xdr:colOff>
      <xdr:row>79</xdr:row>
      <xdr:rowOff>39852</xdr:rowOff>
    </xdr:to>
    <xdr:sp macro="" textlink="">
      <xdr:nvSpPr>
        <xdr:cNvPr id="643" name="フローチャート : 判断 642"/>
        <xdr:cNvSpPr/>
      </xdr:nvSpPr>
      <xdr:spPr>
        <a:xfrm>
          <a:off x="13652500" y="1348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56379</xdr:rowOff>
    </xdr:from>
    <xdr:ext cx="469744" cy="259045"/>
    <xdr:sp macro="" textlink="">
      <xdr:nvSpPr>
        <xdr:cNvPr id="644" name="テキスト ボックス 643"/>
        <xdr:cNvSpPr txBox="1"/>
      </xdr:nvSpPr>
      <xdr:spPr>
        <a:xfrm>
          <a:off x="13468427" y="1325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98623</xdr:rowOff>
    </xdr:from>
    <xdr:to>
      <xdr:col>18</xdr:col>
      <xdr:colOff>492125</xdr:colOff>
      <xdr:row>79</xdr:row>
      <xdr:rowOff>28773</xdr:rowOff>
    </xdr:to>
    <xdr:sp macro="" textlink="">
      <xdr:nvSpPr>
        <xdr:cNvPr id="645" name="フローチャート : 判断 644"/>
        <xdr:cNvSpPr/>
      </xdr:nvSpPr>
      <xdr:spPr>
        <a:xfrm>
          <a:off x="12763500" y="1347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45300</xdr:rowOff>
    </xdr:from>
    <xdr:ext cx="469744" cy="259045"/>
    <xdr:sp macro="" textlink="">
      <xdr:nvSpPr>
        <xdr:cNvPr id="646" name="テキスト ボックス 645"/>
        <xdr:cNvSpPr txBox="1"/>
      </xdr:nvSpPr>
      <xdr:spPr>
        <a:xfrm>
          <a:off x="12579427" y="1324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4" name="円/楕円 65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5" name="テキスト ボックス 654"/>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6" name="円/楕円 65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7" name="テキスト ボックス 656"/>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8" name="円/楕円 65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9" name="テキスト ボックス 658"/>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0" name="円/楕円 65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1" name="テキスト ボックス 660"/>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85316</xdr:rowOff>
    </xdr:from>
    <xdr:to>
      <xdr:col>23</xdr:col>
      <xdr:colOff>516889</xdr:colOff>
      <xdr:row>98</xdr:row>
      <xdr:rowOff>51932</xdr:rowOff>
    </xdr:to>
    <xdr:cxnSp macro="">
      <xdr:nvCxnSpPr>
        <xdr:cNvPr id="683" name="直線コネクタ 682"/>
        <xdr:cNvCxnSpPr/>
      </xdr:nvCxnSpPr>
      <xdr:spPr>
        <a:xfrm flipV="1">
          <a:off x="16317595" y="15858716"/>
          <a:ext cx="1269" cy="99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55759</xdr:rowOff>
    </xdr:from>
    <xdr:ext cx="534377" cy="259045"/>
    <xdr:sp macro="" textlink="">
      <xdr:nvSpPr>
        <xdr:cNvPr id="684" name="公債費最小値テキスト"/>
        <xdr:cNvSpPr txBox="1"/>
      </xdr:nvSpPr>
      <xdr:spPr>
        <a:xfrm>
          <a:off x="16370300" y="1685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23</xdr:col>
      <xdr:colOff>428625</xdr:colOff>
      <xdr:row>98</xdr:row>
      <xdr:rowOff>51932</xdr:rowOff>
    </xdr:from>
    <xdr:to>
      <xdr:col>23</xdr:col>
      <xdr:colOff>606425</xdr:colOff>
      <xdr:row>98</xdr:row>
      <xdr:rowOff>51932</xdr:rowOff>
    </xdr:to>
    <xdr:cxnSp macro="">
      <xdr:nvCxnSpPr>
        <xdr:cNvPr id="685" name="直線コネクタ 684"/>
        <xdr:cNvCxnSpPr/>
      </xdr:nvCxnSpPr>
      <xdr:spPr>
        <a:xfrm>
          <a:off x="16230600" y="1685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31993</xdr:rowOff>
    </xdr:from>
    <xdr:ext cx="599010" cy="259045"/>
    <xdr:sp macro="" textlink="">
      <xdr:nvSpPr>
        <xdr:cNvPr id="686" name="公債費最大値テキスト"/>
        <xdr:cNvSpPr txBox="1"/>
      </xdr:nvSpPr>
      <xdr:spPr>
        <a:xfrm>
          <a:off x="16370300" y="1563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236,895</a:t>
          </a:r>
          <a:endParaRPr kumimoji="1" lang="ja-JP" altLang="en-US" sz="1000" b="1">
            <a:latin typeface="ＭＳ Ｐゴシック"/>
          </a:endParaRPr>
        </a:p>
      </xdr:txBody>
    </xdr:sp>
    <xdr:clientData/>
  </xdr:oneCellAnchor>
  <xdr:twoCellAnchor>
    <xdr:from>
      <xdr:col>23</xdr:col>
      <xdr:colOff>428625</xdr:colOff>
      <xdr:row>92</xdr:row>
      <xdr:rowOff>85316</xdr:rowOff>
    </xdr:from>
    <xdr:to>
      <xdr:col>23</xdr:col>
      <xdr:colOff>606425</xdr:colOff>
      <xdr:row>92</xdr:row>
      <xdr:rowOff>85316</xdr:rowOff>
    </xdr:to>
    <xdr:cxnSp macro="">
      <xdr:nvCxnSpPr>
        <xdr:cNvPr id="687" name="直線コネクタ 686"/>
        <xdr:cNvCxnSpPr/>
      </xdr:nvCxnSpPr>
      <xdr:spPr>
        <a:xfrm>
          <a:off x="16230600" y="1585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156507</xdr:rowOff>
    </xdr:from>
    <xdr:to>
      <xdr:col>23</xdr:col>
      <xdr:colOff>517525</xdr:colOff>
      <xdr:row>97</xdr:row>
      <xdr:rowOff>157654</xdr:rowOff>
    </xdr:to>
    <xdr:cxnSp macro="">
      <xdr:nvCxnSpPr>
        <xdr:cNvPr id="688" name="直線コネクタ 687"/>
        <xdr:cNvCxnSpPr/>
      </xdr:nvCxnSpPr>
      <xdr:spPr>
        <a:xfrm>
          <a:off x="15481300" y="16787157"/>
          <a:ext cx="838200" cy="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80953</xdr:rowOff>
    </xdr:from>
    <xdr:ext cx="534377" cy="259045"/>
    <xdr:sp macro="" textlink="">
      <xdr:nvSpPr>
        <xdr:cNvPr id="689" name="公債費平均値テキスト"/>
        <xdr:cNvSpPr txBox="1"/>
      </xdr:nvSpPr>
      <xdr:spPr>
        <a:xfrm>
          <a:off x="16370300" y="16368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58076</xdr:rowOff>
    </xdr:from>
    <xdr:to>
      <xdr:col>23</xdr:col>
      <xdr:colOff>568325</xdr:colOff>
      <xdr:row>96</xdr:row>
      <xdr:rowOff>159676</xdr:rowOff>
    </xdr:to>
    <xdr:sp macro="" textlink="">
      <xdr:nvSpPr>
        <xdr:cNvPr id="690" name="フローチャート : 判断 689"/>
        <xdr:cNvSpPr/>
      </xdr:nvSpPr>
      <xdr:spPr>
        <a:xfrm>
          <a:off x="16268700" y="1651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156507</xdr:rowOff>
    </xdr:from>
    <xdr:to>
      <xdr:col>22</xdr:col>
      <xdr:colOff>365125</xdr:colOff>
      <xdr:row>97</xdr:row>
      <xdr:rowOff>158761</xdr:rowOff>
    </xdr:to>
    <xdr:cxnSp macro="">
      <xdr:nvCxnSpPr>
        <xdr:cNvPr id="691" name="直線コネクタ 690"/>
        <xdr:cNvCxnSpPr/>
      </xdr:nvCxnSpPr>
      <xdr:spPr>
        <a:xfrm flipV="1">
          <a:off x="14592300" y="16787157"/>
          <a:ext cx="8890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48282</xdr:rowOff>
    </xdr:from>
    <xdr:to>
      <xdr:col>22</xdr:col>
      <xdr:colOff>415925</xdr:colOff>
      <xdr:row>96</xdr:row>
      <xdr:rowOff>149882</xdr:rowOff>
    </xdr:to>
    <xdr:sp macro="" textlink="">
      <xdr:nvSpPr>
        <xdr:cNvPr id="692" name="フローチャート : 判断 691"/>
        <xdr:cNvSpPr/>
      </xdr:nvSpPr>
      <xdr:spPr>
        <a:xfrm>
          <a:off x="154305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166409</xdr:rowOff>
    </xdr:from>
    <xdr:ext cx="534377" cy="259045"/>
    <xdr:sp macro="" textlink="">
      <xdr:nvSpPr>
        <xdr:cNvPr id="693" name="テキスト ボックス 692"/>
        <xdr:cNvSpPr txBox="1"/>
      </xdr:nvSpPr>
      <xdr:spPr>
        <a:xfrm>
          <a:off x="15214111" y="1628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158761</xdr:rowOff>
    </xdr:from>
    <xdr:to>
      <xdr:col>21</xdr:col>
      <xdr:colOff>161925</xdr:colOff>
      <xdr:row>97</xdr:row>
      <xdr:rowOff>158993</xdr:rowOff>
    </xdr:to>
    <xdr:cxnSp macro="">
      <xdr:nvCxnSpPr>
        <xdr:cNvPr id="694" name="直線コネクタ 693"/>
        <xdr:cNvCxnSpPr/>
      </xdr:nvCxnSpPr>
      <xdr:spPr>
        <a:xfrm flipV="1">
          <a:off x="13703300" y="16789411"/>
          <a:ext cx="8890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59579</xdr:rowOff>
    </xdr:from>
    <xdr:to>
      <xdr:col>21</xdr:col>
      <xdr:colOff>212725</xdr:colOff>
      <xdr:row>96</xdr:row>
      <xdr:rowOff>161179</xdr:rowOff>
    </xdr:to>
    <xdr:sp macro="" textlink="">
      <xdr:nvSpPr>
        <xdr:cNvPr id="695" name="フローチャート : 判断 694"/>
        <xdr:cNvSpPr/>
      </xdr:nvSpPr>
      <xdr:spPr>
        <a:xfrm>
          <a:off x="14541500" y="16518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6256</xdr:rowOff>
    </xdr:from>
    <xdr:ext cx="534377" cy="259045"/>
    <xdr:sp macro="" textlink="">
      <xdr:nvSpPr>
        <xdr:cNvPr id="696" name="テキスト ボックス 695"/>
        <xdr:cNvSpPr txBox="1"/>
      </xdr:nvSpPr>
      <xdr:spPr>
        <a:xfrm>
          <a:off x="14325111" y="1629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153082</xdr:rowOff>
    </xdr:from>
    <xdr:to>
      <xdr:col>19</xdr:col>
      <xdr:colOff>644525</xdr:colOff>
      <xdr:row>97</xdr:row>
      <xdr:rowOff>158993</xdr:rowOff>
    </xdr:to>
    <xdr:cxnSp macro="">
      <xdr:nvCxnSpPr>
        <xdr:cNvPr id="697" name="直線コネクタ 696"/>
        <xdr:cNvCxnSpPr/>
      </xdr:nvCxnSpPr>
      <xdr:spPr>
        <a:xfrm>
          <a:off x="12814300" y="16783732"/>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52732</xdr:rowOff>
    </xdr:from>
    <xdr:to>
      <xdr:col>20</xdr:col>
      <xdr:colOff>9525</xdr:colOff>
      <xdr:row>96</xdr:row>
      <xdr:rowOff>154332</xdr:rowOff>
    </xdr:to>
    <xdr:sp macro="" textlink="">
      <xdr:nvSpPr>
        <xdr:cNvPr id="698" name="フローチャート : 判断 697"/>
        <xdr:cNvSpPr/>
      </xdr:nvSpPr>
      <xdr:spPr>
        <a:xfrm>
          <a:off x="13652500" y="1651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170859</xdr:rowOff>
    </xdr:from>
    <xdr:ext cx="534377" cy="259045"/>
    <xdr:sp macro="" textlink="">
      <xdr:nvSpPr>
        <xdr:cNvPr id="699" name="テキスト ボックス 698"/>
        <xdr:cNvSpPr txBox="1"/>
      </xdr:nvSpPr>
      <xdr:spPr>
        <a:xfrm>
          <a:off x="13436111" y="1628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51437</xdr:rowOff>
    </xdr:from>
    <xdr:to>
      <xdr:col>18</xdr:col>
      <xdr:colOff>492125</xdr:colOff>
      <xdr:row>96</xdr:row>
      <xdr:rowOff>153037</xdr:rowOff>
    </xdr:to>
    <xdr:sp macro="" textlink="">
      <xdr:nvSpPr>
        <xdr:cNvPr id="700" name="フローチャート : 判断 699"/>
        <xdr:cNvSpPr/>
      </xdr:nvSpPr>
      <xdr:spPr>
        <a:xfrm>
          <a:off x="12763500" y="1651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169564</xdr:rowOff>
    </xdr:from>
    <xdr:ext cx="534377" cy="259045"/>
    <xdr:sp macro="" textlink="">
      <xdr:nvSpPr>
        <xdr:cNvPr id="701" name="テキスト ボックス 700"/>
        <xdr:cNvSpPr txBox="1"/>
      </xdr:nvSpPr>
      <xdr:spPr>
        <a:xfrm>
          <a:off x="12547111" y="1628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106854</xdr:rowOff>
    </xdr:from>
    <xdr:to>
      <xdr:col>23</xdr:col>
      <xdr:colOff>568325</xdr:colOff>
      <xdr:row>98</xdr:row>
      <xdr:rowOff>37004</xdr:rowOff>
    </xdr:to>
    <xdr:sp macro="" textlink="">
      <xdr:nvSpPr>
        <xdr:cNvPr id="707" name="円/楕円 706"/>
        <xdr:cNvSpPr/>
      </xdr:nvSpPr>
      <xdr:spPr>
        <a:xfrm>
          <a:off x="16268700" y="167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21781</xdr:rowOff>
    </xdr:from>
    <xdr:ext cx="534377" cy="259045"/>
    <xdr:sp macro="" textlink="">
      <xdr:nvSpPr>
        <xdr:cNvPr id="708" name="公債費該当値テキスト"/>
        <xdr:cNvSpPr txBox="1"/>
      </xdr:nvSpPr>
      <xdr:spPr>
        <a:xfrm>
          <a:off x="16370300" y="1665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33,573</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105707</xdr:rowOff>
    </xdr:from>
    <xdr:to>
      <xdr:col>22</xdr:col>
      <xdr:colOff>415925</xdr:colOff>
      <xdr:row>98</xdr:row>
      <xdr:rowOff>35857</xdr:rowOff>
    </xdr:to>
    <xdr:sp macro="" textlink="">
      <xdr:nvSpPr>
        <xdr:cNvPr id="709" name="円/楕円 708"/>
        <xdr:cNvSpPr/>
      </xdr:nvSpPr>
      <xdr:spPr>
        <a:xfrm>
          <a:off x="15430500" y="1673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26984</xdr:rowOff>
    </xdr:from>
    <xdr:ext cx="534377" cy="259045"/>
    <xdr:sp macro="" textlink="">
      <xdr:nvSpPr>
        <xdr:cNvPr id="710" name="テキスト ボックス 709"/>
        <xdr:cNvSpPr txBox="1"/>
      </xdr:nvSpPr>
      <xdr:spPr>
        <a:xfrm>
          <a:off x="15214111" y="168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33,824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107961</xdr:rowOff>
    </xdr:from>
    <xdr:to>
      <xdr:col>21</xdr:col>
      <xdr:colOff>212725</xdr:colOff>
      <xdr:row>98</xdr:row>
      <xdr:rowOff>38111</xdr:rowOff>
    </xdr:to>
    <xdr:sp macro="" textlink="">
      <xdr:nvSpPr>
        <xdr:cNvPr id="711" name="円/楕円 710"/>
        <xdr:cNvSpPr/>
      </xdr:nvSpPr>
      <xdr:spPr>
        <a:xfrm>
          <a:off x="14541500" y="1673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29238</xdr:rowOff>
    </xdr:from>
    <xdr:ext cx="534377" cy="259045"/>
    <xdr:sp macro="" textlink="">
      <xdr:nvSpPr>
        <xdr:cNvPr id="712" name="テキスト ボックス 711"/>
        <xdr:cNvSpPr txBox="1"/>
      </xdr:nvSpPr>
      <xdr:spPr>
        <a:xfrm>
          <a:off x="14325111" y="1683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108193</xdr:rowOff>
    </xdr:from>
    <xdr:to>
      <xdr:col>20</xdr:col>
      <xdr:colOff>9525</xdr:colOff>
      <xdr:row>98</xdr:row>
      <xdr:rowOff>38343</xdr:rowOff>
    </xdr:to>
    <xdr:sp macro="" textlink="">
      <xdr:nvSpPr>
        <xdr:cNvPr id="713" name="円/楕円 712"/>
        <xdr:cNvSpPr/>
      </xdr:nvSpPr>
      <xdr:spPr>
        <a:xfrm>
          <a:off x="13652500" y="1673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29470</xdr:rowOff>
    </xdr:from>
    <xdr:ext cx="534377" cy="259045"/>
    <xdr:sp macro="" textlink="">
      <xdr:nvSpPr>
        <xdr:cNvPr id="714" name="テキスト ボックス 713"/>
        <xdr:cNvSpPr txBox="1"/>
      </xdr:nvSpPr>
      <xdr:spPr>
        <a:xfrm>
          <a:off x="13436111" y="1683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102282</xdr:rowOff>
    </xdr:from>
    <xdr:to>
      <xdr:col>18</xdr:col>
      <xdr:colOff>492125</xdr:colOff>
      <xdr:row>98</xdr:row>
      <xdr:rowOff>32432</xdr:rowOff>
    </xdr:to>
    <xdr:sp macro="" textlink="">
      <xdr:nvSpPr>
        <xdr:cNvPr id="715" name="円/楕円 714"/>
        <xdr:cNvSpPr/>
      </xdr:nvSpPr>
      <xdr:spPr>
        <a:xfrm>
          <a:off x="12763500" y="167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23559</xdr:rowOff>
    </xdr:from>
    <xdr:ext cx="534377" cy="259045"/>
    <xdr:sp macro="" textlink="">
      <xdr:nvSpPr>
        <xdr:cNvPr id="716" name="テキスト ボックス 715"/>
        <xdr:cNvSpPr txBox="1"/>
      </xdr:nvSpPr>
      <xdr:spPr>
        <a:xfrm>
          <a:off x="12547111" y="168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135585</xdr:rowOff>
    </xdr:from>
    <xdr:to>
      <xdr:col>32</xdr:col>
      <xdr:colOff>186689</xdr:colOff>
      <xdr:row>38</xdr:row>
      <xdr:rowOff>139700</xdr:rowOff>
    </xdr:to>
    <xdr:cxnSp macro="">
      <xdr:nvCxnSpPr>
        <xdr:cNvPr id="738" name="直線コネクタ 737"/>
        <xdr:cNvCxnSpPr/>
      </xdr:nvCxnSpPr>
      <xdr:spPr>
        <a:xfrm flipV="1">
          <a:off x="22159595" y="5450535"/>
          <a:ext cx="1269" cy="1204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156837</xdr:rowOff>
    </xdr:from>
    <xdr:ext cx="249299" cy="259045"/>
    <xdr:sp macro="" textlink="">
      <xdr:nvSpPr>
        <xdr:cNvPr id="739" name="諸支出金最小値テキスト"/>
        <xdr:cNvSpPr txBox="1"/>
      </xdr:nvSpPr>
      <xdr:spPr>
        <a:xfrm>
          <a:off x="22212300" y="6671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82262</xdr:rowOff>
    </xdr:from>
    <xdr:ext cx="469744" cy="259045"/>
    <xdr:sp macro="" textlink="">
      <xdr:nvSpPr>
        <xdr:cNvPr id="741" name="諸支出金最大値テキスト"/>
        <xdr:cNvSpPr txBox="1"/>
      </xdr:nvSpPr>
      <xdr:spPr>
        <a:xfrm>
          <a:off x="22212300" y="522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a:t>
          </a:r>
          <a:endParaRPr kumimoji="1" lang="ja-JP" altLang="en-US" sz="1000" b="1">
            <a:latin typeface="ＭＳ Ｐゴシック"/>
          </a:endParaRPr>
        </a:p>
      </xdr:txBody>
    </xdr:sp>
    <xdr:clientData/>
  </xdr:oneCellAnchor>
  <xdr:twoCellAnchor>
    <xdr:from>
      <xdr:col>32</xdr:col>
      <xdr:colOff>98425</xdr:colOff>
      <xdr:row>31</xdr:row>
      <xdr:rowOff>135585</xdr:rowOff>
    </xdr:from>
    <xdr:to>
      <xdr:col>32</xdr:col>
      <xdr:colOff>276225</xdr:colOff>
      <xdr:row>31</xdr:row>
      <xdr:rowOff>135585</xdr:rowOff>
    </xdr:to>
    <xdr:cxnSp macro="">
      <xdr:nvCxnSpPr>
        <xdr:cNvPr id="742" name="直線コネクタ 741"/>
        <xdr:cNvCxnSpPr/>
      </xdr:nvCxnSpPr>
      <xdr:spPr>
        <a:xfrm>
          <a:off x="22072600" y="5450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74287</xdr:rowOff>
    </xdr:from>
    <xdr:ext cx="378565" cy="259045"/>
    <xdr:sp macro="" textlink="">
      <xdr:nvSpPr>
        <xdr:cNvPr id="744" name="諸支出金平均値テキスト"/>
        <xdr:cNvSpPr txBox="1"/>
      </xdr:nvSpPr>
      <xdr:spPr>
        <a:xfrm>
          <a:off x="22212300" y="64179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51409</xdr:rowOff>
    </xdr:from>
    <xdr:to>
      <xdr:col>32</xdr:col>
      <xdr:colOff>238125</xdr:colOff>
      <xdr:row>38</xdr:row>
      <xdr:rowOff>153009</xdr:rowOff>
    </xdr:to>
    <xdr:sp macro="" textlink="">
      <xdr:nvSpPr>
        <xdr:cNvPr id="745" name="フローチャート : 判断 744"/>
        <xdr:cNvSpPr/>
      </xdr:nvSpPr>
      <xdr:spPr>
        <a:xfrm>
          <a:off x="221107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49123</xdr:rowOff>
    </xdr:from>
    <xdr:to>
      <xdr:col>31</xdr:col>
      <xdr:colOff>85725</xdr:colOff>
      <xdr:row>38</xdr:row>
      <xdr:rowOff>150723</xdr:rowOff>
    </xdr:to>
    <xdr:sp macro="" textlink="">
      <xdr:nvSpPr>
        <xdr:cNvPr id="747" name="フローチャート : 判断 746"/>
        <xdr:cNvSpPr/>
      </xdr:nvSpPr>
      <xdr:spPr>
        <a:xfrm>
          <a:off x="21272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167251</xdr:rowOff>
    </xdr:from>
    <xdr:ext cx="378565" cy="259045"/>
    <xdr:sp macro="" textlink="">
      <xdr:nvSpPr>
        <xdr:cNvPr id="748" name="テキスト ボックス 747"/>
        <xdr:cNvSpPr txBox="1"/>
      </xdr:nvSpPr>
      <xdr:spPr>
        <a:xfrm>
          <a:off x="21134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78613</xdr:rowOff>
    </xdr:from>
    <xdr:to>
      <xdr:col>29</xdr:col>
      <xdr:colOff>568325</xdr:colOff>
      <xdr:row>39</xdr:row>
      <xdr:rowOff>8763</xdr:rowOff>
    </xdr:to>
    <xdr:sp macro="" textlink="">
      <xdr:nvSpPr>
        <xdr:cNvPr id="750" name="フローチャート : 判断 749"/>
        <xdr:cNvSpPr/>
      </xdr:nvSpPr>
      <xdr:spPr>
        <a:xfrm>
          <a:off x="20383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25290</xdr:rowOff>
    </xdr:from>
    <xdr:ext cx="313932" cy="259045"/>
    <xdr:sp macro="" textlink="">
      <xdr:nvSpPr>
        <xdr:cNvPr id="751" name="テキスト ボックス 750"/>
        <xdr:cNvSpPr txBox="1"/>
      </xdr:nvSpPr>
      <xdr:spPr>
        <a:xfrm>
          <a:off x="20277333" y="63689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18948</xdr:rowOff>
    </xdr:from>
    <xdr:to>
      <xdr:col>28</xdr:col>
      <xdr:colOff>365125</xdr:colOff>
      <xdr:row>38</xdr:row>
      <xdr:rowOff>120548</xdr:rowOff>
    </xdr:to>
    <xdr:sp macro="" textlink="">
      <xdr:nvSpPr>
        <xdr:cNvPr id="753" name="フローチャート : 判断 752"/>
        <xdr:cNvSpPr/>
      </xdr:nvSpPr>
      <xdr:spPr>
        <a:xfrm>
          <a:off x="19494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137075</xdr:rowOff>
    </xdr:from>
    <xdr:ext cx="378565" cy="259045"/>
    <xdr:sp macro="" textlink="">
      <xdr:nvSpPr>
        <xdr:cNvPr id="754" name="テキスト ボックス 753"/>
        <xdr:cNvSpPr txBox="1"/>
      </xdr:nvSpPr>
      <xdr:spPr>
        <a:xfrm>
          <a:off x="19356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81128</xdr:rowOff>
    </xdr:from>
    <xdr:to>
      <xdr:col>27</xdr:col>
      <xdr:colOff>161925</xdr:colOff>
      <xdr:row>39</xdr:row>
      <xdr:rowOff>11278</xdr:rowOff>
    </xdr:to>
    <xdr:sp macro="" textlink="">
      <xdr:nvSpPr>
        <xdr:cNvPr id="755" name="フローチャート : 判断 754"/>
        <xdr:cNvSpPr/>
      </xdr:nvSpPr>
      <xdr:spPr>
        <a:xfrm>
          <a:off x="18605500" y="6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27805</xdr:rowOff>
    </xdr:from>
    <xdr:ext cx="313932" cy="259045"/>
    <xdr:sp macro="" textlink="">
      <xdr:nvSpPr>
        <xdr:cNvPr id="756" name="テキスト ボックス 755"/>
        <xdr:cNvSpPr txBox="1"/>
      </xdr:nvSpPr>
      <xdr:spPr>
        <a:xfrm>
          <a:off x="18499333" y="6371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2" name="円/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29837</xdr:rowOff>
    </xdr:from>
    <xdr:ext cx="249299" cy="259045"/>
    <xdr:sp macro="" textlink="">
      <xdr:nvSpPr>
        <xdr:cNvPr id="763" name="諸支出金該当値テキスト"/>
        <xdr:cNvSpPr txBox="1"/>
      </xdr:nvSpPr>
      <xdr:spPr>
        <a:xfrm>
          <a:off x="22212300" y="65449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4" name="円/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5" name="テキスト ボックス 76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6" name="円/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7" name="テキスト ボックス 76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8" name="円/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9" name="テキスト ボックス 76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0" name="円/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1" name="テキスト ボックス 770"/>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4" name="フローチャート :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6" name="フローチャート :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7" name="テキスト ボックス 79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9" name="フローチャート :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0" name="テキスト ボックス 79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2" name="フローチャート :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3" name="テキスト ボックス 80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4" name="フローチャート :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5" name="テキスト ボックス 80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1" name="円/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3" name="円/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4" name="テキスト ボックス 81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5" name="円/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6" name="テキスト ボックス 81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7" name="円/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8" name="テキスト ボックス 81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円/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0" name="テキスト ボックス 81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費、民生費、公債費の住民一人当たりのコストが類似団体の平均を下回っている。教育費では、小・中学校の修繕費、民生費では、社会福祉関係のシステムの経費、公債費では、起債の発行を抑えているため。</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今後も、財政健全化のため、起債発行を必要最小限としていく。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財政調整基金残高は、適切な財源の確保と歳出の精査により、近年増額となっている。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今後も、歳出の合理化等財政改革を推進し、健全な行財政運営に努めていく。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病院事業会計の黒字額が年々増加している。これは、徹底した経費の削減により支出を抑えたためである。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元利償還金と公営企業債の元利償還金に対する繰入金は、年々減少している。今後も公営企業の適正な事業実施による実質公債費率抑制に努める。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latin typeface="+mj-ea"/>
              <a:ea typeface="+mj-ea"/>
            </a:rPr>
            <a:t>毎年、一般会計等に係る</a:t>
          </a:r>
          <a:r>
            <a:rPr kumimoji="1" lang="ja-JP" altLang="ja-JP" sz="1400">
              <a:solidFill>
                <a:schemeClr val="dk1"/>
              </a:solidFill>
              <a:effectLst/>
              <a:latin typeface="+mj-ea"/>
              <a:ea typeface="+mj-ea"/>
              <a:cs typeface="+mn-cs"/>
            </a:rPr>
            <a:t>起債発行を必要最小限</a:t>
          </a:r>
          <a:r>
            <a:rPr kumimoji="1" lang="ja-JP" altLang="en-US" sz="1400">
              <a:solidFill>
                <a:schemeClr val="dk1"/>
              </a:solidFill>
              <a:effectLst/>
              <a:latin typeface="+mj-ea"/>
              <a:ea typeface="+mj-ea"/>
              <a:cs typeface="+mn-cs"/>
            </a:rPr>
            <a:t>にしているため、</a:t>
          </a:r>
          <a:r>
            <a:rPr kumimoji="1" lang="ja-JP" altLang="en-US" sz="1400">
              <a:latin typeface="+mj-ea"/>
              <a:ea typeface="+mj-ea"/>
            </a:rPr>
            <a:t>地方債の現在高は年々減少し、将来負担額が減少している。それに対し</a:t>
          </a:r>
          <a:r>
            <a:rPr kumimoji="1" lang="ja-JP" altLang="ja-JP" sz="1400">
              <a:solidFill>
                <a:schemeClr val="dk1"/>
              </a:solidFill>
              <a:effectLst/>
              <a:latin typeface="+mj-ea"/>
              <a:ea typeface="+mj-ea"/>
              <a:cs typeface="+mn-cs"/>
            </a:rPr>
            <a:t>適切な財源の確保及び歳出の精査</a:t>
          </a:r>
          <a:r>
            <a:rPr kumimoji="1" lang="ja-JP" altLang="en-US" sz="1400">
              <a:solidFill>
                <a:schemeClr val="dk1"/>
              </a:solidFill>
              <a:effectLst/>
              <a:latin typeface="+mj-ea"/>
              <a:ea typeface="+mj-ea"/>
              <a:cs typeface="+mn-cs"/>
            </a:rPr>
            <a:t>に努めているため</a:t>
          </a:r>
          <a:r>
            <a:rPr kumimoji="1" lang="ja-JP" altLang="en-US" sz="1400">
              <a:latin typeface="+mj-ea"/>
              <a:ea typeface="+mj-ea"/>
            </a:rPr>
            <a:t>充当可能基金が年々増加している。今後も適正な事業実施に努め、将来負担比率の抑制に努める。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青森県板柳町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14,169
14,146
41.88
6,209,120
5,947,664
240,656
3,952,433
4,318,940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25.4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築３０年を超える公共施設が建物面積全体の６割以上を占めるため、類似団体より高い水準にあるが、公共施設等総合管理計画に基づき、今後、老朽化対策に積極的に取り組んで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31</xdr:row>
      <xdr:rowOff>83312</xdr:rowOff>
    </xdr:from>
    <xdr:to>
      <xdr:col>3</xdr:col>
      <xdr:colOff>1170940</xdr:colOff>
      <xdr:row>32</xdr:row>
      <xdr:rowOff>50038</xdr:rowOff>
    </xdr:to>
    <xdr:cxnSp macro="">
      <xdr:nvCxnSpPr>
        <xdr:cNvPr id="62" name="直線コネクタ 61"/>
        <xdr:cNvCxnSpPr/>
      </xdr:nvCxnSpPr>
      <xdr:spPr>
        <a:xfrm flipV="1">
          <a:off x="4760595" y="6179312"/>
          <a:ext cx="1270" cy="13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53865</xdr:rowOff>
    </xdr:from>
    <xdr:ext cx="405111" cy="259045"/>
    <xdr:sp macro="" textlink="">
      <xdr:nvSpPr>
        <xdr:cNvPr id="63" name="有形固定資産減価償却率最小値テキスト"/>
        <xdr:cNvSpPr txBox="1"/>
      </xdr:nvSpPr>
      <xdr:spPr>
        <a:xfrm>
          <a:off x="4813300" y="632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3</xdr:col>
      <xdr:colOff>1082675</xdr:colOff>
      <xdr:row>32</xdr:row>
      <xdr:rowOff>50038</xdr:rowOff>
    </xdr:from>
    <xdr:to>
      <xdr:col>3</xdr:col>
      <xdr:colOff>1260475</xdr:colOff>
      <xdr:row>32</xdr:row>
      <xdr:rowOff>50038</xdr:rowOff>
    </xdr:to>
    <xdr:cxnSp macro="">
      <xdr:nvCxnSpPr>
        <xdr:cNvPr id="64" name="直線コネクタ 63"/>
        <xdr:cNvCxnSpPr/>
      </xdr:nvCxnSpPr>
      <xdr:spPr>
        <a:xfrm>
          <a:off x="4673600" y="6317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29989</xdr:rowOff>
    </xdr:from>
    <xdr:ext cx="405111" cy="259045"/>
    <xdr:sp macro="" textlink="">
      <xdr:nvSpPr>
        <xdr:cNvPr id="65" name="有形固定資産減価償却率最大値テキスト"/>
        <xdr:cNvSpPr txBox="1"/>
      </xdr:nvSpPr>
      <xdr:spPr>
        <a:xfrm>
          <a:off x="4813300"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a:t>
          </a:r>
          <a:endParaRPr kumimoji="1" lang="ja-JP" altLang="en-US" sz="1000" b="1">
            <a:latin typeface="ＭＳ Ｐゴシック"/>
          </a:endParaRPr>
        </a:p>
      </xdr:txBody>
    </xdr:sp>
    <xdr:clientData/>
  </xdr:oneCellAnchor>
  <xdr:twoCellAnchor>
    <xdr:from>
      <xdr:col>3</xdr:col>
      <xdr:colOff>1082675</xdr:colOff>
      <xdr:row>31</xdr:row>
      <xdr:rowOff>83312</xdr:rowOff>
    </xdr:from>
    <xdr:to>
      <xdr:col>3</xdr:col>
      <xdr:colOff>1260475</xdr:colOff>
      <xdr:row>31</xdr:row>
      <xdr:rowOff>83312</xdr:rowOff>
    </xdr:to>
    <xdr:cxnSp macro="">
      <xdr:nvCxnSpPr>
        <xdr:cNvPr id="66" name="直線コネクタ 65"/>
        <xdr:cNvCxnSpPr/>
      </xdr:nvCxnSpPr>
      <xdr:spPr>
        <a:xfrm>
          <a:off x="4673600" y="617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80027</xdr:rowOff>
    </xdr:from>
    <xdr:ext cx="405111" cy="259045"/>
    <xdr:sp macro="" textlink="">
      <xdr:nvSpPr>
        <xdr:cNvPr id="67" name="有形固定資産減価償却率平均値テキスト"/>
        <xdr:cNvSpPr txBox="1"/>
      </xdr:nvSpPr>
      <xdr:spPr>
        <a:xfrm>
          <a:off x="4813300" y="617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101600</xdr:rowOff>
    </xdr:from>
    <xdr:to>
      <xdr:col>3</xdr:col>
      <xdr:colOff>1222375</xdr:colOff>
      <xdr:row>32</xdr:row>
      <xdr:rowOff>31750</xdr:rowOff>
    </xdr:to>
    <xdr:sp macro="" textlink="">
      <xdr:nvSpPr>
        <xdr:cNvPr id="68" name="フローチャート : 判断 67"/>
        <xdr:cNvSpPr/>
      </xdr:nvSpPr>
      <xdr:spPr>
        <a:xfrm>
          <a:off x="47117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120142</xdr:rowOff>
    </xdr:from>
    <xdr:to>
      <xdr:col>3</xdr:col>
      <xdr:colOff>511175</xdr:colOff>
      <xdr:row>33</xdr:row>
      <xdr:rowOff>50292</xdr:rowOff>
    </xdr:to>
    <xdr:sp macro="" textlink="">
      <xdr:nvSpPr>
        <xdr:cNvPr id="69" name="フローチャート : 判断 68"/>
        <xdr:cNvSpPr/>
      </xdr:nvSpPr>
      <xdr:spPr>
        <a:xfrm>
          <a:off x="400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17526</xdr:rowOff>
    </xdr:from>
    <xdr:to>
      <xdr:col>3</xdr:col>
      <xdr:colOff>511175</xdr:colOff>
      <xdr:row>26</xdr:row>
      <xdr:rowOff>119126</xdr:rowOff>
    </xdr:to>
    <xdr:sp macro="" textlink="">
      <xdr:nvSpPr>
        <xdr:cNvPr id="75" name="円/楕円 74"/>
        <xdr:cNvSpPr/>
      </xdr:nvSpPr>
      <xdr:spPr>
        <a:xfrm>
          <a:off x="4000500" y="525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41419</xdr:rowOff>
    </xdr:from>
    <xdr:ext cx="405111" cy="259045"/>
    <xdr:sp macro="" textlink="">
      <xdr:nvSpPr>
        <xdr:cNvPr id="76" name="n_1aveValue有形固定資産減価償却率"/>
        <xdr:cNvSpPr txBox="1"/>
      </xdr:nvSpPr>
      <xdr:spPr>
        <a:xfrm>
          <a:off x="3836043" y="648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3</xdr:col>
      <xdr:colOff>245118</xdr:colOff>
      <xdr:row>24</xdr:row>
      <xdr:rowOff>135653</xdr:rowOff>
    </xdr:from>
    <xdr:ext cx="405111" cy="259045"/>
    <xdr:sp macro="" textlink="">
      <xdr:nvSpPr>
        <xdr:cNvPr id="77" name="n_1mainValue有形固定資産減価償却率"/>
        <xdr:cNvSpPr txBox="1"/>
      </xdr:nvSpPr>
      <xdr:spPr>
        <a:xfrm>
          <a:off x="3836043" y="5031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青森県板柳町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14,169
14,146
41.88
6,209,120
5,947,664
240,656
3,952,433
4,318,940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25.4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5" name="テキスト ボックス 54"/>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40</xdr:row>
      <xdr:rowOff>7620</xdr:rowOff>
    </xdr:from>
    <xdr:to>
      <xdr:col>6</xdr:col>
      <xdr:colOff>510540</xdr:colOff>
      <xdr:row>41</xdr:row>
      <xdr:rowOff>32113</xdr:rowOff>
    </xdr:to>
    <xdr:cxnSp macro="">
      <xdr:nvCxnSpPr>
        <xdr:cNvPr id="59" name="直線コネクタ 58"/>
        <xdr:cNvCxnSpPr/>
      </xdr:nvCxnSpPr>
      <xdr:spPr>
        <a:xfrm flipV="1">
          <a:off x="4634865" y="6865620"/>
          <a:ext cx="0" cy="195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35940</xdr:rowOff>
    </xdr:from>
    <xdr:ext cx="405111" cy="259045"/>
    <xdr:sp macro="" textlink="">
      <xdr:nvSpPr>
        <xdr:cNvPr id="60" name="【道路】&#10;有形固定資産減価償却率最小値テキスト"/>
        <xdr:cNvSpPr txBox="1"/>
      </xdr:nvSpPr>
      <xdr:spPr>
        <a:xfrm>
          <a:off x="47244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6</xdr:col>
      <xdr:colOff>422275</xdr:colOff>
      <xdr:row>41</xdr:row>
      <xdr:rowOff>32113</xdr:rowOff>
    </xdr:from>
    <xdr:to>
      <xdr:col>6</xdr:col>
      <xdr:colOff>600075</xdr:colOff>
      <xdr:row>41</xdr:row>
      <xdr:rowOff>32113</xdr:rowOff>
    </xdr:to>
    <xdr:cxnSp macro="">
      <xdr:nvCxnSpPr>
        <xdr:cNvPr id="61" name="直線コネクタ 60"/>
        <xdr:cNvCxnSpPr/>
      </xdr:nvCxnSpPr>
      <xdr:spPr>
        <a:xfrm>
          <a:off x="4546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125747</xdr:rowOff>
    </xdr:from>
    <xdr:ext cx="405111" cy="259045"/>
    <xdr:sp macro="" textlink="">
      <xdr:nvSpPr>
        <xdr:cNvPr id="62" name="【道路】&#10;有形固定資産減価償却率最大値テキスト"/>
        <xdr:cNvSpPr txBox="1"/>
      </xdr:nvSpPr>
      <xdr:spPr>
        <a:xfrm>
          <a:off x="47244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40</xdr:row>
      <xdr:rowOff>7620</xdr:rowOff>
    </xdr:from>
    <xdr:to>
      <xdr:col>6</xdr:col>
      <xdr:colOff>600075</xdr:colOff>
      <xdr:row>40</xdr:row>
      <xdr:rowOff>7620</xdr:rowOff>
    </xdr:to>
    <xdr:cxnSp macro="">
      <xdr:nvCxnSpPr>
        <xdr:cNvPr id="63" name="直線コネクタ 62"/>
        <xdr:cNvCxnSpPr/>
      </xdr:nvCxnSpPr>
      <xdr:spPr>
        <a:xfrm>
          <a:off x="4546600" y="68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49547</xdr:rowOff>
    </xdr:from>
    <xdr:ext cx="405111" cy="259045"/>
    <xdr:sp macro="" textlink="">
      <xdr:nvSpPr>
        <xdr:cNvPr id="64" name="【道路】&#10;有形固定資産減価償却率平均値テキスト"/>
        <xdr:cNvSpPr txBox="1"/>
      </xdr:nvSpPr>
      <xdr:spPr>
        <a:xfrm>
          <a:off x="4724400" y="6907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71120</xdr:rowOff>
    </xdr:from>
    <xdr:to>
      <xdr:col>6</xdr:col>
      <xdr:colOff>561975</xdr:colOff>
      <xdr:row>41</xdr:row>
      <xdr:rowOff>1270</xdr:rowOff>
    </xdr:to>
    <xdr:sp macro="" textlink="">
      <xdr:nvSpPr>
        <xdr:cNvPr id="65" name="フローチャート : 判断 64"/>
        <xdr:cNvSpPr/>
      </xdr:nvSpPr>
      <xdr:spPr>
        <a:xfrm>
          <a:off x="4584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41</xdr:row>
      <xdr:rowOff>20501</xdr:rowOff>
    </xdr:from>
    <xdr:to>
      <xdr:col>5</xdr:col>
      <xdr:colOff>409575</xdr:colOff>
      <xdr:row>41</xdr:row>
      <xdr:rowOff>122101</xdr:rowOff>
    </xdr:to>
    <xdr:sp macro="" textlink="">
      <xdr:nvSpPr>
        <xdr:cNvPr id="66" name="フローチャート : 判断 65"/>
        <xdr:cNvSpPr/>
      </xdr:nvSpPr>
      <xdr:spPr>
        <a:xfrm>
          <a:off x="3746500" y="70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32</xdr:row>
      <xdr:rowOff>165826</xdr:rowOff>
    </xdr:from>
    <xdr:to>
      <xdr:col>5</xdr:col>
      <xdr:colOff>409575</xdr:colOff>
      <xdr:row>33</xdr:row>
      <xdr:rowOff>95976</xdr:rowOff>
    </xdr:to>
    <xdr:sp macro="" textlink="">
      <xdr:nvSpPr>
        <xdr:cNvPr id="72" name="円/楕円 71"/>
        <xdr:cNvSpPr/>
      </xdr:nvSpPr>
      <xdr:spPr>
        <a:xfrm>
          <a:off x="3746500" y="565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113228</xdr:rowOff>
    </xdr:from>
    <xdr:ext cx="405111" cy="259045"/>
    <xdr:sp macro="" textlink="">
      <xdr:nvSpPr>
        <xdr:cNvPr id="73" name="n_1aveValue【道路】&#10;有形固定資産減価償却率"/>
        <xdr:cNvSpPr txBox="1"/>
      </xdr:nvSpPr>
      <xdr:spPr>
        <a:xfrm>
          <a:off x="3582043" y="7142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oneCellAnchor>
    <xdr:from>
      <xdr:col>5</xdr:col>
      <xdr:colOff>143518</xdr:colOff>
      <xdr:row>31</xdr:row>
      <xdr:rowOff>112503</xdr:rowOff>
    </xdr:from>
    <xdr:ext cx="405111" cy="259045"/>
    <xdr:sp macro="" textlink="">
      <xdr:nvSpPr>
        <xdr:cNvPr id="74" name="n_1mainValue【道路】&#10;有形固定資産減価償却率"/>
        <xdr:cNvSpPr txBox="1"/>
      </xdr:nvSpPr>
      <xdr:spPr>
        <a:xfrm>
          <a:off x="3582043" y="542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6" name="直線コネクタ 85"/>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162577</xdr:rowOff>
    </xdr:from>
    <xdr:ext cx="531299" cy="259045"/>
    <xdr:sp macro="" textlink="">
      <xdr:nvSpPr>
        <xdr:cNvPr id="87" name="テキスト ボックス 86"/>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8" name="直線コネクタ 87"/>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48277</xdr:rowOff>
    </xdr:from>
    <xdr:ext cx="531299" cy="259045"/>
    <xdr:sp macro="" textlink="">
      <xdr:nvSpPr>
        <xdr:cNvPr id="89" name="テキスト ボックス 88"/>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90" name="直線コネクタ 89"/>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105427</xdr:rowOff>
    </xdr:from>
    <xdr:ext cx="531299" cy="259045"/>
    <xdr:sp macro="" textlink="">
      <xdr:nvSpPr>
        <xdr:cNvPr id="91" name="テキスト ボックス 90"/>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4" name="直線コネクタ 93"/>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48277</xdr:rowOff>
    </xdr:from>
    <xdr:ext cx="531299" cy="259045"/>
    <xdr:sp macro="" textlink="">
      <xdr:nvSpPr>
        <xdr:cNvPr id="95" name="テキスト ボックス 94"/>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6" name="直線コネクタ 9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7" name="テキスト ボックス 96"/>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8" name="直線コネクタ 97"/>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9" name="テキスト ボックス 98"/>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154496</xdr:rowOff>
    </xdr:from>
    <xdr:to>
      <xdr:col>15</xdr:col>
      <xdr:colOff>180340</xdr:colOff>
      <xdr:row>40</xdr:row>
      <xdr:rowOff>122663</xdr:rowOff>
    </xdr:to>
    <xdr:cxnSp macro="">
      <xdr:nvCxnSpPr>
        <xdr:cNvPr id="103" name="直線コネクタ 102"/>
        <xdr:cNvCxnSpPr/>
      </xdr:nvCxnSpPr>
      <xdr:spPr>
        <a:xfrm flipV="1">
          <a:off x="10476865" y="5812346"/>
          <a:ext cx="0" cy="1168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126490</xdr:rowOff>
    </xdr:from>
    <xdr:ext cx="534377" cy="259045"/>
    <xdr:sp macro="" textlink="">
      <xdr:nvSpPr>
        <xdr:cNvPr id="104" name="【道路】&#10;一人当たり延長最小値テキスト"/>
        <xdr:cNvSpPr txBox="1"/>
      </xdr:nvSpPr>
      <xdr:spPr>
        <a:xfrm>
          <a:off x="10566400" y="698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22.374</a:t>
          </a:r>
          <a:endParaRPr kumimoji="1" lang="ja-JP" altLang="en-US" sz="1000" b="1">
            <a:latin typeface="ＭＳ Ｐゴシック"/>
          </a:endParaRPr>
        </a:p>
      </xdr:txBody>
    </xdr:sp>
    <xdr:clientData/>
  </xdr:oneCellAnchor>
  <xdr:twoCellAnchor>
    <xdr:from>
      <xdr:col>15</xdr:col>
      <xdr:colOff>92075</xdr:colOff>
      <xdr:row>40</xdr:row>
      <xdr:rowOff>122663</xdr:rowOff>
    </xdr:from>
    <xdr:to>
      <xdr:col>15</xdr:col>
      <xdr:colOff>269875</xdr:colOff>
      <xdr:row>40</xdr:row>
      <xdr:rowOff>122663</xdr:rowOff>
    </xdr:to>
    <xdr:cxnSp macro="">
      <xdr:nvCxnSpPr>
        <xdr:cNvPr id="105" name="直線コネクタ 104"/>
        <xdr:cNvCxnSpPr/>
      </xdr:nvCxnSpPr>
      <xdr:spPr>
        <a:xfrm>
          <a:off x="10388600" y="6980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101173</xdr:rowOff>
    </xdr:from>
    <xdr:ext cx="534377" cy="259045"/>
    <xdr:sp macro="" textlink="">
      <xdr:nvSpPr>
        <xdr:cNvPr id="106" name="【道路】&#10;一人当たり延長最大値テキスト"/>
        <xdr:cNvSpPr txBox="1"/>
      </xdr:nvSpPr>
      <xdr:spPr>
        <a:xfrm>
          <a:off x="10566400" y="558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63.260</a:t>
          </a:r>
          <a:endParaRPr kumimoji="1" lang="ja-JP" altLang="en-US" sz="1000" b="1">
            <a:latin typeface="ＭＳ Ｐゴシック"/>
          </a:endParaRPr>
        </a:p>
      </xdr:txBody>
    </xdr:sp>
    <xdr:clientData/>
  </xdr:oneCellAnchor>
  <xdr:twoCellAnchor>
    <xdr:from>
      <xdr:col>15</xdr:col>
      <xdr:colOff>92075</xdr:colOff>
      <xdr:row>33</xdr:row>
      <xdr:rowOff>154496</xdr:rowOff>
    </xdr:from>
    <xdr:to>
      <xdr:col>15</xdr:col>
      <xdr:colOff>269875</xdr:colOff>
      <xdr:row>33</xdr:row>
      <xdr:rowOff>154496</xdr:rowOff>
    </xdr:to>
    <xdr:cxnSp macro="">
      <xdr:nvCxnSpPr>
        <xdr:cNvPr id="107" name="直線コネクタ 106"/>
        <xdr:cNvCxnSpPr/>
      </xdr:nvCxnSpPr>
      <xdr:spPr>
        <a:xfrm>
          <a:off x="10388600" y="58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144073</xdr:rowOff>
    </xdr:from>
    <xdr:ext cx="534377" cy="259045"/>
    <xdr:sp macro="" textlink="">
      <xdr:nvSpPr>
        <xdr:cNvPr id="108" name="【道路】&#10;一人当たり延長平均値テキスト"/>
        <xdr:cNvSpPr txBox="1"/>
      </xdr:nvSpPr>
      <xdr:spPr>
        <a:xfrm>
          <a:off x="10566400" y="6487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37.092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165646</xdr:rowOff>
    </xdr:from>
    <xdr:to>
      <xdr:col>15</xdr:col>
      <xdr:colOff>231775</xdr:colOff>
      <xdr:row>38</xdr:row>
      <xdr:rowOff>95796</xdr:rowOff>
    </xdr:to>
    <xdr:sp macro="" textlink="">
      <xdr:nvSpPr>
        <xdr:cNvPr id="109" name="フローチャート : 判断 108"/>
        <xdr:cNvSpPr/>
      </xdr:nvSpPr>
      <xdr:spPr>
        <a:xfrm>
          <a:off x="10426700" y="6509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90494</xdr:rowOff>
    </xdr:from>
    <xdr:to>
      <xdr:col>14</xdr:col>
      <xdr:colOff>79375</xdr:colOff>
      <xdr:row>38</xdr:row>
      <xdr:rowOff>20644</xdr:rowOff>
    </xdr:to>
    <xdr:sp macro="" textlink="">
      <xdr:nvSpPr>
        <xdr:cNvPr id="110" name="フローチャート : 判断 109"/>
        <xdr:cNvSpPr/>
      </xdr:nvSpPr>
      <xdr:spPr>
        <a:xfrm>
          <a:off x="9588500" y="64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89836</xdr:rowOff>
    </xdr:from>
    <xdr:to>
      <xdr:col>14</xdr:col>
      <xdr:colOff>79375</xdr:colOff>
      <xdr:row>42</xdr:row>
      <xdr:rowOff>19986</xdr:rowOff>
    </xdr:to>
    <xdr:sp macro="" textlink="">
      <xdr:nvSpPr>
        <xdr:cNvPr id="116" name="円/楕円 115"/>
        <xdr:cNvSpPr/>
      </xdr:nvSpPr>
      <xdr:spPr>
        <a:xfrm>
          <a:off x="9588500" y="711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37171</xdr:rowOff>
    </xdr:from>
    <xdr:ext cx="534377" cy="259045"/>
    <xdr:sp macro="" textlink="">
      <xdr:nvSpPr>
        <xdr:cNvPr id="117" name="n_1aveValue【道路】&#10;一人当たり延長"/>
        <xdr:cNvSpPr txBox="1"/>
      </xdr:nvSpPr>
      <xdr:spPr>
        <a:xfrm>
          <a:off x="9359410" y="620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39.722</a:t>
          </a:r>
          <a:endParaRPr kumimoji="1" lang="ja-JP" altLang="en-US" sz="1000" b="1">
            <a:solidFill>
              <a:srgbClr val="000080"/>
            </a:solidFill>
            <a:latin typeface="ＭＳ Ｐゴシック"/>
          </a:endParaRPr>
        </a:p>
      </xdr:txBody>
    </xdr:sp>
    <xdr:clientData/>
  </xdr:oneCellAnchor>
  <xdr:oneCellAnchor>
    <xdr:from>
      <xdr:col>13</xdr:col>
      <xdr:colOff>434485</xdr:colOff>
      <xdr:row>42</xdr:row>
      <xdr:rowOff>11113</xdr:rowOff>
    </xdr:from>
    <xdr:ext cx="534377" cy="259045"/>
    <xdr:sp macro="" textlink="">
      <xdr:nvSpPr>
        <xdr:cNvPr id="118" name="n_1mainValue【道路】&#10;一人当たり延長"/>
        <xdr:cNvSpPr txBox="1"/>
      </xdr:nvSpPr>
      <xdr:spPr>
        <a:xfrm>
          <a:off x="9359410" y="721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9" name="テキスト ボックス 12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30" name="直線コネクタ 12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31" name="テキスト ボックス 13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2" name="直線コネクタ 13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3" name="テキスト ボックス 13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4" name="直線コネクタ 13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5" name="テキスト ボックス 13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6" name="直線コネクタ 13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7" name="テキスト ボックス 13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8" name="直線コネクタ 13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9" name="テキスト ボックス 13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68580</xdr:rowOff>
    </xdr:from>
    <xdr:to>
      <xdr:col>6</xdr:col>
      <xdr:colOff>510540</xdr:colOff>
      <xdr:row>60</xdr:row>
      <xdr:rowOff>68580</xdr:rowOff>
    </xdr:to>
    <xdr:cxnSp macro="">
      <xdr:nvCxnSpPr>
        <xdr:cNvPr id="143" name="直線コネクタ 142"/>
        <xdr:cNvCxnSpPr/>
      </xdr:nvCxnSpPr>
      <xdr:spPr>
        <a:xfrm flipV="1">
          <a:off x="4634865" y="966978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72407</xdr:rowOff>
    </xdr:from>
    <xdr:ext cx="405111" cy="259045"/>
    <xdr:sp macro="" textlink="">
      <xdr:nvSpPr>
        <xdr:cNvPr id="144" name="【橋りょう・トンネル】&#10;有形固定資産減価償却率最小値テキスト"/>
        <xdr:cNvSpPr txBox="1"/>
      </xdr:nvSpPr>
      <xdr:spPr>
        <a:xfrm>
          <a:off x="4724400"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54.1</a:t>
          </a:r>
          <a:endParaRPr kumimoji="1" lang="ja-JP" altLang="en-US" sz="1000" b="1">
            <a:latin typeface="ＭＳ Ｐゴシック"/>
          </a:endParaRPr>
        </a:p>
      </xdr:txBody>
    </xdr:sp>
    <xdr:clientData/>
  </xdr:oneCellAnchor>
  <xdr:twoCellAnchor>
    <xdr:from>
      <xdr:col>6</xdr:col>
      <xdr:colOff>422275</xdr:colOff>
      <xdr:row>60</xdr:row>
      <xdr:rowOff>68580</xdr:rowOff>
    </xdr:from>
    <xdr:to>
      <xdr:col>6</xdr:col>
      <xdr:colOff>600075</xdr:colOff>
      <xdr:row>60</xdr:row>
      <xdr:rowOff>68580</xdr:rowOff>
    </xdr:to>
    <xdr:cxnSp macro="">
      <xdr:nvCxnSpPr>
        <xdr:cNvPr id="145" name="直線コネクタ 144"/>
        <xdr:cNvCxnSpPr/>
      </xdr:nvCxnSpPr>
      <xdr:spPr>
        <a:xfrm>
          <a:off x="4546600" y="10355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15257</xdr:rowOff>
    </xdr:from>
    <xdr:ext cx="405111" cy="259045"/>
    <xdr:sp macro="" textlink="">
      <xdr:nvSpPr>
        <xdr:cNvPr id="146" name="【橋りょう・トンネル】&#10;有形固定資産減価償却率最大値テキスト"/>
        <xdr:cNvSpPr txBox="1"/>
      </xdr:nvSpPr>
      <xdr:spPr>
        <a:xfrm>
          <a:off x="47244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56</xdr:row>
      <xdr:rowOff>68580</xdr:rowOff>
    </xdr:from>
    <xdr:to>
      <xdr:col>6</xdr:col>
      <xdr:colOff>600075</xdr:colOff>
      <xdr:row>56</xdr:row>
      <xdr:rowOff>68580</xdr:rowOff>
    </xdr:to>
    <xdr:cxnSp macro="">
      <xdr:nvCxnSpPr>
        <xdr:cNvPr id="147" name="直線コネクタ 146"/>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140987</xdr:rowOff>
    </xdr:from>
    <xdr:ext cx="405111" cy="259045"/>
    <xdr:sp macro="" textlink="">
      <xdr:nvSpPr>
        <xdr:cNvPr id="148" name="【橋りょう・トンネル】&#10;有形固定資産減価償却率平均値テキスト"/>
        <xdr:cNvSpPr txBox="1"/>
      </xdr:nvSpPr>
      <xdr:spPr>
        <a:xfrm>
          <a:off x="4724400" y="10085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162560</xdr:rowOff>
    </xdr:from>
    <xdr:to>
      <xdr:col>6</xdr:col>
      <xdr:colOff>561975</xdr:colOff>
      <xdr:row>59</xdr:row>
      <xdr:rowOff>92710</xdr:rowOff>
    </xdr:to>
    <xdr:sp macro="" textlink="">
      <xdr:nvSpPr>
        <xdr:cNvPr id="149" name="フローチャート : 判断 148"/>
        <xdr:cNvSpPr/>
      </xdr:nvSpPr>
      <xdr:spPr>
        <a:xfrm>
          <a:off x="45847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63</xdr:row>
      <xdr:rowOff>97790</xdr:rowOff>
    </xdr:from>
    <xdr:to>
      <xdr:col>5</xdr:col>
      <xdr:colOff>409575</xdr:colOff>
      <xdr:row>64</xdr:row>
      <xdr:rowOff>27940</xdr:rowOff>
    </xdr:to>
    <xdr:sp macro="" textlink="">
      <xdr:nvSpPr>
        <xdr:cNvPr id="150" name="フローチャート : 判断 149"/>
        <xdr:cNvSpPr/>
      </xdr:nvSpPr>
      <xdr:spPr>
        <a:xfrm>
          <a:off x="37465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21590</xdr:rowOff>
    </xdr:from>
    <xdr:to>
      <xdr:col>5</xdr:col>
      <xdr:colOff>409575</xdr:colOff>
      <xdr:row>55</xdr:row>
      <xdr:rowOff>123190</xdr:rowOff>
    </xdr:to>
    <xdr:sp macro="" textlink="">
      <xdr:nvSpPr>
        <xdr:cNvPr id="156" name="円/楕円 155"/>
        <xdr:cNvSpPr/>
      </xdr:nvSpPr>
      <xdr:spPr>
        <a:xfrm>
          <a:off x="3746500" y="945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64</xdr:row>
      <xdr:rowOff>19067</xdr:rowOff>
    </xdr:from>
    <xdr:ext cx="405111" cy="259045"/>
    <xdr:sp macro="" textlink="">
      <xdr:nvSpPr>
        <xdr:cNvPr id="157" name="n_1aveValue【橋りょう・トンネル】&#10;有形固定資産減価償却率"/>
        <xdr:cNvSpPr txBox="1"/>
      </xdr:nvSpPr>
      <xdr:spPr>
        <a:xfrm>
          <a:off x="3582043"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oneCellAnchor>
    <xdr:from>
      <xdr:col>5</xdr:col>
      <xdr:colOff>143518</xdr:colOff>
      <xdr:row>53</xdr:row>
      <xdr:rowOff>139717</xdr:rowOff>
    </xdr:from>
    <xdr:ext cx="405111" cy="259045"/>
    <xdr:sp macro="" textlink="">
      <xdr:nvSpPr>
        <xdr:cNvPr id="158" name="n_1mainValue【橋りょう・トンネル】&#10;有形固定資産減価償却率"/>
        <xdr:cNvSpPr txBox="1"/>
      </xdr:nvSpPr>
      <xdr:spPr>
        <a:xfrm>
          <a:off x="3582043" y="922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9" name="直線コネクタ 16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0" name="テキスト ボックス 16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1" name="直線コネクタ 17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2" name="テキスト ボックス 17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3" name="直線コネクタ 17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4" name="テキスト ボックス 17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5" name="直線コネクタ 17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6" name="テキスト ボックス 17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7" name="直線コネクタ 17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8" name="テキスト ボックス 17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59</xdr:row>
      <xdr:rowOff>5776</xdr:rowOff>
    </xdr:from>
    <xdr:to>
      <xdr:col>15</xdr:col>
      <xdr:colOff>180340</xdr:colOff>
      <xdr:row>63</xdr:row>
      <xdr:rowOff>95294</xdr:rowOff>
    </xdr:to>
    <xdr:cxnSp macro="">
      <xdr:nvCxnSpPr>
        <xdr:cNvPr id="182" name="直線コネクタ 181"/>
        <xdr:cNvCxnSpPr/>
      </xdr:nvCxnSpPr>
      <xdr:spPr>
        <a:xfrm flipV="1">
          <a:off x="10476865" y="10121326"/>
          <a:ext cx="0" cy="77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99121</xdr:rowOff>
    </xdr:from>
    <xdr:ext cx="534377" cy="259045"/>
    <xdr:sp macro="" textlink="">
      <xdr:nvSpPr>
        <xdr:cNvPr id="183" name="【橋りょう・トンネル】&#10;一人当たり有形固定資産（償却資産）額最小値テキスト"/>
        <xdr:cNvSpPr txBox="1"/>
      </xdr:nvSpPr>
      <xdr:spPr>
        <a:xfrm>
          <a:off x="10566400" y="1090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79,977</a:t>
          </a:r>
          <a:endParaRPr kumimoji="1" lang="ja-JP" altLang="en-US" sz="1000" b="1">
            <a:latin typeface="ＭＳ Ｐゴシック"/>
          </a:endParaRPr>
        </a:p>
      </xdr:txBody>
    </xdr:sp>
    <xdr:clientData/>
  </xdr:oneCellAnchor>
  <xdr:twoCellAnchor>
    <xdr:from>
      <xdr:col>15</xdr:col>
      <xdr:colOff>92075</xdr:colOff>
      <xdr:row>63</xdr:row>
      <xdr:rowOff>95294</xdr:rowOff>
    </xdr:from>
    <xdr:to>
      <xdr:col>15</xdr:col>
      <xdr:colOff>269875</xdr:colOff>
      <xdr:row>63</xdr:row>
      <xdr:rowOff>95294</xdr:rowOff>
    </xdr:to>
    <xdr:cxnSp macro="">
      <xdr:nvCxnSpPr>
        <xdr:cNvPr id="184" name="直線コネクタ 183"/>
        <xdr:cNvCxnSpPr/>
      </xdr:nvCxnSpPr>
      <xdr:spPr>
        <a:xfrm>
          <a:off x="10388600" y="1089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57</xdr:row>
      <xdr:rowOff>123903</xdr:rowOff>
    </xdr:from>
    <xdr:ext cx="599010" cy="259045"/>
    <xdr:sp macro="" textlink="">
      <xdr:nvSpPr>
        <xdr:cNvPr id="185" name="【橋りょう・トンネル】&#10;一人当たり有形固定資産（償却資産）額最大値テキスト"/>
        <xdr:cNvSpPr txBox="1"/>
      </xdr:nvSpPr>
      <xdr:spPr>
        <a:xfrm>
          <a:off x="10566400" y="989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486,968</a:t>
          </a:r>
          <a:endParaRPr kumimoji="1" lang="ja-JP" altLang="en-US" sz="1000" b="1">
            <a:latin typeface="ＭＳ Ｐゴシック"/>
          </a:endParaRPr>
        </a:p>
      </xdr:txBody>
    </xdr:sp>
    <xdr:clientData/>
  </xdr:oneCellAnchor>
  <xdr:twoCellAnchor>
    <xdr:from>
      <xdr:col>15</xdr:col>
      <xdr:colOff>92075</xdr:colOff>
      <xdr:row>59</xdr:row>
      <xdr:rowOff>5776</xdr:rowOff>
    </xdr:from>
    <xdr:to>
      <xdr:col>15</xdr:col>
      <xdr:colOff>269875</xdr:colOff>
      <xdr:row>59</xdr:row>
      <xdr:rowOff>5776</xdr:rowOff>
    </xdr:to>
    <xdr:cxnSp macro="">
      <xdr:nvCxnSpPr>
        <xdr:cNvPr id="186" name="直線コネクタ 185"/>
        <xdr:cNvCxnSpPr/>
      </xdr:nvCxnSpPr>
      <xdr:spPr>
        <a:xfrm>
          <a:off x="10388600" y="10121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51934</xdr:rowOff>
    </xdr:from>
    <xdr:ext cx="599010" cy="259045"/>
    <xdr:sp macro="" textlink="">
      <xdr:nvSpPr>
        <xdr:cNvPr id="187" name="【橋りょう・トンネル】&#10;一人当たり有形固定資産（償却資産）額平均値テキスト"/>
        <xdr:cNvSpPr txBox="1"/>
      </xdr:nvSpPr>
      <xdr:spPr>
        <a:xfrm>
          <a:off x="10566400" y="10510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244,747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73507</xdr:rowOff>
    </xdr:from>
    <xdr:to>
      <xdr:col>15</xdr:col>
      <xdr:colOff>231775</xdr:colOff>
      <xdr:row>62</xdr:row>
      <xdr:rowOff>3657</xdr:rowOff>
    </xdr:to>
    <xdr:sp macro="" textlink="">
      <xdr:nvSpPr>
        <xdr:cNvPr id="188" name="フローチャート : 判断 187"/>
        <xdr:cNvSpPr/>
      </xdr:nvSpPr>
      <xdr:spPr>
        <a:xfrm>
          <a:off x="10426700" y="1053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56</xdr:row>
      <xdr:rowOff>26577</xdr:rowOff>
    </xdr:from>
    <xdr:to>
      <xdr:col>14</xdr:col>
      <xdr:colOff>79375</xdr:colOff>
      <xdr:row>56</xdr:row>
      <xdr:rowOff>128177</xdr:rowOff>
    </xdr:to>
    <xdr:sp macro="" textlink="">
      <xdr:nvSpPr>
        <xdr:cNvPr id="189" name="フローチャート : 判断 188"/>
        <xdr:cNvSpPr/>
      </xdr:nvSpPr>
      <xdr:spPr>
        <a:xfrm>
          <a:off x="9588500" y="962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10981</xdr:rowOff>
    </xdr:from>
    <xdr:to>
      <xdr:col>14</xdr:col>
      <xdr:colOff>79375</xdr:colOff>
      <xdr:row>62</xdr:row>
      <xdr:rowOff>112581</xdr:rowOff>
    </xdr:to>
    <xdr:sp macro="" textlink="">
      <xdr:nvSpPr>
        <xdr:cNvPr id="195" name="円/楕円 194"/>
        <xdr:cNvSpPr/>
      </xdr:nvSpPr>
      <xdr:spPr>
        <a:xfrm>
          <a:off x="9588500" y="1064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54</xdr:row>
      <xdr:rowOff>144704</xdr:rowOff>
    </xdr:from>
    <xdr:ext cx="599010" cy="259045"/>
    <xdr:sp macro="" textlink="">
      <xdr:nvSpPr>
        <xdr:cNvPr id="196" name="n_1aveValue【橋りょう・トンネル】&#10;一人当たり有形固定資産（償却資産）額"/>
        <xdr:cNvSpPr txBox="1"/>
      </xdr:nvSpPr>
      <xdr:spPr>
        <a:xfrm>
          <a:off x="9327094" y="9403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719,382</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103708</xdr:rowOff>
    </xdr:from>
    <xdr:ext cx="599010" cy="259045"/>
    <xdr:sp macro="" textlink="">
      <xdr:nvSpPr>
        <xdr:cNvPr id="197" name="n_1mainValue【橋りょう・トンネル】&#10;一人当たり有形固定資産（償却資産）額"/>
        <xdr:cNvSpPr txBox="1"/>
      </xdr:nvSpPr>
      <xdr:spPr>
        <a:xfrm>
          <a:off x="9327094" y="1073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187,569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6" name="テキスト ボックス 20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7" name="直線コネクタ 20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8" name="テキスト ボックス 20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9" name="直線コネクタ 20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0" name="テキスト ボックス 20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1" name="直線コネクタ 21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2" name="テキスト ボックス 21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3" name="直線コネクタ 21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4" name="テキスト ボックス 21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5" name="直線コネクタ 21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6" name="テキスト ボックス 21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7" name="直線コネクタ 21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8" name="テキスト ボックス 21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83</xdr:row>
      <xdr:rowOff>127254</xdr:rowOff>
    </xdr:to>
    <xdr:cxnSp macro="">
      <xdr:nvCxnSpPr>
        <xdr:cNvPr id="220" name="直線コネクタ 219"/>
        <xdr:cNvCxnSpPr/>
      </xdr:nvCxnSpPr>
      <xdr:spPr>
        <a:xfrm flipV="1">
          <a:off x="4634865" y="13411200"/>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131081</xdr:rowOff>
    </xdr:from>
    <xdr:ext cx="405111" cy="259045"/>
    <xdr:sp macro="" textlink="">
      <xdr:nvSpPr>
        <xdr:cNvPr id="221" name="【公営住宅】&#10;有形固定資産減価償却率最小値テキスト"/>
        <xdr:cNvSpPr txBox="1"/>
      </xdr:nvSpPr>
      <xdr:spPr>
        <a:xfrm>
          <a:off x="4724400" y="143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6</xdr:col>
      <xdr:colOff>422275</xdr:colOff>
      <xdr:row>83</xdr:row>
      <xdr:rowOff>127254</xdr:rowOff>
    </xdr:from>
    <xdr:to>
      <xdr:col>6</xdr:col>
      <xdr:colOff>600075</xdr:colOff>
      <xdr:row>83</xdr:row>
      <xdr:rowOff>127254</xdr:rowOff>
    </xdr:to>
    <xdr:cxnSp macro="">
      <xdr:nvCxnSpPr>
        <xdr:cNvPr id="222" name="直線コネクタ 221"/>
        <xdr:cNvCxnSpPr/>
      </xdr:nvCxnSpPr>
      <xdr:spPr>
        <a:xfrm>
          <a:off x="4546600" y="1435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23"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24" name="直線コネクタ 22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45738</xdr:rowOff>
    </xdr:from>
    <xdr:ext cx="405111" cy="259045"/>
    <xdr:sp macro="" textlink="">
      <xdr:nvSpPr>
        <xdr:cNvPr id="225" name="【公営住宅】&#10;有形固定資産減価償却率平均値テキスト"/>
        <xdr:cNvSpPr txBox="1"/>
      </xdr:nvSpPr>
      <xdr:spPr>
        <a:xfrm>
          <a:off x="47244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67311</xdr:rowOff>
    </xdr:from>
    <xdr:to>
      <xdr:col>6</xdr:col>
      <xdr:colOff>561975</xdr:colOff>
      <xdr:row>82</xdr:row>
      <xdr:rowOff>168911</xdr:rowOff>
    </xdr:to>
    <xdr:sp macro="" textlink="">
      <xdr:nvSpPr>
        <xdr:cNvPr id="226" name="フローチャート : 判断 225"/>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69596</xdr:rowOff>
    </xdr:from>
    <xdr:to>
      <xdr:col>5</xdr:col>
      <xdr:colOff>409575</xdr:colOff>
      <xdr:row>82</xdr:row>
      <xdr:rowOff>171196</xdr:rowOff>
    </xdr:to>
    <xdr:sp macro="" textlink="">
      <xdr:nvSpPr>
        <xdr:cNvPr id="227" name="フローチャート : 判断 226"/>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8" name="テキスト ボックス 22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9" name="テキスト ボックス 22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0" name="テキスト ボックス 22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1" name="テキスト ボックス 23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2" name="テキスト ボックス 23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108458</xdr:rowOff>
    </xdr:from>
    <xdr:to>
      <xdr:col>5</xdr:col>
      <xdr:colOff>409575</xdr:colOff>
      <xdr:row>85</xdr:row>
      <xdr:rowOff>38608</xdr:rowOff>
    </xdr:to>
    <xdr:sp macro="" textlink="">
      <xdr:nvSpPr>
        <xdr:cNvPr id="233" name="円/楕円 232"/>
        <xdr:cNvSpPr/>
      </xdr:nvSpPr>
      <xdr:spPr>
        <a:xfrm>
          <a:off x="3746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16273</xdr:rowOff>
    </xdr:from>
    <xdr:ext cx="405111" cy="259045"/>
    <xdr:sp macro="" textlink="">
      <xdr:nvSpPr>
        <xdr:cNvPr id="234" name="n_1aveValue【公営住宅】&#10;有形固定資産減価償却率"/>
        <xdr:cNvSpPr txBox="1"/>
      </xdr:nvSpPr>
      <xdr:spPr>
        <a:xfrm>
          <a:off x="3582043"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29735</xdr:rowOff>
    </xdr:from>
    <xdr:ext cx="405111" cy="259045"/>
    <xdr:sp macro="" textlink="">
      <xdr:nvSpPr>
        <xdr:cNvPr id="235" name="n_1mainValue【公営住宅】&#10;有形固定資産減価償却率"/>
        <xdr:cNvSpPr txBox="1"/>
      </xdr:nvSpPr>
      <xdr:spPr>
        <a:xfrm>
          <a:off x="3582043" y="1460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3" name="正方形/長方形 24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4" name="テキスト ボックス 24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5" name="直線コネクタ 24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6" name="直線コネクタ 24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7" name="テキスト ボックス 24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8" name="直線コネクタ 24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82</xdr:row>
      <xdr:rowOff>124477</xdr:rowOff>
    </xdr:from>
    <xdr:ext cx="749692" cy="259045"/>
    <xdr:sp macro="" textlink="">
      <xdr:nvSpPr>
        <xdr:cNvPr id="249" name="テキスト ボックス 248"/>
        <xdr:cNvSpPr txBox="1"/>
      </xdr:nvSpPr>
      <xdr:spPr>
        <a:xfrm>
          <a:off x="5854308" y="141833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0" name="直線コネクタ 24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80</xdr:row>
      <xdr:rowOff>10177</xdr:rowOff>
    </xdr:from>
    <xdr:ext cx="749692" cy="259045"/>
    <xdr:sp macro="" textlink="">
      <xdr:nvSpPr>
        <xdr:cNvPr id="251" name="テキスト ボックス 250"/>
        <xdr:cNvSpPr txBox="1"/>
      </xdr:nvSpPr>
      <xdr:spPr>
        <a:xfrm>
          <a:off x="5854308" y="137261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2" name="直線コネクタ 25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77</xdr:row>
      <xdr:rowOff>67327</xdr:rowOff>
    </xdr:from>
    <xdr:ext cx="749692" cy="259045"/>
    <xdr:sp macro="" textlink="">
      <xdr:nvSpPr>
        <xdr:cNvPr id="253" name="テキスト ボックス 252"/>
        <xdr:cNvSpPr txBox="1"/>
      </xdr:nvSpPr>
      <xdr:spPr>
        <a:xfrm>
          <a:off x="5854308" y="132689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358383</xdr:colOff>
      <xdr:row>74</xdr:row>
      <xdr:rowOff>124477</xdr:rowOff>
    </xdr:from>
    <xdr:ext cx="749692" cy="259045"/>
    <xdr:sp macro="" textlink="">
      <xdr:nvSpPr>
        <xdr:cNvPr id="255" name="テキスト ボックス 254"/>
        <xdr:cNvSpPr txBox="1"/>
      </xdr:nvSpPr>
      <xdr:spPr>
        <a:xfrm>
          <a:off x="5854308" y="1281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149293</xdr:rowOff>
    </xdr:from>
    <xdr:to>
      <xdr:col>15</xdr:col>
      <xdr:colOff>180340</xdr:colOff>
      <xdr:row>86</xdr:row>
      <xdr:rowOff>38075</xdr:rowOff>
    </xdr:to>
    <xdr:cxnSp macro="">
      <xdr:nvCxnSpPr>
        <xdr:cNvPr id="257" name="直線コネクタ 256"/>
        <xdr:cNvCxnSpPr/>
      </xdr:nvCxnSpPr>
      <xdr:spPr>
        <a:xfrm flipV="1">
          <a:off x="10476865" y="13693843"/>
          <a:ext cx="0" cy="108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41902</xdr:rowOff>
    </xdr:from>
    <xdr:ext cx="469744" cy="259045"/>
    <xdr:sp macro="" textlink="">
      <xdr:nvSpPr>
        <xdr:cNvPr id="258" name="【公営住宅】&#10;一人当たり面積最小値テキスト"/>
        <xdr:cNvSpPr txBox="1"/>
      </xdr:nvSpPr>
      <xdr:spPr>
        <a:xfrm>
          <a:off x="10566400" y="147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0.544</a:t>
          </a:r>
          <a:endParaRPr kumimoji="1" lang="ja-JP" altLang="en-US" sz="1000" b="1">
            <a:latin typeface="ＭＳ Ｐゴシック"/>
          </a:endParaRPr>
        </a:p>
      </xdr:txBody>
    </xdr:sp>
    <xdr:clientData/>
  </xdr:oneCellAnchor>
  <xdr:twoCellAnchor>
    <xdr:from>
      <xdr:col>15</xdr:col>
      <xdr:colOff>92075</xdr:colOff>
      <xdr:row>86</xdr:row>
      <xdr:rowOff>38075</xdr:rowOff>
    </xdr:from>
    <xdr:to>
      <xdr:col>15</xdr:col>
      <xdr:colOff>269875</xdr:colOff>
      <xdr:row>86</xdr:row>
      <xdr:rowOff>38075</xdr:rowOff>
    </xdr:to>
    <xdr:cxnSp macro="">
      <xdr:nvCxnSpPr>
        <xdr:cNvPr id="259" name="直線コネクタ 258"/>
        <xdr:cNvCxnSpPr/>
      </xdr:nvCxnSpPr>
      <xdr:spPr>
        <a:xfrm>
          <a:off x="10388600" y="1478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95970</xdr:rowOff>
    </xdr:from>
    <xdr:ext cx="754822" cy="259045"/>
    <xdr:sp macro="" textlink="">
      <xdr:nvSpPr>
        <xdr:cNvPr id="260" name="【公営住宅】&#10;一人当たり面積最大値テキスト"/>
        <xdr:cNvSpPr txBox="1"/>
      </xdr:nvSpPr>
      <xdr:spPr>
        <a:xfrm>
          <a:off x="10566400" y="134690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23,817.955</a:t>
          </a:r>
          <a:endParaRPr kumimoji="1" lang="ja-JP" altLang="en-US" sz="1000" b="1">
            <a:latin typeface="ＭＳ Ｐゴシック"/>
          </a:endParaRPr>
        </a:p>
      </xdr:txBody>
    </xdr:sp>
    <xdr:clientData/>
  </xdr:oneCellAnchor>
  <xdr:twoCellAnchor>
    <xdr:from>
      <xdr:col>15</xdr:col>
      <xdr:colOff>92075</xdr:colOff>
      <xdr:row>79</xdr:row>
      <xdr:rowOff>149293</xdr:rowOff>
    </xdr:from>
    <xdr:to>
      <xdr:col>15</xdr:col>
      <xdr:colOff>269875</xdr:colOff>
      <xdr:row>79</xdr:row>
      <xdr:rowOff>149293</xdr:rowOff>
    </xdr:to>
    <xdr:cxnSp macro="">
      <xdr:nvCxnSpPr>
        <xdr:cNvPr id="261" name="直線コネクタ 260"/>
        <xdr:cNvCxnSpPr/>
      </xdr:nvCxnSpPr>
      <xdr:spPr>
        <a:xfrm>
          <a:off x="10388600" y="13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74916</xdr:rowOff>
    </xdr:from>
    <xdr:ext cx="690189" cy="259045"/>
    <xdr:sp macro="" textlink="">
      <xdr:nvSpPr>
        <xdr:cNvPr id="262" name="【公営住宅】&#10;一人当たり面積平均値テキスト"/>
        <xdr:cNvSpPr txBox="1"/>
      </xdr:nvSpPr>
      <xdr:spPr>
        <a:xfrm>
          <a:off x="10566400" y="1447671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5,111.782</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96489</xdr:rowOff>
    </xdr:from>
    <xdr:to>
      <xdr:col>15</xdr:col>
      <xdr:colOff>231775</xdr:colOff>
      <xdr:row>85</xdr:row>
      <xdr:rowOff>26639</xdr:rowOff>
    </xdr:to>
    <xdr:sp macro="" textlink="">
      <xdr:nvSpPr>
        <xdr:cNvPr id="263" name="フローチャート : 判断 262"/>
        <xdr:cNvSpPr/>
      </xdr:nvSpPr>
      <xdr:spPr>
        <a:xfrm>
          <a:off x="10426700" y="1449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158669</xdr:rowOff>
    </xdr:from>
    <xdr:to>
      <xdr:col>14</xdr:col>
      <xdr:colOff>79375</xdr:colOff>
      <xdr:row>86</xdr:row>
      <xdr:rowOff>88819</xdr:rowOff>
    </xdr:to>
    <xdr:sp macro="" textlink="">
      <xdr:nvSpPr>
        <xdr:cNvPr id="264" name="フローチャート : 判断 263"/>
        <xdr:cNvSpPr/>
      </xdr:nvSpPr>
      <xdr:spPr>
        <a:xfrm>
          <a:off x="9588500" y="1473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5" name="テキスト ボックス 26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6" name="テキスト ボックス 26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7" name="テキスト ボックス 26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8" name="テキスト ボックス 26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9" name="テキスト ボックス 26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158705</xdr:rowOff>
    </xdr:from>
    <xdr:to>
      <xdr:col>14</xdr:col>
      <xdr:colOff>79375</xdr:colOff>
      <xdr:row>86</xdr:row>
      <xdr:rowOff>88855</xdr:rowOff>
    </xdr:to>
    <xdr:sp macro="" textlink="">
      <xdr:nvSpPr>
        <xdr:cNvPr id="270" name="円/楕円 269"/>
        <xdr:cNvSpPr/>
      </xdr:nvSpPr>
      <xdr:spPr>
        <a:xfrm>
          <a:off x="9588500" y="1473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105346</xdr:rowOff>
    </xdr:from>
    <xdr:ext cx="469744" cy="259045"/>
    <xdr:sp macro="" textlink="">
      <xdr:nvSpPr>
        <xdr:cNvPr id="271" name="n_1aveValue【公営住宅】&#10;一人当たり面積"/>
        <xdr:cNvSpPr txBox="1"/>
      </xdr:nvSpPr>
      <xdr:spPr>
        <a:xfrm>
          <a:off x="9391727" y="1450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1.768</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79982</xdr:rowOff>
    </xdr:from>
    <xdr:ext cx="469744" cy="259045"/>
    <xdr:sp macro="" textlink="">
      <xdr:nvSpPr>
        <xdr:cNvPr id="272" name="n_1mainValue【公営住宅】&#10;一人当たり面積"/>
        <xdr:cNvSpPr txBox="1"/>
      </xdr:nvSpPr>
      <xdr:spPr>
        <a:xfrm>
          <a:off x="9391727" y="1482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0.974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4" name="正方形/長方形 273"/>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5" name="正方形/長方形 274"/>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6" name="正方形/長方形 275"/>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7" name="正方形/長方形 276"/>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8" name="正方形/長方形 2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9" name="正方形/長方形 2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80" name="正方形/長方形 279"/>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81" name="正方形/長方形 280"/>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82" name="正方形/長方形 281"/>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83" name="正方形/長方形 282"/>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4" name="正方形/長方形 2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3" name="正方形/長方形 2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4" name="正方形/長方形 2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5" name="正方形/長方形 2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6" name="正方形/長方形 2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7" name="正方形/長方形 2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8" name="正方形/長方形 2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9" name="正方形/長方形 2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0" name="正方形/長方形 29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1" name="正方形/長方形 30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2" name="正方形/長方形 30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3" name="正方形/長方形 30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4" name="正方形/長方形 30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5" name="正方形/長方形 30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6" name="正方形/長方形 30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7" name="正方形/長方形 30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8" name="正方形/長方形 30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9" name="テキスト ボックス 30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10" name="直線コネクタ 30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11" name="テキスト ボックス 31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312" name="直線コネクタ 311"/>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313" name="テキスト ボックス 312"/>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4" name="直線コネクタ 3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5" name="テキスト ボックス 3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316" name="直線コネクタ 315"/>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317" name="テキスト ボックス 316"/>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8" name="直線コネクタ 3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19" name="テキスト ボックス 31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165735</xdr:rowOff>
    </xdr:from>
    <xdr:to>
      <xdr:col>23</xdr:col>
      <xdr:colOff>516889</xdr:colOff>
      <xdr:row>62</xdr:row>
      <xdr:rowOff>97155</xdr:rowOff>
    </xdr:to>
    <xdr:cxnSp macro="">
      <xdr:nvCxnSpPr>
        <xdr:cNvPr id="321" name="直線コネクタ 320"/>
        <xdr:cNvCxnSpPr/>
      </xdr:nvCxnSpPr>
      <xdr:spPr>
        <a:xfrm flipV="1">
          <a:off x="16318864" y="9595485"/>
          <a:ext cx="0" cy="113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100982</xdr:rowOff>
    </xdr:from>
    <xdr:ext cx="405111" cy="259045"/>
    <xdr:sp macro="" textlink="">
      <xdr:nvSpPr>
        <xdr:cNvPr id="322" name="【学校施設】&#10;有形固定資産減価償却率最小値テキスト"/>
        <xdr:cNvSpPr txBox="1"/>
      </xdr:nvSpPr>
      <xdr:spPr>
        <a:xfrm>
          <a:off x="16408400"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23</xdr:col>
      <xdr:colOff>428625</xdr:colOff>
      <xdr:row>62</xdr:row>
      <xdr:rowOff>97155</xdr:rowOff>
    </xdr:from>
    <xdr:to>
      <xdr:col>23</xdr:col>
      <xdr:colOff>606425</xdr:colOff>
      <xdr:row>62</xdr:row>
      <xdr:rowOff>97155</xdr:rowOff>
    </xdr:to>
    <xdr:cxnSp macro="">
      <xdr:nvCxnSpPr>
        <xdr:cNvPr id="323" name="直線コネクタ 322"/>
        <xdr:cNvCxnSpPr/>
      </xdr:nvCxnSpPr>
      <xdr:spPr>
        <a:xfrm>
          <a:off x="16230600" y="1072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112412</xdr:rowOff>
    </xdr:from>
    <xdr:ext cx="405111" cy="259045"/>
    <xdr:sp macro="" textlink="">
      <xdr:nvSpPr>
        <xdr:cNvPr id="324" name="【学校施設】&#10;有形固定資産減価償却率最大値テキスト"/>
        <xdr:cNvSpPr txBox="1"/>
      </xdr:nvSpPr>
      <xdr:spPr>
        <a:xfrm>
          <a:off x="16408400" y="937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a:t>
          </a:r>
          <a:endParaRPr kumimoji="1" lang="ja-JP" altLang="en-US" sz="1000" b="1">
            <a:latin typeface="ＭＳ Ｐゴシック"/>
          </a:endParaRPr>
        </a:p>
      </xdr:txBody>
    </xdr:sp>
    <xdr:clientData/>
  </xdr:oneCellAnchor>
  <xdr:twoCellAnchor>
    <xdr:from>
      <xdr:col>23</xdr:col>
      <xdr:colOff>428625</xdr:colOff>
      <xdr:row>55</xdr:row>
      <xdr:rowOff>165735</xdr:rowOff>
    </xdr:from>
    <xdr:to>
      <xdr:col>23</xdr:col>
      <xdr:colOff>606425</xdr:colOff>
      <xdr:row>55</xdr:row>
      <xdr:rowOff>165735</xdr:rowOff>
    </xdr:to>
    <xdr:cxnSp macro="">
      <xdr:nvCxnSpPr>
        <xdr:cNvPr id="325" name="直線コネクタ 324"/>
        <xdr:cNvCxnSpPr/>
      </xdr:nvCxnSpPr>
      <xdr:spPr>
        <a:xfrm>
          <a:off x="16230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81932</xdr:rowOff>
    </xdr:from>
    <xdr:ext cx="405111" cy="259045"/>
    <xdr:sp macro="" textlink="">
      <xdr:nvSpPr>
        <xdr:cNvPr id="326" name="【学校施設】&#10;有形固定資産減価償却率平均値テキスト"/>
        <xdr:cNvSpPr txBox="1"/>
      </xdr:nvSpPr>
      <xdr:spPr>
        <a:xfrm>
          <a:off x="164084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103505</xdr:rowOff>
    </xdr:from>
    <xdr:to>
      <xdr:col>23</xdr:col>
      <xdr:colOff>568325</xdr:colOff>
      <xdr:row>60</xdr:row>
      <xdr:rowOff>33655</xdr:rowOff>
    </xdr:to>
    <xdr:sp macro="" textlink="">
      <xdr:nvSpPr>
        <xdr:cNvPr id="327" name="フローチャート : 判断 326"/>
        <xdr:cNvSpPr/>
      </xdr:nvSpPr>
      <xdr:spPr>
        <a:xfrm>
          <a:off x="16268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52070</xdr:rowOff>
    </xdr:from>
    <xdr:to>
      <xdr:col>22</xdr:col>
      <xdr:colOff>415925</xdr:colOff>
      <xdr:row>62</xdr:row>
      <xdr:rowOff>153670</xdr:rowOff>
    </xdr:to>
    <xdr:sp macro="" textlink="">
      <xdr:nvSpPr>
        <xdr:cNvPr id="328" name="フローチャート : 判断 327"/>
        <xdr:cNvSpPr/>
      </xdr:nvSpPr>
      <xdr:spPr>
        <a:xfrm>
          <a:off x="1543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29" name="テキスト ボックス 3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0" name="テキスト ボックス 3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1" name="テキスト ボックス 3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2" name="テキスト ボックス 3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3" name="テキスト ボックス 3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74930</xdr:rowOff>
    </xdr:from>
    <xdr:to>
      <xdr:col>22</xdr:col>
      <xdr:colOff>415925</xdr:colOff>
      <xdr:row>64</xdr:row>
      <xdr:rowOff>5080</xdr:rowOff>
    </xdr:to>
    <xdr:sp macro="" textlink="">
      <xdr:nvSpPr>
        <xdr:cNvPr id="334" name="円/楕円 333"/>
        <xdr:cNvSpPr/>
      </xdr:nvSpPr>
      <xdr:spPr>
        <a:xfrm>
          <a:off x="15430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170197</xdr:rowOff>
    </xdr:from>
    <xdr:ext cx="405111" cy="259045"/>
    <xdr:sp macro="" textlink="">
      <xdr:nvSpPr>
        <xdr:cNvPr id="335" name="n_1aveValue【学校施設】&#10;有形固定資産減価償却率"/>
        <xdr:cNvSpPr txBox="1"/>
      </xdr:nvSpPr>
      <xdr:spPr>
        <a:xfrm>
          <a:off x="15266043" y="1045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167657</xdr:rowOff>
    </xdr:from>
    <xdr:ext cx="405111" cy="259045"/>
    <xdr:sp macro="" textlink="">
      <xdr:nvSpPr>
        <xdr:cNvPr id="336" name="n_1mainValue【学校施設】&#10;有形固定資産減価償却率"/>
        <xdr:cNvSpPr txBox="1"/>
      </xdr:nvSpPr>
      <xdr:spPr>
        <a:xfrm>
          <a:off x="15266043"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7" name="正方形/長方形 3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8" name="正方形/長方形 3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9" name="正方形/長方形 3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0" name="正方形/長方形 3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1" name="正方形/長方形 3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2" name="正方形/長方形 3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3" name="正方形/長方形 3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4" name="正方形/長方形 3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5" name="テキスト ボックス 3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6" name="直線コネクタ 3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47" name="テキスト ボックス 34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48" name="直線コネクタ 34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49" name="テキスト ボックス 34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50" name="直線コネクタ 34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51" name="テキスト ボックス 35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52" name="直線コネクタ 35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53" name="テキスト ボックス 35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54" name="直線コネクタ 35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55" name="テキスト ボックス 35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56" name="直線コネクタ 35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57" name="テキスト ボックス 35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8" name="直線コネクタ 3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9" name="テキスト ボックス 3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64770</xdr:rowOff>
    </xdr:from>
    <xdr:to>
      <xdr:col>32</xdr:col>
      <xdr:colOff>186689</xdr:colOff>
      <xdr:row>63</xdr:row>
      <xdr:rowOff>123190</xdr:rowOff>
    </xdr:to>
    <xdr:cxnSp macro="">
      <xdr:nvCxnSpPr>
        <xdr:cNvPr id="361" name="直線コネクタ 360"/>
        <xdr:cNvCxnSpPr/>
      </xdr:nvCxnSpPr>
      <xdr:spPr>
        <a:xfrm flipV="1">
          <a:off x="22160864" y="949452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127017</xdr:rowOff>
    </xdr:from>
    <xdr:ext cx="469744" cy="259045"/>
    <xdr:sp macro="" textlink="">
      <xdr:nvSpPr>
        <xdr:cNvPr id="362" name="【学校施設】&#10;一人当たり面積最小値テキスト"/>
        <xdr:cNvSpPr txBox="1"/>
      </xdr:nvSpPr>
      <xdr:spPr>
        <a:xfrm>
          <a:off x="22250400"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1.898</a:t>
          </a:r>
          <a:endParaRPr kumimoji="1" lang="ja-JP" altLang="en-US" sz="1000" b="1">
            <a:latin typeface="ＭＳ Ｐゴシック"/>
          </a:endParaRPr>
        </a:p>
      </xdr:txBody>
    </xdr:sp>
    <xdr:clientData/>
  </xdr:oneCellAnchor>
  <xdr:twoCellAnchor>
    <xdr:from>
      <xdr:col>32</xdr:col>
      <xdr:colOff>98425</xdr:colOff>
      <xdr:row>63</xdr:row>
      <xdr:rowOff>123190</xdr:rowOff>
    </xdr:from>
    <xdr:to>
      <xdr:col>32</xdr:col>
      <xdr:colOff>276225</xdr:colOff>
      <xdr:row>63</xdr:row>
      <xdr:rowOff>123190</xdr:rowOff>
    </xdr:to>
    <xdr:cxnSp macro="">
      <xdr:nvCxnSpPr>
        <xdr:cNvPr id="363" name="直線コネクタ 362"/>
        <xdr:cNvCxnSpPr/>
      </xdr:nvCxnSpPr>
      <xdr:spPr>
        <a:xfrm>
          <a:off x="22072600" y="1092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11447</xdr:rowOff>
    </xdr:from>
    <xdr:ext cx="469744" cy="259045"/>
    <xdr:sp macro="" textlink="">
      <xdr:nvSpPr>
        <xdr:cNvPr id="364" name="【学校施設】&#10;一人当たり面積最大値テキスト"/>
        <xdr:cNvSpPr txBox="1"/>
      </xdr:nvSpPr>
      <xdr:spPr>
        <a:xfrm>
          <a:off x="222504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a:t>
          </a:r>
          <a:endParaRPr kumimoji="1" lang="ja-JP" altLang="en-US" sz="1000" b="1">
            <a:latin typeface="ＭＳ Ｐゴシック"/>
          </a:endParaRPr>
        </a:p>
      </xdr:txBody>
    </xdr:sp>
    <xdr:clientData/>
  </xdr:oneCellAnchor>
  <xdr:twoCellAnchor>
    <xdr:from>
      <xdr:col>32</xdr:col>
      <xdr:colOff>98425</xdr:colOff>
      <xdr:row>55</xdr:row>
      <xdr:rowOff>64770</xdr:rowOff>
    </xdr:from>
    <xdr:to>
      <xdr:col>32</xdr:col>
      <xdr:colOff>276225</xdr:colOff>
      <xdr:row>55</xdr:row>
      <xdr:rowOff>64770</xdr:rowOff>
    </xdr:to>
    <xdr:cxnSp macro="">
      <xdr:nvCxnSpPr>
        <xdr:cNvPr id="365" name="直線コネクタ 364"/>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160037</xdr:rowOff>
    </xdr:from>
    <xdr:ext cx="469744" cy="259045"/>
    <xdr:sp macro="" textlink="">
      <xdr:nvSpPr>
        <xdr:cNvPr id="366" name="【学校施設】&#10;一人当たり面積平均値テキスト"/>
        <xdr:cNvSpPr txBox="1"/>
      </xdr:nvSpPr>
      <xdr:spPr>
        <a:xfrm>
          <a:off x="22250400" y="1027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2.352</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10160</xdr:rowOff>
    </xdr:from>
    <xdr:to>
      <xdr:col>32</xdr:col>
      <xdr:colOff>238125</xdr:colOff>
      <xdr:row>60</xdr:row>
      <xdr:rowOff>111760</xdr:rowOff>
    </xdr:to>
    <xdr:sp macro="" textlink="">
      <xdr:nvSpPr>
        <xdr:cNvPr id="367" name="フローチャート : 判断 366"/>
        <xdr:cNvSpPr/>
      </xdr:nvSpPr>
      <xdr:spPr>
        <a:xfrm>
          <a:off x="22110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55</xdr:row>
      <xdr:rowOff>22860</xdr:rowOff>
    </xdr:from>
    <xdr:to>
      <xdr:col>31</xdr:col>
      <xdr:colOff>85725</xdr:colOff>
      <xdr:row>55</xdr:row>
      <xdr:rowOff>124460</xdr:rowOff>
    </xdr:to>
    <xdr:sp macro="" textlink="">
      <xdr:nvSpPr>
        <xdr:cNvPr id="368" name="フローチャート : 判断 367"/>
        <xdr:cNvSpPr/>
      </xdr:nvSpPr>
      <xdr:spPr>
        <a:xfrm>
          <a:off x="21272500" y="945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69" name="テキスト ボックス 3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70" name="テキスト ボックス 3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71" name="テキスト ボックス 3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2" name="テキスト ボックス 3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3" name="テキスト ボックス 3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87630</xdr:rowOff>
    </xdr:from>
    <xdr:to>
      <xdr:col>31</xdr:col>
      <xdr:colOff>85725</xdr:colOff>
      <xdr:row>62</xdr:row>
      <xdr:rowOff>17780</xdr:rowOff>
    </xdr:to>
    <xdr:sp macro="" textlink="">
      <xdr:nvSpPr>
        <xdr:cNvPr id="374" name="円/楕円 373"/>
        <xdr:cNvSpPr/>
      </xdr:nvSpPr>
      <xdr:spPr>
        <a:xfrm>
          <a:off x="21272500" y="105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140987</xdr:rowOff>
    </xdr:from>
    <xdr:ext cx="469744" cy="259045"/>
    <xdr:sp macro="" textlink="">
      <xdr:nvSpPr>
        <xdr:cNvPr id="375" name="n_1aveValue【学校施設】&#10;一人当たり面積"/>
        <xdr:cNvSpPr txBox="1"/>
      </xdr:nvSpPr>
      <xdr:spPr>
        <a:xfrm>
          <a:off x="21075727" y="922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3.017</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8907</xdr:rowOff>
    </xdr:from>
    <xdr:ext cx="469744" cy="259045"/>
    <xdr:sp macro="" textlink="">
      <xdr:nvSpPr>
        <xdr:cNvPr id="376" name="n_1mainValue【学校施設】&#10;一人当たり面積"/>
        <xdr:cNvSpPr txBox="1"/>
      </xdr:nvSpPr>
      <xdr:spPr>
        <a:xfrm>
          <a:off x="21075727" y="1063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7" name="正方形/長方形 37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8" name="正方形/長方形 37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9" name="正方形/長方形 37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80" name="正方形/長方形 37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81" name="正方形/長方形 38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82" name="正方形/長方形 38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3" name="正方形/長方形 38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4" name="正方形/長方形 38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85" name="正方形/長方形 3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6" name="正方形/長方形 3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7" name="正方形/長方形 3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88" name="正方形/長方形 3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89" name="正方形/長方形 3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90" name="正方形/長方形 3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91" name="正方形/長方形 3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92" name="正方形/長方形 39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93" name="正方形/長方形 3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94" name="正方形/長方形 3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5" name="正方形/長方形 3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6" name="正方形/長方形 3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7" name="正方形/長方形 3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8" name="正方形/長方形 3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9" name="正方形/長方形 3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0" name="正方形/長方形 3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1" name="テキスト ボックス 4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02" name="直線コネクタ 4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03" name="テキスト ボックス 40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04" name="直線コネクタ 4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05" name="テキスト ボックス 404"/>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06" name="直線コネクタ 4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07" name="テキスト ボックス 4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08" name="直線コネクタ 4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09" name="テキスト ボックス 4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10" name="直線コネクタ 4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11" name="テキスト ボックス 4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12" name="直線コネクタ 4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13" name="テキスト ボックス 4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14" name="直線コネクタ 4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15" name="テキスト ボックス 41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16" name="直線コネクタ 4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7" name="テキスト ボックス 4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117021</xdr:rowOff>
    </xdr:from>
    <xdr:to>
      <xdr:col>23</xdr:col>
      <xdr:colOff>516889</xdr:colOff>
      <xdr:row>108</xdr:row>
      <xdr:rowOff>46808</xdr:rowOff>
    </xdr:to>
    <xdr:cxnSp macro="">
      <xdr:nvCxnSpPr>
        <xdr:cNvPr id="419" name="直線コネクタ 418"/>
        <xdr:cNvCxnSpPr/>
      </xdr:nvCxnSpPr>
      <xdr:spPr>
        <a:xfrm flipV="1">
          <a:off x="16318864" y="1709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50635</xdr:rowOff>
    </xdr:from>
    <xdr:ext cx="405111" cy="259045"/>
    <xdr:sp macro="" textlink="">
      <xdr:nvSpPr>
        <xdr:cNvPr id="420" name="【公民館】&#10;有形固定資産減価償却率最小値テキスト"/>
        <xdr:cNvSpPr txBox="1"/>
      </xdr:nvSpPr>
      <xdr:spPr>
        <a:xfrm>
          <a:off x="16408400" y="1856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a:t>
          </a:r>
          <a:endParaRPr kumimoji="1" lang="ja-JP" altLang="en-US" sz="1000" b="1">
            <a:latin typeface="ＭＳ Ｐゴシック"/>
          </a:endParaRPr>
        </a:p>
      </xdr:txBody>
    </xdr:sp>
    <xdr:clientData/>
  </xdr:oneCellAnchor>
  <xdr:twoCellAnchor>
    <xdr:from>
      <xdr:col>23</xdr:col>
      <xdr:colOff>428625</xdr:colOff>
      <xdr:row>108</xdr:row>
      <xdr:rowOff>46808</xdr:rowOff>
    </xdr:from>
    <xdr:to>
      <xdr:col>23</xdr:col>
      <xdr:colOff>606425</xdr:colOff>
      <xdr:row>108</xdr:row>
      <xdr:rowOff>46808</xdr:rowOff>
    </xdr:to>
    <xdr:cxnSp macro="">
      <xdr:nvCxnSpPr>
        <xdr:cNvPr id="421" name="直線コネクタ 420"/>
        <xdr:cNvCxnSpPr/>
      </xdr:nvCxnSpPr>
      <xdr:spPr>
        <a:xfrm>
          <a:off x="16230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63698</xdr:rowOff>
    </xdr:from>
    <xdr:ext cx="469744" cy="259045"/>
    <xdr:sp macro="" textlink="">
      <xdr:nvSpPr>
        <xdr:cNvPr id="422" name="【公民館】&#10;有形固定資産減価償却率最大値テキスト"/>
        <xdr:cNvSpPr txBox="1"/>
      </xdr:nvSpPr>
      <xdr:spPr>
        <a:xfrm>
          <a:off x="16408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99</xdr:row>
      <xdr:rowOff>117021</xdr:rowOff>
    </xdr:from>
    <xdr:to>
      <xdr:col>23</xdr:col>
      <xdr:colOff>606425</xdr:colOff>
      <xdr:row>99</xdr:row>
      <xdr:rowOff>117021</xdr:rowOff>
    </xdr:to>
    <xdr:cxnSp macro="">
      <xdr:nvCxnSpPr>
        <xdr:cNvPr id="423" name="直線コネクタ 42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47914</xdr:rowOff>
    </xdr:from>
    <xdr:ext cx="405111" cy="259045"/>
    <xdr:sp macro="" textlink="">
      <xdr:nvSpPr>
        <xdr:cNvPr id="424" name="【公民館】&#10;有形固定資産減価償却率平均値テキスト"/>
        <xdr:cNvSpPr txBox="1"/>
      </xdr:nvSpPr>
      <xdr:spPr>
        <a:xfrm>
          <a:off x="16408400" y="18393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23</xdr:col>
      <xdr:colOff>466725</xdr:colOff>
      <xdr:row>107</xdr:row>
      <xdr:rowOff>69487</xdr:rowOff>
    </xdr:from>
    <xdr:to>
      <xdr:col>23</xdr:col>
      <xdr:colOff>568325</xdr:colOff>
      <xdr:row>107</xdr:row>
      <xdr:rowOff>171087</xdr:rowOff>
    </xdr:to>
    <xdr:sp macro="" textlink="">
      <xdr:nvSpPr>
        <xdr:cNvPr id="425" name="フローチャート : 判断 424"/>
        <xdr:cNvSpPr/>
      </xdr:nvSpPr>
      <xdr:spPr>
        <a:xfrm>
          <a:off x="16268700" y="1841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129902</xdr:rowOff>
    </xdr:from>
    <xdr:to>
      <xdr:col>22</xdr:col>
      <xdr:colOff>415925</xdr:colOff>
      <xdr:row>107</xdr:row>
      <xdr:rowOff>60052</xdr:rowOff>
    </xdr:to>
    <xdr:sp macro="" textlink="">
      <xdr:nvSpPr>
        <xdr:cNvPr id="426" name="フローチャート : 判断 425"/>
        <xdr:cNvSpPr/>
      </xdr:nvSpPr>
      <xdr:spPr>
        <a:xfrm>
          <a:off x="15430500" y="1830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27" name="テキスト ボックス 4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8" name="テキスト ボックス 4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9" name="テキスト ボックス 4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0" name="テキスト ボックス 4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1" name="テキスト ボックス 4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125005</xdr:rowOff>
    </xdr:from>
    <xdr:to>
      <xdr:col>22</xdr:col>
      <xdr:colOff>415925</xdr:colOff>
      <xdr:row>104</xdr:row>
      <xdr:rowOff>55155</xdr:rowOff>
    </xdr:to>
    <xdr:sp macro="" textlink="">
      <xdr:nvSpPr>
        <xdr:cNvPr id="432" name="円/楕円 431"/>
        <xdr:cNvSpPr/>
      </xdr:nvSpPr>
      <xdr:spPr>
        <a:xfrm>
          <a:off x="15430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51179</xdr:rowOff>
    </xdr:from>
    <xdr:ext cx="405111" cy="259045"/>
    <xdr:sp macro="" textlink="">
      <xdr:nvSpPr>
        <xdr:cNvPr id="433" name="n_1aveValue【公民館】&#10;有形固定資産減価償却率"/>
        <xdr:cNvSpPr txBox="1"/>
      </xdr:nvSpPr>
      <xdr:spPr>
        <a:xfrm>
          <a:off x="15266043"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71682</xdr:rowOff>
    </xdr:from>
    <xdr:ext cx="405111" cy="259045"/>
    <xdr:sp macro="" textlink="">
      <xdr:nvSpPr>
        <xdr:cNvPr id="434" name="n_1mainValue【公民館】&#10;有形固定資産減価償却率"/>
        <xdr:cNvSpPr txBox="1"/>
      </xdr:nvSpPr>
      <xdr:spPr>
        <a:xfrm>
          <a:off x="15266043"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5" name="正方形/長方形 43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6" name="正方形/長方形 43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7" name="正方形/長方形 43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8" name="正方形/長方形 43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9" name="正方形/長方形 43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0" name="正方形/長方形 43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1" name="正方形/長方形 44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2" name="正方形/長方形 44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3" name="テキスト ボックス 44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4" name="直線コネクタ 44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445" name="直線コネクタ 44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46" name="テキスト ボックス 44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47" name="直線コネクタ 44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48" name="テキスト ボックス 44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49" name="直線コネクタ 44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0" name="テキスト ボックス 44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1" name="直線コネクタ 45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2" name="テキスト ボックス 45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3" name="直線コネクタ 45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54" name="テキスト ボックス 45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5" name="直線コネクタ 45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6" name="テキスト ボックス 45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62864</xdr:rowOff>
    </xdr:from>
    <xdr:to>
      <xdr:col>32</xdr:col>
      <xdr:colOff>186689</xdr:colOff>
      <xdr:row>108</xdr:row>
      <xdr:rowOff>76200</xdr:rowOff>
    </xdr:to>
    <xdr:cxnSp macro="">
      <xdr:nvCxnSpPr>
        <xdr:cNvPr id="458" name="直線コネクタ 457"/>
        <xdr:cNvCxnSpPr/>
      </xdr:nvCxnSpPr>
      <xdr:spPr>
        <a:xfrm flipV="1">
          <a:off x="22160864" y="17036414"/>
          <a:ext cx="0" cy="1556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80027</xdr:rowOff>
    </xdr:from>
    <xdr:ext cx="469744" cy="259045"/>
    <xdr:sp macro="" textlink="">
      <xdr:nvSpPr>
        <xdr:cNvPr id="459" name="【公民館】&#10;一人当たり面積最小値テキスト"/>
        <xdr:cNvSpPr txBox="1"/>
      </xdr:nvSpPr>
      <xdr:spPr>
        <a:xfrm>
          <a:off x="222504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108</xdr:row>
      <xdr:rowOff>76200</xdr:rowOff>
    </xdr:from>
    <xdr:to>
      <xdr:col>32</xdr:col>
      <xdr:colOff>276225</xdr:colOff>
      <xdr:row>108</xdr:row>
      <xdr:rowOff>76200</xdr:rowOff>
    </xdr:to>
    <xdr:cxnSp macro="">
      <xdr:nvCxnSpPr>
        <xdr:cNvPr id="460" name="直線コネクタ 459"/>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9541</xdr:rowOff>
    </xdr:from>
    <xdr:ext cx="469744" cy="259045"/>
    <xdr:sp macro="" textlink="">
      <xdr:nvSpPr>
        <xdr:cNvPr id="461" name="【公民館】&#10;一人当たり面積最大値テキスト"/>
        <xdr:cNvSpPr txBox="1"/>
      </xdr:nvSpPr>
      <xdr:spPr>
        <a:xfrm>
          <a:off x="22250400" y="168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0.857</a:t>
          </a:r>
          <a:endParaRPr kumimoji="1" lang="ja-JP" altLang="en-US" sz="1000" b="1">
            <a:latin typeface="ＭＳ Ｐゴシック"/>
          </a:endParaRPr>
        </a:p>
      </xdr:txBody>
    </xdr:sp>
    <xdr:clientData/>
  </xdr:oneCellAnchor>
  <xdr:twoCellAnchor>
    <xdr:from>
      <xdr:col>32</xdr:col>
      <xdr:colOff>98425</xdr:colOff>
      <xdr:row>99</xdr:row>
      <xdr:rowOff>62864</xdr:rowOff>
    </xdr:from>
    <xdr:to>
      <xdr:col>32</xdr:col>
      <xdr:colOff>276225</xdr:colOff>
      <xdr:row>99</xdr:row>
      <xdr:rowOff>62864</xdr:rowOff>
    </xdr:to>
    <xdr:cxnSp macro="">
      <xdr:nvCxnSpPr>
        <xdr:cNvPr id="462" name="直線コネクタ 461"/>
        <xdr:cNvCxnSpPr/>
      </xdr:nvCxnSpPr>
      <xdr:spPr>
        <a:xfrm>
          <a:off x="22072600" y="1703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15257</xdr:rowOff>
    </xdr:from>
    <xdr:ext cx="469744" cy="259045"/>
    <xdr:sp macro="" textlink="">
      <xdr:nvSpPr>
        <xdr:cNvPr id="463" name="【公民館】&#10;一人当たり面積平均値テキスト"/>
        <xdr:cNvSpPr txBox="1"/>
      </xdr:nvSpPr>
      <xdr:spPr>
        <a:xfrm>
          <a:off x="22250400" y="17846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0.394</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36830</xdr:rowOff>
    </xdr:from>
    <xdr:to>
      <xdr:col>32</xdr:col>
      <xdr:colOff>238125</xdr:colOff>
      <xdr:row>104</xdr:row>
      <xdr:rowOff>138430</xdr:rowOff>
    </xdr:to>
    <xdr:sp macro="" textlink="">
      <xdr:nvSpPr>
        <xdr:cNvPr id="464" name="フローチャート : 判断 463"/>
        <xdr:cNvSpPr/>
      </xdr:nvSpPr>
      <xdr:spPr>
        <a:xfrm>
          <a:off x="22110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147320</xdr:rowOff>
    </xdr:from>
    <xdr:to>
      <xdr:col>31</xdr:col>
      <xdr:colOff>85725</xdr:colOff>
      <xdr:row>103</xdr:row>
      <xdr:rowOff>77470</xdr:rowOff>
    </xdr:to>
    <xdr:sp macro="" textlink="">
      <xdr:nvSpPr>
        <xdr:cNvPr id="465" name="フローチャート : 判断 464"/>
        <xdr:cNvSpPr/>
      </xdr:nvSpPr>
      <xdr:spPr>
        <a:xfrm>
          <a:off x="21272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66" name="テキスト ボックス 46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7" name="テキスト ボックス 46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8" name="テキスト ボックス 46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9" name="テキスト ボックス 46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0" name="テキスト ボックス 46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19686</xdr:rowOff>
    </xdr:from>
    <xdr:to>
      <xdr:col>31</xdr:col>
      <xdr:colOff>85725</xdr:colOff>
      <xdr:row>107</xdr:row>
      <xdr:rowOff>121286</xdr:rowOff>
    </xdr:to>
    <xdr:sp macro="" textlink="">
      <xdr:nvSpPr>
        <xdr:cNvPr id="471" name="円/楕円 470"/>
        <xdr:cNvSpPr/>
      </xdr:nvSpPr>
      <xdr:spPr>
        <a:xfrm>
          <a:off x="21272500" y="1836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93997</xdr:rowOff>
    </xdr:from>
    <xdr:ext cx="469744" cy="259045"/>
    <xdr:sp macro="" textlink="">
      <xdr:nvSpPr>
        <xdr:cNvPr id="472" name="n_1aveValue【公民館】&#10;一人当たり面積"/>
        <xdr:cNvSpPr txBox="1"/>
      </xdr:nvSpPr>
      <xdr:spPr>
        <a:xfrm>
          <a:off x="21075727"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0.516</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112413</xdr:rowOff>
    </xdr:from>
    <xdr:ext cx="469744" cy="259045"/>
    <xdr:sp macro="" textlink="">
      <xdr:nvSpPr>
        <xdr:cNvPr id="473" name="n_1mainValue【公民館】&#10;一人当たり面積"/>
        <xdr:cNvSpPr txBox="1"/>
      </xdr:nvSpPr>
      <xdr:spPr>
        <a:xfrm>
          <a:off x="21075727" y="1845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4" name="正方形/長方形 4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5" name="正方形/長方形 4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6" name="テキスト ボックス 4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道路、橋りょう、公民館であり、特に低くなっている施設は、公営住宅、学校施設である。橋りょうについては、有形固定資産減価償却率６５．３％となっており、有形固定資産減価償却率は高い方である。しかし、平成２４年度に長寿命化修繕計画を策定したころであり、平成２８年度には大規模の補修工事を行っている。また、道路については、随時、道路のひび割れを補修を行うなど、老朽化対策に取り組んでいくこととしている。</a:t>
          </a:r>
          <a:endParaRPr lang="ja-JP" altLang="ja-JP" sz="1400">
            <a:effectLst/>
          </a:endParaRPr>
        </a:p>
        <a:p>
          <a:r>
            <a:rPr kumimoji="1" lang="ja-JP" altLang="ja-JP" sz="1100">
              <a:solidFill>
                <a:schemeClr val="dk1"/>
              </a:solidFill>
              <a:effectLst/>
              <a:latin typeface="+mn-lt"/>
              <a:ea typeface="+mn-ea"/>
              <a:cs typeface="+mn-cs"/>
            </a:rPr>
            <a:t>　公民館においては、築３０年以上経過しているので、今後、公共施設等総合管理計画に基づき、老朽化対策に取り組んでいかなければならない。</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青森県板柳町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14,169
14,146
41.88
6,209,120
5,947,664
240,656
3,952,433
4,318,940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25.4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108857</xdr:rowOff>
    </xdr:from>
    <xdr:to>
      <xdr:col>6</xdr:col>
      <xdr:colOff>510540</xdr:colOff>
      <xdr:row>42</xdr:row>
      <xdr:rowOff>27215</xdr:rowOff>
    </xdr:to>
    <xdr:cxnSp macro="">
      <xdr:nvCxnSpPr>
        <xdr:cNvPr id="58" name="直線コネクタ 57"/>
        <xdr:cNvCxnSpPr/>
      </xdr:nvCxnSpPr>
      <xdr:spPr>
        <a:xfrm flipV="1">
          <a:off x="4634865" y="6109607"/>
          <a:ext cx="0" cy="1118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31042</xdr:rowOff>
    </xdr:from>
    <xdr:ext cx="340478" cy="259045"/>
    <xdr:sp macro="" textlink="">
      <xdr:nvSpPr>
        <xdr:cNvPr id="59" name="【図書館】&#10;有形固定資産減価償却率最小値テキスト"/>
        <xdr:cNvSpPr txBox="1"/>
      </xdr:nvSpPr>
      <xdr:spPr>
        <a:xfrm>
          <a:off x="4724400" y="723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6</xdr:col>
      <xdr:colOff>422275</xdr:colOff>
      <xdr:row>42</xdr:row>
      <xdr:rowOff>27215</xdr:rowOff>
    </xdr:from>
    <xdr:to>
      <xdr:col>6</xdr:col>
      <xdr:colOff>600075</xdr:colOff>
      <xdr:row>42</xdr:row>
      <xdr:rowOff>27215</xdr:rowOff>
    </xdr:to>
    <xdr:cxnSp macro="">
      <xdr:nvCxnSpPr>
        <xdr:cNvPr id="60" name="直線コネクタ 59"/>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55534</xdr:rowOff>
    </xdr:from>
    <xdr:ext cx="405111" cy="259045"/>
    <xdr:sp macro="" textlink="">
      <xdr:nvSpPr>
        <xdr:cNvPr id="61" name="【図書館】&#10;有形固定資産減価償却率最大値テキスト"/>
        <xdr:cNvSpPr txBox="1"/>
      </xdr:nvSpPr>
      <xdr:spPr>
        <a:xfrm>
          <a:off x="4724400" y="5884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a:t>
          </a:r>
          <a:endParaRPr kumimoji="1" lang="ja-JP" altLang="en-US" sz="1000" b="1">
            <a:latin typeface="ＭＳ Ｐゴシック"/>
          </a:endParaRPr>
        </a:p>
      </xdr:txBody>
    </xdr:sp>
    <xdr:clientData/>
  </xdr:oneCellAnchor>
  <xdr:twoCellAnchor>
    <xdr:from>
      <xdr:col>6</xdr:col>
      <xdr:colOff>422275</xdr:colOff>
      <xdr:row>35</xdr:row>
      <xdr:rowOff>108857</xdr:rowOff>
    </xdr:from>
    <xdr:to>
      <xdr:col>6</xdr:col>
      <xdr:colOff>600075</xdr:colOff>
      <xdr:row>35</xdr:row>
      <xdr:rowOff>108857</xdr:rowOff>
    </xdr:to>
    <xdr:cxnSp macro="">
      <xdr:nvCxnSpPr>
        <xdr:cNvPr id="62" name="直線コネクタ 61"/>
        <xdr:cNvCxnSpPr/>
      </xdr:nvCxnSpPr>
      <xdr:spPr>
        <a:xfrm>
          <a:off x="4546600" y="610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5460</xdr:rowOff>
    </xdr:from>
    <xdr:ext cx="405111" cy="259045"/>
    <xdr:sp macro="" textlink="">
      <xdr:nvSpPr>
        <xdr:cNvPr id="63" name="【図書館】&#10;有形固定資産減価償却率平均値テキスト"/>
        <xdr:cNvSpPr txBox="1"/>
      </xdr:nvSpPr>
      <xdr:spPr>
        <a:xfrm>
          <a:off x="4724400" y="6863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27033</xdr:rowOff>
    </xdr:from>
    <xdr:to>
      <xdr:col>6</xdr:col>
      <xdr:colOff>561975</xdr:colOff>
      <xdr:row>40</xdr:row>
      <xdr:rowOff>128633</xdr:rowOff>
    </xdr:to>
    <xdr:sp macro="" textlink="">
      <xdr:nvSpPr>
        <xdr:cNvPr id="64" name="フローチャート : 判断 63"/>
        <xdr:cNvSpPr/>
      </xdr:nvSpPr>
      <xdr:spPr>
        <a:xfrm>
          <a:off x="45847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7438</xdr:rowOff>
    </xdr:from>
    <xdr:to>
      <xdr:col>5</xdr:col>
      <xdr:colOff>409575</xdr:colOff>
      <xdr:row>38</xdr:row>
      <xdr:rowOff>109038</xdr:rowOff>
    </xdr:to>
    <xdr:sp macro="" textlink="">
      <xdr:nvSpPr>
        <xdr:cNvPr id="65" name="フローチャート : 判断 64"/>
        <xdr:cNvSpPr/>
      </xdr:nvSpPr>
      <xdr:spPr>
        <a:xfrm>
          <a:off x="3746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100165</xdr:rowOff>
    </xdr:from>
    <xdr:ext cx="405111" cy="259045"/>
    <xdr:sp macro="" textlink="">
      <xdr:nvSpPr>
        <xdr:cNvPr id="66" name="n_1aveValue【図書館】&#10;有形固定資産減価償却率"/>
        <xdr:cNvSpPr txBox="1"/>
      </xdr:nvSpPr>
      <xdr:spPr>
        <a:xfrm>
          <a:off x="3582043"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32</xdr:row>
      <xdr:rowOff>123372</xdr:rowOff>
    </xdr:from>
    <xdr:to>
      <xdr:col>5</xdr:col>
      <xdr:colOff>409575</xdr:colOff>
      <xdr:row>33</xdr:row>
      <xdr:rowOff>53522</xdr:rowOff>
    </xdr:to>
    <xdr:sp macro="" textlink="">
      <xdr:nvSpPr>
        <xdr:cNvPr id="72" name="円/楕円 71"/>
        <xdr:cNvSpPr/>
      </xdr:nvSpPr>
      <xdr:spPr>
        <a:xfrm>
          <a:off x="3746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31</xdr:row>
      <xdr:rowOff>70049</xdr:rowOff>
    </xdr:from>
    <xdr:ext cx="469744" cy="259045"/>
    <xdr:sp macro="" textlink="">
      <xdr:nvSpPr>
        <xdr:cNvPr id="73" name="n_1mainValue【図書館】&#10;有形固定資産減価償却率"/>
        <xdr:cNvSpPr txBox="1"/>
      </xdr:nvSpPr>
      <xdr:spPr>
        <a:xfrm>
          <a:off x="3549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4" name="直線コネクタ 8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5" name="テキスト ボックス 8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6" name="直線コネクタ 8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7" name="テキスト ボックス 8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8" name="直線コネクタ 8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9" name="テキスト ボックス 8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0" name="直線コネクタ 8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1" name="テキスト ボックス 9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2" name="直線コネクタ 9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3" name="テキスト ボックス 92"/>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4" name="直線コネクタ 9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5" name="テキスト ボックス 94"/>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166007</xdr:rowOff>
    </xdr:from>
    <xdr:to>
      <xdr:col>15</xdr:col>
      <xdr:colOff>180340</xdr:colOff>
      <xdr:row>36</xdr:row>
      <xdr:rowOff>76200</xdr:rowOff>
    </xdr:to>
    <xdr:cxnSp macro="">
      <xdr:nvCxnSpPr>
        <xdr:cNvPr id="99" name="直線コネクタ 98"/>
        <xdr:cNvCxnSpPr/>
      </xdr:nvCxnSpPr>
      <xdr:spPr>
        <a:xfrm flipV="1">
          <a:off x="10476865" y="5823857"/>
          <a:ext cx="0" cy="42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80027</xdr:rowOff>
    </xdr:from>
    <xdr:ext cx="469744" cy="259045"/>
    <xdr:sp macro="" textlink="">
      <xdr:nvSpPr>
        <xdr:cNvPr id="100" name="【図書館】&#10;一人当たり面積最小値テキスト"/>
        <xdr:cNvSpPr txBox="1"/>
      </xdr:nvSpPr>
      <xdr:spPr>
        <a:xfrm>
          <a:off x="10566400"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0.096</a:t>
          </a:r>
          <a:endParaRPr kumimoji="1" lang="ja-JP" altLang="en-US" sz="1000" b="1">
            <a:latin typeface="ＭＳ Ｐゴシック"/>
          </a:endParaRPr>
        </a:p>
      </xdr:txBody>
    </xdr:sp>
    <xdr:clientData/>
  </xdr:oneCellAnchor>
  <xdr:twoCellAnchor>
    <xdr:from>
      <xdr:col>15</xdr:col>
      <xdr:colOff>92075</xdr:colOff>
      <xdr:row>36</xdr:row>
      <xdr:rowOff>76200</xdr:rowOff>
    </xdr:from>
    <xdr:to>
      <xdr:col>15</xdr:col>
      <xdr:colOff>269875</xdr:colOff>
      <xdr:row>36</xdr:row>
      <xdr:rowOff>76200</xdr:rowOff>
    </xdr:to>
    <xdr:cxnSp macro="">
      <xdr:nvCxnSpPr>
        <xdr:cNvPr id="101" name="直線コネクタ 100"/>
        <xdr:cNvCxnSpPr/>
      </xdr:nvCxnSpPr>
      <xdr:spPr>
        <a:xfrm>
          <a:off x="10388600" y="62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112684</xdr:rowOff>
    </xdr:from>
    <xdr:ext cx="469744" cy="259045"/>
    <xdr:sp macro="" textlink="">
      <xdr:nvSpPr>
        <xdr:cNvPr id="102" name="【図書館】&#10;一人当たり面積最大値テキスト"/>
        <xdr:cNvSpPr txBox="1"/>
      </xdr:nvSpPr>
      <xdr:spPr>
        <a:xfrm>
          <a:off x="10566400" y="559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0.135</a:t>
          </a:r>
          <a:endParaRPr kumimoji="1" lang="ja-JP" altLang="en-US" sz="1000" b="1">
            <a:latin typeface="ＭＳ Ｐゴシック"/>
          </a:endParaRPr>
        </a:p>
      </xdr:txBody>
    </xdr:sp>
    <xdr:clientData/>
  </xdr:oneCellAnchor>
  <xdr:twoCellAnchor>
    <xdr:from>
      <xdr:col>15</xdr:col>
      <xdr:colOff>92075</xdr:colOff>
      <xdr:row>33</xdr:row>
      <xdr:rowOff>166007</xdr:rowOff>
    </xdr:from>
    <xdr:to>
      <xdr:col>15</xdr:col>
      <xdr:colOff>269875</xdr:colOff>
      <xdr:row>33</xdr:row>
      <xdr:rowOff>166007</xdr:rowOff>
    </xdr:to>
    <xdr:cxnSp macro="">
      <xdr:nvCxnSpPr>
        <xdr:cNvPr id="103" name="直線コネクタ 102"/>
        <xdr:cNvCxnSpPr/>
      </xdr:nvCxnSpPr>
      <xdr:spPr>
        <a:xfrm>
          <a:off x="10388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35</xdr:row>
      <xdr:rowOff>11991</xdr:rowOff>
    </xdr:from>
    <xdr:ext cx="469744" cy="259045"/>
    <xdr:sp macro="" textlink="">
      <xdr:nvSpPr>
        <xdr:cNvPr id="104" name="【図書館】&#10;一人当たり面積平均値テキスト"/>
        <xdr:cNvSpPr txBox="1"/>
      </xdr:nvSpPr>
      <xdr:spPr>
        <a:xfrm>
          <a:off x="10566400" y="6012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33564</xdr:rowOff>
    </xdr:from>
    <xdr:to>
      <xdr:col>15</xdr:col>
      <xdr:colOff>231775</xdr:colOff>
      <xdr:row>35</xdr:row>
      <xdr:rowOff>135164</xdr:rowOff>
    </xdr:to>
    <xdr:sp macro="" textlink="">
      <xdr:nvSpPr>
        <xdr:cNvPr id="105" name="フローチャート : 判断 104"/>
        <xdr:cNvSpPr/>
      </xdr:nvSpPr>
      <xdr:spPr>
        <a:xfrm>
          <a:off x="10426700" y="60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36286</xdr:rowOff>
    </xdr:from>
    <xdr:to>
      <xdr:col>14</xdr:col>
      <xdr:colOff>79375</xdr:colOff>
      <xdr:row>36</xdr:row>
      <xdr:rowOff>137886</xdr:rowOff>
    </xdr:to>
    <xdr:sp macro="" textlink="">
      <xdr:nvSpPr>
        <xdr:cNvPr id="106" name="フローチャート : 判断 105"/>
        <xdr:cNvSpPr/>
      </xdr:nvSpPr>
      <xdr:spPr>
        <a:xfrm>
          <a:off x="9588500" y="620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154413</xdr:rowOff>
    </xdr:from>
    <xdr:ext cx="469744" cy="259045"/>
    <xdr:sp macro="" textlink="">
      <xdr:nvSpPr>
        <xdr:cNvPr id="107" name="n_1aveValue【図書館】&#10;一人当たり面積"/>
        <xdr:cNvSpPr txBox="1"/>
      </xdr:nvSpPr>
      <xdr:spPr>
        <a:xfrm>
          <a:off x="9391727" y="598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6350</xdr:rowOff>
    </xdr:from>
    <xdr:to>
      <xdr:col>14</xdr:col>
      <xdr:colOff>79375</xdr:colOff>
      <xdr:row>41</xdr:row>
      <xdr:rowOff>107950</xdr:rowOff>
    </xdr:to>
    <xdr:sp macro="" textlink="">
      <xdr:nvSpPr>
        <xdr:cNvPr id="113" name="円/楕円 112"/>
        <xdr:cNvSpPr/>
      </xdr:nvSpPr>
      <xdr:spPr>
        <a:xfrm>
          <a:off x="9588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41</xdr:row>
      <xdr:rowOff>99077</xdr:rowOff>
    </xdr:from>
    <xdr:ext cx="469744" cy="259045"/>
    <xdr:sp macro="" textlink="">
      <xdr:nvSpPr>
        <xdr:cNvPr id="114" name="n_1mainValue【図書館】&#10;一人当たり面積"/>
        <xdr:cNvSpPr txBox="1"/>
      </xdr:nvSpPr>
      <xdr:spPr>
        <a:xfrm>
          <a:off x="9391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5" name="テキスト ボックス 12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6" name="直線コネクタ 125"/>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7" name="テキスト ボックス 126"/>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8" name="直線コネクタ 127"/>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9" name="テキスト ボックス 128"/>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0" name="直線コネクタ 129"/>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1" name="テキスト ボックス 130"/>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2" name="直線コネクタ 131"/>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55</xdr:row>
      <xdr:rowOff>29227</xdr:rowOff>
    </xdr:from>
    <xdr:ext cx="467179" cy="259045"/>
    <xdr:sp macro="" textlink="">
      <xdr:nvSpPr>
        <xdr:cNvPr id="133" name="テキスト ボックス 132"/>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16002</xdr:rowOff>
    </xdr:from>
    <xdr:to>
      <xdr:col>6</xdr:col>
      <xdr:colOff>510540</xdr:colOff>
      <xdr:row>63</xdr:row>
      <xdr:rowOff>6858</xdr:rowOff>
    </xdr:to>
    <xdr:cxnSp macro="">
      <xdr:nvCxnSpPr>
        <xdr:cNvPr id="137" name="直線コネクタ 136"/>
        <xdr:cNvCxnSpPr/>
      </xdr:nvCxnSpPr>
      <xdr:spPr>
        <a:xfrm flipV="1">
          <a:off x="4634865" y="9617202"/>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10685</xdr:rowOff>
    </xdr:from>
    <xdr:ext cx="405111" cy="259045"/>
    <xdr:sp macro="" textlink="">
      <xdr:nvSpPr>
        <xdr:cNvPr id="138" name="【体育館・プール】&#10;有形固定資産減価償却率最小値テキスト"/>
        <xdr:cNvSpPr txBox="1"/>
      </xdr:nvSpPr>
      <xdr:spPr>
        <a:xfrm>
          <a:off x="47244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6</xdr:col>
      <xdr:colOff>422275</xdr:colOff>
      <xdr:row>63</xdr:row>
      <xdr:rowOff>6858</xdr:rowOff>
    </xdr:from>
    <xdr:to>
      <xdr:col>6</xdr:col>
      <xdr:colOff>600075</xdr:colOff>
      <xdr:row>63</xdr:row>
      <xdr:rowOff>6858</xdr:rowOff>
    </xdr:to>
    <xdr:cxnSp macro="">
      <xdr:nvCxnSpPr>
        <xdr:cNvPr id="139" name="直線コネクタ 138"/>
        <xdr:cNvCxnSpPr/>
      </xdr:nvCxnSpPr>
      <xdr:spPr>
        <a:xfrm>
          <a:off x="4546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134129</xdr:rowOff>
    </xdr:from>
    <xdr:ext cx="405111" cy="259045"/>
    <xdr:sp macro="" textlink="">
      <xdr:nvSpPr>
        <xdr:cNvPr id="140" name="【体育館・プール】&#10;有形固定資産減価償却率最大値テキスト"/>
        <xdr:cNvSpPr txBox="1"/>
      </xdr:nvSpPr>
      <xdr:spPr>
        <a:xfrm>
          <a:off x="4724400" y="9392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56</xdr:row>
      <xdr:rowOff>16002</xdr:rowOff>
    </xdr:from>
    <xdr:to>
      <xdr:col>6</xdr:col>
      <xdr:colOff>600075</xdr:colOff>
      <xdr:row>56</xdr:row>
      <xdr:rowOff>16002</xdr:rowOff>
    </xdr:to>
    <xdr:cxnSp macro="">
      <xdr:nvCxnSpPr>
        <xdr:cNvPr id="141" name="直線コネクタ 140"/>
        <xdr:cNvCxnSpPr/>
      </xdr:nvCxnSpPr>
      <xdr:spPr>
        <a:xfrm>
          <a:off x="4546600" y="961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89933</xdr:rowOff>
    </xdr:from>
    <xdr:ext cx="405111" cy="259045"/>
    <xdr:sp macro="" textlink="">
      <xdr:nvSpPr>
        <xdr:cNvPr id="142" name="【体育館・プール】&#10;有形固定資産減価償却率平均値テキスト"/>
        <xdr:cNvSpPr txBox="1"/>
      </xdr:nvSpPr>
      <xdr:spPr>
        <a:xfrm>
          <a:off x="4724400" y="10205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111506</xdr:rowOff>
    </xdr:from>
    <xdr:to>
      <xdr:col>6</xdr:col>
      <xdr:colOff>561975</xdr:colOff>
      <xdr:row>60</xdr:row>
      <xdr:rowOff>41656</xdr:rowOff>
    </xdr:to>
    <xdr:sp macro="" textlink="">
      <xdr:nvSpPr>
        <xdr:cNvPr id="143" name="フローチャート : 判断 142"/>
        <xdr:cNvSpPr/>
      </xdr:nvSpPr>
      <xdr:spPr>
        <a:xfrm>
          <a:off x="4584700" y="102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63500</xdr:rowOff>
    </xdr:from>
    <xdr:to>
      <xdr:col>5</xdr:col>
      <xdr:colOff>409575</xdr:colOff>
      <xdr:row>60</xdr:row>
      <xdr:rowOff>165100</xdr:rowOff>
    </xdr:to>
    <xdr:sp macro="" textlink="">
      <xdr:nvSpPr>
        <xdr:cNvPr id="144" name="フローチャート : 判断 143"/>
        <xdr:cNvSpPr/>
      </xdr:nvSpPr>
      <xdr:spPr>
        <a:xfrm>
          <a:off x="3746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156227</xdr:rowOff>
    </xdr:from>
    <xdr:ext cx="405111" cy="259045"/>
    <xdr:sp macro="" textlink="">
      <xdr:nvSpPr>
        <xdr:cNvPr id="145" name="n_1aveValue【体育館・プール】&#10;有形固定資産減価償却率"/>
        <xdr:cNvSpPr txBox="1"/>
      </xdr:nvSpPr>
      <xdr:spPr>
        <a:xfrm>
          <a:off x="3582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120650</xdr:rowOff>
    </xdr:from>
    <xdr:to>
      <xdr:col>5</xdr:col>
      <xdr:colOff>409575</xdr:colOff>
      <xdr:row>56</xdr:row>
      <xdr:rowOff>50800</xdr:rowOff>
    </xdr:to>
    <xdr:sp macro="" textlink="">
      <xdr:nvSpPr>
        <xdr:cNvPr id="151" name="円/楕円 150"/>
        <xdr:cNvSpPr/>
      </xdr:nvSpPr>
      <xdr:spPr>
        <a:xfrm>
          <a:off x="3746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54</xdr:row>
      <xdr:rowOff>67327</xdr:rowOff>
    </xdr:from>
    <xdr:ext cx="469744" cy="259045"/>
    <xdr:sp macro="" textlink="">
      <xdr:nvSpPr>
        <xdr:cNvPr id="152" name="n_1mainValue【体育館・プール】&#10;有形固定資産減価償却率"/>
        <xdr:cNvSpPr txBox="1"/>
      </xdr:nvSpPr>
      <xdr:spPr>
        <a:xfrm>
          <a:off x="35497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3" name="テキスト ボックス 162"/>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4" name="直線コネクタ 16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5" name="テキスト ボックス 16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6" name="直線コネクタ 16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7" name="テキスト ボックス 16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8" name="直線コネクタ 16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9" name="テキスト ボックス 16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0" name="直線コネクタ 16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1" name="テキスト ボックス 17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3" name="テキスト ボックス 17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89154</xdr:rowOff>
    </xdr:from>
    <xdr:to>
      <xdr:col>15</xdr:col>
      <xdr:colOff>180340</xdr:colOff>
      <xdr:row>62</xdr:row>
      <xdr:rowOff>84582</xdr:rowOff>
    </xdr:to>
    <xdr:cxnSp macro="">
      <xdr:nvCxnSpPr>
        <xdr:cNvPr id="175" name="直線コネクタ 174"/>
        <xdr:cNvCxnSpPr/>
      </xdr:nvCxnSpPr>
      <xdr:spPr>
        <a:xfrm flipV="1">
          <a:off x="10476865" y="951890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88409</xdr:rowOff>
    </xdr:from>
    <xdr:ext cx="469744" cy="259045"/>
    <xdr:sp macro="" textlink="">
      <xdr:nvSpPr>
        <xdr:cNvPr id="176" name="【体育館・プール】&#10;一人当たり面積最小値テキスト"/>
        <xdr:cNvSpPr txBox="1"/>
      </xdr:nvSpPr>
      <xdr:spPr>
        <a:xfrm>
          <a:off x="1056640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0.313</a:t>
          </a:r>
          <a:endParaRPr kumimoji="1" lang="ja-JP" altLang="en-US" sz="1000" b="1">
            <a:latin typeface="ＭＳ Ｐゴシック"/>
          </a:endParaRPr>
        </a:p>
      </xdr:txBody>
    </xdr:sp>
    <xdr:clientData/>
  </xdr:oneCellAnchor>
  <xdr:twoCellAnchor>
    <xdr:from>
      <xdr:col>15</xdr:col>
      <xdr:colOff>92075</xdr:colOff>
      <xdr:row>62</xdr:row>
      <xdr:rowOff>84582</xdr:rowOff>
    </xdr:from>
    <xdr:to>
      <xdr:col>15</xdr:col>
      <xdr:colOff>269875</xdr:colOff>
      <xdr:row>62</xdr:row>
      <xdr:rowOff>84582</xdr:rowOff>
    </xdr:to>
    <xdr:cxnSp macro="">
      <xdr:nvCxnSpPr>
        <xdr:cNvPr id="177" name="直線コネクタ 176"/>
        <xdr:cNvCxnSpPr/>
      </xdr:nvCxnSpPr>
      <xdr:spPr>
        <a:xfrm>
          <a:off x="10388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35831</xdr:rowOff>
    </xdr:from>
    <xdr:ext cx="469744" cy="259045"/>
    <xdr:sp macro="" textlink="">
      <xdr:nvSpPr>
        <xdr:cNvPr id="178" name="【体育館・プール】&#10;一人当たり面積最大値テキスト"/>
        <xdr:cNvSpPr txBox="1"/>
      </xdr:nvSpPr>
      <xdr:spPr>
        <a:xfrm>
          <a:off x="10566400" y="92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0.836</a:t>
          </a:r>
          <a:endParaRPr kumimoji="1" lang="ja-JP" altLang="en-US" sz="1000" b="1">
            <a:latin typeface="ＭＳ Ｐゴシック"/>
          </a:endParaRPr>
        </a:p>
      </xdr:txBody>
    </xdr:sp>
    <xdr:clientData/>
  </xdr:oneCellAnchor>
  <xdr:twoCellAnchor>
    <xdr:from>
      <xdr:col>15</xdr:col>
      <xdr:colOff>92075</xdr:colOff>
      <xdr:row>55</xdr:row>
      <xdr:rowOff>89154</xdr:rowOff>
    </xdr:from>
    <xdr:to>
      <xdr:col>15</xdr:col>
      <xdr:colOff>269875</xdr:colOff>
      <xdr:row>55</xdr:row>
      <xdr:rowOff>89154</xdr:rowOff>
    </xdr:to>
    <xdr:cxnSp macro="">
      <xdr:nvCxnSpPr>
        <xdr:cNvPr id="179" name="直線コネクタ 178"/>
        <xdr:cNvCxnSpPr/>
      </xdr:nvCxnSpPr>
      <xdr:spPr>
        <a:xfrm>
          <a:off x="10388600" y="951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167657</xdr:rowOff>
    </xdr:from>
    <xdr:ext cx="469744" cy="259045"/>
    <xdr:sp macro="" textlink="">
      <xdr:nvSpPr>
        <xdr:cNvPr id="180" name="【体育館・プール】&#10;一人当たり面積平均値テキスト"/>
        <xdr:cNvSpPr txBox="1"/>
      </xdr:nvSpPr>
      <xdr:spPr>
        <a:xfrm>
          <a:off x="105664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0.470</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17780</xdr:rowOff>
    </xdr:from>
    <xdr:to>
      <xdr:col>15</xdr:col>
      <xdr:colOff>231775</xdr:colOff>
      <xdr:row>60</xdr:row>
      <xdr:rowOff>119380</xdr:rowOff>
    </xdr:to>
    <xdr:sp macro="" textlink="">
      <xdr:nvSpPr>
        <xdr:cNvPr id="181" name="フローチャート : 判断 180"/>
        <xdr:cNvSpPr/>
      </xdr:nvSpPr>
      <xdr:spPr>
        <a:xfrm>
          <a:off x="10426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65786</xdr:rowOff>
    </xdr:from>
    <xdr:to>
      <xdr:col>14</xdr:col>
      <xdr:colOff>79375</xdr:colOff>
      <xdr:row>60</xdr:row>
      <xdr:rowOff>167386</xdr:rowOff>
    </xdr:to>
    <xdr:sp macro="" textlink="">
      <xdr:nvSpPr>
        <xdr:cNvPr id="182" name="フローチャート : 判断 181"/>
        <xdr:cNvSpPr/>
      </xdr:nvSpPr>
      <xdr:spPr>
        <a:xfrm>
          <a:off x="9588500" y="1035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12463</xdr:rowOff>
    </xdr:from>
    <xdr:ext cx="469744" cy="259045"/>
    <xdr:sp macro="" textlink="">
      <xdr:nvSpPr>
        <xdr:cNvPr id="183" name="n_1aveValue【体育館・プール】&#10;一人当たり面積"/>
        <xdr:cNvSpPr txBox="1"/>
      </xdr:nvSpPr>
      <xdr:spPr>
        <a:xfrm>
          <a:off x="9391727" y="1012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0.449</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29210</xdr:rowOff>
    </xdr:from>
    <xdr:to>
      <xdr:col>14</xdr:col>
      <xdr:colOff>79375</xdr:colOff>
      <xdr:row>64</xdr:row>
      <xdr:rowOff>130810</xdr:rowOff>
    </xdr:to>
    <xdr:sp macro="" textlink="">
      <xdr:nvSpPr>
        <xdr:cNvPr id="189" name="円/楕円 188"/>
        <xdr:cNvSpPr/>
      </xdr:nvSpPr>
      <xdr:spPr>
        <a:xfrm>
          <a:off x="9588500" y="110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121937</xdr:rowOff>
    </xdr:from>
    <xdr:ext cx="469744" cy="259045"/>
    <xdr:sp macro="" textlink="">
      <xdr:nvSpPr>
        <xdr:cNvPr id="190" name="n_1mainValue【体育館・プール】&#10;一人当たり面積"/>
        <xdr:cNvSpPr txBox="1"/>
      </xdr:nvSpPr>
      <xdr:spPr>
        <a:xfrm>
          <a:off x="9391727" y="1109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0.165</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9" name="正方形/長方形 1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0" name="正方形/長方形 1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1" name="正方形/長方形 2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2" name="正方形/長方形 2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3" name="正方形/長方形 2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4" name="正方形/長方形 2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5" name="正方形/長方形 2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6" name="正方形/長方形 20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7" name="正方形/長方形 20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08" name="正方形/長方形 20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09" name="正方形/長方形 20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10" name="正方形/長方形 20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11" name="正方形/長方形 21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2" name="正方形/長方形 2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3" name="テキスト ボックス 2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4" name="直線コネクタ 2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15" name="テキスト ボックス 21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16" name="直線コネクタ 21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17" name="テキスト ボックス 21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18" name="直線コネクタ 21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19" name="テキスト ボックス 21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20" name="直線コネクタ 21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21" name="テキスト ボックス 22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22" name="直線コネクタ 22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23" name="テキスト ボックス 22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4" name="直線コネクタ 22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5" name="テキスト ボックス 22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107</xdr:row>
      <xdr:rowOff>119126</xdr:rowOff>
    </xdr:from>
    <xdr:to>
      <xdr:col>5</xdr:col>
      <xdr:colOff>409575</xdr:colOff>
      <xdr:row>108</xdr:row>
      <xdr:rowOff>49276</xdr:rowOff>
    </xdr:to>
    <xdr:sp macro="" textlink="">
      <xdr:nvSpPr>
        <xdr:cNvPr id="227" name="フローチャート : 判断 226"/>
        <xdr:cNvSpPr/>
      </xdr:nvSpPr>
      <xdr:spPr>
        <a:xfrm>
          <a:off x="3746500" y="1846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40403</xdr:rowOff>
    </xdr:from>
    <xdr:ext cx="405111" cy="259045"/>
    <xdr:sp macro="" textlink="">
      <xdr:nvSpPr>
        <xdr:cNvPr id="228" name="n_1aveValue【市民会館】&#10;有形固定資産減価償却率"/>
        <xdr:cNvSpPr txBox="1"/>
      </xdr:nvSpPr>
      <xdr:spPr>
        <a:xfrm>
          <a:off x="3582043" y="1855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29" name="テキスト ボックス 22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0" name="テキスト ボックス 22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1" name="テキスト ボックス 23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2" name="テキスト ボックス 23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33" name="テキスト ボックス 23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98552</xdr:rowOff>
    </xdr:from>
    <xdr:to>
      <xdr:col>5</xdr:col>
      <xdr:colOff>409575</xdr:colOff>
      <xdr:row>107</xdr:row>
      <xdr:rowOff>28702</xdr:rowOff>
    </xdr:to>
    <xdr:sp macro="" textlink="">
      <xdr:nvSpPr>
        <xdr:cNvPr id="234" name="円/楕円 233"/>
        <xdr:cNvSpPr/>
      </xdr:nvSpPr>
      <xdr:spPr>
        <a:xfrm>
          <a:off x="3746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45229</xdr:rowOff>
    </xdr:from>
    <xdr:ext cx="405111" cy="259045"/>
    <xdr:sp macro="" textlink="">
      <xdr:nvSpPr>
        <xdr:cNvPr id="235" name="n_1mainValue【市民会館】&#10;有形固定資産減価償却率"/>
        <xdr:cNvSpPr txBox="1"/>
      </xdr:nvSpPr>
      <xdr:spPr>
        <a:xfrm>
          <a:off x="3582043" y="18047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36" name="正方形/長方形 2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37" name="正方形/長方形 23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38" name="正方形/長方形 23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39" name="正方形/長方形 23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40" name="正方形/長方形 23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41" name="正方形/長方形 2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42" name="テキスト ボックス 2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43" name="直線コネクタ 2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44" name="テキスト ボックス 243"/>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9</xdr:col>
      <xdr:colOff>422275</xdr:colOff>
      <xdr:row>109</xdr:row>
      <xdr:rowOff>35379</xdr:rowOff>
    </xdr:from>
    <xdr:to>
      <xdr:col>16</xdr:col>
      <xdr:colOff>307975</xdr:colOff>
      <xdr:row>109</xdr:row>
      <xdr:rowOff>35379</xdr:rowOff>
    </xdr:to>
    <xdr:cxnSp macro="">
      <xdr:nvCxnSpPr>
        <xdr:cNvPr id="245" name="直線コネクタ 24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64606</xdr:rowOff>
    </xdr:from>
    <xdr:ext cx="467179" cy="259045"/>
    <xdr:sp macro="" textlink="">
      <xdr:nvSpPr>
        <xdr:cNvPr id="246" name="テキスト ボックス 24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9</xdr:col>
      <xdr:colOff>422275</xdr:colOff>
      <xdr:row>107</xdr:row>
      <xdr:rowOff>51707</xdr:rowOff>
    </xdr:from>
    <xdr:to>
      <xdr:col>16</xdr:col>
      <xdr:colOff>307975</xdr:colOff>
      <xdr:row>107</xdr:row>
      <xdr:rowOff>51707</xdr:rowOff>
    </xdr:to>
    <xdr:cxnSp macro="">
      <xdr:nvCxnSpPr>
        <xdr:cNvPr id="247" name="直線コネクタ 24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80934</xdr:rowOff>
    </xdr:from>
    <xdr:ext cx="467179" cy="259045"/>
    <xdr:sp macro="" textlink="">
      <xdr:nvSpPr>
        <xdr:cNvPr id="248" name="テキスト ボックス 24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105</xdr:row>
      <xdr:rowOff>68036</xdr:rowOff>
    </xdr:from>
    <xdr:to>
      <xdr:col>16</xdr:col>
      <xdr:colOff>307975</xdr:colOff>
      <xdr:row>105</xdr:row>
      <xdr:rowOff>68036</xdr:rowOff>
    </xdr:to>
    <xdr:cxnSp macro="">
      <xdr:nvCxnSpPr>
        <xdr:cNvPr id="249" name="直線コネクタ 24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97263</xdr:rowOff>
    </xdr:from>
    <xdr:ext cx="467179" cy="259045"/>
    <xdr:sp macro="" textlink="">
      <xdr:nvSpPr>
        <xdr:cNvPr id="250" name="テキスト ボックス 24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0.330</a:t>
          </a:r>
          <a:endParaRPr kumimoji="1" lang="ja-JP" altLang="en-US" sz="1000">
            <a:latin typeface="ＭＳ Ｐゴシック"/>
          </a:endParaRPr>
        </a:p>
      </xdr:txBody>
    </xdr:sp>
    <xdr:clientData/>
  </xdr:oneCellAnchor>
  <xdr:twoCellAnchor>
    <xdr:from>
      <xdr:col>9</xdr:col>
      <xdr:colOff>422275</xdr:colOff>
      <xdr:row>103</xdr:row>
      <xdr:rowOff>84364</xdr:rowOff>
    </xdr:from>
    <xdr:to>
      <xdr:col>16</xdr:col>
      <xdr:colOff>307975</xdr:colOff>
      <xdr:row>103</xdr:row>
      <xdr:rowOff>84364</xdr:rowOff>
    </xdr:to>
    <xdr:cxnSp macro="">
      <xdr:nvCxnSpPr>
        <xdr:cNvPr id="251" name="直線コネクタ 25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113591</xdr:rowOff>
    </xdr:from>
    <xdr:ext cx="467179" cy="259045"/>
    <xdr:sp macro="" textlink="">
      <xdr:nvSpPr>
        <xdr:cNvPr id="252" name="テキスト ボックス 25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0.360</a:t>
          </a:r>
          <a:endParaRPr kumimoji="1" lang="ja-JP" altLang="en-US" sz="1000">
            <a:latin typeface="ＭＳ Ｐゴシック"/>
          </a:endParaRPr>
        </a:p>
      </xdr:txBody>
    </xdr:sp>
    <xdr:clientData/>
  </xdr:oneCellAnchor>
  <xdr:twoCellAnchor>
    <xdr:from>
      <xdr:col>9</xdr:col>
      <xdr:colOff>422275</xdr:colOff>
      <xdr:row>101</xdr:row>
      <xdr:rowOff>100693</xdr:rowOff>
    </xdr:from>
    <xdr:to>
      <xdr:col>16</xdr:col>
      <xdr:colOff>307975</xdr:colOff>
      <xdr:row>101</xdr:row>
      <xdr:rowOff>100693</xdr:rowOff>
    </xdr:to>
    <xdr:cxnSp macro="">
      <xdr:nvCxnSpPr>
        <xdr:cNvPr id="253" name="直線コネクタ 25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129920</xdr:rowOff>
    </xdr:from>
    <xdr:ext cx="467179" cy="259045"/>
    <xdr:sp macro="" textlink="">
      <xdr:nvSpPr>
        <xdr:cNvPr id="254" name="テキスト ボックス 25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0.390</a:t>
          </a:r>
          <a:endParaRPr kumimoji="1" lang="ja-JP" altLang="en-US" sz="1000">
            <a:latin typeface="ＭＳ Ｐゴシック"/>
          </a:endParaRPr>
        </a:p>
      </xdr:txBody>
    </xdr:sp>
    <xdr:clientData/>
  </xdr:oneCellAnchor>
  <xdr:twoCellAnchor>
    <xdr:from>
      <xdr:col>9</xdr:col>
      <xdr:colOff>422275</xdr:colOff>
      <xdr:row>99</xdr:row>
      <xdr:rowOff>117021</xdr:rowOff>
    </xdr:from>
    <xdr:to>
      <xdr:col>16</xdr:col>
      <xdr:colOff>307975</xdr:colOff>
      <xdr:row>99</xdr:row>
      <xdr:rowOff>117021</xdr:rowOff>
    </xdr:to>
    <xdr:cxnSp macro="">
      <xdr:nvCxnSpPr>
        <xdr:cNvPr id="255" name="直線コネクタ 25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146248</xdr:rowOff>
    </xdr:from>
    <xdr:ext cx="467179" cy="259045"/>
    <xdr:sp macro="" textlink="">
      <xdr:nvSpPr>
        <xdr:cNvPr id="256" name="テキスト ボックス 25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0.420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57" name="直線コネクタ 25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58" name="テキスト ボックス 25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5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109</xdr:row>
      <xdr:rowOff>39007</xdr:rowOff>
    </xdr:from>
    <xdr:to>
      <xdr:col>14</xdr:col>
      <xdr:colOff>79375</xdr:colOff>
      <xdr:row>109</xdr:row>
      <xdr:rowOff>140607</xdr:rowOff>
    </xdr:to>
    <xdr:sp macro="" textlink="">
      <xdr:nvSpPr>
        <xdr:cNvPr id="260" name="フローチャート : 判断 259"/>
        <xdr:cNvSpPr/>
      </xdr:nvSpPr>
      <xdr:spPr>
        <a:xfrm>
          <a:off x="9588500" y="1872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109</xdr:row>
      <xdr:rowOff>131734</xdr:rowOff>
    </xdr:from>
    <xdr:ext cx="469744" cy="259045"/>
    <xdr:sp macro="" textlink="">
      <xdr:nvSpPr>
        <xdr:cNvPr id="261" name="n_1aveValue【市民会館】&#10;一人当たり面積"/>
        <xdr:cNvSpPr txBox="1"/>
      </xdr:nvSpPr>
      <xdr:spPr>
        <a:xfrm>
          <a:off x="9391727" y="1881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62" name="テキスト ボックス 2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63" name="テキスト ボックス 2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64" name="テキスト ボックス 2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65" name="テキスト ボックス 2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66" name="テキスト ボックス 2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79829</xdr:rowOff>
    </xdr:from>
    <xdr:to>
      <xdr:col>14</xdr:col>
      <xdr:colOff>79375</xdr:colOff>
      <xdr:row>101</xdr:row>
      <xdr:rowOff>9979</xdr:rowOff>
    </xdr:to>
    <xdr:sp macro="" textlink="">
      <xdr:nvSpPr>
        <xdr:cNvPr id="267" name="円/楕円 266"/>
        <xdr:cNvSpPr/>
      </xdr:nvSpPr>
      <xdr:spPr>
        <a:xfrm>
          <a:off x="9588500" y="1722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99</xdr:row>
      <xdr:rowOff>26506</xdr:rowOff>
    </xdr:from>
    <xdr:ext cx="469744" cy="259045"/>
    <xdr:sp macro="" textlink="">
      <xdr:nvSpPr>
        <xdr:cNvPr id="268" name="n_1mainValue【市民会館】&#10;一人当たり面積"/>
        <xdr:cNvSpPr txBox="1"/>
      </xdr:nvSpPr>
      <xdr:spPr>
        <a:xfrm>
          <a:off x="9391727" y="1700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69" name="正方形/長方形 26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270" name="正方形/長方形 269"/>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271" name="正方形/長方形 270"/>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272" name="正方形/長方形 271"/>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273" name="正方形/長方形 272"/>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74" name="正方形/長方形 27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75" name="正方形/長方形 2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76" name="正方形/長方形 275"/>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277" name="正方形/長方形 276"/>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278" name="正方形/長方形 277"/>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279" name="正方形/長方形 278"/>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80" name="正方形/長方形 27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81" name="正方形/長方形 2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82" name="正方形/長方形 2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83" name="正方形/長方形 2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84" name="正方形/長方形 2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85" name="正方形/長方形 2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86" name="正方形/長方形 2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87" name="正方形/長方形 2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88" name="正方形/長方形 28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289" name="正方形/長方形 28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90" name="正方形/長方形 2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91" name="正方形/長方形 2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92" name="正方形/長方形 2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93" name="正方形/長方形 2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94" name="正方形/長方形 2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95" name="正方形/長方形 2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96" name="正方形/長方形 29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297" name="正方形/長方形 2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298" name="正方形/長方形 2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299" name="正方形/長方形 2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00" name="正方形/長方形 2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01" name="正方形/長方形 3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02" name="正方形/長方形 3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03" name="正方形/長方形 3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04" name="正方形/長方形 3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05" name="テキスト ボックス 3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06" name="直線コネクタ 3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07" name="直線コネクタ 30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08" name="テキスト ボックス 30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09" name="直線コネクタ 30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10" name="テキスト ボックス 30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11" name="直線コネクタ 31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12" name="テキスト ボックス 31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13" name="直線コネクタ 31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14" name="テキスト ボックス 31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15" name="直線コネクタ 31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16" name="テキスト ボックス 31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17" name="直線コネクタ 31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18" name="テキスト ボックス 31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19" name="直線コネクタ 3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20" name="テキスト ボックス 3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2177</xdr:rowOff>
    </xdr:from>
    <xdr:to>
      <xdr:col>23</xdr:col>
      <xdr:colOff>516889</xdr:colOff>
      <xdr:row>86</xdr:row>
      <xdr:rowOff>132806</xdr:rowOff>
    </xdr:to>
    <xdr:cxnSp macro="">
      <xdr:nvCxnSpPr>
        <xdr:cNvPr id="322" name="直線コネクタ 321"/>
        <xdr:cNvCxnSpPr/>
      </xdr:nvCxnSpPr>
      <xdr:spPr>
        <a:xfrm flipV="1">
          <a:off x="16318864" y="1337527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136633</xdr:rowOff>
    </xdr:from>
    <xdr:ext cx="340478" cy="259045"/>
    <xdr:sp macro="" textlink="">
      <xdr:nvSpPr>
        <xdr:cNvPr id="323" name="【消防施設】&#10;有形固定資産減価償却率最小値テキスト"/>
        <xdr:cNvSpPr txBox="1"/>
      </xdr:nvSpPr>
      <xdr:spPr>
        <a:xfrm>
          <a:off x="16408400" y="148813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86</xdr:row>
      <xdr:rowOff>132806</xdr:rowOff>
    </xdr:from>
    <xdr:to>
      <xdr:col>23</xdr:col>
      <xdr:colOff>606425</xdr:colOff>
      <xdr:row>86</xdr:row>
      <xdr:rowOff>132806</xdr:rowOff>
    </xdr:to>
    <xdr:cxnSp macro="">
      <xdr:nvCxnSpPr>
        <xdr:cNvPr id="324" name="直線コネクタ 323"/>
        <xdr:cNvCxnSpPr/>
      </xdr:nvCxnSpPr>
      <xdr:spPr>
        <a:xfrm>
          <a:off x="16230600" y="1487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120304</xdr:rowOff>
    </xdr:from>
    <xdr:ext cx="405111" cy="259045"/>
    <xdr:sp macro="" textlink="">
      <xdr:nvSpPr>
        <xdr:cNvPr id="325" name="【消防施設】&#10;有形固定資産減価償却率最大値テキスト"/>
        <xdr:cNvSpPr txBox="1"/>
      </xdr:nvSpPr>
      <xdr:spPr>
        <a:xfrm>
          <a:off x="16408400" y="1315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23</xdr:col>
      <xdr:colOff>428625</xdr:colOff>
      <xdr:row>78</xdr:row>
      <xdr:rowOff>2177</xdr:rowOff>
    </xdr:from>
    <xdr:to>
      <xdr:col>23</xdr:col>
      <xdr:colOff>606425</xdr:colOff>
      <xdr:row>78</xdr:row>
      <xdr:rowOff>2177</xdr:rowOff>
    </xdr:to>
    <xdr:cxnSp macro="">
      <xdr:nvCxnSpPr>
        <xdr:cNvPr id="326" name="直線コネクタ 325"/>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156771</xdr:rowOff>
    </xdr:from>
    <xdr:ext cx="340478" cy="259045"/>
    <xdr:sp macro="" textlink="">
      <xdr:nvSpPr>
        <xdr:cNvPr id="327" name="【消防施設】&#10;有形固定資産減価償却率平均値テキスト"/>
        <xdr:cNvSpPr txBox="1"/>
      </xdr:nvSpPr>
      <xdr:spPr>
        <a:xfrm>
          <a:off x="16408400" y="14730021"/>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23</xdr:col>
      <xdr:colOff>466725</xdr:colOff>
      <xdr:row>86</xdr:row>
      <xdr:rowOff>6894</xdr:rowOff>
    </xdr:from>
    <xdr:to>
      <xdr:col>23</xdr:col>
      <xdr:colOff>568325</xdr:colOff>
      <xdr:row>86</xdr:row>
      <xdr:rowOff>108494</xdr:rowOff>
    </xdr:to>
    <xdr:sp macro="" textlink="">
      <xdr:nvSpPr>
        <xdr:cNvPr id="328" name="フローチャート : 判断 327"/>
        <xdr:cNvSpPr/>
      </xdr:nvSpPr>
      <xdr:spPr>
        <a:xfrm>
          <a:off x="16268700" y="1475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75474</xdr:rowOff>
    </xdr:from>
    <xdr:to>
      <xdr:col>22</xdr:col>
      <xdr:colOff>415925</xdr:colOff>
      <xdr:row>82</xdr:row>
      <xdr:rowOff>5624</xdr:rowOff>
    </xdr:to>
    <xdr:sp macro="" textlink="">
      <xdr:nvSpPr>
        <xdr:cNvPr id="329" name="フローチャート : 判断 328"/>
        <xdr:cNvSpPr/>
      </xdr:nvSpPr>
      <xdr:spPr>
        <a:xfrm>
          <a:off x="15430500" y="1396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168201</xdr:rowOff>
    </xdr:from>
    <xdr:ext cx="405111" cy="259045"/>
    <xdr:sp macro="" textlink="">
      <xdr:nvSpPr>
        <xdr:cNvPr id="330" name="n_1aveValue【消防施設】&#10;有形固定資産減価償却率"/>
        <xdr:cNvSpPr txBox="1"/>
      </xdr:nvSpPr>
      <xdr:spPr>
        <a:xfrm>
          <a:off x="15266043" y="1405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31" name="テキスト ボックス 3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32" name="テキスト ボックス 3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33" name="テキスト ボックス 3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34" name="テキスト ボックス 3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35" name="テキスト ボックス 3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98334</xdr:rowOff>
    </xdr:from>
    <xdr:to>
      <xdr:col>22</xdr:col>
      <xdr:colOff>415925</xdr:colOff>
      <xdr:row>80</xdr:row>
      <xdr:rowOff>28484</xdr:rowOff>
    </xdr:to>
    <xdr:sp macro="" textlink="">
      <xdr:nvSpPr>
        <xdr:cNvPr id="336" name="円/楕円 335"/>
        <xdr:cNvSpPr/>
      </xdr:nvSpPr>
      <xdr:spPr>
        <a:xfrm>
          <a:off x="15430500" y="1364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45011</xdr:rowOff>
    </xdr:from>
    <xdr:ext cx="405111" cy="259045"/>
    <xdr:sp macro="" textlink="">
      <xdr:nvSpPr>
        <xdr:cNvPr id="337" name="n_1mainValue【消防施設】&#10;有形固定資産減価償却率"/>
        <xdr:cNvSpPr txBox="1"/>
      </xdr:nvSpPr>
      <xdr:spPr>
        <a:xfrm>
          <a:off x="15266043" y="1341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38" name="正方形/長方形 3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39" name="正方形/長方形 3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40" name="正方形/長方形 3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41" name="正方形/長方形 3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42" name="正方形/長方形 3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43" name="正方形/長方形 3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44" name="正方形/長方形 3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45" name="正方形/長方形 3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46" name="テキスト ボックス 3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47" name="直線コネクタ 3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85</xdr:row>
      <xdr:rowOff>95250</xdr:rowOff>
    </xdr:from>
    <xdr:to>
      <xdr:col>33</xdr:col>
      <xdr:colOff>314325</xdr:colOff>
      <xdr:row>85</xdr:row>
      <xdr:rowOff>95250</xdr:rowOff>
    </xdr:to>
    <xdr:cxnSp macro="">
      <xdr:nvCxnSpPr>
        <xdr:cNvPr id="348" name="直線コネクタ 347"/>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124477</xdr:rowOff>
    </xdr:from>
    <xdr:ext cx="467179" cy="259045"/>
    <xdr:sp macro="" textlink="">
      <xdr:nvSpPr>
        <xdr:cNvPr id="349" name="テキスト ボックス 348"/>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350" name="直線コネクタ 34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351" name="テキスト ボックス 35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78</xdr:row>
      <xdr:rowOff>152400</xdr:rowOff>
    </xdr:from>
    <xdr:to>
      <xdr:col>33</xdr:col>
      <xdr:colOff>314325</xdr:colOff>
      <xdr:row>78</xdr:row>
      <xdr:rowOff>152400</xdr:rowOff>
    </xdr:to>
    <xdr:cxnSp macro="">
      <xdr:nvCxnSpPr>
        <xdr:cNvPr id="352" name="直線コネクタ 351"/>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10177</xdr:rowOff>
    </xdr:from>
    <xdr:ext cx="467179" cy="259045"/>
    <xdr:sp macro="" textlink="">
      <xdr:nvSpPr>
        <xdr:cNvPr id="353" name="テキスト ボックス 352"/>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54" name="直線コネクタ 3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55" name="テキスト ボックス 3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158114</xdr:rowOff>
    </xdr:from>
    <xdr:to>
      <xdr:col>32</xdr:col>
      <xdr:colOff>186689</xdr:colOff>
      <xdr:row>84</xdr:row>
      <xdr:rowOff>152400</xdr:rowOff>
    </xdr:to>
    <xdr:cxnSp macro="">
      <xdr:nvCxnSpPr>
        <xdr:cNvPr id="357" name="直線コネクタ 356"/>
        <xdr:cNvCxnSpPr/>
      </xdr:nvCxnSpPr>
      <xdr:spPr>
        <a:xfrm flipV="1">
          <a:off x="22160864" y="13359764"/>
          <a:ext cx="0" cy="1194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84</xdr:row>
      <xdr:rowOff>156227</xdr:rowOff>
    </xdr:from>
    <xdr:ext cx="469744" cy="259045"/>
    <xdr:sp macro="" textlink="">
      <xdr:nvSpPr>
        <xdr:cNvPr id="358" name="【消防施設】&#10;一人当たり面積最小値テキスト"/>
        <xdr:cNvSpPr txBox="1"/>
      </xdr:nvSpPr>
      <xdr:spPr>
        <a:xfrm>
          <a:off x="222504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32</xdr:col>
      <xdr:colOff>98425</xdr:colOff>
      <xdr:row>84</xdr:row>
      <xdr:rowOff>152400</xdr:rowOff>
    </xdr:from>
    <xdr:to>
      <xdr:col>32</xdr:col>
      <xdr:colOff>276225</xdr:colOff>
      <xdr:row>84</xdr:row>
      <xdr:rowOff>152400</xdr:rowOff>
    </xdr:to>
    <xdr:cxnSp macro="">
      <xdr:nvCxnSpPr>
        <xdr:cNvPr id="359" name="直線コネクタ 358"/>
        <xdr:cNvCxnSpPr/>
      </xdr:nvCxnSpPr>
      <xdr:spPr>
        <a:xfrm>
          <a:off x="22072600" y="1455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104791</xdr:rowOff>
    </xdr:from>
    <xdr:ext cx="469744" cy="259045"/>
    <xdr:sp macro="" textlink="">
      <xdr:nvSpPr>
        <xdr:cNvPr id="360" name="【消防施設】&#10;一人当たり面積最大値テキスト"/>
        <xdr:cNvSpPr txBox="1"/>
      </xdr:nvSpPr>
      <xdr:spPr>
        <a:xfrm>
          <a:off x="22250400" y="1313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0.229</a:t>
          </a:r>
          <a:endParaRPr kumimoji="1" lang="ja-JP" altLang="en-US" sz="1000" b="1">
            <a:latin typeface="ＭＳ Ｐゴシック"/>
          </a:endParaRPr>
        </a:p>
      </xdr:txBody>
    </xdr:sp>
    <xdr:clientData/>
  </xdr:oneCellAnchor>
  <xdr:twoCellAnchor>
    <xdr:from>
      <xdr:col>32</xdr:col>
      <xdr:colOff>98425</xdr:colOff>
      <xdr:row>77</xdr:row>
      <xdr:rowOff>158114</xdr:rowOff>
    </xdr:from>
    <xdr:to>
      <xdr:col>32</xdr:col>
      <xdr:colOff>276225</xdr:colOff>
      <xdr:row>77</xdr:row>
      <xdr:rowOff>158114</xdr:rowOff>
    </xdr:to>
    <xdr:cxnSp macro="">
      <xdr:nvCxnSpPr>
        <xdr:cNvPr id="361" name="直線コネクタ 360"/>
        <xdr:cNvCxnSpPr/>
      </xdr:nvCxnSpPr>
      <xdr:spPr>
        <a:xfrm>
          <a:off x="22072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74313</xdr:rowOff>
    </xdr:from>
    <xdr:ext cx="469744" cy="259045"/>
    <xdr:sp macro="" textlink="">
      <xdr:nvSpPr>
        <xdr:cNvPr id="362" name="【消防施設】&#10;一人当たり面積平均値テキスト"/>
        <xdr:cNvSpPr txBox="1"/>
      </xdr:nvSpPr>
      <xdr:spPr>
        <a:xfrm>
          <a:off x="22250400" y="13961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95886</xdr:rowOff>
    </xdr:from>
    <xdr:to>
      <xdr:col>32</xdr:col>
      <xdr:colOff>238125</xdr:colOff>
      <xdr:row>82</xdr:row>
      <xdr:rowOff>26036</xdr:rowOff>
    </xdr:to>
    <xdr:sp macro="" textlink="">
      <xdr:nvSpPr>
        <xdr:cNvPr id="363" name="フローチャート : 判断 362"/>
        <xdr:cNvSpPr/>
      </xdr:nvSpPr>
      <xdr:spPr>
        <a:xfrm>
          <a:off x="22110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135889</xdr:rowOff>
    </xdr:from>
    <xdr:to>
      <xdr:col>31</xdr:col>
      <xdr:colOff>85725</xdr:colOff>
      <xdr:row>81</xdr:row>
      <xdr:rowOff>66039</xdr:rowOff>
    </xdr:to>
    <xdr:sp macro="" textlink="">
      <xdr:nvSpPr>
        <xdr:cNvPr id="364" name="フローチャート : 判断 363"/>
        <xdr:cNvSpPr/>
      </xdr:nvSpPr>
      <xdr:spPr>
        <a:xfrm>
          <a:off x="2127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57166</xdr:rowOff>
    </xdr:from>
    <xdr:ext cx="469744" cy="259045"/>
    <xdr:sp macro="" textlink="">
      <xdr:nvSpPr>
        <xdr:cNvPr id="365" name="n_1aveValue【消防施設】&#10;一人当たり面積"/>
        <xdr:cNvSpPr txBox="1"/>
      </xdr:nvSpPr>
      <xdr:spPr>
        <a:xfrm>
          <a:off x="21075727" y="1394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0.134</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66" name="テキスト ボックス 3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67" name="テキスト ボックス 3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68" name="テキスト ボックス 3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69" name="テキスト ボックス 3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70" name="テキスト ボックス 3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78739</xdr:rowOff>
    </xdr:from>
    <xdr:to>
      <xdr:col>31</xdr:col>
      <xdr:colOff>85725</xdr:colOff>
      <xdr:row>79</xdr:row>
      <xdr:rowOff>8889</xdr:rowOff>
    </xdr:to>
    <xdr:sp macro="" textlink="">
      <xdr:nvSpPr>
        <xdr:cNvPr id="371" name="円/楕円 370"/>
        <xdr:cNvSpPr/>
      </xdr:nvSpPr>
      <xdr:spPr>
        <a:xfrm>
          <a:off x="21272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25416</xdr:rowOff>
    </xdr:from>
    <xdr:ext cx="469744" cy="259045"/>
    <xdr:sp macro="" textlink="">
      <xdr:nvSpPr>
        <xdr:cNvPr id="372" name="n_1mainValue【消防施設】&#10;一人当たり面積"/>
        <xdr:cNvSpPr txBox="1"/>
      </xdr:nvSpPr>
      <xdr:spPr>
        <a:xfrm>
          <a:off x="21075727" y="132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73" name="正方形/長方形 37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74" name="正方形/長方形 37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75" name="正方形/長方形 37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76" name="正方形/長方形 37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77" name="正方形/長方形 37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78" name="正方形/長方形 37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79" name="正方形/長方形 37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80" name="正方形/長方形 37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81" name="テキスト ボックス 38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82" name="直線コネクタ 38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83" name="テキスト ボックス 38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76200</xdr:rowOff>
    </xdr:from>
    <xdr:to>
      <xdr:col>24</xdr:col>
      <xdr:colOff>644525</xdr:colOff>
      <xdr:row>109</xdr:row>
      <xdr:rowOff>76200</xdr:rowOff>
    </xdr:to>
    <xdr:cxnSp macro="">
      <xdr:nvCxnSpPr>
        <xdr:cNvPr id="384" name="直線コネクタ 383"/>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105427</xdr:rowOff>
    </xdr:from>
    <xdr:ext cx="403059" cy="259045"/>
    <xdr:sp macro="" textlink="">
      <xdr:nvSpPr>
        <xdr:cNvPr id="385" name="テキスト ボックス 384"/>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133350</xdr:rowOff>
    </xdr:from>
    <xdr:to>
      <xdr:col>24</xdr:col>
      <xdr:colOff>644525</xdr:colOff>
      <xdr:row>107</xdr:row>
      <xdr:rowOff>133350</xdr:rowOff>
    </xdr:to>
    <xdr:cxnSp macro="">
      <xdr:nvCxnSpPr>
        <xdr:cNvPr id="386" name="直線コネクタ 385"/>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162577</xdr:rowOff>
    </xdr:from>
    <xdr:ext cx="403059" cy="259045"/>
    <xdr:sp macro="" textlink="">
      <xdr:nvSpPr>
        <xdr:cNvPr id="387" name="テキスト ボックス 386"/>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106</xdr:row>
      <xdr:rowOff>19050</xdr:rowOff>
    </xdr:from>
    <xdr:to>
      <xdr:col>24</xdr:col>
      <xdr:colOff>644525</xdr:colOff>
      <xdr:row>106</xdr:row>
      <xdr:rowOff>19050</xdr:rowOff>
    </xdr:to>
    <xdr:cxnSp macro="">
      <xdr:nvCxnSpPr>
        <xdr:cNvPr id="388" name="直線コネクタ 387"/>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48277</xdr:rowOff>
    </xdr:from>
    <xdr:ext cx="403059" cy="259045"/>
    <xdr:sp macro="" textlink="">
      <xdr:nvSpPr>
        <xdr:cNvPr id="389" name="テキスト ボックス 388"/>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390" name="直線コネクタ 38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391" name="テキスト ボックス 39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102</xdr:row>
      <xdr:rowOff>133350</xdr:rowOff>
    </xdr:from>
    <xdr:to>
      <xdr:col>24</xdr:col>
      <xdr:colOff>644525</xdr:colOff>
      <xdr:row>102</xdr:row>
      <xdr:rowOff>133350</xdr:rowOff>
    </xdr:to>
    <xdr:cxnSp macro="">
      <xdr:nvCxnSpPr>
        <xdr:cNvPr id="392" name="直線コネクタ 391"/>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162577</xdr:rowOff>
    </xdr:from>
    <xdr:ext cx="403059" cy="259045"/>
    <xdr:sp macro="" textlink="">
      <xdr:nvSpPr>
        <xdr:cNvPr id="393" name="テキスト ボックス 392"/>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101</xdr:row>
      <xdr:rowOff>19050</xdr:rowOff>
    </xdr:from>
    <xdr:to>
      <xdr:col>24</xdr:col>
      <xdr:colOff>644525</xdr:colOff>
      <xdr:row>101</xdr:row>
      <xdr:rowOff>19050</xdr:rowOff>
    </xdr:to>
    <xdr:cxnSp macro="">
      <xdr:nvCxnSpPr>
        <xdr:cNvPr id="394" name="直線コネクタ 393"/>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48277</xdr:rowOff>
    </xdr:from>
    <xdr:ext cx="403059" cy="259045"/>
    <xdr:sp macro="" textlink="">
      <xdr:nvSpPr>
        <xdr:cNvPr id="395" name="テキスト ボックス 394"/>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99</xdr:row>
      <xdr:rowOff>76200</xdr:rowOff>
    </xdr:from>
    <xdr:to>
      <xdr:col>24</xdr:col>
      <xdr:colOff>644525</xdr:colOff>
      <xdr:row>99</xdr:row>
      <xdr:rowOff>76200</xdr:rowOff>
    </xdr:to>
    <xdr:cxnSp macro="">
      <xdr:nvCxnSpPr>
        <xdr:cNvPr id="396" name="直線コネクタ 395"/>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105427</xdr:rowOff>
    </xdr:from>
    <xdr:ext cx="467179" cy="259045"/>
    <xdr:sp macro="" textlink="">
      <xdr:nvSpPr>
        <xdr:cNvPr id="397" name="テキスト ボックス 396"/>
        <xdr:cNvSpPr txBox="1"/>
      </xdr:nvSpPr>
      <xdr:spPr>
        <a:xfrm>
          <a:off x="11978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98" name="直線コネクタ 3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99" name="テキスト ボックス 3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0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36195</xdr:rowOff>
    </xdr:from>
    <xdr:to>
      <xdr:col>23</xdr:col>
      <xdr:colOff>516889</xdr:colOff>
      <xdr:row>108</xdr:row>
      <xdr:rowOff>79057</xdr:rowOff>
    </xdr:to>
    <xdr:cxnSp macro="">
      <xdr:nvCxnSpPr>
        <xdr:cNvPr id="401" name="直線コネクタ 400"/>
        <xdr:cNvCxnSpPr/>
      </xdr:nvCxnSpPr>
      <xdr:spPr>
        <a:xfrm flipV="1">
          <a:off x="16318864" y="17181195"/>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82884</xdr:rowOff>
    </xdr:from>
    <xdr:ext cx="405111" cy="259045"/>
    <xdr:sp macro="" textlink="">
      <xdr:nvSpPr>
        <xdr:cNvPr id="402" name="【庁舎】&#10;有形固定資産減価償却率最小値テキスト"/>
        <xdr:cNvSpPr txBox="1"/>
      </xdr:nvSpPr>
      <xdr:spPr>
        <a:xfrm>
          <a:off x="16408400" y="18599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a:t>
          </a:r>
          <a:endParaRPr kumimoji="1" lang="ja-JP" altLang="en-US" sz="1000" b="1">
            <a:latin typeface="ＭＳ Ｐゴシック"/>
          </a:endParaRPr>
        </a:p>
      </xdr:txBody>
    </xdr:sp>
    <xdr:clientData/>
  </xdr:oneCellAnchor>
  <xdr:twoCellAnchor>
    <xdr:from>
      <xdr:col>23</xdr:col>
      <xdr:colOff>428625</xdr:colOff>
      <xdr:row>108</xdr:row>
      <xdr:rowOff>79057</xdr:rowOff>
    </xdr:from>
    <xdr:to>
      <xdr:col>23</xdr:col>
      <xdr:colOff>606425</xdr:colOff>
      <xdr:row>108</xdr:row>
      <xdr:rowOff>79057</xdr:rowOff>
    </xdr:to>
    <xdr:cxnSp macro="">
      <xdr:nvCxnSpPr>
        <xdr:cNvPr id="403" name="直線コネクタ 402"/>
        <xdr:cNvCxnSpPr/>
      </xdr:nvCxnSpPr>
      <xdr:spPr>
        <a:xfrm>
          <a:off x="16230600" y="1859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154322</xdr:rowOff>
    </xdr:from>
    <xdr:ext cx="405111" cy="259045"/>
    <xdr:sp macro="" textlink="">
      <xdr:nvSpPr>
        <xdr:cNvPr id="404" name="【庁舎】&#10;有形固定資産減価償却率最大値テキスト"/>
        <xdr:cNvSpPr txBox="1"/>
      </xdr:nvSpPr>
      <xdr:spPr>
        <a:xfrm>
          <a:off x="16408400" y="1695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100</xdr:row>
      <xdr:rowOff>36195</xdr:rowOff>
    </xdr:from>
    <xdr:to>
      <xdr:col>23</xdr:col>
      <xdr:colOff>606425</xdr:colOff>
      <xdr:row>100</xdr:row>
      <xdr:rowOff>36195</xdr:rowOff>
    </xdr:to>
    <xdr:cxnSp macro="">
      <xdr:nvCxnSpPr>
        <xdr:cNvPr id="405" name="直線コネクタ 404"/>
        <xdr:cNvCxnSpPr/>
      </xdr:nvCxnSpPr>
      <xdr:spPr>
        <a:xfrm>
          <a:off x="16230600" y="1718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38116</xdr:rowOff>
    </xdr:from>
    <xdr:ext cx="405111" cy="259045"/>
    <xdr:sp macro="" textlink="">
      <xdr:nvSpPr>
        <xdr:cNvPr id="406" name="【庁舎】&#10;有形固定資産減価償却率平均値テキスト"/>
        <xdr:cNvSpPr txBox="1"/>
      </xdr:nvSpPr>
      <xdr:spPr>
        <a:xfrm>
          <a:off x="16408400" y="1786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59689</xdr:rowOff>
    </xdr:from>
    <xdr:to>
      <xdr:col>23</xdr:col>
      <xdr:colOff>568325</xdr:colOff>
      <xdr:row>104</xdr:row>
      <xdr:rowOff>161289</xdr:rowOff>
    </xdr:to>
    <xdr:sp macro="" textlink="">
      <xdr:nvSpPr>
        <xdr:cNvPr id="407" name="フローチャート : 判断 406"/>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5398</xdr:rowOff>
    </xdr:from>
    <xdr:to>
      <xdr:col>22</xdr:col>
      <xdr:colOff>415925</xdr:colOff>
      <xdr:row>106</xdr:row>
      <xdr:rowOff>106998</xdr:rowOff>
    </xdr:to>
    <xdr:sp macro="" textlink="">
      <xdr:nvSpPr>
        <xdr:cNvPr id="408" name="フローチャート : 判断 407"/>
        <xdr:cNvSpPr/>
      </xdr:nvSpPr>
      <xdr:spPr>
        <a:xfrm>
          <a:off x="15430500" y="1817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98125</xdr:rowOff>
    </xdr:from>
    <xdr:ext cx="405111" cy="259045"/>
    <xdr:sp macro="" textlink="">
      <xdr:nvSpPr>
        <xdr:cNvPr id="409" name="n_1aveValue【庁舎】&#10;有形固定資産減価償却率"/>
        <xdr:cNvSpPr txBox="1"/>
      </xdr:nvSpPr>
      <xdr:spPr>
        <a:xfrm>
          <a:off x="15266043" y="18271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10" name="テキスト ボックス 4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11" name="テキスト ボックス 4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12" name="テキスト ボックス 4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13" name="テキスト ボックス 4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14" name="テキスト ボックス 4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25400</xdr:rowOff>
    </xdr:from>
    <xdr:to>
      <xdr:col>22</xdr:col>
      <xdr:colOff>415925</xdr:colOff>
      <xdr:row>102</xdr:row>
      <xdr:rowOff>127000</xdr:rowOff>
    </xdr:to>
    <xdr:sp macro="" textlink="">
      <xdr:nvSpPr>
        <xdr:cNvPr id="415" name="円/楕円 414"/>
        <xdr:cNvSpPr/>
      </xdr:nvSpPr>
      <xdr:spPr>
        <a:xfrm>
          <a:off x="15430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143527</xdr:rowOff>
    </xdr:from>
    <xdr:ext cx="405111" cy="259045"/>
    <xdr:sp macro="" textlink="">
      <xdr:nvSpPr>
        <xdr:cNvPr id="416" name="n_1mainValue【庁舎】&#10;有形固定資産減価償却率"/>
        <xdr:cNvSpPr txBox="1"/>
      </xdr:nvSpPr>
      <xdr:spPr>
        <a:xfrm>
          <a:off x="15266043"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17" name="正方形/長方形 4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18" name="正方形/長方形 4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19" name="正方形/長方形 4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20" name="正方形/長方形 4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21" name="正方形/長方形 4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22" name="正方形/長方形 4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23" name="正方形/長方形 4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24" name="正方形/長方形 4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25" name="テキスト ボックス 4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26" name="直線コネクタ 4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27" name="テキスト ボックス 42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28" name="直線コネクタ 42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29" name="テキスト ボックス 42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30" name="直線コネクタ 42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31" name="テキスト ボックス 43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32" name="直線コネクタ 43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33" name="テキスト ボックス 43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34" name="直線コネクタ 43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35" name="テキスト ボックス 43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36" name="直線コネクタ 43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37" name="テキスト ボックス 43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38" name="直線コネクタ 43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39" name="テキスト ボックス 43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40" name="直線コネクタ 4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41" name="テキスト ボックス 4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4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138249</xdr:rowOff>
    </xdr:from>
    <xdr:to>
      <xdr:col>32</xdr:col>
      <xdr:colOff>186689</xdr:colOff>
      <xdr:row>106</xdr:row>
      <xdr:rowOff>85998</xdr:rowOff>
    </xdr:to>
    <xdr:cxnSp macro="">
      <xdr:nvCxnSpPr>
        <xdr:cNvPr id="443" name="直線コネクタ 442"/>
        <xdr:cNvCxnSpPr/>
      </xdr:nvCxnSpPr>
      <xdr:spPr>
        <a:xfrm flipV="1">
          <a:off x="22160864" y="17283249"/>
          <a:ext cx="0" cy="97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89825</xdr:rowOff>
    </xdr:from>
    <xdr:ext cx="469744" cy="259045"/>
    <xdr:sp macro="" textlink="">
      <xdr:nvSpPr>
        <xdr:cNvPr id="444" name="【庁舎】&#10;一人当たり面積最小値テキスト"/>
        <xdr:cNvSpPr txBox="1"/>
      </xdr:nvSpPr>
      <xdr:spPr>
        <a:xfrm>
          <a:off x="22250400" y="1826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0.342</a:t>
          </a:r>
          <a:endParaRPr kumimoji="1" lang="ja-JP" altLang="en-US" sz="1000" b="1">
            <a:latin typeface="ＭＳ Ｐゴシック"/>
          </a:endParaRPr>
        </a:p>
      </xdr:txBody>
    </xdr:sp>
    <xdr:clientData/>
  </xdr:oneCellAnchor>
  <xdr:twoCellAnchor>
    <xdr:from>
      <xdr:col>32</xdr:col>
      <xdr:colOff>98425</xdr:colOff>
      <xdr:row>106</xdr:row>
      <xdr:rowOff>85998</xdr:rowOff>
    </xdr:from>
    <xdr:to>
      <xdr:col>32</xdr:col>
      <xdr:colOff>276225</xdr:colOff>
      <xdr:row>106</xdr:row>
      <xdr:rowOff>85998</xdr:rowOff>
    </xdr:to>
    <xdr:cxnSp macro="">
      <xdr:nvCxnSpPr>
        <xdr:cNvPr id="445" name="直線コネクタ 444"/>
        <xdr:cNvCxnSpPr/>
      </xdr:nvCxnSpPr>
      <xdr:spPr>
        <a:xfrm>
          <a:off x="22072600" y="1825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84926</xdr:rowOff>
    </xdr:from>
    <xdr:ext cx="469744" cy="259045"/>
    <xdr:sp macro="" textlink="">
      <xdr:nvSpPr>
        <xdr:cNvPr id="446" name="【庁舎】&#10;一人当たり面積最大値テキスト"/>
        <xdr:cNvSpPr txBox="1"/>
      </xdr:nvSpPr>
      <xdr:spPr>
        <a:xfrm>
          <a:off x="22250400" y="170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0.641</a:t>
          </a:r>
          <a:endParaRPr kumimoji="1" lang="ja-JP" altLang="en-US" sz="1000" b="1">
            <a:latin typeface="ＭＳ Ｐゴシック"/>
          </a:endParaRPr>
        </a:p>
      </xdr:txBody>
    </xdr:sp>
    <xdr:clientData/>
  </xdr:oneCellAnchor>
  <xdr:twoCellAnchor>
    <xdr:from>
      <xdr:col>32</xdr:col>
      <xdr:colOff>98425</xdr:colOff>
      <xdr:row>100</xdr:row>
      <xdr:rowOff>138249</xdr:rowOff>
    </xdr:from>
    <xdr:to>
      <xdr:col>32</xdr:col>
      <xdr:colOff>276225</xdr:colOff>
      <xdr:row>100</xdr:row>
      <xdr:rowOff>138249</xdr:rowOff>
    </xdr:to>
    <xdr:cxnSp macro="">
      <xdr:nvCxnSpPr>
        <xdr:cNvPr id="447" name="直線コネクタ 446"/>
        <xdr:cNvCxnSpPr/>
      </xdr:nvCxnSpPr>
      <xdr:spPr>
        <a:xfrm>
          <a:off x="22072600" y="1728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96900</xdr:rowOff>
    </xdr:from>
    <xdr:ext cx="469744" cy="259045"/>
    <xdr:sp macro="" textlink="">
      <xdr:nvSpPr>
        <xdr:cNvPr id="448" name="【庁舎】&#10;一人当たり面積平均値テキスト"/>
        <xdr:cNvSpPr txBox="1"/>
      </xdr:nvSpPr>
      <xdr:spPr>
        <a:xfrm>
          <a:off x="22250400" y="17756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118473</xdr:rowOff>
    </xdr:from>
    <xdr:to>
      <xdr:col>32</xdr:col>
      <xdr:colOff>238125</xdr:colOff>
      <xdr:row>104</xdr:row>
      <xdr:rowOff>48623</xdr:rowOff>
    </xdr:to>
    <xdr:sp macro="" textlink="">
      <xdr:nvSpPr>
        <xdr:cNvPr id="449" name="フローチャート : 判断 448"/>
        <xdr:cNvSpPr/>
      </xdr:nvSpPr>
      <xdr:spPr>
        <a:xfrm>
          <a:off x="221107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118473</xdr:rowOff>
    </xdr:from>
    <xdr:to>
      <xdr:col>31</xdr:col>
      <xdr:colOff>85725</xdr:colOff>
      <xdr:row>104</xdr:row>
      <xdr:rowOff>48623</xdr:rowOff>
    </xdr:to>
    <xdr:sp macro="" textlink="">
      <xdr:nvSpPr>
        <xdr:cNvPr id="450" name="フローチャート : 判断 449"/>
        <xdr:cNvSpPr/>
      </xdr:nvSpPr>
      <xdr:spPr>
        <a:xfrm>
          <a:off x="212725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65150</xdr:rowOff>
    </xdr:from>
    <xdr:ext cx="469744" cy="259045"/>
    <xdr:sp macro="" textlink="">
      <xdr:nvSpPr>
        <xdr:cNvPr id="451" name="n_1aveValue【庁舎】&#10;一人当たり面積"/>
        <xdr:cNvSpPr txBox="1"/>
      </xdr:nvSpPr>
      <xdr:spPr>
        <a:xfrm>
          <a:off x="21075727" y="1755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0.474</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52" name="テキスト ボックス 4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53" name="テキスト ボックス 4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54" name="テキスト ボックス 4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55" name="テキスト ボックス 4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56" name="テキスト ボックス 4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108</xdr:row>
      <xdr:rowOff>22134</xdr:rowOff>
    </xdr:from>
    <xdr:to>
      <xdr:col>31</xdr:col>
      <xdr:colOff>85725</xdr:colOff>
      <xdr:row>108</xdr:row>
      <xdr:rowOff>123734</xdr:rowOff>
    </xdr:to>
    <xdr:sp macro="" textlink="">
      <xdr:nvSpPr>
        <xdr:cNvPr id="457" name="円/楕円 456"/>
        <xdr:cNvSpPr/>
      </xdr:nvSpPr>
      <xdr:spPr>
        <a:xfrm>
          <a:off x="21272500" y="185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114861</xdr:rowOff>
    </xdr:from>
    <xdr:ext cx="469744" cy="259045"/>
    <xdr:sp macro="" textlink="">
      <xdr:nvSpPr>
        <xdr:cNvPr id="458" name="n_1mainValue【庁舎】&#10;一人当たり面積"/>
        <xdr:cNvSpPr txBox="1"/>
      </xdr:nvSpPr>
      <xdr:spPr>
        <a:xfrm>
          <a:off x="21075727" y="186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59" name="正方形/長方形 4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60" name="正方形/長方形 4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61" name="テキスト ボックス 4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体育館である。これは、どちらも昭和３９年度に建設されており、５４年を経過したためである。庁舎については、有形固定資産減価償却率８２．０％となっており、有形固定資産減価償却率は高い方である。しかし、平成３０年度には役場庁舎耐震診断を行う予定であり、老朽化対策に取り組んでいくこととしている。</a:t>
          </a:r>
          <a:endParaRPr lang="ja-JP" altLang="ja-JP" sz="1400">
            <a:effectLst/>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12304;&#36001;&#25919;&#20418;&#12305;/&#12374;_&#36001;&#25919;&#27604;&#36611;&#20998;&#26512;&#34920;/H28/&#31532;&#65298;&#24382;&#65288;&#20462;&#27491;&#29256;&#65289;/&#12304;&#36001;&#25919;&#29366;&#27841;&#36039;&#26009;&#38598;&#12305;_023817_&#26495;&#26611;&#30010;_2016(2&#22238;&#30446;).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45</v>
          </cell>
        </row>
        <row r="53">
          <cell r="N53">
            <v>81.8</v>
          </cell>
        </row>
        <row r="55">
          <cell r="G55" t="str">
            <v>類似団体内平均値</v>
          </cell>
          <cell r="N55">
            <v>58.9</v>
          </cell>
        </row>
        <row r="57">
          <cell r="N57">
            <v>55.6</v>
          </cell>
        </row>
        <row r="72">
          <cell r="K72" t="str">
            <v>H24</v>
          </cell>
          <cell r="L72" t="str">
            <v>H25</v>
          </cell>
          <cell r="M72" t="str">
            <v>H26</v>
          </cell>
          <cell r="N72" t="str">
            <v>H27</v>
          </cell>
          <cell r="O72" t="str">
            <v>H28</v>
          </cell>
        </row>
        <row r="73">
          <cell r="G73" t="str">
            <v>当該団体値</v>
          </cell>
          <cell r="K73">
            <v>141.1</v>
          </cell>
          <cell r="L73">
            <v>119.9</v>
          </cell>
          <cell r="M73">
            <v>84.7</v>
          </cell>
          <cell r="N73">
            <v>45</v>
          </cell>
          <cell r="O73">
            <v>25.4</v>
          </cell>
        </row>
        <row r="75">
          <cell r="K75">
            <v>14.1</v>
          </cell>
          <cell r="L75">
            <v>13.1</v>
          </cell>
          <cell r="M75">
            <v>11.9</v>
          </cell>
          <cell r="N75">
            <v>10.8</v>
          </cell>
          <cell r="O75">
            <v>9.9</v>
          </cell>
        </row>
        <row r="77">
          <cell r="G77" t="str">
            <v>類似団体内平均値</v>
          </cell>
          <cell r="K77">
            <v>72</v>
          </cell>
          <cell r="L77">
            <v>58.8</v>
          </cell>
          <cell r="M77">
            <v>49.7</v>
          </cell>
          <cell r="N77">
            <v>58.9</v>
          </cell>
          <cell r="O77">
            <v>51.4</v>
          </cell>
        </row>
        <row r="79">
          <cell r="K79">
            <v>13.3</v>
          </cell>
          <cell r="L79">
            <v>12.4</v>
          </cell>
          <cell r="M79">
            <v>11.2</v>
          </cell>
          <cell r="N79">
            <v>10.8</v>
          </cell>
          <cell r="O79">
            <v>10.199999999999999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F1" zoomScale="85" zoomScaleNormal="85" workbookViewId="0">
      <selection activeCell="AJ31" sqref="AJ31"/>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6209120</v>
      </c>
      <c r="BO4" s="351"/>
      <c r="BP4" s="351"/>
      <c r="BQ4" s="351"/>
      <c r="BR4" s="351"/>
      <c r="BS4" s="351"/>
      <c r="BT4" s="351"/>
      <c r="BU4" s="352"/>
      <c r="BV4" s="350">
        <v>6361763</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6.1</v>
      </c>
      <c r="CU4" s="357"/>
      <c r="CV4" s="357"/>
      <c r="CW4" s="357"/>
      <c r="CX4" s="357"/>
      <c r="CY4" s="357"/>
      <c r="CZ4" s="357"/>
      <c r="DA4" s="358"/>
      <c r="DB4" s="356">
        <v>7.3</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5947664</v>
      </c>
      <c r="BO5" s="388"/>
      <c r="BP5" s="388"/>
      <c r="BQ5" s="388"/>
      <c r="BR5" s="388"/>
      <c r="BS5" s="388"/>
      <c r="BT5" s="388"/>
      <c r="BU5" s="389"/>
      <c r="BV5" s="387">
        <v>6062426</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83.5</v>
      </c>
      <c r="CU5" s="385"/>
      <c r="CV5" s="385"/>
      <c r="CW5" s="385"/>
      <c r="CX5" s="385"/>
      <c r="CY5" s="385"/>
      <c r="CZ5" s="385"/>
      <c r="DA5" s="386"/>
      <c r="DB5" s="384">
        <v>80.400000000000006</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261456</v>
      </c>
      <c r="BO6" s="388"/>
      <c r="BP6" s="388"/>
      <c r="BQ6" s="388"/>
      <c r="BR6" s="388"/>
      <c r="BS6" s="388"/>
      <c r="BT6" s="388"/>
      <c r="BU6" s="389"/>
      <c r="BV6" s="387">
        <v>299337</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87.1</v>
      </c>
      <c r="CU6" s="425"/>
      <c r="CV6" s="425"/>
      <c r="CW6" s="425"/>
      <c r="CX6" s="425"/>
      <c r="CY6" s="425"/>
      <c r="CZ6" s="425"/>
      <c r="DA6" s="426"/>
      <c r="DB6" s="424">
        <v>84.7</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20800</v>
      </c>
      <c r="BO7" s="388"/>
      <c r="BP7" s="388"/>
      <c r="BQ7" s="388"/>
      <c r="BR7" s="388"/>
      <c r="BS7" s="388"/>
      <c r="BT7" s="388"/>
      <c r="BU7" s="389"/>
      <c r="BV7" s="387">
        <v>1415</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3952433</v>
      </c>
      <c r="CU7" s="388"/>
      <c r="CV7" s="388"/>
      <c r="CW7" s="388"/>
      <c r="CX7" s="388"/>
      <c r="CY7" s="388"/>
      <c r="CZ7" s="388"/>
      <c r="DA7" s="389"/>
      <c r="DB7" s="387">
        <v>4071845</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78</v>
      </c>
      <c r="AV8" s="420"/>
      <c r="AW8" s="420"/>
      <c r="AX8" s="420"/>
      <c r="AY8" s="421" t="s">
        <v>93</v>
      </c>
      <c r="AZ8" s="422"/>
      <c r="BA8" s="422"/>
      <c r="BB8" s="422"/>
      <c r="BC8" s="422"/>
      <c r="BD8" s="422"/>
      <c r="BE8" s="422"/>
      <c r="BF8" s="422"/>
      <c r="BG8" s="422"/>
      <c r="BH8" s="422"/>
      <c r="BI8" s="422"/>
      <c r="BJ8" s="422"/>
      <c r="BK8" s="422"/>
      <c r="BL8" s="422"/>
      <c r="BM8" s="423"/>
      <c r="BN8" s="387">
        <v>240656</v>
      </c>
      <c r="BO8" s="388"/>
      <c r="BP8" s="388"/>
      <c r="BQ8" s="388"/>
      <c r="BR8" s="388"/>
      <c r="BS8" s="388"/>
      <c r="BT8" s="388"/>
      <c r="BU8" s="389"/>
      <c r="BV8" s="387">
        <v>297922</v>
      </c>
      <c r="BW8" s="388"/>
      <c r="BX8" s="388"/>
      <c r="BY8" s="388"/>
      <c r="BZ8" s="388"/>
      <c r="CA8" s="388"/>
      <c r="CB8" s="388"/>
      <c r="CC8" s="389"/>
      <c r="CD8" s="390" t="s">
        <v>94</v>
      </c>
      <c r="CE8" s="391"/>
      <c r="CF8" s="391"/>
      <c r="CG8" s="391"/>
      <c r="CH8" s="391"/>
      <c r="CI8" s="391"/>
      <c r="CJ8" s="391"/>
      <c r="CK8" s="391"/>
      <c r="CL8" s="391"/>
      <c r="CM8" s="391"/>
      <c r="CN8" s="391"/>
      <c r="CO8" s="391"/>
      <c r="CP8" s="391"/>
      <c r="CQ8" s="391"/>
      <c r="CR8" s="391"/>
      <c r="CS8" s="392"/>
      <c r="CT8" s="427">
        <v>0.27</v>
      </c>
      <c r="CU8" s="428"/>
      <c r="CV8" s="428"/>
      <c r="CW8" s="428"/>
      <c r="CX8" s="428"/>
      <c r="CY8" s="428"/>
      <c r="CZ8" s="428"/>
      <c r="DA8" s="429"/>
      <c r="DB8" s="427">
        <v>0.26</v>
      </c>
      <c r="DC8" s="428"/>
      <c r="DD8" s="428"/>
      <c r="DE8" s="428"/>
      <c r="DF8" s="428"/>
      <c r="DG8" s="428"/>
      <c r="DH8" s="428"/>
      <c r="DI8" s="429"/>
      <c r="DJ8" s="139"/>
      <c r="DK8" s="139"/>
      <c r="DL8" s="139"/>
      <c r="DM8" s="139"/>
      <c r="DN8" s="139"/>
      <c r="DO8" s="139"/>
    </row>
    <row r="9" spans="1:119" ht="18.75" customHeight="1" thickBot="1" x14ac:dyDescent="0.2">
      <c r="A9" s="140"/>
      <c r="B9" s="381" t="s">
        <v>95</v>
      </c>
      <c r="C9" s="382"/>
      <c r="D9" s="382"/>
      <c r="E9" s="382"/>
      <c r="F9" s="382"/>
      <c r="G9" s="382"/>
      <c r="H9" s="382"/>
      <c r="I9" s="382"/>
      <c r="J9" s="382"/>
      <c r="K9" s="430"/>
      <c r="L9" s="431" t="s">
        <v>96</v>
      </c>
      <c r="M9" s="432"/>
      <c r="N9" s="432"/>
      <c r="O9" s="432"/>
      <c r="P9" s="432"/>
      <c r="Q9" s="433"/>
      <c r="R9" s="434">
        <v>13935</v>
      </c>
      <c r="S9" s="435"/>
      <c r="T9" s="435"/>
      <c r="U9" s="435"/>
      <c r="V9" s="436"/>
      <c r="W9" s="344" t="s">
        <v>97</v>
      </c>
      <c r="X9" s="345"/>
      <c r="Y9" s="345"/>
      <c r="Z9" s="345"/>
      <c r="AA9" s="345"/>
      <c r="AB9" s="345"/>
      <c r="AC9" s="345"/>
      <c r="AD9" s="345"/>
      <c r="AE9" s="345"/>
      <c r="AF9" s="345"/>
      <c r="AG9" s="345"/>
      <c r="AH9" s="345"/>
      <c r="AI9" s="345"/>
      <c r="AJ9" s="345"/>
      <c r="AK9" s="345"/>
      <c r="AL9" s="346"/>
      <c r="AM9" s="416" t="s">
        <v>98</v>
      </c>
      <c r="AN9" s="417"/>
      <c r="AO9" s="417"/>
      <c r="AP9" s="417"/>
      <c r="AQ9" s="417"/>
      <c r="AR9" s="417"/>
      <c r="AS9" s="417"/>
      <c r="AT9" s="418"/>
      <c r="AU9" s="419" t="s">
        <v>78</v>
      </c>
      <c r="AV9" s="420"/>
      <c r="AW9" s="420"/>
      <c r="AX9" s="420"/>
      <c r="AY9" s="421" t="s">
        <v>99</v>
      </c>
      <c r="AZ9" s="422"/>
      <c r="BA9" s="422"/>
      <c r="BB9" s="422"/>
      <c r="BC9" s="422"/>
      <c r="BD9" s="422"/>
      <c r="BE9" s="422"/>
      <c r="BF9" s="422"/>
      <c r="BG9" s="422"/>
      <c r="BH9" s="422"/>
      <c r="BI9" s="422"/>
      <c r="BJ9" s="422"/>
      <c r="BK9" s="422"/>
      <c r="BL9" s="422"/>
      <c r="BM9" s="423"/>
      <c r="BN9" s="387">
        <v>-57266</v>
      </c>
      <c r="BO9" s="388"/>
      <c r="BP9" s="388"/>
      <c r="BQ9" s="388"/>
      <c r="BR9" s="388"/>
      <c r="BS9" s="388"/>
      <c r="BT9" s="388"/>
      <c r="BU9" s="389"/>
      <c r="BV9" s="387">
        <v>82736</v>
      </c>
      <c r="BW9" s="388"/>
      <c r="BX9" s="388"/>
      <c r="BY9" s="388"/>
      <c r="BZ9" s="388"/>
      <c r="CA9" s="388"/>
      <c r="CB9" s="388"/>
      <c r="CC9" s="389"/>
      <c r="CD9" s="390" t="s">
        <v>100</v>
      </c>
      <c r="CE9" s="391"/>
      <c r="CF9" s="391"/>
      <c r="CG9" s="391"/>
      <c r="CH9" s="391"/>
      <c r="CI9" s="391"/>
      <c r="CJ9" s="391"/>
      <c r="CK9" s="391"/>
      <c r="CL9" s="391"/>
      <c r="CM9" s="391"/>
      <c r="CN9" s="391"/>
      <c r="CO9" s="391"/>
      <c r="CP9" s="391"/>
      <c r="CQ9" s="391"/>
      <c r="CR9" s="391"/>
      <c r="CS9" s="392"/>
      <c r="CT9" s="384">
        <v>9.4</v>
      </c>
      <c r="CU9" s="385"/>
      <c r="CV9" s="385"/>
      <c r="CW9" s="385"/>
      <c r="CX9" s="385"/>
      <c r="CY9" s="385"/>
      <c r="CZ9" s="385"/>
      <c r="DA9" s="386"/>
      <c r="DB9" s="384">
        <v>9.1999999999999993</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101</v>
      </c>
      <c r="M10" s="417"/>
      <c r="N10" s="417"/>
      <c r="O10" s="417"/>
      <c r="P10" s="417"/>
      <c r="Q10" s="418"/>
      <c r="R10" s="438">
        <v>15227</v>
      </c>
      <c r="S10" s="439"/>
      <c r="T10" s="439"/>
      <c r="U10" s="439"/>
      <c r="V10" s="440"/>
      <c r="W10" s="375"/>
      <c r="X10" s="376"/>
      <c r="Y10" s="376"/>
      <c r="Z10" s="376"/>
      <c r="AA10" s="376"/>
      <c r="AB10" s="376"/>
      <c r="AC10" s="376"/>
      <c r="AD10" s="376"/>
      <c r="AE10" s="376"/>
      <c r="AF10" s="376"/>
      <c r="AG10" s="376"/>
      <c r="AH10" s="376"/>
      <c r="AI10" s="376"/>
      <c r="AJ10" s="376"/>
      <c r="AK10" s="376"/>
      <c r="AL10" s="379"/>
      <c r="AM10" s="416" t="s">
        <v>102</v>
      </c>
      <c r="AN10" s="417"/>
      <c r="AO10" s="417"/>
      <c r="AP10" s="417"/>
      <c r="AQ10" s="417"/>
      <c r="AR10" s="417"/>
      <c r="AS10" s="417"/>
      <c r="AT10" s="418"/>
      <c r="AU10" s="419" t="s">
        <v>103</v>
      </c>
      <c r="AV10" s="420"/>
      <c r="AW10" s="420"/>
      <c r="AX10" s="420"/>
      <c r="AY10" s="421" t="s">
        <v>104</v>
      </c>
      <c r="AZ10" s="422"/>
      <c r="BA10" s="422"/>
      <c r="BB10" s="422"/>
      <c r="BC10" s="422"/>
      <c r="BD10" s="422"/>
      <c r="BE10" s="422"/>
      <c r="BF10" s="422"/>
      <c r="BG10" s="422"/>
      <c r="BH10" s="422"/>
      <c r="BI10" s="422"/>
      <c r="BJ10" s="422"/>
      <c r="BK10" s="422"/>
      <c r="BL10" s="422"/>
      <c r="BM10" s="423"/>
      <c r="BN10" s="387">
        <v>175680</v>
      </c>
      <c r="BO10" s="388"/>
      <c r="BP10" s="388"/>
      <c r="BQ10" s="388"/>
      <c r="BR10" s="388"/>
      <c r="BS10" s="388"/>
      <c r="BT10" s="388"/>
      <c r="BU10" s="389"/>
      <c r="BV10" s="387">
        <v>255174</v>
      </c>
      <c r="BW10" s="388"/>
      <c r="BX10" s="388"/>
      <c r="BY10" s="388"/>
      <c r="BZ10" s="388"/>
      <c r="CA10" s="388"/>
      <c r="CB10" s="388"/>
      <c r="CC10" s="38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106</v>
      </c>
      <c r="M11" s="442"/>
      <c r="N11" s="442"/>
      <c r="O11" s="442"/>
      <c r="P11" s="442"/>
      <c r="Q11" s="443"/>
      <c r="R11" s="444" t="s">
        <v>107</v>
      </c>
      <c r="S11" s="445"/>
      <c r="T11" s="445"/>
      <c r="U11" s="445"/>
      <c r="V11" s="446"/>
      <c r="W11" s="375"/>
      <c r="X11" s="376"/>
      <c r="Y11" s="376"/>
      <c r="Z11" s="376"/>
      <c r="AA11" s="376"/>
      <c r="AB11" s="376"/>
      <c r="AC11" s="376"/>
      <c r="AD11" s="376"/>
      <c r="AE11" s="376"/>
      <c r="AF11" s="376"/>
      <c r="AG11" s="376"/>
      <c r="AH11" s="376"/>
      <c r="AI11" s="376"/>
      <c r="AJ11" s="376"/>
      <c r="AK11" s="376"/>
      <c r="AL11" s="379"/>
      <c r="AM11" s="416" t="s">
        <v>108</v>
      </c>
      <c r="AN11" s="417"/>
      <c r="AO11" s="417"/>
      <c r="AP11" s="417"/>
      <c r="AQ11" s="417"/>
      <c r="AR11" s="417"/>
      <c r="AS11" s="417"/>
      <c r="AT11" s="418"/>
      <c r="AU11" s="419" t="s">
        <v>78</v>
      </c>
      <c r="AV11" s="420"/>
      <c r="AW11" s="420"/>
      <c r="AX11" s="420"/>
      <c r="AY11" s="421" t="s">
        <v>109</v>
      </c>
      <c r="AZ11" s="422"/>
      <c r="BA11" s="422"/>
      <c r="BB11" s="422"/>
      <c r="BC11" s="422"/>
      <c r="BD11" s="422"/>
      <c r="BE11" s="422"/>
      <c r="BF11" s="422"/>
      <c r="BG11" s="422"/>
      <c r="BH11" s="422"/>
      <c r="BI11" s="422"/>
      <c r="BJ11" s="422"/>
      <c r="BK11" s="422"/>
      <c r="BL11" s="422"/>
      <c r="BM11" s="423"/>
      <c r="BN11" s="387">
        <v>2100</v>
      </c>
      <c r="BO11" s="388"/>
      <c r="BP11" s="388"/>
      <c r="BQ11" s="388"/>
      <c r="BR11" s="388"/>
      <c r="BS11" s="388"/>
      <c r="BT11" s="388"/>
      <c r="BU11" s="389"/>
      <c r="BV11" s="387" t="s">
        <v>110</v>
      </c>
      <c r="BW11" s="388"/>
      <c r="BX11" s="388"/>
      <c r="BY11" s="388"/>
      <c r="BZ11" s="388"/>
      <c r="CA11" s="388"/>
      <c r="CB11" s="388"/>
      <c r="CC11" s="389"/>
      <c r="CD11" s="390" t="s">
        <v>111</v>
      </c>
      <c r="CE11" s="391"/>
      <c r="CF11" s="391"/>
      <c r="CG11" s="391"/>
      <c r="CH11" s="391"/>
      <c r="CI11" s="391"/>
      <c r="CJ11" s="391"/>
      <c r="CK11" s="391"/>
      <c r="CL11" s="391"/>
      <c r="CM11" s="391"/>
      <c r="CN11" s="391"/>
      <c r="CO11" s="391"/>
      <c r="CP11" s="391"/>
      <c r="CQ11" s="391"/>
      <c r="CR11" s="391"/>
      <c r="CS11" s="392"/>
      <c r="CT11" s="427" t="s">
        <v>110</v>
      </c>
      <c r="CU11" s="428"/>
      <c r="CV11" s="428"/>
      <c r="CW11" s="428"/>
      <c r="CX11" s="428"/>
      <c r="CY11" s="428"/>
      <c r="CZ11" s="428"/>
      <c r="DA11" s="429"/>
      <c r="DB11" s="427" t="s">
        <v>110</v>
      </c>
      <c r="DC11" s="428"/>
      <c r="DD11" s="428"/>
      <c r="DE11" s="428"/>
      <c r="DF11" s="428"/>
      <c r="DG11" s="428"/>
      <c r="DH11" s="428"/>
      <c r="DI11" s="429"/>
      <c r="DJ11" s="139"/>
      <c r="DK11" s="139"/>
      <c r="DL11" s="139"/>
      <c r="DM11" s="139"/>
      <c r="DN11" s="139"/>
      <c r="DO11" s="139"/>
    </row>
    <row r="12" spans="1:119" ht="18.75" customHeight="1" x14ac:dyDescent="0.15">
      <c r="A12" s="140"/>
      <c r="B12" s="447" t="s">
        <v>112</v>
      </c>
      <c r="C12" s="448"/>
      <c r="D12" s="448"/>
      <c r="E12" s="448"/>
      <c r="F12" s="448"/>
      <c r="G12" s="448"/>
      <c r="H12" s="448"/>
      <c r="I12" s="448"/>
      <c r="J12" s="448"/>
      <c r="K12" s="449"/>
      <c r="L12" s="456" t="s">
        <v>113</v>
      </c>
      <c r="M12" s="457"/>
      <c r="N12" s="457"/>
      <c r="O12" s="457"/>
      <c r="P12" s="457"/>
      <c r="Q12" s="458"/>
      <c r="R12" s="459">
        <v>14169</v>
      </c>
      <c r="S12" s="460"/>
      <c r="T12" s="460"/>
      <c r="U12" s="460"/>
      <c r="V12" s="461"/>
      <c r="W12" s="462" t="s">
        <v>1</v>
      </c>
      <c r="X12" s="420"/>
      <c r="Y12" s="420"/>
      <c r="Z12" s="420"/>
      <c r="AA12" s="420"/>
      <c r="AB12" s="463"/>
      <c r="AC12" s="419" t="s">
        <v>114</v>
      </c>
      <c r="AD12" s="420"/>
      <c r="AE12" s="420"/>
      <c r="AF12" s="420"/>
      <c r="AG12" s="463"/>
      <c r="AH12" s="419" t="s">
        <v>115</v>
      </c>
      <c r="AI12" s="420"/>
      <c r="AJ12" s="420"/>
      <c r="AK12" s="420"/>
      <c r="AL12" s="464"/>
      <c r="AM12" s="416" t="s">
        <v>116</v>
      </c>
      <c r="AN12" s="417"/>
      <c r="AO12" s="417"/>
      <c r="AP12" s="417"/>
      <c r="AQ12" s="417"/>
      <c r="AR12" s="417"/>
      <c r="AS12" s="417"/>
      <c r="AT12" s="418"/>
      <c r="AU12" s="419" t="s">
        <v>117</v>
      </c>
      <c r="AV12" s="420"/>
      <c r="AW12" s="420"/>
      <c r="AX12" s="420"/>
      <c r="AY12" s="421" t="s">
        <v>118</v>
      </c>
      <c r="AZ12" s="422"/>
      <c r="BA12" s="422"/>
      <c r="BB12" s="422"/>
      <c r="BC12" s="422"/>
      <c r="BD12" s="422"/>
      <c r="BE12" s="422"/>
      <c r="BF12" s="422"/>
      <c r="BG12" s="422"/>
      <c r="BH12" s="422"/>
      <c r="BI12" s="422"/>
      <c r="BJ12" s="422"/>
      <c r="BK12" s="422"/>
      <c r="BL12" s="422"/>
      <c r="BM12" s="423"/>
      <c r="BN12" s="387">
        <v>157066</v>
      </c>
      <c r="BO12" s="388"/>
      <c r="BP12" s="388"/>
      <c r="BQ12" s="388"/>
      <c r="BR12" s="388"/>
      <c r="BS12" s="388"/>
      <c r="BT12" s="388"/>
      <c r="BU12" s="389"/>
      <c r="BV12" s="387">
        <v>98213</v>
      </c>
      <c r="BW12" s="388"/>
      <c r="BX12" s="388"/>
      <c r="BY12" s="388"/>
      <c r="BZ12" s="388"/>
      <c r="CA12" s="388"/>
      <c r="CB12" s="388"/>
      <c r="CC12" s="389"/>
      <c r="CD12" s="390" t="s">
        <v>119</v>
      </c>
      <c r="CE12" s="391"/>
      <c r="CF12" s="391"/>
      <c r="CG12" s="391"/>
      <c r="CH12" s="391"/>
      <c r="CI12" s="391"/>
      <c r="CJ12" s="391"/>
      <c r="CK12" s="391"/>
      <c r="CL12" s="391"/>
      <c r="CM12" s="391"/>
      <c r="CN12" s="391"/>
      <c r="CO12" s="391"/>
      <c r="CP12" s="391"/>
      <c r="CQ12" s="391"/>
      <c r="CR12" s="391"/>
      <c r="CS12" s="392"/>
      <c r="CT12" s="427" t="s">
        <v>120</v>
      </c>
      <c r="CU12" s="428"/>
      <c r="CV12" s="428"/>
      <c r="CW12" s="428"/>
      <c r="CX12" s="428"/>
      <c r="CY12" s="428"/>
      <c r="CZ12" s="428"/>
      <c r="DA12" s="429"/>
      <c r="DB12" s="427" t="s">
        <v>120</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121</v>
      </c>
      <c r="N13" s="476"/>
      <c r="O13" s="476"/>
      <c r="P13" s="476"/>
      <c r="Q13" s="477"/>
      <c r="R13" s="468">
        <v>14146</v>
      </c>
      <c r="S13" s="469"/>
      <c r="T13" s="469"/>
      <c r="U13" s="469"/>
      <c r="V13" s="470"/>
      <c r="W13" s="403" t="s">
        <v>122</v>
      </c>
      <c r="X13" s="404"/>
      <c r="Y13" s="404"/>
      <c r="Z13" s="404"/>
      <c r="AA13" s="404"/>
      <c r="AB13" s="394"/>
      <c r="AC13" s="438">
        <v>2999</v>
      </c>
      <c r="AD13" s="439"/>
      <c r="AE13" s="439"/>
      <c r="AF13" s="439"/>
      <c r="AG13" s="478"/>
      <c r="AH13" s="438">
        <v>3119</v>
      </c>
      <c r="AI13" s="439"/>
      <c r="AJ13" s="439"/>
      <c r="AK13" s="439"/>
      <c r="AL13" s="440"/>
      <c r="AM13" s="416" t="s">
        <v>123</v>
      </c>
      <c r="AN13" s="417"/>
      <c r="AO13" s="417"/>
      <c r="AP13" s="417"/>
      <c r="AQ13" s="417"/>
      <c r="AR13" s="417"/>
      <c r="AS13" s="417"/>
      <c r="AT13" s="418"/>
      <c r="AU13" s="419" t="s">
        <v>124</v>
      </c>
      <c r="AV13" s="420"/>
      <c r="AW13" s="420"/>
      <c r="AX13" s="420"/>
      <c r="AY13" s="421" t="s">
        <v>125</v>
      </c>
      <c r="AZ13" s="422"/>
      <c r="BA13" s="422"/>
      <c r="BB13" s="422"/>
      <c r="BC13" s="422"/>
      <c r="BD13" s="422"/>
      <c r="BE13" s="422"/>
      <c r="BF13" s="422"/>
      <c r="BG13" s="422"/>
      <c r="BH13" s="422"/>
      <c r="BI13" s="422"/>
      <c r="BJ13" s="422"/>
      <c r="BK13" s="422"/>
      <c r="BL13" s="422"/>
      <c r="BM13" s="423"/>
      <c r="BN13" s="387">
        <v>-36552</v>
      </c>
      <c r="BO13" s="388"/>
      <c r="BP13" s="388"/>
      <c r="BQ13" s="388"/>
      <c r="BR13" s="388"/>
      <c r="BS13" s="388"/>
      <c r="BT13" s="388"/>
      <c r="BU13" s="389"/>
      <c r="BV13" s="387">
        <v>239697</v>
      </c>
      <c r="BW13" s="388"/>
      <c r="BX13" s="388"/>
      <c r="BY13" s="388"/>
      <c r="BZ13" s="388"/>
      <c r="CA13" s="388"/>
      <c r="CB13" s="388"/>
      <c r="CC13" s="389"/>
      <c r="CD13" s="390" t="s">
        <v>126</v>
      </c>
      <c r="CE13" s="391"/>
      <c r="CF13" s="391"/>
      <c r="CG13" s="391"/>
      <c r="CH13" s="391"/>
      <c r="CI13" s="391"/>
      <c r="CJ13" s="391"/>
      <c r="CK13" s="391"/>
      <c r="CL13" s="391"/>
      <c r="CM13" s="391"/>
      <c r="CN13" s="391"/>
      <c r="CO13" s="391"/>
      <c r="CP13" s="391"/>
      <c r="CQ13" s="391"/>
      <c r="CR13" s="391"/>
      <c r="CS13" s="392"/>
      <c r="CT13" s="384">
        <v>9.9</v>
      </c>
      <c r="CU13" s="385"/>
      <c r="CV13" s="385"/>
      <c r="CW13" s="385"/>
      <c r="CX13" s="385"/>
      <c r="CY13" s="385"/>
      <c r="CZ13" s="385"/>
      <c r="DA13" s="386"/>
      <c r="DB13" s="384">
        <v>10.8</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127</v>
      </c>
      <c r="M14" s="466"/>
      <c r="N14" s="466"/>
      <c r="O14" s="466"/>
      <c r="P14" s="466"/>
      <c r="Q14" s="467"/>
      <c r="R14" s="468">
        <v>14382</v>
      </c>
      <c r="S14" s="469"/>
      <c r="T14" s="469"/>
      <c r="U14" s="469"/>
      <c r="V14" s="470"/>
      <c r="W14" s="377"/>
      <c r="X14" s="378"/>
      <c r="Y14" s="378"/>
      <c r="Z14" s="378"/>
      <c r="AA14" s="378"/>
      <c r="AB14" s="367"/>
      <c r="AC14" s="471">
        <v>38</v>
      </c>
      <c r="AD14" s="472"/>
      <c r="AE14" s="472"/>
      <c r="AF14" s="472"/>
      <c r="AG14" s="473"/>
      <c r="AH14" s="471">
        <v>38.5</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128</v>
      </c>
      <c r="CE14" s="480"/>
      <c r="CF14" s="480"/>
      <c r="CG14" s="480"/>
      <c r="CH14" s="480"/>
      <c r="CI14" s="480"/>
      <c r="CJ14" s="480"/>
      <c r="CK14" s="480"/>
      <c r="CL14" s="480"/>
      <c r="CM14" s="480"/>
      <c r="CN14" s="480"/>
      <c r="CO14" s="480"/>
      <c r="CP14" s="480"/>
      <c r="CQ14" s="480"/>
      <c r="CR14" s="480"/>
      <c r="CS14" s="481"/>
      <c r="CT14" s="482">
        <v>25.4</v>
      </c>
      <c r="CU14" s="483"/>
      <c r="CV14" s="483"/>
      <c r="CW14" s="483"/>
      <c r="CX14" s="483"/>
      <c r="CY14" s="483"/>
      <c r="CZ14" s="483"/>
      <c r="DA14" s="484"/>
      <c r="DB14" s="482">
        <v>45</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121</v>
      </c>
      <c r="N15" s="476"/>
      <c r="O15" s="476"/>
      <c r="P15" s="476"/>
      <c r="Q15" s="477"/>
      <c r="R15" s="468">
        <v>14358</v>
      </c>
      <c r="S15" s="469"/>
      <c r="T15" s="469"/>
      <c r="U15" s="469"/>
      <c r="V15" s="470"/>
      <c r="W15" s="403" t="s">
        <v>129</v>
      </c>
      <c r="X15" s="404"/>
      <c r="Y15" s="404"/>
      <c r="Z15" s="404"/>
      <c r="AA15" s="404"/>
      <c r="AB15" s="394"/>
      <c r="AC15" s="438">
        <v>1255</v>
      </c>
      <c r="AD15" s="439"/>
      <c r="AE15" s="439"/>
      <c r="AF15" s="439"/>
      <c r="AG15" s="478"/>
      <c r="AH15" s="438">
        <v>1320</v>
      </c>
      <c r="AI15" s="439"/>
      <c r="AJ15" s="439"/>
      <c r="AK15" s="439"/>
      <c r="AL15" s="440"/>
      <c r="AM15" s="416"/>
      <c r="AN15" s="417"/>
      <c r="AO15" s="417"/>
      <c r="AP15" s="417"/>
      <c r="AQ15" s="417"/>
      <c r="AR15" s="417"/>
      <c r="AS15" s="417"/>
      <c r="AT15" s="418"/>
      <c r="AU15" s="419"/>
      <c r="AV15" s="420"/>
      <c r="AW15" s="420"/>
      <c r="AX15" s="420"/>
      <c r="AY15" s="347" t="s">
        <v>130</v>
      </c>
      <c r="AZ15" s="348"/>
      <c r="BA15" s="348"/>
      <c r="BB15" s="348"/>
      <c r="BC15" s="348"/>
      <c r="BD15" s="348"/>
      <c r="BE15" s="348"/>
      <c r="BF15" s="348"/>
      <c r="BG15" s="348"/>
      <c r="BH15" s="348"/>
      <c r="BI15" s="348"/>
      <c r="BJ15" s="348"/>
      <c r="BK15" s="348"/>
      <c r="BL15" s="348"/>
      <c r="BM15" s="349"/>
      <c r="BN15" s="350">
        <v>955442</v>
      </c>
      <c r="BO15" s="351"/>
      <c r="BP15" s="351"/>
      <c r="BQ15" s="351"/>
      <c r="BR15" s="351"/>
      <c r="BS15" s="351"/>
      <c r="BT15" s="351"/>
      <c r="BU15" s="352"/>
      <c r="BV15" s="350">
        <v>998896</v>
      </c>
      <c r="BW15" s="351"/>
      <c r="BX15" s="351"/>
      <c r="BY15" s="351"/>
      <c r="BZ15" s="351"/>
      <c r="CA15" s="351"/>
      <c r="CB15" s="351"/>
      <c r="CC15" s="352"/>
      <c r="CD15" s="485" t="s">
        <v>131</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132</v>
      </c>
      <c r="M16" s="496"/>
      <c r="N16" s="496"/>
      <c r="O16" s="496"/>
      <c r="P16" s="496"/>
      <c r="Q16" s="497"/>
      <c r="R16" s="488" t="s">
        <v>133</v>
      </c>
      <c r="S16" s="489"/>
      <c r="T16" s="489"/>
      <c r="U16" s="489"/>
      <c r="V16" s="490"/>
      <c r="W16" s="377"/>
      <c r="X16" s="378"/>
      <c r="Y16" s="378"/>
      <c r="Z16" s="378"/>
      <c r="AA16" s="378"/>
      <c r="AB16" s="367"/>
      <c r="AC16" s="471">
        <v>15.9</v>
      </c>
      <c r="AD16" s="472"/>
      <c r="AE16" s="472"/>
      <c r="AF16" s="472"/>
      <c r="AG16" s="473"/>
      <c r="AH16" s="471">
        <v>16.3</v>
      </c>
      <c r="AI16" s="472"/>
      <c r="AJ16" s="472"/>
      <c r="AK16" s="472"/>
      <c r="AL16" s="474"/>
      <c r="AM16" s="416"/>
      <c r="AN16" s="417"/>
      <c r="AO16" s="417"/>
      <c r="AP16" s="417"/>
      <c r="AQ16" s="417"/>
      <c r="AR16" s="417"/>
      <c r="AS16" s="417"/>
      <c r="AT16" s="418"/>
      <c r="AU16" s="419"/>
      <c r="AV16" s="420"/>
      <c r="AW16" s="420"/>
      <c r="AX16" s="420"/>
      <c r="AY16" s="421" t="s">
        <v>134</v>
      </c>
      <c r="AZ16" s="422"/>
      <c r="BA16" s="422"/>
      <c r="BB16" s="422"/>
      <c r="BC16" s="422"/>
      <c r="BD16" s="422"/>
      <c r="BE16" s="422"/>
      <c r="BF16" s="422"/>
      <c r="BG16" s="422"/>
      <c r="BH16" s="422"/>
      <c r="BI16" s="422"/>
      <c r="BJ16" s="422"/>
      <c r="BK16" s="422"/>
      <c r="BL16" s="422"/>
      <c r="BM16" s="423"/>
      <c r="BN16" s="387">
        <v>3555319</v>
      </c>
      <c r="BO16" s="388"/>
      <c r="BP16" s="388"/>
      <c r="BQ16" s="388"/>
      <c r="BR16" s="388"/>
      <c r="BS16" s="388"/>
      <c r="BT16" s="388"/>
      <c r="BU16" s="389"/>
      <c r="BV16" s="387">
        <v>3620715</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135</v>
      </c>
      <c r="N17" s="492"/>
      <c r="O17" s="492"/>
      <c r="P17" s="492"/>
      <c r="Q17" s="493"/>
      <c r="R17" s="488" t="s">
        <v>133</v>
      </c>
      <c r="S17" s="489"/>
      <c r="T17" s="489"/>
      <c r="U17" s="489"/>
      <c r="V17" s="490"/>
      <c r="W17" s="403" t="s">
        <v>136</v>
      </c>
      <c r="X17" s="404"/>
      <c r="Y17" s="404"/>
      <c r="Z17" s="404"/>
      <c r="AA17" s="404"/>
      <c r="AB17" s="394"/>
      <c r="AC17" s="438">
        <v>3633</v>
      </c>
      <c r="AD17" s="439"/>
      <c r="AE17" s="439"/>
      <c r="AF17" s="439"/>
      <c r="AG17" s="478"/>
      <c r="AH17" s="438">
        <v>3652</v>
      </c>
      <c r="AI17" s="439"/>
      <c r="AJ17" s="439"/>
      <c r="AK17" s="439"/>
      <c r="AL17" s="440"/>
      <c r="AM17" s="416"/>
      <c r="AN17" s="417"/>
      <c r="AO17" s="417"/>
      <c r="AP17" s="417"/>
      <c r="AQ17" s="417"/>
      <c r="AR17" s="417"/>
      <c r="AS17" s="417"/>
      <c r="AT17" s="418"/>
      <c r="AU17" s="419"/>
      <c r="AV17" s="420"/>
      <c r="AW17" s="420"/>
      <c r="AX17" s="420"/>
      <c r="AY17" s="421" t="s">
        <v>137</v>
      </c>
      <c r="AZ17" s="422"/>
      <c r="BA17" s="422"/>
      <c r="BB17" s="422"/>
      <c r="BC17" s="422"/>
      <c r="BD17" s="422"/>
      <c r="BE17" s="422"/>
      <c r="BF17" s="422"/>
      <c r="BG17" s="422"/>
      <c r="BH17" s="422"/>
      <c r="BI17" s="422"/>
      <c r="BJ17" s="422"/>
      <c r="BK17" s="422"/>
      <c r="BL17" s="422"/>
      <c r="BM17" s="423"/>
      <c r="BN17" s="387">
        <v>1188377</v>
      </c>
      <c r="BO17" s="388"/>
      <c r="BP17" s="388"/>
      <c r="BQ17" s="388"/>
      <c r="BR17" s="388"/>
      <c r="BS17" s="388"/>
      <c r="BT17" s="388"/>
      <c r="BU17" s="389"/>
      <c r="BV17" s="387">
        <v>1243545</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138</v>
      </c>
      <c r="C18" s="430"/>
      <c r="D18" s="430"/>
      <c r="E18" s="499"/>
      <c r="F18" s="499"/>
      <c r="G18" s="499"/>
      <c r="H18" s="499"/>
      <c r="I18" s="499"/>
      <c r="J18" s="499"/>
      <c r="K18" s="499"/>
      <c r="L18" s="500">
        <v>41.88</v>
      </c>
      <c r="M18" s="500"/>
      <c r="N18" s="500"/>
      <c r="O18" s="500"/>
      <c r="P18" s="500"/>
      <c r="Q18" s="500"/>
      <c r="R18" s="501"/>
      <c r="S18" s="501"/>
      <c r="T18" s="501"/>
      <c r="U18" s="501"/>
      <c r="V18" s="502"/>
      <c r="W18" s="405"/>
      <c r="X18" s="406"/>
      <c r="Y18" s="406"/>
      <c r="Z18" s="406"/>
      <c r="AA18" s="406"/>
      <c r="AB18" s="397"/>
      <c r="AC18" s="503">
        <v>46.1</v>
      </c>
      <c r="AD18" s="504"/>
      <c r="AE18" s="504"/>
      <c r="AF18" s="504"/>
      <c r="AG18" s="505"/>
      <c r="AH18" s="503">
        <v>45.1</v>
      </c>
      <c r="AI18" s="504"/>
      <c r="AJ18" s="504"/>
      <c r="AK18" s="504"/>
      <c r="AL18" s="506"/>
      <c r="AM18" s="416"/>
      <c r="AN18" s="417"/>
      <c r="AO18" s="417"/>
      <c r="AP18" s="417"/>
      <c r="AQ18" s="417"/>
      <c r="AR18" s="417"/>
      <c r="AS18" s="417"/>
      <c r="AT18" s="418"/>
      <c r="AU18" s="419"/>
      <c r="AV18" s="420"/>
      <c r="AW18" s="420"/>
      <c r="AX18" s="420"/>
      <c r="AY18" s="421" t="s">
        <v>139</v>
      </c>
      <c r="AZ18" s="422"/>
      <c r="BA18" s="422"/>
      <c r="BB18" s="422"/>
      <c r="BC18" s="422"/>
      <c r="BD18" s="422"/>
      <c r="BE18" s="422"/>
      <c r="BF18" s="422"/>
      <c r="BG18" s="422"/>
      <c r="BH18" s="422"/>
      <c r="BI18" s="422"/>
      <c r="BJ18" s="422"/>
      <c r="BK18" s="422"/>
      <c r="BL18" s="422"/>
      <c r="BM18" s="423"/>
      <c r="BN18" s="387">
        <v>3307258</v>
      </c>
      <c r="BO18" s="388"/>
      <c r="BP18" s="388"/>
      <c r="BQ18" s="388"/>
      <c r="BR18" s="388"/>
      <c r="BS18" s="388"/>
      <c r="BT18" s="388"/>
      <c r="BU18" s="389"/>
      <c r="BV18" s="387">
        <v>3317496</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140</v>
      </c>
      <c r="C19" s="430"/>
      <c r="D19" s="430"/>
      <c r="E19" s="499"/>
      <c r="F19" s="499"/>
      <c r="G19" s="499"/>
      <c r="H19" s="499"/>
      <c r="I19" s="499"/>
      <c r="J19" s="499"/>
      <c r="K19" s="499"/>
      <c r="L19" s="507">
        <v>333</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141</v>
      </c>
      <c r="AZ19" s="422"/>
      <c r="BA19" s="422"/>
      <c r="BB19" s="422"/>
      <c r="BC19" s="422"/>
      <c r="BD19" s="422"/>
      <c r="BE19" s="422"/>
      <c r="BF19" s="422"/>
      <c r="BG19" s="422"/>
      <c r="BH19" s="422"/>
      <c r="BI19" s="422"/>
      <c r="BJ19" s="422"/>
      <c r="BK19" s="422"/>
      <c r="BL19" s="422"/>
      <c r="BM19" s="423"/>
      <c r="BN19" s="387">
        <v>4756604</v>
      </c>
      <c r="BO19" s="388"/>
      <c r="BP19" s="388"/>
      <c r="BQ19" s="388"/>
      <c r="BR19" s="388"/>
      <c r="BS19" s="388"/>
      <c r="BT19" s="388"/>
      <c r="BU19" s="389"/>
      <c r="BV19" s="387">
        <v>4961031</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142</v>
      </c>
      <c r="C20" s="430"/>
      <c r="D20" s="430"/>
      <c r="E20" s="499"/>
      <c r="F20" s="499"/>
      <c r="G20" s="499"/>
      <c r="H20" s="499"/>
      <c r="I20" s="499"/>
      <c r="J20" s="499"/>
      <c r="K20" s="499"/>
      <c r="L20" s="507">
        <v>4680</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143</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144</v>
      </c>
      <c r="C22" s="518"/>
      <c r="D22" s="519"/>
      <c r="E22" s="399" t="s">
        <v>1</v>
      </c>
      <c r="F22" s="404"/>
      <c r="G22" s="404"/>
      <c r="H22" s="404"/>
      <c r="I22" s="404"/>
      <c r="J22" s="404"/>
      <c r="K22" s="394"/>
      <c r="L22" s="399" t="s">
        <v>145</v>
      </c>
      <c r="M22" s="404"/>
      <c r="N22" s="404"/>
      <c r="O22" s="404"/>
      <c r="P22" s="394"/>
      <c r="Q22" s="526" t="s">
        <v>146</v>
      </c>
      <c r="R22" s="527"/>
      <c r="S22" s="527"/>
      <c r="T22" s="527"/>
      <c r="U22" s="527"/>
      <c r="V22" s="528"/>
      <c r="W22" s="532" t="s">
        <v>147</v>
      </c>
      <c r="X22" s="518"/>
      <c r="Y22" s="519"/>
      <c r="Z22" s="399" t="s">
        <v>1</v>
      </c>
      <c r="AA22" s="404"/>
      <c r="AB22" s="404"/>
      <c r="AC22" s="404"/>
      <c r="AD22" s="404"/>
      <c r="AE22" s="404"/>
      <c r="AF22" s="404"/>
      <c r="AG22" s="394"/>
      <c r="AH22" s="545" t="s">
        <v>148</v>
      </c>
      <c r="AI22" s="404"/>
      <c r="AJ22" s="404"/>
      <c r="AK22" s="404"/>
      <c r="AL22" s="394"/>
      <c r="AM22" s="545" t="s">
        <v>149</v>
      </c>
      <c r="AN22" s="546"/>
      <c r="AO22" s="546"/>
      <c r="AP22" s="546"/>
      <c r="AQ22" s="546"/>
      <c r="AR22" s="547"/>
      <c r="AS22" s="526" t="s">
        <v>146</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150</v>
      </c>
      <c r="AZ23" s="348"/>
      <c r="BA23" s="348"/>
      <c r="BB23" s="348"/>
      <c r="BC23" s="348"/>
      <c r="BD23" s="348"/>
      <c r="BE23" s="348"/>
      <c r="BF23" s="348"/>
      <c r="BG23" s="348"/>
      <c r="BH23" s="348"/>
      <c r="BI23" s="348"/>
      <c r="BJ23" s="348"/>
      <c r="BK23" s="348"/>
      <c r="BL23" s="348"/>
      <c r="BM23" s="349"/>
      <c r="BN23" s="387">
        <v>4318940</v>
      </c>
      <c r="BO23" s="388"/>
      <c r="BP23" s="388"/>
      <c r="BQ23" s="388"/>
      <c r="BR23" s="388"/>
      <c r="BS23" s="388"/>
      <c r="BT23" s="388"/>
      <c r="BU23" s="389"/>
      <c r="BV23" s="387">
        <v>4544036</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151</v>
      </c>
      <c r="F24" s="417"/>
      <c r="G24" s="417"/>
      <c r="H24" s="417"/>
      <c r="I24" s="417"/>
      <c r="J24" s="417"/>
      <c r="K24" s="418"/>
      <c r="L24" s="438">
        <v>1</v>
      </c>
      <c r="M24" s="439"/>
      <c r="N24" s="439"/>
      <c r="O24" s="439"/>
      <c r="P24" s="478"/>
      <c r="Q24" s="438">
        <v>6390</v>
      </c>
      <c r="R24" s="439"/>
      <c r="S24" s="439"/>
      <c r="T24" s="439"/>
      <c r="U24" s="439"/>
      <c r="V24" s="478"/>
      <c r="W24" s="533"/>
      <c r="X24" s="521"/>
      <c r="Y24" s="522"/>
      <c r="Z24" s="437" t="s">
        <v>152</v>
      </c>
      <c r="AA24" s="417"/>
      <c r="AB24" s="417"/>
      <c r="AC24" s="417"/>
      <c r="AD24" s="417"/>
      <c r="AE24" s="417"/>
      <c r="AF24" s="417"/>
      <c r="AG24" s="418"/>
      <c r="AH24" s="438">
        <v>100</v>
      </c>
      <c r="AI24" s="439"/>
      <c r="AJ24" s="439"/>
      <c r="AK24" s="439"/>
      <c r="AL24" s="478"/>
      <c r="AM24" s="438">
        <v>283500</v>
      </c>
      <c r="AN24" s="439"/>
      <c r="AO24" s="439"/>
      <c r="AP24" s="439"/>
      <c r="AQ24" s="439"/>
      <c r="AR24" s="478"/>
      <c r="AS24" s="438">
        <v>2835</v>
      </c>
      <c r="AT24" s="439"/>
      <c r="AU24" s="439"/>
      <c r="AV24" s="439"/>
      <c r="AW24" s="439"/>
      <c r="AX24" s="440"/>
      <c r="AY24" s="553" t="s">
        <v>153</v>
      </c>
      <c r="AZ24" s="554"/>
      <c r="BA24" s="554"/>
      <c r="BB24" s="554"/>
      <c r="BC24" s="554"/>
      <c r="BD24" s="554"/>
      <c r="BE24" s="554"/>
      <c r="BF24" s="554"/>
      <c r="BG24" s="554"/>
      <c r="BH24" s="554"/>
      <c r="BI24" s="554"/>
      <c r="BJ24" s="554"/>
      <c r="BK24" s="554"/>
      <c r="BL24" s="554"/>
      <c r="BM24" s="555"/>
      <c r="BN24" s="387">
        <v>4232129</v>
      </c>
      <c r="BO24" s="388"/>
      <c r="BP24" s="388"/>
      <c r="BQ24" s="388"/>
      <c r="BR24" s="388"/>
      <c r="BS24" s="388"/>
      <c r="BT24" s="388"/>
      <c r="BU24" s="389"/>
      <c r="BV24" s="387">
        <v>4426868</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154</v>
      </c>
      <c r="F25" s="417"/>
      <c r="G25" s="417"/>
      <c r="H25" s="417"/>
      <c r="I25" s="417"/>
      <c r="J25" s="417"/>
      <c r="K25" s="418"/>
      <c r="L25" s="438">
        <v>1</v>
      </c>
      <c r="M25" s="439"/>
      <c r="N25" s="439"/>
      <c r="O25" s="439"/>
      <c r="P25" s="478"/>
      <c r="Q25" s="438">
        <v>5520</v>
      </c>
      <c r="R25" s="439"/>
      <c r="S25" s="439"/>
      <c r="T25" s="439"/>
      <c r="U25" s="439"/>
      <c r="V25" s="478"/>
      <c r="W25" s="533"/>
      <c r="X25" s="521"/>
      <c r="Y25" s="522"/>
      <c r="Z25" s="437" t="s">
        <v>155</v>
      </c>
      <c r="AA25" s="417"/>
      <c r="AB25" s="417"/>
      <c r="AC25" s="417"/>
      <c r="AD25" s="417"/>
      <c r="AE25" s="417"/>
      <c r="AF25" s="417"/>
      <c r="AG25" s="418"/>
      <c r="AH25" s="438" t="s">
        <v>120</v>
      </c>
      <c r="AI25" s="439"/>
      <c r="AJ25" s="439"/>
      <c r="AK25" s="439"/>
      <c r="AL25" s="478"/>
      <c r="AM25" s="438" t="s">
        <v>120</v>
      </c>
      <c r="AN25" s="439"/>
      <c r="AO25" s="439"/>
      <c r="AP25" s="439"/>
      <c r="AQ25" s="439"/>
      <c r="AR25" s="478"/>
      <c r="AS25" s="438" t="s">
        <v>120</v>
      </c>
      <c r="AT25" s="439"/>
      <c r="AU25" s="439"/>
      <c r="AV25" s="439"/>
      <c r="AW25" s="439"/>
      <c r="AX25" s="440"/>
      <c r="AY25" s="347" t="s">
        <v>156</v>
      </c>
      <c r="AZ25" s="348"/>
      <c r="BA25" s="348"/>
      <c r="BB25" s="348"/>
      <c r="BC25" s="348"/>
      <c r="BD25" s="348"/>
      <c r="BE25" s="348"/>
      <c r="BF25" s="348"/>
      <c r="BG25" s="348"/>
      <c r="BH25" s="348"/>
      <c r="BI25" s="348"/>
      <c r="BJ25" s="348"/>
      <c r="BK25" s="348"/>
      <c r="BL25" s="348"/>
      <c r="BM25" s="349"/>
      <c r="BN25" s="350">
        <v>280642</v>
      </c>
      <c r="BO25" s="351"/>
      <c r="BP25" s="351"/>
      <c r="BQ25" s="351"/>
      <c r="BR25" s="351"/>
      <c r="BS25" s="351"/>
      <c r="BT25" s="351"/>
      <c r="BU25" s="352"/>
      <c r="BV25" s="350">
        <v>395154</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157</v>
      </c>
      <c r="F26" s="417"/>
      <c r="G26" s="417"/>
      <c r="H26" s="417"/>
      <c r="I26" s="417"/>
      <c r="J26" s="417"/>
      <c r="K26" s="418"/>
      <c r="L26" s="438">
        <v>1</v>
      </c>
      <c r="M26" s="439"/>
      <c r="N26" s="439"/>
      <c r="O26" s="439"/>
      <c r="P26" s="478"/>
      <c r="Q26" s="438">
        <v>5230</v>
      </c>
      <c r="R26" s="439"/>
      <c r="S26" s="439"/>
      <c r="T26" s="439"/>
      <c r="U26" s="439"/>
      <c r="V26" s="478"/>
      <c r="W26" s="533"/>
      <c r="X26" s="521"/>
      <c r="Y26" s="522"/>
      <c r="Z26" s="437" t="s">
        <v>158</v>
      </c>
      <c r="AA26" s="543"/>
      <c r="AB26" s="543"/>
      <c r="AC26" s="543"/>
      <c r="AD26" s="543"/>
      <c r="AE26" s="543"/>
      <c r="AF26" s="543"/>
      <c r="AG26" s="544"/>
      <c r="AH26" s="438">
        <v>14</v>
      </c>
      <c r="AI26" s="439"/>
      <c r="AJ26" s="439"/>
      <c r="AK26" s="439"/>
      <c r="AL26" s="478"/>
      <c r="AM26" s="438">
        <v>40488</v>
      </c>
      <c r="AN26" s="439"/>
      <c r="AO26" s="439"/>
      <c r="AP26" s="439"/>
      <c r="AQ26" s="439"/>
      <c r="AR26" s="478"/>
      <c r="AS26" s="438">
        <v>2892</v>
      </c>
      <c r="AT26" s="439"/>
      <c r="AU26" s="439"/>
      <c r="AV26" s="439"/>
      <c r="AW26" s="439"/>
      <c r="AX26" s="440"/>
      <c r="AY26" s="390" t="s">
        <v>159</v>
      </c>
      <c r="AZ26" s="391"/>
      <c r="BA26" s="391"/>
      <c r="BB26" s="391"/>
      <c r="BC26" s="391"/>
      <c r="BD26" s="391"/>
      <c r="BE26" s="391"/>
      <c r="BF26" s="391"/>
      <c r="BG26" s="391"/>
      <c r="BH26" s="391"/>
      <c r="BI26" s="391"/>
      <c r="BJ26" s="391"/>
      <c r="BK26" s="391"/>
      <c r="BL26" s="391"/>
      <c r="BM26" s="392"/>
      <c r="BN26" s="387" t="s">
        <v>120</v>
      </c>
      <c r="BO26" s="388"/>
      <c r="BP26" s="388"/>
      <c r="BQ26" s="388"/>
      <c r="BR26" s="388"/>
      <c r="BS26" s="388"/>
      <c r="BT26" s="388"/>
      <c r="BU26" s="389"/>
      <c r="BV26" s="387" t="s">
        <v>120</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160</v>
      </c>
      <c r="F27" s="417"/>
      <c r="G27" s="417"/>
      <c r="H27" s="417"/>
      <c r="I27" s="417"/>
      <c r="J27" s="417"/>
      <c r="K27" s="418"/>
      <c r="L27" s="438">
        <v>1</v>
      </c>
      <c r="M27" s="439"/>
      <c r="N27" s="439"/>
      <c r="O27" s="439"/>
      <c r="P27" s="478"/>
      <c r="Q27" s="438">
        <v>2860</v>
      </c>
      <c r="R27" s="439"/>
      <c r="S27" s="439"/>
      <c r="T27" s="439"/>
      <c r="U27" s="439"/>
      <c r="V27" s="478"/>
      <c r="W27" s="533"/>
      <c r="X27" s="521"/>
      <c r="Y27" s="522"/>
      <c r="Z27" s="437" t="s">
        <v>161</v>
      </c>
      <c r="AA27" s="417"/>
      <c r="AB27" s="417"/>
      <c r="AC27" s="417"/>
      <c r="AD27" s="417"/>
      <c r="AE27" s="417"/>
      <c r="AF27" s="417"/>
      <c r="AG27" s="418"/>
      <c r="AH27" s="438">
        <v>1</v>
      </c>
      <c r="AI27" s="439"/>
      <c r="AJ27" s="439"/>
      <c r="AK27" s="439"/>
      <c r="AL27" s="478"/>
      <c r="AM27" s="438" t="s">
        <v>162</v>
      </c>
      <c r="AN27" s="439"/>
      <c r="AO27" s="439"/>
      <c r="AP27" s="439"/>
      <c r="AQ27" s="439"/>
      <c r="AR27" s="478"/>
      <c r="AS27" s="438" t="s">
        <v>162</v>
      </c>
      <c r="AT27" s="439"/>
      <c r="AU27" s="439"/>
      <c r="AV27" s="439"/>
      <c r="AW27" s="439"/>
      <c r="AX27" s="440"/>
      <c r="AY27" s="479" t="s">
        <v>163</v>
      </c>
      <c r="AZ27" s="480"/>
      <c r="BA27" s="480"/>
      <c r="BB27" s="480"/>
      <c r="BC27" s="480"/>
      <c r="BD27" s="480"/>
      <c r="BE27" s="480"/>
      <c r="BF27" s="480"/>
      <c r="BG27" s="480"/>
      <c r="BH27" s="480"/>
      <c r="BI27" s="480"/>
      <c r="BJ27" s="480"/>
      <c r="BK27" s="480"/>
      <c r="BL27" s="480"/>
      <c r="BM27" s="481"/>
      <c r="BN27" s="556" t="s">
        <v>120</v>
      </c>
      <c r="BO27" s="557"/>
      <c r="BP27" s="557"/>
      <c r="BQ27" s="557"/>
      <c r="BR27" s="557"/>
      <c r="BS27" s="557"/>
      <c r="BT27" s="557"/>
      <c r="BU27" s="558"/>
      <c r="BV27" s="556" t="s">
        <v>120</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164</v>
      </c>
      <c r="F28" s="417"/>
      <c r="G28" s="417"/>
      <c r="H28" s="417"/>
      <c r="I28" s="417"/>
      <c r="J28" s="417"/>
      <c r="K28" s="418"/>
      <c r="L28" s="438">
        <v>1</v>
      </c>
      <c r="M28" s="439"/>
      <c r="N28" s="439"/>
      <c r="O28" s="439"/>
      <c r="P28" s="478"/>
      <c r="Q28" s="438">
        <v>2470</v>
      </c>
      <c r="R28" s="439"/>
      <c r="S28" s="439"/>
      <c r="T28" s="439"/>
      <c r="U28" s="439"/>
      <c r="V28" s="478"/>
      <c r="W28" s="533"/>
      <c r="X28" s="521"/>
      <c r="Y28" s="522"/>
      <c r="Z28" s="437" t="s">
        <v>165</v>
      </c>
      <c r="AA28" s="417"/>
      <c r="AB28" s="417"/>
      <c r="AC28" s="417"/>
      <c r="AD28" s="417"/>
      <c r="AE28" s="417"/>
      <c r="AF28" s="417"/>
      <c r="AG28" s="418"/>
      <c r="AH28" s="438" t="s">
        <v>120</v>
      </c>
      <c r="AI28" s="439"/>
      <c r="AJ28" s="439"/>
      <c r="AK28" s="439"/>
      <c r="AL28" s="478"/>
      <c r="AM28" s="438" t="s">
        <v>120</v>
      </c>
      <c r="AN28" s="439"/>
      <c r="AO28" s="439"/>
      <c r="AP28" s="439"/>
      <c r="AQ28" s="439"/>
      <c r="AR28" s="478"/>
      <c r="AS28" s="438" t="s">
        <v>120</v>
      </c>
      <c r="AT28" s="439"/>
      <c r="AU28" s="439"/>
      <c r="AV28" s="439"/>
      <c r="AW28" s="439"/>
      <c r="AX28" s="440"/>
      <c r="AY28" s="559" t="s">
        <v>166</v>
      </c>
      <c r="AZ28" s="560"/>
      <c r="BA28" s="560"/>
      <c r="BB28" s="561"/>
      <c r="BC28" s="347" t="s">
        <v>167</v>
      </c>
      <c r="BD28" s="348"/>
      <c r="BE28" s="348"/>
      <c r="BF28" s="348"/>
      <c r="BG28" s="348"/>
      <c r="BH28" s="348"/>
      <c r="BI28" s="348"/>
      <c r="BJ28" s="348"/>
      <c r="BK28" s="348"/>
      <c r="BL28" s="348"/>
      <c r="BM28" s="349"/>
      <c r="BN28" s="350">
        <v>932769</v>
      </c>
      <c r="BO28" s="351"/>
      <c r="BP28" s="351"/>
      <c r="BQ28" s="351"/>
      <c r="BR28" s="351"/>
      <c r="BS28" s="351"/>
      <c r="BT28" s="351"/>
      <c r="BU28" s="352"/>
      <c r="BV28" s="350">
        <v>804155</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168</v>
      </c>
      <c r="F29" s="417"/>
      <c r="G29" s="417"/>
      <c r="H29" s="417"/>
      <c r="I29" s="417"/>
      <c r="J29" s="417"/>
      <c r="K29" s="418"/>
      <c r="L29" s="438">
        <v>10</v>
      </c>
      <c r="M29" s="439"/>
      <c r="N29" s="439"/>
      <c r="O29" s="439"/>
      <c r="P29" s="478"/>
      <c r="Q29" s="438">
        <v>2350</v>
      </c>
      <c r="R29" s="439"/>
      <c r="S29" s="439"/>
      <c r="T29" s="439"/>
      <c r="U29" s="439"/>
      <c r="V29" s="478"/>
      <c r="W29" s="534"/>
      <c r="X29" s="535"/>
      <c r="Y29" s="536"/>
      <c r="Z29" s="437" t="s">
        <v>169</v>
      </c>
      <c r="AA29" s="417"/>
      <c r="AB29" s="417"/>
      <c r="AC29" s="417"/>
      <c r="AD29" s="417"/>
      <c r="AE29" s="417"/>
      <c r="AF29" s="417"/>
      <c r="AG29" s="418"/>
      <c r="AH29" s="438">
        <v>101</v>
      </c>
      <c r="AI29" s="439"/>
      <c r="AJ29" s="439"/>
      <c r="AK29" s="439"/>
      <c r="AL29" s="478"/>
      <c r="AM29" s="438">
        <v>286749</v>
      </c>
      <c r="AN29" s="439"/>
      <c r="AO29" s="439"/>
      <c r="AP29" s="439"/>
      <c r="AQ29" s="439"/>
      <c r="AR29" s="478"/>
      <c r="AS29" s="438">
        <v>2839</v>
      </c>
      <c r="AT29" s="439"/>
      <c r="AU29" s="439"/>
      <c r="AV29" s="439"/>
      <c r="AW29" s="439"/>
      <c r="AX29" s="440"/>
      <c r="AY29" s="562"/>
      <c r="AZ29" s="563"/>
      <c r="BA29" s="563"/>
      <c r="BB29" s="564"/>
      <c r="BC29" s="421" t="s">
        <v>170</v>
      </c>
      <c r="BD29" s="422"/>
      <c r="BE29" s="422"/>
      <c r="BF29" s="422"/>
      <c r="BG29" s="422"/>
      <c r="BH29" s="422"/>
      <c r="BI29" s="422"/>
      <c r="BJ29" s="422"/>
      <c r="BK29" s="422"/>
      <c r="BL29" s="422"/>
      <c r="BM29" s="423"/>
      <c r="BN29" s="387">
        <v>938404</v>
      </c>
      <c r="BO29" s="388"/>
      <c r="BP29" s="388"/>
      <c r="BQ29" s="388"/>
      <c r="BR29" s="388"/>
      <c r="BS29" s="388"/>
      <c r="BT29" s="388"/>
      <c r="BU29" s="389"/>
      <c r="BV29" s="387">
        <v>878194</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171</v>
      </c>
      <c r="X30" s="541"/>
      <c r="Y30" s="541"/>
      <c r="Z30" s="541"/>
      <c r="AA30" s="541"/>
      <c r="AB30" s="541"/>
      <c r="AC30" s="541"/>
      <c r="AD30" s="541"/>
      <c r="AE30" s="541"/>
      <c r="AF30" s="541"/>
      <c r="AG30" s="542"/>
      <c r="AH30" s="503">
        <v>92.9</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172</v>
      </c>
      <c r="BD30" s="554"/>
      <c r="BE30" s="554"/>
      <c r="BF30" s="554"/>
      <c r="BG30" s="554"/>
      <c r="BH30" s="554"/>
      <c r="BI30" s="554"/>
      <c r="BJ30" s="554"/>
      <c r="BK30" s="554"/>
      <c r="BL30" s="554"/>
      <c r="BM30" s="555"/>
      <c r="BN30" s="556">
        <v>969907</v>
      </c>
      <c r="BO30" s="557"/>
      <c r="BP30" s="557"/>
      <c r="BQ30" s="557"/>
      <c r="BR30" s="557"/>
      <c r="BS30" s="557"/>
      <c r="BT30" s="557"/>
      <c r="BU30" s="558"/>
      <c r="BV30" s="556">
        <v>852374</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179</v>
      </c>
      <c r="D33" s="411"/>
      <c r="E33" s="376" t="s">
        <v>180</v>
      </c>
      <c r="F33" s="376"/>
      <c r="G33" s="376"/>
      <c r="H33" s="376"/>
      <c r="I33" s="376"/>
      <c r="J33" s="376"/>
      <c r="K33" s="376"/>
      <c r="L33" s="376"/>
      <c r="M33" s="376"/>
      <c r="N33" s="376"/>
      <c r="O33" s="376"/>
      <c r="P33" s="376"/>
      <c r="Q33" s="376"/>
      <c r="R33" s="376"/>
      <c r="S33" s="376"/>
      <c r="T33" s="169"/>
      <c r="U33" s="411" t="s">
        <v>179</v>
      </c>
      <c r="V33" s="411"/>
      <c r="W33" s="376" t="s">
        <v>180</v>
      </c>
      <c r="X33" s="376"/>
      <c r="Y33" s="376"/>
      <c r="Z33" s="376"/>
      <c r="AA33" s="376"/>
      <c r="AB33" s="376"/>
      <c r="AC33" s="376"/>
      <c r="AD33" s="376"/>
      <c r="AE33" s="376"/>
      <c r="AF33" s="376"/>
      <c r="AG33" s="376"/>
      <c r="AH33" s="376"/>
      <c r="AI33" s="376"/>
      <c r="AJ33" s="376"/>
      <c r="AK33" s="376"/>
      <c r="AL33" s="169"/>
      <c r="AM33" s="411" t="s">
        <v>179</v>
      </c>
      <c r="AN33" s="411"/>
      <c r="AO33" s="376" t="s">
        <v>180</v>
      </c>
      <c r="AP33" s="376"/>
      <c r="AQ33" s="376"/>
      <c r="AR33" s="376"/>
      <c r="AS33" s="376"/>
      <c r="AT33" s="376"/>
      <c r="AU33" s="376"/>
      <c r="AV33" s="376"/>
      <c r="AW33" s="376"/>
      <c r="AX33" s="376"/>
      <c r="AY33" s="376"/>
      <c r="AZ33" s="376"/>
      <c r="BA33" s="376"/>
      <c r="BB33" s="376"/>
      <c r="BC33" s="376"/>
      <c r="BD33" s="170"/>
      <c r="BE33" s="376" t="s">
        <v>181</v>
      </c>
      <c r="BF33" s="376"/>
      <c r="BG33" s="376" t="s">
        <v>182</v>
      </c>
      <c r="BH33" s="376"/>
      <c r="BI33" s="376"/>
      <c r="BJ33" s="376"/>
      <c r="BK33" s="376"/>
      <c r="BL33" s="376"/>
      <c r="BM33" s="376"/>
      <c r="BN33" s="376"/>
      <c r="BO33" s="376"/>
      <c r="BP33" s="376"/>
      <c r="BQ33" s="376"/>
      <c r="BR33" s="376"/>
      <c r="BS33" s="376"/>
      <c r="BT33" s="376"/>
      <c r="BU33" s="376"/>
      <c r="BV33" s="170"/>
      <c r="BW33" s="411" t="s">
        <v>181</v>
      </c>
      <c r="BX33" s="411"/>
      <c r="BY33" s="376" t="s">
        <v>183</v>
      </c>
      <c r="BZ33" s="376"/>
      <c r="CA33" s="376"/>
      <c r="CB33" s="376"/>
      <c r="CC33" s="376"/>
      <c r="CD33" s="376"/>
      <c r="CE33" s="376"/>
      <c r="CF33" s="376"/>
      <c r="CG33" s="376"/>
      <c r="CH33" s="376"/>
      <c r="CI33" s="376"/>
      <c r="CJ33" s="376"/>
      <c r="CK33" s="376"/>
      <c r="CL33" s="376"/>
      <c r="CM33" s="376"/>
      <c r="CN33" s="169"/>
      <c r="CO33" s="411" t="s">
        <v>179</v>
      </c>
      <c r="CP33" s="411"/>
      <c r="CQ33" s="376" t="s">
        <v>184</v>
      </c>
      <c r="CR33" s="376"/>
      <c r="CS33" s="376"/>
      <c r="CT33" s="376"/>
      <c r="CU33" s="376"/>
      <c r="CV33" s="376"/>
      <c r="CW33" s="376"/>
      <c r="CX33" s="376"/>
      <c r="CY33" s="376"/>
      <c r="CZ33" s="376"/>
      <c r="DA33" s="376"/>
      <c r="DB33" s="376"/>
      <c r="DC33" s="376"/>
      <c r="DD33" s="376"/>
      <c r="DE33" s="376"/>
      <c r="DF33" s="169"/>
      <c r="DG33" s="376" t="s">
        <v>185</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f>IF(AO34="","",MAX(C34:D43,U34:V43)+1)</f>
        <v>5</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f>IF(BG34="","",MAX(C34:D43,U34:V43,AM34:AN43)+1)</f>
        <v>8</v>
      </c>
      <c r="BF34" s="568"/>
      <c r="BG34" s="569" t="str">
        <f>IF('各会計、関係団体の財政状況及び健全化判断比率'!B34="","",'各会計、関係団体の財政状況及び健全化判断比率'!B34)</f>
        <v>農業集落排水事業特別会計</v>
      </c>
      <c r="BH34" s="569"/>
      <c r="BI34" s="569"/>
      <c r="BJ34" s="569"/>
      <c r="BK34" s="569"/>
      <c r="BL34" s="569"/>
      <c r="BM34" s="569"/>
      <c r="BN34" s="569"/>
      <c r="BO34" s="569"/>
      <c r="BP34" s="569"/>
      <c r="BQ34" s="569"/>
      <c r="BR34" s="569"/>
      <c r="BS34" s="569"/>
      <c r="BT34" s="569"/>
      <c r="BU34" s="569"/>
      <c r="BV34" s="167"/>
      <c r="BW34" s="568">
        <f>IF(BY34="","",MAX(C34:D43,U34:V43,AM34:AN43,BE34:BF43)+1)</f>
        <v>9</v>
      </c>
      <c r="BX34" s="568"/>
      <c r="BY34" s="569" t="str">
        <f>IF('各会計、関係団体の財政状況及び健全化判断比率'!B68="","",'各会計、関係団体の財政状況及び健全化判断比率'!B68)</f>
        <v>津軽広域水道企業団（津軽事業部）</v>
      </c>
      <c r="BZ34" s="569"/>
      <c r="CA34" s="569"/>
      <c r="CB34" s="569"/>
      <c r="CC34" s="569"/>
      <c r="CD34" s="569"/>
      <c r="CE34" s="569"/>
      <c r="CF34" s="569"/>
      <c r="CG34" s="569"/>
      <c r="CH34" s="569"/>
      <c r="CI34" s="569"/>
      <c r="CJ34" s="569"/>
      <c r="CK34" s="569"/>
      <c r="CL34" s="569"/>
      <c r="CM34" s="569"/>
      <c r="CN34" s="167"/>
      <c r="CO34" s="568">
        <f>IF(CQ34="","",MAX(C34:D43,U34:V43,AM34:AN43,BE34:BF43,BW34:BX43)+1)</f>
        <v>19</v>
      </c>
      <c r="CP34" s="568"/>
      <c r="CQ34" s="569" t="str">
        <f>IF('各会計、関係団体の財政状況及び健全化判断比率'!BS7="","",'各会計、関係団体の財政状況及び健全化判断比率'!BS7)</f>
        <v>板柳町産業振興公社りんごワーク研究所</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v>
      </c>
      <c r="DH34" s="570"/>
      <c r="DI34" s="171"/>
      <c r="DJ34" s="139"/>
      <c r="DK34" s="139"/>
      <c r="DL34" s="139"/>
      <c r="DM34" s="139"/>
      <c r="DN34" s="139"/>
      <c r="DO34" s="139"/>
    </row>
    <row r="35" spans="1:119" ht="32.25" customHeight="1" x14ac:dyDescent="0.15">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介護保険特別会計</v>
      </c>
      <c r="X35" s="569"/>
      <c r="Y35" s="569"/>
      <c r="Z35" s="569"/>
      <c r="AA35" s="569"/>
      <c r="AB35" s="569"/>
      <c r="AC35" s="569"/>
      <c r="AD35" s="569"/>
      <c r="AE35" s="569"/>
      <c r="AF35" s="569"/>
      <c r="AG35" s="569"/>
      <c r="AH35" s="569"/>
      <c r="AI35" s="569"/>
      <c r="AJ35" s="569"/>
      <c r="AK35" s="569"/>
      <c r="AL35" s="167"/>
      <c r="AM35" s="568">
        <f t="shared" ref="AM35:AM43" si="0">IF(AO35="","",AM34+1)</f>
        <v>6</v>
      </c>
      <c r="AN35" s="568"/>
      <c r="AO35" s="569" t="str">
        <f>IF('各会計、関係団体の財政状況及び健全化判断比率'!B32="","",'各会計、関係団体の財政状況及び健全化判断比率'!B32)</f>
        <v>板柳中央病院事業会計</v>
      </c>
      <c r="AP35" s="569"/>
      <c r="AQ35" s="569"/>
      <c r="AR35" s="569"/>
      <c r="AS35" s="569"/>
      <c r="AT35" s="569"/>
      <c r="AU35" s="569"/>
      <c r="AV35" s="569"/>
      <c r="AW35" s="569"/>
      <c r="AX35" s="569"/>
      <c r="AY35" s="569"/>
      <c r="AZ35" s="569"/>
      <c r="BA35" s="569"/>
      <c r="BB35" s="569"/>
      <c r="BC35" s="569"/>
      <c r="BD35" s="167"/>
      <c r="BE35" s="568" t="str">
        <f t="shared" ref="BE35:BE43" si="1">IF(BG35="","",BE34+1)</f>
        <v/>
      </c>
      <c r="BF35" s="568"/>
      <c r="BG35" s="569"/>
      <c r="BH35" s="569"/>
      <c r="BI35" s="569"/>
      <c r="BJ35" s="569"/>
      <c r="BK35" s="569"/>
      <c r="BL35" s="569"/>
      <c r="BM35" s="569"/>
      <c r="BN35" s="569"/>
      <c r="BO35" s="569"/>
      <c r="BP35" s="569"/>
      <c r="BQ35" s="569"/>
      <c r="BR35" s="569"/>
      <c r="BS35" s="569"/>
      <c r="BT35" s="569"/>
      <c r="BU35" s="569"/>
      <c r="BV35" s="167"/>
      <c r="BW35" s="568">
        <f t="shared" ref="BW35:BW43" si="2">IF(BY35="","",BW34+1)</f>
        <v>10</v>
      </c>
      <c r="BX35" s="568"/>
      <c r="BY35" s="569" t="str">
        <f>IF('各会計、関係団体の財政状況及び健全化判断比率'!B69="","",'各会計、関係団体の財政状況及び健全化判断比率'!B69)</f>
        <v>青森県市町村総合事務組合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f t="shared" si="0"/>
        <v>7</v>
      </c>
      <c r="AN36" s="568"/>
      <c r="AO36" s="569" t="str">
        <f>IF('各会計、関係団体の財政状況及び健全化判断比率'!B33="","",'各会計、関係団体の財政状況及び健全化判断比率'!B33)</f>
        <v>公共下水道事業会計</v>
      </c>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11</v>
      </c>
      <c r="BX36" s="568"/>
      <c r="BY36" s="569" t="str">
        <f>IF('各会計、関係団体の財政状況及び健全化判断比率'!B70="","",'各会計、関係団体の財政状況及び健全化判断比率'!B70)</f>
        <v>津軽広域連合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12</v>
      </c>
      <c r="BX37" s="568"/>
      <c r="BY37" s="569" t="str">
        <f>IF('各会計、関係団体の財政状況及び健全化判断比率'!B71="","",'各会計、関係団体の財政状況及び健全化判断比率'!B71)</f>
        <v>西北五広域福祉事務組合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13</v>
      </c>
      <c r="BX38" s="568"/>
      <c r="BY38" s="569" t="str">
        <f>IF('各会計、関係団体の財政状況及び健全化判断比率'!B72="","",'各会計、関係団体の財政状況及び健全化判断比率'!B72)</f>
        <v>弘前地区環境整備事務組合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14</v>
      </c>
      <c r="BX39" s="568"/>
      <c r="BY39" s="569" t="str">
        <f>IF('各会計、関係団体の財政状況及び健全化判断比率'!B73="","",'各会計、関係団体の財政状況及び健全化判断比率'!B73)</f>
        <v>青森県市町村職員退職手当組合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15</v>
      </c>
      <c r="BX40" s="568"/>
      <c r="BY40" s="569" t="str">
        <f>IF('各会計、関係団体の財政状況及び健全化判断比率'!B74="","",'各会計、関係団体の財政状況及び健全化判断比率'!B74)</f>
        <v>青森県交通災害共済組合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16</v>
      </c>
      <c r="BX41" s="568"/>
      <c r="BY41" s="569" t="str">
        <f>IF('各会計、関係団体の財政状況及び健全化判断比率'!B75="","",'各会計、関係団体の財政状況及び健全化判断比率'!B75)</f>
        <v>青森県後期高齢者医療広域連合一般会計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17</v>
      </c>
      <c r="BX42" s="568"/>
      <c r="BY42" s="569" t="str">
        <f>IF('各会計、関係団体の財政状況及び健全化判断比率'!B76="","",'各会計、関係団体の財政状況及び健全化判断比率'!B76)</f>
        <v>青森県後期高齢者医療広域連合後期高齢者医療特別会計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18</v>
      </c>
      <c r="BX43" s="568"/>
      <c r="BY43" s="569" t="str">
        <f>IF('各会計、関係団体の財政状況及び健全化判断比率'!B77="","",'各会計、関係団体の財政状況及び健全化判断比率'!B77)</f>
        <v>弘前地区消防事務組合</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N1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194</v>
      </c>
      <c r="DI1" s="572"/>
      <c r="DJ1" s="572"/>
      <c r="DK1" s="572"/>
      <c r="DL1" s="572"/>
      <c r="DM1" s="572"/>
      <c r="DN1" s="573"/>
      <c r="DP1" s="571" t="s">
        <v>195</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197</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198</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199</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200</v>
      </c>
      <c r="S4" s="575"/>
      <c r="T4" s="575"/>
      <c r="U4" s="575"/>
      <c r="V4" s="575"/>
      <c r="W4" s="575"/>
      <c r="X4" s="575"/>
      <c r="Y4" s="576"/>
      <c r="Z4" s="574" t="s">
        <v>201</v>
      </c>
      <c r="AA4" s="575"/>
      <c r="AB4" s="575"/>
      <c r="AC4" s="576"/>
      <c r="AD4" s="574" t="s">
        <v>202</v>
      </c>
      <c r="AE4" s="575"/>
      <c r="AF4" s="575"/>
      <c r="AG4" s="575"/>
      <c r="AH4" s="575"/>
      <c r="AI4" s="575"/>
      <c r="AJ4" s="575"/>
      <c r="AK4" s="576"/>
      <c r="AL4" s="574" t="s">
        <v>201</v>
      </c>
      <c r="AM4" s="575"/>
      <c r="AN4" s="575"/>
      <c r="AO4" s="576"/>
      <c r="AP4" s="580" t="s">
        <v>203</v>
      </c>
      <c r="AQ4" s="580"/>
      <c r="AR4" s="580"/>
      <c r="AS4" s="580"/>
      <c r="AT4" s="580"/>
      <c r="AU4" s="580"/>
      <c r="AV4" s="580"/>
      <c r="AW4" s="580"/>
      <c r="AX4" s="580"/>
      <c r="AY4" s="580"/>
      <c r="AZ4" s="580"/>
      <c r="BA4" s="580"/>
      <c r="BB4" s="580"/>
      <c r="BC4" s="580"/>
      <c r="BD4" s="580"/>
      <c r="BE4" s="580"/>
      <c r="BF4" s="580"/>
      <c r="BG4" s="580" t="s">
        <v>204</v>
      </c>
      <c r="BH4" s="580"/>
      <c r="BI4" s="580"/>
      <c r="BJ4" s="580"/>
      <c r="BK4" s="580"/>
      <c r="BL4" s="580"/>
      <c r="BM4" s="580"/>
      <c r="BN4" s="580"/>
      <c r="BO4" s="580" t="s">
        <v>201</v>
      </c>
      <c r="BP4" s="580"/>
      <c r="BQ4" s="580"/>
      <c r="BR4" s="580"/>
      <c r="BS4" s="580" t="s">
        <v>205</v>
      </c>
      <c r="BT4" s="580"/>
      <c r="BU4" s="580"/>
      <c r="BV4" s="580"/>
      <c r="BW4" s="580"/>
      <c r="BX4" s="580"/>
      <c r="BY4" s="580"/>
      <c r="BZ4" s="580"/>
      <c r="CA4" s="580"/>
      <c r="CB4" s="580"/>
      <c r="CD4" s="577" t="s">
        <v>206</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207</v>
      </c>
      <c r="C5" s="582"/>
      <c r="D5" s="582"/>
      <c r="E5" s="582"/>
      <c r="F5" s="582"/>
      <c r="G5" s="582"/>
      <c r="H5" s="582"/>
      <c r="I5" s="582"/>
      <c r="J5" s="582"/>
      <c r="K5" s="582"/>
      <c r="L5" s="582"/>
      <c r="M5" s="582"/>
      <c r="N5" s="582"/>
      <c r="O5" s="582"/>
      <c r="P5" s="582"/>
      <c r="Q5" s="583"/>
      <c r="R5" s="584">
        <v>904731</v>
      </c>
      <c r="S5" s="585"/>
      <c r="T5" s="585"/>
      <c r="U5" s="585"/>
      <c r="V5" s="585"/>
      <c r="W5" s="585"/>
      <c r="X5" s="585"/>
      <c r="Y5" s="586"/>
      <c r="Z5" s="587">
        <v>14.6</v>
      </c>
      <c r="AA5" s="587"/>
      <c r="AB5" s="587"/>
      <c r="AC5" s="587"/>
      <c r="AD5" s="588">
        <v>904731</v>
      </c>
      <c r="AE5" s="588"/>
      <c r="AF5" s="588"/>
      <c r="AG5" s="588"/>
      <c r="AH5" s="588"/>
      <c r="AI5" s="588"/>
      <c r="AJ5" s="588"/>
      <c r="AK5" s="588"/>
      <c r="AL5" s="589">
        <v>23.8</v>
      </c>
      <c r="AM5" s="590"/>
      <c r="AN5" s="590"/>
      <c r="AO5" s="591"/>
      <c r="AP5" s="581" t="s">
        <v>208</v>
      </c>
      <c r="AQ5" s="582"/>
      <c r="AR5" s="582"/>
      <c r="AS5" s="582"/>
      <c r="AT5" s="582"/>
      <c r="AU5" s="582"/>
      <c r="AV5" s="582"/>
      <c r="AW5" s="582"/>
      <c r="AX5" s="582"/>
      <c r="AY5" s="582"/>
      <c r="AZ5" s="582"/>
      <c r="BA5" s="582"/>
      <c r="BB5" s="582"/>
      <c r="BC5" s="582"/>
      <c r="BD5" s="582"/>
      <c r="BE5" s="582"/>
      <c r="BF5" s="583"/>
      <c r="BG5" s="595">
        <v>904233</v>
      </c>
      <c r="BH5" s="596"/>
      <c r="BI5" s="596"/>
      <c r="BJ5" s="596"/>
      <c r="BK5" s="596"/>
      <c r="BL5" s="596"/>
      <c r="BM5" s="596"/>
      <c r="BN5" s="597"/>
      <c r="BO5" s="598">
        <v>99.9</v>
      </c>
      <c r="BP5" s="598"/>
      <c r="BQ5" s="598"/>
      <c r="BR5" s="598"/>
      <c r="BS5" s="599" t="s">
        <v>209</v>
      </c>
      <c r="BT5" s="599"/>
      <c r="BU5" s="599"/>
      <c r="BV5" s="599"/>
      <c r="BW5" s="599"/>
      <c r="BX5" s="599"/>
      <c r="BY5" s="599"/>
      <c r="BZ5" s="599"/>
      <c r="CA5" s="599"/>
      <c r="CB5" s="603"/>
      <c r="CD5" s="577" t="s">
        <v>203</v>
      </c>
      <c r="CE5" s="578"/>
      <c r="CF5" s="578"/>
      <c r="CG5" s="578"/>
      <c r="CH5" s="578"/>
      <c r="CI5" s="578"/>
      <c r="CJ5" s="578"/>
      <c r="CK5" s="578"/>
      <c r="CL5" s="578"/>
      <c r="CM5" s="578"/>
      <c r="CN5" s="578"/>
      <c r="CO5" s="578"/>
      <c r="CP5" s="578"/>
      <c r="CQ5" s="579"/>
      <c r="CR5" s="577" t="s">
        <v>210</v>
      </c>
      <c r="CS5" s="578"/>
      <c r="CT5" s="578"/>
      <c r="CU5" s="578"/>
      <c r="CV5" s="578"/>
      <c r="CW5" s="578"/>
      <c r="CX5" s="578"/>
      <c r="CY5" s="579"/>
      <c r="CZ5" s="577" t="s">
        <v>201</v>
      </c>
      <c r="DA5" s="578"/>
      <c r="DB5" s="578"/>
      <c r="DC5" s="579"/>
      <c r="DD5" s="577" t="s">
        <v>211</v>
      </c>
      <c r="DE5" s="578"/>
      <c r="DF5" s="578"/>
      <c r="DG5" s="578"/>
      <c r="DH5" s="578"/>
      <c r="DI5" s="578"/>
      <c r="DJ5" s="578"/>
      <c r="DK5" s="578"/>
      <c r="DL5" s="578"/>
      <c r="DM5" s="578"/>
      <c r="DN5" s="578"/>
      <c r="DO5" s="578"/>
      <c r="DP5" s="579"/>
      <c r="DQ5" s="577" t="s">
        <v>212</v>
      </c>
      <c r="DR5" s="578"/>
      <c r="DS5" s="578"/>
      <c r="DT5" s="578"/>
      <c r="DU5" s="578"/>
      <c r="DV5" s="578"/>
      <c r="DW5" s="578"/>
      <c r="DX5" s="578"/>
      <c r="DY5" s="578"/>
      <c r="DZ5" s="578"/>
      <c r="EA5" s="578"/>
      <c r="EB5" s="578"/>
      <c r="EC5" s="579"/>
    </row>
    <row r="6" spans="2:143" ht="11.25" customHeight="1" x14ac:dyDescent="0.15">
      <c r="B6" s="592" t="s">
        <v>213</v>
      </c>
      <c r="C6" s="593"/>
      <c r="D6" s="593"/>
      <c r="E6" s="593"/>
      <c r="F6" s="593"/>
      <c r="G6" s="593"/>
      <c r="H6" s="593"/>
      <c r="I6" s="593"/>
      <c r="J6" s="593"/>
      <c r="K6" s="593"/>
      <c r="L6" s="593"/>
      <c r="M6" s="593"/>
      <c r="N6" s="593"/>
      <c r="O6" s="593"/>
      <c r="P6" s="593"/>
      <c r="Q6" s="594"/>
      <c r="R6" s="595">
        <v>56559</v>
      </c>
      <c r="S6" s="596"/>
      <c r="T6" s="596"/>
      <c r="U6" s="596"/>
      <c r="V6" s="596"/>
      <c r="W6" s="596"/>
      <c r="X6" s="596"/>
      <c r="Y6" s="597"/>
      <c r="Z6" s="598">
        <v>0.9</v>
      </c>
      <c r="AA6" s="598"/>
      <c r="AB6" s="598"/>
      <c r="AC6" s="598"/>
      <c r="AD6" s="599">
        <v>56559</v>
      </c>
      <c r="AE6" s="599"/>
      <c r="AF6" s="599"/>
      <c r="AG6" s="599"/>
      <c r="AH6" s="599"/>
      <c r="AI6" s="599"/>
      <c r="AJ6" s="599"/>
      <c r="AK6" s="599"/>
      <c r="AL6" s="600">
        <v>1.5</v>
      </c>
      <c r="AM6" s="601"/>
      <c r="AN6" s="601"/>
      <c r="AO6" s="602"/>
      <c r="AP6" s="592" t="s">
        <v>214</v>
      </c>
      <c r="AQ6" s="593"/>
      <c r="AR6" s="593"/>
      <c r="AS6" s="593"/>
      <c r="AT6" s="593"/>
      <c r="AU6" s="593"/>
      <c r="AV6" s="593"/>
      <c r="AW6" s="593"/>
      <c r="AX6" s="593"/>
      <c r="AY6" s="593"/>
      <c r="AZ6" s="593"/>
      <c r="BA6" s="593"/>
      <c r="BB6" s="593"/>
      <c r="BC6" s="593"/>
      <c r="BD6" s="593"/>
      <c r="BE6" s="593"/>
      <c r="BF6" s="594"/>
      <c r="BG6" s="595">
        <v>904233</v>
      </c>
      <c r="BH6" s="596"/>
      <c r="BI6" s="596"/>
      <c r="BJ6" s="596"/>
      <c r="BK6" s="596"/>
      <c r="BL6" s="596"/>
      <c r="BM6" s="596"/>
      <c r="BN6" s="597"/>
      <c r="BO6" s="598">
        <v>99.9</v>
      </c>
      <c r="BP6" s="598"/>
      <c r="BQ6" s="598"/>
      <c r="BR6" s="598"/>
      <c r="BS6" s="599" t="s">
        <v>209</v>
      </c>
      <c r="BT6" s="599"/>
      <c r="BU6" s="599"/>
      <c r="BV6" s="599"/>
      <c r="BW6" s="599"/>
      <c r="BX6" s="599"/>
      <c r="BY6" s="599"/>
      <c r="BZ6" s="599"/>
      <c r="CA6" s="599"/>
      <c r="CB6" s="603"/>
      <c r="CD6" s="606" t="s">
        <v>215</v>
      </c>
      <c r="CE6" s="607"/>
      <c r="CF6" s="607"/>
      <c r="CG6" s="607"/>
      <c r="CH6" s="607"/>
      <c r="CI6" s="607"/>
      <c r="CJ6" s="607"/>
      <c r="CK6" s="607"/>
      <c r="CL6" s="607"/>
      <c r="CM6" s="607"/>
      <c r="CN6" s="607"/>
      <c r="CO6" s="607"/>
      <c r="CP6" s="607"/>
      <c r="CQ6" s="608"/>
      <c r="CR6" s="595">
        <v>78534</v>
      </c>
      <c r="CS6" s="596"/>
      <c r="CT6" s="596"/>
      <c r="CU6" s="596"/>
      <c r="CV6" s="596"/>
      <c r="CW6" s="596"/>
      <c r="CX6" s="596"/>
      <c r="CY6" s="597"/>
      <c r="CZ6" s="598">
        <v>1.3</v>
      </c>
      <c r="DA6" s="598"/>
      <c r="DB6" s="598"/>
      <c r="DC6" s="598"/>
      <c r="DD6" s="604" t="s">
        <v>209</v>
      </c>
      <c r="DE6" s="596"/>
      <c r="DF6" s="596"/>
      <c r="DG6" s="596"/>
      <c r="DH6" s="596"/>
      <c r="DI6" s="596"/>
      <c r="DJ6" s="596"/>
      <c r="DK6" s="596"/>
      <c r="DL6" s="596"/>
      <c r="DM6" s="596"/>
      <c r="DN6" s="596"/>
      <c r="DO6" s="596"/>
      <c r="DP6" s="597"/>
      <c r="DQ6" s="604">
        <v>78534</v>
      </c>
      <c r="DR6" s="596"/>
      <c r="DS6" s="596"/>
      <c r="DT6" s="596"/>
      <c r="DU6" s="596"/>
      <c r="DV6" s="596"/>
      <c r="DW6" s="596"/>
      <c r="DX6" s="596"/>
      <c r="DY6" s="596"/>
      <c r="DZ6" s="596"/>
      <c r="EA6" s="596"/>
      <c r="EB6" s="596"/>
      <c r="EC6" s="605"/>
    </row>
    <row r="7" spans="2:143" ht="11.25" customHeight="1" x14ac:dyDescent="0.15">
      <c r="B7" s="592" t="s">
        <v>216</v>
      </c>
      <c r="C7" s="593"/>
      <c r="D7" s="593"/>
      <c r="E7" s="593"/>
      <c r="F7" s="593"/>
      <c r="G7" s="593"/>
      <c r="H7" s="593"/>
      <c r="I7" s="593"/>
      <c r="J7" s="593"/>
      <c r="K7" s="593"/>
      <c r="L7" s="593"/>
      <c r="M7" s="593"/>
      <c r="N7" s="593"/>
      <c r="O7" s="593"/>
      <c r="P7" s="593"/>
      <c r="Q7" s="594"/>
      <c r="R7" s="595">
        <v>1192</v>
      </c>
      <c r="S7" s="596"/>
      <c r="T7" s="596"/>
      <c r="U7" s="596"/>
      <c r="V7" s="596"/>
      <c r="W7" s="596"/>
      <c r="X7" s="596"/>
      <c r="Y7" s="597"/>
      <c r="Z7" s="598">
        <v>0</v>
      </c>
      <c r="AA7" s="598"/>
      <c r="AB7" s="598"/>
      <c r="AC7" s="598"/>
      <c r="AD7" s="599">
        <v>1192</v>
      </c>
      <c r="AE7" s="599"/>
      <c r="AF7" s="599"/>
      <c r="AG7" s="599"/>
      <c r="AH7" s="599"/>
      <c r="AI7" s="599"/>
      <c r="AJ7" s="599"/>
      <c r="AK7" s="599"/>
      <c r="AL7" s="600">
        <v>0</v>
      </c>
      <c r="AM7" s="601"/>
      <c r="AN7" s="601"/>
      <c r="AO7" s="602"/>
      <c r="AP7" s="592" t="s">
        <v>217</v>
      </c>
      <c r="AQ7" s="593"/>
      <c r="AR7" s="593"/>
      <c r="AS7" s="593"/>
      <c r="AT7" s="593"/>
      <c r="AU7" s="593"/>
      <c r="AV7" s="593"/>
      <c r="AW7" s="593"/>
      <c r="AX7" s="593"/>
      <c r="AY7" s="593"/>
      <c r="AZ7" s="593"/>
      <c r="BA7" s="593"/>
      <c r="BB7" s="593"/>
      <c r="BC7" s="593"/>
      <c r="BD7" s="593"/>
      <c r="BE7" s="593"/>
      <c r="BF7" s="594"/>
      <c r="BG7" s="595">
        <v>391719</v>
      </c>
      <c r="BH7" s="596"/>
      <c r="BI7" s="596"/>
      <c r="BJ7" s="596"/>
      <c r="BK7" s="596"/>
      <c r="BL7" s="596"/>
      <c r="BM7" s="596"/>
      <c r="BN7" s="597"/>
      <c r="BO7" s="598">
        <v>43.3</v>
      </c>
      <c r="BP7" s="598"/>
      <c r="BQ7" s="598"/>
      <c r="BR7" s="598"/>
      <c r="BS7" s="599" t="s">
        <v>209</v>
      </c>
      <c r="BT7" s="599"/>
      <c r="BU7" s="599"/>
      <c r="BV7" s="599"/>
      <c r="BW7" s="599"/>
      <c r="BX7" s="599"/>
      <c r="BY7" s="599"/>
      <c r="BZ7" s="599"/>
      <c r="CA7" s="599"/>
      <c r="CB7" s="603"/>
      <c r="CD7" s="609" t="s">
        <v>218</v>
      </c>
      <c r="CE7" s="610"/>
      <c r="CF7" s="610"/>
      <c r="CG7" s="610"/>
      <c r="CH7" s="610"/>
      <c r="CI7" s="610"/>
      <c r="CJ7" s="610"/>
      <c r="CK7" s="610"/>
      <c r="CL7" s="610"/>
      <c r="CM7" s="610"/>
      <c r="CN7" s="610"/>
      <c r="CO7" s="610"/>
      <c r="CP7" s="610"/>
      <c r="CQ7" s="611"/>
      <c r="CR7" s="595">
        <v>1191501</v>
      </c>
      <c r="CS7" s="596"/>
      <c r="CT7" s="596"/>
      <c r="CU7" s="596"/>
      <c r="CV7" s="596"/>
      <c r="CW7" s="596"/>
      <c r="CX7" s="596"/>
      <c r="CY7" s="597"/>
      <c r="CZ7" s="598">
        <v>20</v>
      </c>
      <c r="DA7" s="598"/>
      <c r="DB7" s="598"/>
      <c r="DC7" s="598"/>
      <c r="DD7" s="604">
        <v>15390</v>
      </c>
      <c r="DE7" s="596"/>
      <c r="DF7" s="596"/>
      <c r="DG7" s="596"/>
      <c r="DH7" s="596"/>
      <c r="DI7" s="596"/>
      <c r="DJ7" s="596"/>
      <c r="DK7" s="596"/>
      <c r="DL7" s="596"/>
      <c r="DM7" s="596"/>
      <c r="DN7" s="596"/>
      <c r="DO7" s="596"/>
      <c r="DP7" s="597"/>
      <c r="DQ7" s="604">
        <v>1134658</v>
      </c>
      <c r="DR7" s="596"/>
      <c r="DS7" s="596"/>
      <c r="DT7" s="596"/>
      <c r="DU7" s="596"/>
      <c r="DV7" s="596"/>
      <c r="DW7" s="596"/>
      <c r="DX7" s="596"/>
      <c r="DY7" s="596"/>
      <c r="DZ7" s="596"/>
      <c r="EA7" s="596"/>
      <c r="EB7" s="596"/>
      <c r="EC7" s="605"/>
    </row>
    <row r="8" spans="2:143" ht="11.25" customHeight="1" x14ac:dyDescent="0.15">
      <c r="B8" s="592" t="s">
        <v>219</v>
      </c>
      <c r="C8" s="593"/>
      <c r="D8" s="593"/>
      <c r="E8" s="593"/>
      <c r="F8" s="593"/>
      <c r="G8" s="593"/>
      <c r="H8" s="593"/>
      <c r="I8" s="593"/>
      <c r="J8" s="593"/>
      <c r="K8" s="593"/>
      <c r="L8" s="593"/>
      <c r="M8" s="593"/>
      <c r="N8" s="593"/>
      <c r="O8" s="593"/>
      <c r="P8" s="593"/>
      <c r="Q8" s="594"/>
      <c r="R8" s="595">
        <v>1530</v>
      </c>
      <c r="S8" s="596"/>
      <c r="T8" s="596"/>
      <c r="U8" s="596"/>
      <c r="V8" s="596"/>
      <c r="W8" s="596"/>
      <c r="X8" s="596"/>
      <c r="Y8" s="597"/>
      <c r="Z8" s="598">
        <v>0</v>
      </c>
      <c r="AA8" s="598"/>
      <c r="AB8" s="598"/>
      <c r="AC8" s="598"/>
      <c r="AD8" s="599">
        <v>1530</v>
      </c>
      <c r="AE8" s="599"/>
      <c r="AF8" s="599"/>
      <c r="AG8" s="599"/>
      <c r="AH8" s="599"/>
      <c r="AI8" s="599"/>
      <c r="AJ8" s="599"/>
      <c r="AK8" s="599"/>
      <c r="AL8" s="600">
        <v>0</v>
      </c>
      <c r="AM8" s="601"/>
      <c r="AN8" s="601"/>
      <c r="AO8" s="602"/>
      <c r="AP8" s="592" t="s">
        <v>220</v>
      </c>
      <c r="AQ8" s="593"/>
      <c r="AR8" s="593"/>
      <c r="AS8" s="593"/>
      <c r="AT8" s="593"/>
      <c r="AU8" s="593"/>
      <c r="AV8" s="593"/>
      <c r="AW8" s="593"/>
      <c r="AX8" s="593"/>
      <c r="AY8" s="593"/>
      <c r="AZ8" s="593"/>
      <c r="BA8" s="593"/>
      <c r="BB8" s="593"/>
      <c r="BC8" s="593"/>
      <c r="BD8" s="593"/>
      <c r="BE8" s="593"/>
      <c r="BF8" s="594"/>
      <c r="BG8" s="595">
        <v>20037</v>
      </c>
      <c r="BH8" s="596"/>
      <c r="BI8" s="596"/>
      <c r="BJ8" s="596"/>
      <c r="BK8" s="596"/>
      <c r="BL8" s="596"/>
      <c r="BM8" s="596"/>
      <c r="BN8" s="597"/>
      <c r="BO8" s="598">
        <v>2.2000000000000002</v>
      </c>
      <c r="BP8" s="598"/>
      <c r="BQ8" s="598"/>
      <c r="BR8" s="598"/>
      <c r="BS8" s="604" t="s">
        <v>110</v>
      </c>
      <c r="BT8" s="596"/>
      <c r="BU8" s="596"/>
      <c r="BV8" s="596"/>
      <c r="BW8" s="596"/>
      <c r="BX8" s="596"/>
      <c r="BY8" s="596"/>
      <c r="BZ8" s="596"/>
      <c r="CA8" s="596"/>
      <c r="CB8" s="605"/>
      <c r="CD8" s="609" t="s">
        <v>221</v>
      </c>
      <c r="CE8" s="610"/>
      <c r="CF8" s="610"/>
      <c r="CG8" s="610"/>
      <c r="CH8" s="610"/>
      <c r="CI8" s="610"/>
      <c r="CJ8" s="610"/>
      <c r="CK8" s="610"/>
      <c r="CL8" s="610"/>
      <c r="CM8" s="610"/>
      <c r="CN8" s="610"/>
      <c r="CO8" s="610"/>
      <c r="CP8" s="610"/>
      <c r="CQ8" s="611"/>
      <c r="CR8" s="595">
        <v>1930578</v>
      </c>
      <c r="CS8" s="596"/>
      <c r="CT8" s="596"/>
      <c r="CU8" s="596"/>
      <c r="CV8" s="596"/>
      <c r="CW8" s="596"/>
      <c r="CX8" s="596"/>
      <c r="CY8" s="597"/>
      <c r="CZ8" s="598">
        <v>32.5</v>
      </c>
      <c r="DA8" s="598"/>
      <c r="DB8" s="598"/>
      <c r="DC8" s="598"/>
      <c r="DD8" s="604" t="s">
        <v>209</v>
      </c>
      <c r="DE8" s="596"/>
      <c r="DF8" s="596"/>
      <c r="DG8" s="596"/>
      <c r="DH8" s="596"/>
      <c r="DI8" s="596"/>
      <c r="DJ8" s="596"/>
      <c r="DK8" s="596"/>
      <c r="DL8" s="596"/>
      <c r="DM8" s="596"/>
      <c r="DN8" s="596"/>
      <c r="DO8" s="596"/>
      <c r="DP8" s="597"/>
      <c r="DQ8" s="604">
        <v>903677</v>
      </c>
      <c r="DR8" s="596"/>
      <c r="DS8" s="596"/>
      <c r="DT8" s="596"/>
      <c r="DU8" s="596"/>
      <c r="DV8" s="596"/>
      <c r="DW8" s="596"/>
      <c r="DX8" s="596"/>
      <c r="DY8" s="596"/>
      <c r="DZ8" s="596"/>
      <c r="EA8" s="596"/>
      <c r="EB8" s="596"/>
      <c r="EC8" s="605"/>
    </row>
    <row r="9" spans="2:143" ht="11.25" customHeight="1" x14ac:dyDescent="0.15">
      <c r="B9" s="592" t="s">
        <v>222</v>
      </c>
      <c r="C9" s="593"/>
      <c r="D9" s="593"/>
      <c r="E9" s="593"/>
      <c r="F9" s="593"/>
      <c r="G9" s="593"/>
      <c r="H9" s="593"/>
      <c r="I9" s="593"/>
      <c r="J9" s="593"/>
      <c r="K9" s="593"/>
      <c r="L9" s="593"/>
      <c r="M9" s="593"/>
      <c r="N9" s="593"/>
      <c r="O9" s="593"/>
      <c r="P9" s="593"/>
      <c r="Q9" s="594"/>
      <c r="R9" s="595">
        <v>792</v>
      </c>
      <c r="S9" s="596"/>
      <c r="T9" s="596"/>
      <c r="U9" s="596"/>
      <c r="V9" s="596"/>
      <c r="W9" s="596"/>
      <c r="X9" s="596"/>
      <c r="Y9" s="597"/>
      <c r="Z9" s="598">
        <v>0</v>
      </c>
      <c r="AA9" s="598"/>
      <c r="AB9" s="598"/>
      <c r="AC9" s="598"/>
      <c r="AD9" s="599">
        <v>792</v>
      </c>
      <c r="AE9" s="599"/>
      <c r="AF9" s="599"/>
      <c r="AG9" s="599"/>
      <c r="AH9" s="599"/>
      <c r="AI9" s="599"/>
      <c r="AJ9" s="599"/>
      <c r="AK9" s="599"/>
      <c r="AL9" s="600">
        <v>0</v>
      </c>
      <c r="AM9" s="601"/>
      <c r="AN9" s="601"/>
      <c r="AO9" s="602"/>
      <c r="AP9" s="592" t="s">
        <v>223</v>
      </c>
      <c r="AQ9" s="593"/>
      <c r="AR9" s="593"/>
      <c r="AS9" s="593"/>
      <c r="AT9" s="593"/>
      <c r="AU9" s="593"/>
      <c r="AV9" s="593"/>
      <c r="AW9" s="593"/>
      <c r="AX9" s="593"/>
      <c r="AY9" s="593"/>
      <c r="AZ9" s="593"/>
      <c r="BA9" s="593"/>
      <c r="BB9" s="593"/>
      <c r="BC9" s="593"/>
      <c r="BD9" s="593"/>
      <c r="BE9" s="593"/>
      <c r="BF9" s="594"/>
      <c r="BG9" s="595">
        <v>338729</v>
      </c>
      <c r="BH9" s="596"/>
      <c r="BI9" s="596"/>
      <c r="BJ9" s="596"/>
      <c r="BK9" s="596"/>
      <c r="BL9" s="596"/>
      <c r="BM9" s="596"/>
      <c r="BN9" s="597"/>
      <c r="BO9" s="598">
        <v>37.4</v>
      </c>
      <c r="BP9" s="598"/>
      <c r="BQ9" s="598"/>
      <c r="BR9" s="598"/>
      <c r="BS9" s="604" t="s">
        <v>110</v>
      </c>
      <c r="BT9" s="596"/>
      <c r="BU9" s="596"/>
      <c r="BV9" s="596"/>
      <c r="BW9" s="596"/>
      <c r="BX9" s="596"/>
      <c r="BY9" s="596"/>
      <c r="BZ9" s="596"/>
      <c r="CA9" s="596"/>
      <c r="CB9" s="605"/>
      <c r="CD9" s="609" t="s">
        <v>224</v>
      </c>
      <c r="CE9" s="610"/>
      <c r="CF9" s="610"/>
      <c r="CG9" s="610"/>
      <c r="CH9" s="610"/>
      <c r="CI9" s="610"/>
      <c r="CJ9" s="610"/>
      <c r="CK9" s="610"/>
      <c r="CL9" s="610"/>
      <c r="CM9" s="610"/>
      <c r="CN9" s="610"/>
      <c r="CO9" s="610"/>
      <c r="CP9" s="610"/>
      <c r="CQ9" s="611"/>
      <c r="CR9" s="595">
        <v>604416</v>
      </c>
      <c r="CS9" s="596"/>
      <c r="CT9" s="596"/>
      <c r="CU9" s="596"/>
      <c r="CV9" s="596"/>
      <c r="CW9" s="596"/>
      <c r="CX9" s="596"/>
      <c r="CY9" s="597"/>
      <c r="CZ9" s="598">
        <v>10.199999999999999</v>
      </c>
      <c r="DA9" s="598"/>
      <c r="DB9" s="598"/>
      <c r="DC9" s="598"/>
      <c r="DD9" s="604">
        <v>2196</v>
      </c>
      <c r="DE9" s="596"/>
      <c r="DF9" s="596"/>
      <c r="DG9" s="596"/>
      <c r="DH9" s="596"/>
      <c r="DI9" s="596"/>
      <c r="DJ9" s="596"/>
      <c r="DK9" s="596"/>
      <c r="DL9" s="596"/>
      <c r="DM9" s="596"/>
      <c r="DN9" s="596"/>
      <c r="DO9" s="596"/>
      <c r="DP9" s="597"/>
      <c r="DQ9" s="604">
        <v>573624</v>
      </c>
      <c r="DR9" s="596"/>
      <c r="DS9" s="596"/>
      <c r="DT9" s="596"/>
      <c r="DU9" s="596"/>
      <c r="DV9" s="596"/>
      <c r="DW9" s="596"/>
      <c r="DX9" s="596"/>
      <c r="DY9" s="596"/>
      <c r="DZ9" s="596"/>
      <c r="EA9" s="596"/>
      <c r="EB9" s="596"/>
      <c r="EC9" s="605"/>
    </row>
    <row r="10" spans="2:143" ht="11.25" customHeight="1" x14ac:dyDescent="0.15">
      <c r="B10" s="592" t="s">
        <v>225</v>
      </c>
      <c r="C10" s="593"/>
      <c r="D10" s="593"/>
      <c r="E10" s="593"/>
      <c r="F10" s="593"/>
      <c r="G10" s="593"/>
      <c r="H10" s="593"/>
      <c r="I10" s="593"/>
      <c r="J10" s="593"/>
      <c r="K10" s="593"/>
      <c r="L10" s="593"/>
      <c r="M10" s="593"/>
      <c r="N10" s="593"/>
      <c r="O10" s="593"/>
      <c r="P10" s="593"/>
      <c r="Q10" s="594"/>
      <c r="R10" s="595">
        <v>217191</v>
      </c>
      <c r="S10" s="596"/>
      <c r="T10" s="596"/>
      <c r="U10" s="596"/>
      <c r="V10" s="596"/>
      <c r="W10" s="596"/>
      <c r="X10" s="596"/>
      <c r="Y10" s="597"/>
      <c r="Z10" s="598">
        <v>3.5</v>
      </c>
      <c r="AA10" s="598"/>
      <c r="AB10" s="598"/>
      <c r="AC10" s="598"/>
      <c r="AD10" s="599">
        <v>217191</v>
      </c>
      <c r="AE10" s="599"/>
      <c r="AF10" s="599"/>
      <c r="AG10" s="599"/>
      <c r="AH10" s="599"/>
      <c r="AI10" s="599"/>
      <c r="AJ10" s="599"/>
      <c r="AK10" s="599"/>
      <c r="AL10" s="600">
        <v>5.7</v>
      </c>
      <c r="AM10" s="601"/>
      <c r="AN10" s="601"/>
      <c r="AO10" s="602"/>
      <c r="AP10" s="592" t="s">
        <v>226</v>
      </c>
      <c r="AQ10" s="593"/>
      <c r="AR10" s="593"/>
      <c r="AS10" s="593"/>
      <c r="AT10" s="593"/>
      <c r="AU10" s="593"/>
      <c r="AV10" s="593"/>
      <c r="AW10" s="593"/>
      <c r="AX10" s="593"/>
      <c r="AY10" s="593"/>
      <c r="AZ10" s="593"/>
      <c r="BA10" s="593"/>
      <c r="BB10" s="593"/>
      <c r="BC10" s="593"/>
      <c r="BD10" s="593"/>
      <c r="BE10" s="593"/>
      <c r="BF10" s="594"/>
      <c r="BG10" s="595">
        <v>16949</v>
      </c>
      <c r="BH10" s="596"/>
      <c r="BI10" s="596"/>
      <c r="BJ10" s="596"/>
      <c r="BK10" s="596"/>
      <c r="BL10" s="596"/>
      <c r="BM10" s="596"/>
      <c r="BN10" s="597"/>
      <c r="BO10" s="598">
        <v>1.9</v>
      </c>
      <c r="BP10" s="598"/>
      <c r="BQ10" s="598"/>
      <c r="BR10" s="598"/>
      <c r="BS10" s="604" t="s">
        <v>110</v>
      </c>
      <c r="BT10" s="596"/>
      <c r="BU10" s="596"/>
      <c r="BV10" s="596"/>
      <c r="BW10" s="596"/>
      <c r="BX10" s="596"/>
      <c r="BY10" s="596"/>
      <c r="BZ10" s="596"/>
      <c r="CA10" s="596"/>
      <c r="CB10" s="605"/>
      <c r="CD10" s="609" t="s">
        <v>227</v>
      </c>
      <c r="CE10" s="610"/>
      <c r="CF10" s="610"/>
      <c r="CG10" s="610"/>
      <c r="CH10" s="610"/>
      <c r="CI10" s="610"/>
      <c r="CJ10" s="610"/>
      <c r="CK10" s="610"/>
      <c r="CL10" s="610"/>
      <c r="CM10" s="610"/>
      <c r="CN10" s="610"/>
      <c r="CO10" s="610"/>
      <c r="CP10" s="610"/>
      <c r="CQ10" s="611"/>
      <c r="CR10" s="595" t="s">
        <v>110</v>
      </c>
      <c r="CS10" s="596"/>
      <c r="CT10" s="596"/>
      <c r="CU10" s="596"/>
      <c r="CV10" s="596"/>
      <c r="CW10" s="596"/>
      <c r="CX10" s="596"/>
      <c r="CY10" s="597"/>
      <c r="CZ10" s="598" t="s">
        <v>110</v>
      </c>
      <c r="DA10" s="598"/>
      <c r="DB10" s="598"/>
      <c r="DC10" s="598"/>
      <c r="DD10" s="604" t="s">
        <v>110</v>
      </c>
      <c r="DE10" s="596"/>
      <c r="DF10" s="596"/>
      <c r="DG10" s="596"/>
      <c r="DH10" s="596"/>
      <c r="DI10" s="596"/>
      <c r="DJ10" s="596"/>
      <c r="DK10" s="596"/>
      <c r="DL10" s="596"/>
      <c r="DM10" s="596"/>
      <c r="DN10" s="596"/>
      <c r="DO10" s="596"/>
      <c r="DP10" s="597"/>
      <c r="DQ10" s="604" t="s">
        <v>110</v>
      </c>
      <c r="DR10" s="596"/>
      <c r="DS10" s="596"/>
      <c r="DT10" s="596"/>
      <c r="DU10" s="596"/>
      <c r="DV10" s="596"/>
      <c r="DW10" s="596"/>
      <c r="DX10" s="596"/>
      <c r="DY10" s="596"/>
      <c r="DZ10" s="596"/>
      <c r="EA10" s="596"/>
      <c r="EB10" s="596"/>
      <c r="EC10" s="605"/>
    </row>
    <row r="11" spans="2:143" ht="11.25" customHeight="1" x14ac:dyDescent="0.15">
      <c r="B11" s="592" t="s">
        <v>228</v>
      </c>
      <c r="C11" s="593"/>
      <c r="D11" s="593"/>
      <c r="E11" s="593"/>
      <c r="F11" s="593"/>
      <c r="G11" s="593"/>
      <c r="H11" s="593"/>
      <c r="I11" s="593"/>
      <c r="J11" s="593"/>
      <c r="K11" s="593"/>
      <c r="L11" s="593"/>
      <c r="M11" s="593"/>
      <c r="N11" s="593"/>
      <c r="O11" s="593"/>
      <c r="P11" s="593"/>
      <c r="Q11" s="594"/>
      <c r="R11" s="595" t="s">
        <v>110</v>
      </c>
      <c r="S11" s="596"/>
      <c r="T11" s="596"/>
      <c r="U11" s="596"/>
      <c r="V11" s="596"/>
      <c r="W11" s="596"/>
      <c r="X11" s="596"/>
      <c r="Y11" s="597"/>
      <c r="Z11" s="598" t="s">
        <v>110</v>
      </c>
      <c r="AA11" s="598"/>
      <c r="AB11" s="598"/>
      <c r="AC11" s="598"/>
      <c r="AD11" s="599" t="s">
        <v>110</v>
      </c>
      <c r="AE11" s="599"/>
      <c r="AF11" s="599"/>
      <c r="AG11" s="599"/>
      <c r="AH11" s="599"/>
      <c r="AI11" s="599"/>
      <c r="AJ11" s="599"/>
      <c r="AK11" s="599"/>
      <c r="AL11" s="600" t="s">
        <v>110</v>
      </c>
      <c r="AM11" s="601"/>
      <c r="AN11" s="601"/>
      <c r="AO11" s="602"/>
      <c r="AP11" s="592" t="s">
        <v>229</v>
      </c>
      <c r="AQ11" s="593"/>
      <c r="AR11" s="593"/>
      <c r="AS11" s="593"/>
      <c r="AT11" s="593"/>
      <c r="AU11" s="593"/>
      <c r="AV11" s="593"/>
      <c r="AW11" s="593"/>
      <c r="AX11" s="593"/>
      <c r="AY11" s="593"/>
      <c r="AZ11" s="593"/>
      <c r="BA11" s="593"/>
      <c r="BB11" s="593"/>
      <c r="BC11" s="593"/>
      <c r="BD11" s="593"/>
      <c r="BE11" s="593"/>
      <c r="BF11" s="594"/>
      <c r="BG11" s="595">
        <v>16004</v>
      </c>
      <c r="BH11" s="596"/>
      <c r="BI11" s="596"/>
      <c r="BJ11" s="596"/>
      <c r="BK11" s="596"/>
      <c r="BL11" s="596"/>
      <c r="BM11" s="596"/>
      <c r="BN11" s="597"/>
      <c r="BO11" s="598">
        <v>1.8</v>
      </c>
      <c r="BP11" s="598"/>
      <c r="BQ11" s="598"/>
      <c r="BR11" s="598"/>
      <c r="BS11" s="604" t="s">
        <v>110</v>
      </c>
      <c r="BT11" s="596"/>
      <c r="BU11" s="596"/>
      <c r="BV11" s="596"/>
      <c r="BW11" s="596"/>
      <c r="BX11" s="596"/>
      <c r="BY11" s="596"/>
      <c r="BZ11" s="596"/>
      <c r="CA11" s="596"/>
      <c r="CB11" s="605"/>
      <c r="CD11" s="609" t="s">
        <v>230</v>
      </c>
      <c r="CE11" s="610"/>
      <c r="CF11" s="610"/>
      <c r="CG11" s="610"/>
      <c r="CH11" s="610"/>
      <c r="CI11" s="610"/>
      <c r="CJ11" s="610"/>
      <c r="CK11" s="610"/>
      <c r="CL11" s="610"/>
      <c r="CM11" s="610"/>
      <c r="CN11" s="610"/>
      <c r="CO11" s="610"/>
      <c r="CP11" s="610"/>
      <c r="CQ11" s="611"/>
      <c r="CR11" s="595">
        <v>630114</v>
      </c>
      <c r="CS11" s="596"/>
      <c r="CT11" s="596"/>
      <c r="CU11" s="596"/>
      <c r="CV11" s="596"/>
      <c r="CW11" s="596"/>
      <c r="CX11" s="596"/>
      <c r="CY11" s="597"/>
      <c r="CZ11" s="598">
        <v>10.6</v>
      </c>
      <c r="DA11" s="598"/>
      <c r="DB11" s="598"/>
      <c r="DC11" s="598"/>
      <c r="DD11" s="604">
        <v>26601</v>
      </c>
      <c r="DE11" s="596"/>
      <c r="DF11" s="596"/>
      <c r="DG11" s="596"/>
      <c r="DH11" s="596"/>
      <c r="DI11" s="596"/>
      <c r="DJ11" s="596"/>
      <c r="DK11" s="596"/>
      <c r="DL11" s="596"/>
      <c r="DM11" s="596"/>
      <c r="DN11" s="596"/>
      <c r="DO11" s="596"/>
      <c r="DP11" s="597"/>
      <c r="DQ11" s="604">
        <v>431918</v>
      </c>
      <c r="DR11" s="596"/>
      <c r="DS11" s="596"/>
      <c r="DT11" s="596"/>
      <c r="DU11" s="596"/>
      <c r="DV11" s="596"/>
      <c r="DW11" s="596"/>
      <c r="DX11" s="596"/>
      <c r="DY11" s="596"/>
      <c r="DZ11" s="596"/>
      <c r="EA11" s="596"/>
      <c r="EB11" s="596"/>
      <c r="EC11" s="605"/>
    </row>
    <row r="12" spans="2:143" ht="11.25" customHeight="1" x14ac:dyDescent="0.15">
      <c r="B12" s="592" t="s">
        <v>231</v>
      </c>
      <c r="C12" s="593"/>
      <c r="D12" s="593"/>
      <c r="E12" s="593"/>
      <c r="F12" s="593"/>
      <c r="G12" s="593"/>
      <c r="H12" s="593"/>
      <c r="I12" s="593"/>
      <c r="J12" s="593"/>
      <c r="K12" s="593"/>
      <c r="L12" s="593"/>
      <c r="M12" s="593"/>
      <c r="N12" s="593"/>
      <c r="O12" s="593"/>
      <c r="P12" s="593"/>
      <c r="Q12" s="594"/>
      <c r="R12" s="595" t="s">
        <v>110</v>
      </c>
      <c r="S12" s="596"/>
      <c r="T12" s="596"/>
      <c r="U12" s="596"/>
      <c r="V12" s="596"/>
      <c r="W12" s="596"/>
      <c r="X12" s="596"/>
      <c r="Y12" s="597"/>
      <c r="Z12" s="598" t="s">
        <v>110</v>
      </c>
      <c r="AA12" s="598"/>
      <c r="AB12" s="598"/>
      <c r="AC12" s="598"/>
      <c r="AD12" s="599" t="s">
        <v>110</v>
      </c>
      <c r="AE12" s="599"/>
      <c r="AF12" s="599"/>
      <c r="AG12" s="599"/>
      <c r="AH12" s="599"/>
      <c r="AI12" s="599"/>
      <c r="AJ12" s="599"/>
      <c r="AK12" s="599"/>
      <c r="AL12" s="600" t="s">
        <v>110</v>
      </c>
      <c r="AM12" s="601"/>
      <c r="AN12" s="601"/>
      <c r="AO12" s="602"/>
      <c r="AP12" s="592" t="s">
        <v>232</v>
      </c>
      <c r="AQ12" s="593"/>
      <c r="AR12" s="593"/>
      <c r="AS12" s="593"/>
      <c r="AT12" s="593"/>
      <c r="AU12" s="593"/>
      <c r="AV12" s="593"/>
      <c r="AW12" s="593"/>
      <c r="AX12" s="593"/>
      <c r="AY12" s="593"/>
      <c r="AZ12" s="593"/>
      <c r="BA12" s="593"/>
      <c r="BB12" s="593"/>
      <c r="BC12" s="593"/>
      <c r="BD12" s="593"/>
      <c r="BE12" s="593"/>
      <c r="BF12" s="594"/>
      <c r="BG12" s="595">
        <v>372620</v>
      </c>
      <c r="BH12" s="596"/>
      <c r="BI12" s="596"/>
      <c r="BJ12" s="596"/>
      <c r="BK12" s="596"/>
      <c r="BL12" s="596"/>
      <c r="BM12" s="596"/>
      <c r="BN12" s="597"/>
      <c r="BO12" s="598">
        <v>41.2</v>
      </c>
      <c r="BP12" s="598"/>
      <c r="BQ12" s="598"/>
      <c r="BR12" s="598"/>
      <c r="BS12" s="604" t="s">
        <v>110</v>
      </c>
      <c r="BT12" s="596"/>
      <c r="BU12" s="596"/>
      <c r="BV12" s="596"/>
      <c r="BW12" s="596"/>
      <c r="BX12" s="596"/>
      <c r="BY12" s="596"/>
      <c r="BZ12" s="596"/>
      <c r="CA12" s="596"/>
      <c r="CB12" s="605"/>
      <c r="CD12" s="609" t="s">
        <v>233</v>
      </c>
      <c r="CE12" s="610"/>
      <c r="CF12" s="610"/>
      <c r="CG12" s="610"/>
      <c r="CH12" s="610"/>
      <c r="CI12" s="610"/>
      <c r="CJ12" s="610"/>
      <c r="CK12" s="610"/>
      <c r="CL12" s="610"/>
      <c r="CM12" s="610"/>
      <c r="CN12" s="610"/>
      <c r="CO12" s="610"/>
      <c r="CP12" s="610"/>
      <c r="CQ12" s="611"/>
      <c r="CR12" s="595">
        <v>42718</v>
      </c>
      <c r="CS12" s="596"/>
      <c r="CT12" s="596"/>
      <c r="CU12" s="596"/>
      <c r="CV12" s="596"/>
      <c r="CW12" s="596"/>
      <c r="CX12" s="596"/>
      <c r="CY12" s="597"/>
      <c r="CZ12" s="598">
        <v>0.7</v>
      </c>
      <c r="DA12" s="598"/>
      <c r="DB12" s="598"/>
      <c r="DC12" s="598"/>
      <c r="DD12" s="604" t="s">
        <v>110</v>
      </c>
      <c r="DE12" s="596"/>
      <c r="DF12" s="596"/>
      <c r="DG12" s="596"/>
      <c r="DH12" s="596"/>
      <c r="DI12" s="596"/>
      <c r="DJ12" s="596"/>
      <c r="DK12" s="596"/>
      <c r="DL12" s="596"/>
      <c r="DM12" s="596"/>
      <c r="DN12" s="596"/>
      <c r="DO12" s="596"/>
      <c r="DP12" s="597"/>
      <c r="DQ12" s="604">
        <v>41805</v>
      </c>
      <c r="DR12" s="596"/>
      <c r="DS12" s="596"/>
      <c r="DT12" s="596"/>
      <c r="DU12" s="596"/>
      <c r="DV12" s="596"/>
      <c r="DW12" s="596"/>
      <c r="DX12" s="596"/>
      <c r="DY12" s="596"/>
      <c r="DZ12" s="596"/>
      <c r="EA12" s="596"/>
      <c r="EB12" s="596"/>
      <c r="EC12" s="605"/>
    </row>
    <row r="13" spans="2:143" ht="11.25" customHeight="1" x14ac:dyDescent="0.15">
      <c r="B13" s="592" t="s">
        <v>234</v>
      </c>
      <c r="C13" s="593"/>
      <c r="D13" s="593"/>
      <c r="E13" s="593"/>
      <c r="F13" s="593"/>
      <c r="G13" s="593"/>
      <c r="H13" s="593"/>
      <c r="I13" s="593"/>
      <c r="J13" s="593"/>
      <c r="K13" s="593"/>
      <c r="L13" s="593"/>
      <c r="M13" s="593"/>
      <c r="N13" s="593"/>
      <c r="O13" s="593"/>
      <c r="P13" s="593"/>
      <c r="Q13" s="594"/>
      <c r="R13" s="595">
        <v>10883</v>
      </c>
      <c r="S13" s="596"/>
      <c r="T13" s="596"/>
      <c r="U13" s="596"/>
      <c r="V13" s="596"/>
      <c r="W13" s="596"/>
      <c r="X13" s="596"/>
      <c r="Y13" s="597"/>
      <c r="Z13" s="598">
        <v>0.2</v>
      </c>
      <c r="AA13" s="598"/>
      <c r="AB13" s="598"/>
      <c r="AC13" s="598"/>
      <c r="AD13" s="599">
        <v>10883</v>
      </c>
      <c r="AE13" s="599"/>
      <c r="AF13" s="599"/>
      <c r="AG13" s="599"/>
      <c r="AH13" s="599"/>
      <c r="AI13" s="599"/>
      <c r="AJ13" s="599"/>
      <c r="AK13" s="599"/>
      <c r="AL13" s="600">
        <v>0.3</v>
      </c>
      <c r="AM13" s="601"/>
      <c r="AN13" s="601"/>
      <c r="AO13" s="602"/>
      <c r="AP13" s="592" t="s">
        <v>235</v>
      </c>
      <c r="AQ13" s="593"/>
      <c r="AR13" s="593"/>
      <c r="AS13" s="593"/>
      <c r="AT13" s="593"/>
      <c r="AU13" s="593"/>
      <c r="AV13" s="593"/>
      <c r="AW13" s="593"/>
      <c r="AX13" s="593"/>
      <c r="AY13" s="593"/>
      <c r="AZ13" s="593"/>
      <c r="BA13" s="593"/>
      <c r="BB13" s="593"/>
      <c r="BC13" s="593"/>
      <c r="BD13" s="593"/>
      <c r="BE13" s="593"/>
      <c r="BF13" s="594"/>
      <c r="BG13" s="595">
        <v>372317</v>
      </c>
      <c r="BH13" s="596"/>
      <c r="BI13" s="596"/>
      <c r="BJ13" s="596"/>
      <c r="BK13" s="596"/>
      <c r="BL13" s="596"/>
      <c r="BM13" s="596"/>
      <c r="BN13" s="597"/>
      <c r="BO13" s="598">
        <v>41.2</v>
      </c>
      <c r="BP13" s="598"/>
      <c r="BQ13" s="598"/>
      <c r="BR13" s="598"/>
      <c r="BS13" s="604" t="s">
        <v>110</v>
      </c>
      <c r="BT13" s="596"/>
      <c r="BU13" s="596"/>
      <c r="BV13" s="596"/>
      <c r="BW13" s="596"/>
      <c r="BX13" s="596"/>
      <c r="BY13" s="596"/>
      <c r="BZ13" s="596"/>
      <c r="CA13" s="596"/>
      <c r="CB13" s="605"/>
      <c r="CD13" s="609" t="s">
        <v>236</v>
      </c>
      <c r="CE13" s="610"/>
      <c r="CF13" s="610"/>
      <c r="CG13" s="610"/>
      <c r="CH13" s="610"/>
      <c r="CI13" s="610"/>
      <c r="CJ13" s="610"/>
      <c r="CK13" s="610"/>
      <c r="CL13" s="610"/>
      <c r="CM13" s="610"/>
      <c r="CN13" s="610"/>
      <c r="CO13" s="610"/>
      <c r="CP13" s="610"/>
      <c r="CQ13" s="611"/>
      <c r="CR13" s="595">
        <v>312720</v>
      </c>
      <c r="CS13" s="596"/>
      <c r="CT13" s="596"/>
      <c r="CU13" s="596"/>
      <c r="CV13" s="596"/>
      <c r="CW13" s="596"/>
      <c r="CX13" s="596"/>
      <c r="CY13" s="597"/>
      <c r="CZ13" s="598">
        <v>5.3</v>
      </c>
      <c r="DA13" s="598"/>
      <c r="DB13" s="598"/>
      <c r="DC13" s="598"/>
      <c r="DD13" s="604">
        <v>87592</v>
      </c>
      <c r="DE13" s="596"/>
      <c r="DF13" s="596"/>
      <c r="DG13" s="596"/>
      <c r="DH13" s="596"/>
      <c r="DI13" s="596"/>
      <c r="DJ13" s="596"/>
      <c r="DK13" s="596"/>
      <c r="DL13" s="596"/>
      <c r="DM13" s="596"/>
      <c r="DN13" s="596"/>
      <c r="DO13" s="596"/>
      <c r="DP13" s="597"/>
      <c r="DQ13" s="604">
        <v>229480</v>
      </c>
      <c r="DR13" s="596"/>
      <c r="DS13" s="596"/>
      <c r="DT13" s="596"/>
      <c r="DU13" s="596"/>
      <c r="DV13" s="596"/>
      <c r="DW13" s="596"/>
      <c r="DX13" s="596"/>
      <c r="DY13" s="596"/>
      <c r="DZ13" s="596"/>
      <c r="EA13" s="596"/>
      <c r="EB13" s="596"/>
      <c r="EC13" s="605"/>
    </row>
    <row r="14" spans="2:143" ht="11.25" customHeight="1" x14ac:dyDescent="0.15">
      <c r="B14" s="592" t="s">
        <v>237</v>
      </c>
      <c r="C14" s="593"/>
      <c r="D14" s="593"/>
      <c r="E14" s="593"/>
      <c r="F14" s="593"/>
      <c r="G14" s="593"/>
      <c r="H14" s="593"/>
      <c r="I14" s="593"/>
      <c r="J14" s="593"/>
      <c r="K14" s="593"/>
      <c r="L14" s="593"/>
      <c r="M14" s="593"/>
      <c r="N14" s="593"/>
      <c r="O14" s="593"/>
      <c r="P14" s="593"/>
      <c r="Q14" s="594"/>
      <c r="R14" s="595" t="s">
        <v>110</v>
      </c>
      <c r="S14" s="596"/>
      <c r="T14" s="596"/>
      <c r="U14" s="596"/>
      <c r="V14" s="596"/>
      <c r="W14" s="596"/>
      <c r="X14" s="596"/>
      <c r="Y14" s="597"/>
      <c r="Z14" s="598" t="s">
        <v>110</v>
      </c>
      <c r="AA14" s="598"/>
      <c r="AB14" s="598"/>
      <c r="AC14" s="598"/>
      <c r="AD14" s="599" t="s">
        <v>110</v>
      </c>
      <c r="AE14" s="599"/>
      <c r="AF14" s="599"/>
      <c r="AG14" s="599"/>
      <c r="AH14" s="599"/>
      <c r="AI14" s="599"/>
      <c r="AJ14" s="599"/>
      <c r="AK14" s="599"/>
      <c r="AL14" s="600" t="s">
        <v>110</v>
      </c>
      <c r="AM14" s="601"/>
      <c r="AN14" s="601"/>
      <c r="AO14" s="602"/>
      <c r="AP14" s="592" t="s">
        <v>238</v>
      </c>
      <c r="AQ14" s="593"/>
      <c r="AR14" s="593"/>
      <c r="AS14" s="593"/>
      <c r="AT14" s="593"/>
      <c r="AU14" s="593"/>
      <c r="AV14" s="593"/>
      <c r="AW14" s="593"/>
      <c r="AX14" s="593"/>
      <c r="AY14" s="593"/>
      <c r="AZ14" s="593"/>
      <c r="BA14" s="593"/>
      <c r="BB14" s="593"/>
      <c r="BC14" s="593"/>
      <c r="BD14" s="593"/>
      <c r="BE14" s="593"/>
      <c r="BF14" s="594"/>
      <c r="BG14" s="595">
        <v>49752</v>
      </c>
      <c r="BH14" s="596"/>
      <c r="BI14" s="596"/>
      <c r="BJ14" s="596"/>
      <c r="BK14" s="596"/>
      <c r="BL14" s="596"/>
      <c r="BM14" s="596"/>
      <c r="BN14" s="597"/>
      <c r="BO14" s="598">
        <v>5.5</v>
      </c>
      <c r="BP14" s="598"/>
      <c r="BQ14" s="598"/>
      <c r="BR14" s="598"/>
      <c r="BS14" s="604" t="s">
        <v>110</v>
      </c>
      <c r="BT14" s="596"/>
      <c r="BU14" s="596"/>
      <c r="BV14" s="596"/>
      <c r="BW14" s="596"/>
      <c r="BX14" s="596"/>
      <c r="BY14" s="596"/>
      <c r="BZ14" s="596"/>
      <c r="CA14" s="596"/>
      <c r="CB14" s="605"/>
      <c r="CD14" s="609" t="s">
        <v>239</v>
      </c>
      <c r="CE14" s="610"/>
      <c r="CF14" s="610"/>
      <c r="CG14" s="610"/>
      <c r="CH14" s="610"/>
      <c r="CI14" s="610"/>
      <c r="CJ14" s="610"/>
      <c r="CK14" s="610"/>
      <c r="CL14" s="610"/>
      <c r="CM14" s="610"/>
      <c r="CN14" s="610"/>
      <c r="CO14" s="610"/>
      <c r="CP14" s="610"/>
      <c r="CQ14" s="611"/>
      <c r="CR14" s="595">
        <v>271374</v>
      </c>
      <c r="CS14" s="596"/>
      <c r="CT14" s="596"/>
      <c r="CU14" s="596"/>
      <c r="CV14" s="596"/>
      <c r="CW14" s="596"/>
      <c r="CX14" s="596"/>
      <c r="CY14" s="597"/>
      <c r="CZ14" s="598">
        <v>4.5999999999999996</v>
      </c>
      <c r="DA14" s="598"/>
      <c r="DB14" s="598"/>
      <c r="DC14" s="598"/>
      <c r="DD14" s="604">
        <v>17477</v>
      </c>
      <c r="DE14" s="596"/>
      <c r="DF14" s="596"/>
      <c r="DG14" s="596"/>
      <c r="DH14" s="596"/>
      <c r="DI14" s="596"/>
      <c r="DJ14" s="596"/>
      <c r="DK14" s="596"/>
      <c r="DL14" s="596"/>
      <c r="DM14" s="596"/>
      <c r="DN14" s="596"/>
      <c r="DO14" s="596"/>
      <c r="DP14" s="597"/>
      <c r="DQ14" s="604">
        <v>261734</v>
      </c>
      <c r="DR14" s="596"/>
      <c r="DS14" s="596"/>
      <c r="DT14" s="596"/>
      <c r="DU14" s="596"/>
      <c r="DV14" s="596"/>
      <c r="DW14" s="596"/>
      <c r="DX14" s="596"/>
      <c r="DY14" s="596"/>
      <c r="DZ14" s="596"/>
      <c r="EA14" s="596"/>
      <c r="EB14" s="596"/>
      <c r="EC14" s="605"/>
    </row>
    <row r="15" spans="2:143" ht="11.25" customHeight="1" x14ac:dyDescent="0.15">
      <c r="B15" s="592" t="s">
        <v>240</v>
      </c>
      <c r="C15" s="593"/>
      <c r="D15" s="593"/>
      <c r="E15" s="593"/>
      <c r="F15" s="593"/>
      <c r="G15" s="593"/>
      <c r="H15" s="593"/>
      <c r="I15" s="593"/>
      <c r="J15" s="593"/>
      <c r="K15" s="593"/>
      <c r="L15" s="593"/>
      <c r="M15" s="593"/>
      <c r="N15" s="593"/>
      <c r="O15" s="593"/>
      <c r="P15" s="593"/>
      <c r="Q15" s="594"/>
      <c r="R15" s="595">
        <v>4111</v>
      </c>
      <c r="S15" s="596"/>
      <c r="T15" s="596"/>
      <c r="U15" s="596"/>
      <c r="V15" s="596"/>
      <c r="W15" s="596"/>
      <c r="X15" s="596"/>
      <c r="Y15" s="597"/>
      <c r="Z15" s="598">
        <v>0.1</v>
      </c>
      <c r="AA15" s="598"/>
      <c r="AB15" s="598"/>
      <c r="AC15" s="598"/>
      <c r="AD15" s="599">
        <v>4111</v>
      </c>
      <c r="AE15" s="599"/>
      <c r="AF15" s="599"/>
      <c r="AG15" s="599"/>
      <c r="AH15" s="599"/>
      <c r="AI15" s="599"/>
      <c r="AJ15" s="599"/>
      <c r="AK15" s="599"/>
      <c r="AL15" s="600">
        <v>0.1</v>
      </c>
      <c r="AM15" s="601"/>
      <c r="AN15" s="601"/>
      <c r="AO15" s="602"/>
      <c r="AP15" s="592" t="s">
        <v>241</v>
      </c>
      <c r="AQ15" s="593"/>
      <c r="AR15" s="593"/>
      <c r="AS15" s="593"/>
      <c r="AT15" s="593"/>
      <c r="AU15" s="593"/>
      <c r="AV15" s="593"/>
      <c r="AW15" s="593"/>
      <c r="AX15" s="593"/>
      <c r="AY15" s="593"/>
      <c r="AZ15" s="593"/>
      <c r="BA15" s="593"/>
      <c r="BB15" s="593"/>
      <c r="BC15" s="593"/>
      <c r="BD15" s="593"/>
      <c r="BE15" s="593"/>
      <c r="BF15" s="594"/>
      <c r="BG15" s="595">
        <v>90142</v>
      </c>
      <c r="BH15" s="596"/>
      <c r="BI15" s="596"/>
      <c r="BJ15" s="596"/>
      <c r="BK15" s="596"/>
      <c r="BL15" s="596"/>
      <c r="BM15" s="596"/>
      <c r="BN15" s="597"/>
      <c r="BO15" s="598">
        <v>10</v>
      </c>
      <c r="BP15" s="598"/>
      <c r="BQ15" s="598"/>
      <c r="BR15" s="598"/>
      <c r="BS15" s="604" t="s">
        <v>110</v>
      </c>
      <c r="BT15" s="596"/>
      <c r="BU15" s="596"/>
      <c r="BV15" s="596"/>
      <c r="BW15" s="596"/>
      <c r="BX15" s="596"/>
      <c r="BY15" s="596"/>
      <c r="BZ15" s="596"/>
      <c r="CA15" s="596"/>
      <c r="CB15" s="605"/>
      <c r="CD15" s="609" t="s">
        <v>242</v>
      </c>
      <c r="CE15" s="610"/>
      <c r="CF15" s="610"/>
      <c r="CG15" s="610"/>
      <c r="CH15" s="610"/>
      <c r="CI15" s="610"/>
      <c r="CJ15" s="610"/>
      <c r="CK15" s="610"/>
      <c r="CL15" s="610"/>
      <c r="CM15" s="610"/>
      <c r="CN15" s="610"/>
      <c r="CO15" s="610"/>
      <c r="CP15" s="610"/>
      <c r="CQ15" s="611"/>
      <c r="CR15" s="595">
        <v>410013</v>
      </c>
      <c r="CS15" s="596"/>
      <c r="CT15" s="596"/>
      <c r="CU15" s="596"/>
      <c r="CV15" s="596"/>
      <c r="CW15" s="596"/>
      <c r="CX15" s="596"/>
      <c r="CY15" s="597"/>
      <c r="CZ15" s="598">
        <v>6.9</v>
      </c>
      <c r="DA15" s="598"/>
      <c r="DB15" s="598"/>
      <c r="DC15" s="598"/>
      <c r="DD15" s="604">
        <v>22924</v>
      </c>
      <c r="DE15" s="596"/>
      <c r="DF15" s="596"/>
      <c r="DG15" s="596"/>
      <c r="DH15" s="596"/>
      <c r="DI15" s="596"/>
      <c r="DJ15" s="596"/>
      <c r="DK15" s="596"/>
      <c r="DL15" s="596"/>
      <c r="DM15" s="596"/>
      <c r="DN15" s="596"/>
      <c r="DO15" s="596"/>
      <c r="DP15" s="597"/>
      <c r="DQ15" s="604">
        <v>392284</v>
      </c>
      <c r="DR15" s="596"/>
      <c r="DS15" s="596"/>
      <c r="DT15" s="596"/>
      <c r="DU15" s="596"/>
      <c r="DV15" s="596"/>
      <c r="DW15" s="596"/>
      <c r="DX15" s="596"/>
      <c r="DY15" s="596"/>
      <c r="DZ15" s="596"/>
      <c r="EA15" s="596"/>
      <c r="EB15" s="596"/>
      <c r="EC15" s="605"/>
    </row>
    <row r="16" spans="2:143" ht="11.25" customHeight="1" x14ac:dyDescent="0.15">
      <c r="B16" s="592" t="s">
        <v>243</v>
      </c>
      <c r="C16" s="593"/>
      <c r="D16" s="593"/>
      <c r="E16" s="593"/>
      <c r="F16" s="593"/>
      <c r="G16" s="593"/>
      <c r="H16" s="593"/>
      <c r="I16" s="593"/>
      <c r="J16" s="593"/>
      <c r="K16" s="593"/>
      <c r="L16" s="593"/>
      <c r="M16" s="593"/>
      <c r="N16" s="593"/>
      <c r="O16" s="593"/>
      <c r="P16" s="593"/>
      <c r="Q16" s="594"/>
      <c r="R16" s="595">
        <v>2868345</v>
      </c>
      <c r="S16" s="596"/>
      <c r="T16" s="596"/>
      <c r="U16" s="596"/>
      <c r="V16" s="596"/>
      <c r="W16" s="596"/>
      <c r="X16" s="596"/>
      <c r="Y16" s="597"/>
      <c r="Z16" s="598">
        <v>46.2</v>
      </c>
      <c r="AA16" s="598"/>
      <c r="AB16" s="598"/>
      <c r="AC16" s="598"/>
      <c r="AD16" s="599">
        <v>2596952</v>
      </c>
      <c r="AE16" s="599"/>
      <c r="AF16" s="599"/>
      <c r="AG16" s="599"/>
      <c r="AH16" s="599"/>
      <c r="AI16" s="599"/>
      <c r="AJ16" s="599"/>
      <c r="AK16" s="599"/>
      <c r="AL16" s="600">
        <v>68.400000000000006</v>
      </c>
      <c r="AM16" s="601"/>
      <c r="AN16" s="601"/>
      <c r="AO16" s="602"/>
      <c r="AP16" s="592" t="s">
        <v>244</v>
      </c>
      <c r="AQ16" s="593"/>
      <c r="AR16" s="593"/>
      <c r="AS16" s="593"/>
      <c r="AT16" s="593"/>
      <c r="AU16" s="593"/>
      <c r="AV16" s="593"/>
      <c r="AW16" s="593"/>
      <c r="AX16" s="593"/>
      <c r="AY16" s="593"/>
      <c r="AZ16" s="593"/>
      <c r="BA16" s="593"/>
      <c r="BB16" s="593"/>
      <c r="BC16" s="593"/>
      <c r="BD16" s="593"/>
      <c r="BE16" s="593"/>
      <c r="BF16" s="594"/>
      <c r="BG16" s="595" t="s">
        <v>110</v>
      </c>
      <c r="BH16" s="596"/>
      <c r="BI16" s="596"/>
      <c r="BJ16" s="596"/>
      <c r="BK16" s="596"/>
      <c r="BL16" s="596"/>
      <c r="BM16" s="596"/>
      <c r="BN16" s="597"/>
      <c r="BO16" s="598" t="s">
        <v>110</v>
      </c>
      <c r="BP16" s="598"/>
      <c r="BQ16" s="598"/>
      <c r="BR16" s="598"/>
      <c r="BS16" s="604" t="s">
        <v>110</v>
      </c>
      <c r="BT16" s="596"/>
      <c r="BU16" s="596"/>
      <c r="BV16" s="596"/>
      <c r="BW16" s="596"/>
      <c r="BX16" s="596"/>
      <c r="BY16" s="596"/>
      <c r="BZ16" s="596"/>
      <c r="CA16" s="596"/>
      <c r="CB16" s="605"/>
      <c r="CD16" s="609" t="s">
        <v>245</v>
      </c>
      <c r="CE16" s="610"/>
      <c r="CF16" s="610"/>
      <c r="CG16" s="610"/>
      <c r="CH16" s="610"/>
      <c r="CI16" s="610"/>
      <c r="CJ16" s="610"/>
      <c r="CK16" s="610"/>
      <c r="CL16" s="610"/>
      <c r="CM16" s="610"/>
      <c r="CN16" s="610"/>
      <c r="CO16" s="610"/>
      <c r="CP16" s="610"/>
      <c r="CQ16" s="611"/>
      <c r="CR16" s="595" t="s">
        <v>110</v>
      </c>
      <c r="CS16" s="596"/>
      <c r="CT16" s="596"/>
      <c r="CU16" s="596"/>
      <c r="CV16" s="596"/>
      <c r="CW16" s="596"/>
      <c r="CX16" s="596"/>
      <c r="CY16" s="597"/>
      <c r="CZ16" s="598" t="s">
        <v>110</v>
      </c>
      <c r="DA16" s="598"/>
      <c r="DB16" s="598"/>
      <c r="DC16" s="598"/>
      <c r="DD16" s="604" t="s">
        <v>110</v>
      </c>
      <c r="DE16" s="596"/>
      <c r="DF16" s="596"/>
      <c r="DG16" s="596"/>
      <c r="DH16" s="596"/>
      <c r="DI16" s="596"/>
      <c r="DJ16" s="596"/>
      <c r="DK16" s="596"/>
      <c r="DL16" s="596"/>
      <c r="DM16" s="596"/>
      <c r="DN16" s="596"/>
      <c r="DO16" s="596"/>
      <c r="DP16" s="597"/>
      <c r="DQ16" s="604" t="s">
        <v>110</v>
      </c>
      <c r="DR16" s="596"/>
      <c r="DS16" s="596"/>
      <c r="DT16" s="596"/>
      <c r="DU16" s="596"/>
      <c r="DV16" s="596"/>
      <c r="DW16" s="596"/>
      <c r="DX16" s="596"/>
      <c r="DY16" s="596"/>
      <c r="DZ16" s="596"/>
      <c r="EA16" s="596"/>
      <c r="EB16" s="596"/>
      <c r="EC16" s="605"/>
    </row>
    <row r="17" spans="2:133" ht="11.25" customHeight="1" x14ac:dyDescent="0.15">
      <c r="B17" s="592" t="s">
        <v>246</v>
      </c>
      <c r="C17" s="593"/>
      <c r="D17" s="593"/>
      <c r="E17" s="593"/>
      <c r="F17" s="593"/>
      <c r="G17" s="593"/>
      <c r="H17" s="593"/>
      <c r="I17" s="593"/>
      <c r="J17" s="593"/>
      <c r="K17" s="593"/>
      <c r="L17" s="593"/>
      <c r="M17" s="593"/>
      <c r="N17" s="593"/>
      <c r="O17" s="593"/>
      <c r="P17" s="593"/>
      <c r="Q17" s="594"/>
      <c r="R17" s="595">
        <v>2596952</v>
      </c>
      <c r="S17" s="596"/>
      <c r="T17" s="596"/>
      <c r="U17" s="596"/>
      <c r="V17" s="596"/>
      <c r="W17" s="596"/>
      <c r="X17" s="596"/>
      <c r="Y17" s="597"/>
      <c r="Z17" s="598">
        <v>41.8</v>
      </c>
      <c r="AA17" s="598"/>
      <c r="AB17" s="598"/>
      <c r="AC17" s="598"/>
      <c r="AD17" s="599">
        <v>2596952</v>
      </c>
      <c r="AE17" s="599"/>
      <c r="AF17" s="599"/>
      <c r="AG17" s="599"/>
      <c r="AH17" s="599"/>
      <c r="AI17" s="599"/>
      <c r="AJ17" s="599"/>
      <c r="AK17" s="599"/>
      <c r="AL17" s="600">
        <v>68.400000000000006</v>
      </c>
      <c r="AM17" s="601"/>
      <c r="AN17" s="601"/>
      <c r="AO17" s="602"/>
      <c r="AP17" s="592" t="s">
        <v>247</v>
      </c>
      <c r="AQ17" s="593"/>
      <c r="AR17" s="593"/>
      <c r="AS17" s="593"/>
      <c r="AT17" s="593"/>
      <c r="AU17" s="593"/>
      <c r="AV17" s="593"/>
      <c r="AW17" s="593"/>
      <c r="AX17" s="593"/>
      <c r="AY17" s="593"/>
      <c r="AZ17" s="593"/>
      <c r="BA17" s="593"/>
      <c r="BB17" s="593"/>
      <c r="BC17" s="593"/>
      <c r="BD17" s="593"/>
      <c r="BE17" s="593"/>
      <c r="BF17" s="594"/>
      <c r="BG17" s="595" t="s">
        <v>110</v>
      </c>
      <c r="BH17" s="596"/>
      <c r="BI17" s="596"/>
      <c r="BJ17" s="596"/>
      <c r="BK17" s="596"/>
      <c r="BL17" s="596"/>
      <c r="BM17" s="596"/>
      <c r="BN17" s="597"/>
      <c r="BO17" s="598" t="s">
        <v>110</v>
      </c>
      <c r="BP17" s="598"/>
      <c r="BQ17" s="598"/>
      <c r="BR17" s="598"/>
      <c r="BS17" s="604" t="s">
        <v>110</v>
      </c>
      <c r="BT17" s="596"/>
      <c r="BU17" s="596"/>
      <c r="BV17" s="596"/>
      <c r="BW17" s="596"/>
      <c r="BX17" s="596"/>
      <c r="BY17" s="596"/>
      <c r="BZ17" s="596"/>
      <c r="CA17" s="596"/>
      <c r="CB17" s="605"/>
      <c r="CD17" s="609" t="s">
        <v>248</v>
      </c>
      <c r="CE17" s="610"/>
      <c r="CF17" s="610"/>
      <c r="CG17" s="610"/>
      <c r="CH17" s="610"/>
      <c r="CI17" s="610"/>
      <c r="CJ17" s="610"/>
      <c r="CK17" s="610"/>
      <c r="CL17" s="610"/>
      <c r="CM17" s="610"/>
      <c r="CN17" s="610"/>
      <c r="CO17" s="610"/>
      <c r="CP17" s="610"/>
      <c r="CQ17" s="611"/>
      <c r="CR17" s="595">
        <v>475696</v>
      </c>
      <c r="CS17" s="596"/>
      <c r="CT17" s="596"/>
      <c r="CU17" s="596"/>
      <c r="CV17" s="596"/>
      <c r="CW17" s="596"/>
      <c r="CX17" s="596"/>
      <c r="CY17" s="597"/>
      <c r="CZ17" s="598">
        <v>8</v>
      </c>
      <c r="DA17" s="598"/>
      <c r="DB17" s="598"/>
      <c r="DC17" s="598"/>
      <c r="DD17" s="604" t="s">
        <v>110</v>
      </c>
      <c r="DE17" s="596"/>
      <c r="DF17" s="596"/>
      <c r="DG17" s="596"/>
      <c r="DH17" s="596"/>
      <c r="DI17" s="596"/>
      <c r="DJ17" s="596"/>
      <c r="DK17" s="596"/>
      <c r="DL17" s="596"/>
      <c r="DM17" s="596"/>
      <c r="DN17" s="596"/>
      <c r="DO17" s="596"/>
      <c r="DP17" s="597"/>
      <c r="DQ17" s="604">
        <v>447434</v>
      </c>
      <c r="DR17" s="596"/>
      <c r="DS17" s="596"/>
      <c r="DT17" s="596"/>
      <c r="DU17" s="596"/>
      <c r="DV17" s="596"/>
      <c r="DW17" s="596"/>
      <c r="DX17" s="596"/>
      <c r="DY17" s="596"/>
      <c r="DZ17" s="596"/>
      <c r="EA17" s="596"/>
      <c r="EB17" s="596"/>
      <c r="EC17" s="605"/>
    </row>
    <row r="18" spans="2:133" ht="11.25" customHeight="1" x14ac:dyDescent="0.15">
      <c r="B18" s="592" t="s">
        <v>249</v>
      </c>
      <c r="C18" s="593"/>
      <c r="D18" s="593"/>
      <c r="E18" s="593"/>
      <c r="F18" s="593"/>
      <c r="G18" s="593"/>
      <c r="H18" s="593"/>
      <c r="I18" s="593"/>
      <c r="J18" s="593"/>
      <c r="K18" s="593"/>
      <c r="L18" s="593"/>
      <c r="M18" s="593"/>
      <c r="N18" s="593"/>
      <c r="O18" s="593"/>
      <c r="P18" s="593"/>
      <c r="Q18" s="594"/>
      <c r="R18" s="595">
        <v>271393</v>
      </c>
      <c r="S18" s="596"/>
      <c r="T18" s="596"/>
      <c r="U18" s="596"/>
      <c r="V18" s="596"/>
      <c r="W18" s="596"/>
      <c r="X18" s="596"/>
      <c r="Y18" s="597"/>
      <c r="Z18" s="598">
        <v>4.4000000000000004</v>
      </c>
      <c r="AA18" s="598"/>
      <c r="AB18" s="598"/>
      <c r="AC18" s="598"/>
      <c r="AD18" s="599" t="s">
        <v>110</v>
      </c>
      <c r="AE18" s="599"/>
      <c r="AF18" s="599"/>
      <c r="AG18" s="599"/>
      <c r="AH18" s="599"/>
      <c r="AI18" s="599"/>
      <c r="AJ18" s="599"/>
      <c r="AK18" s="599"/>
      <c r="AL18" s="600" t="s">
        <v>110</v>
      </c>
      <c r="AM18" s="601"/>
      <c r="AN18" s="601"/>
      <c r="AO18" s="602"/>
      <c r="AP18" s="592" t="s">
        <v>250</v>
      </c>
      <c r="AQ18" s="593"/>
      <c r="AR18" s="593"/>
      <c r="AS18" s="593"/>
      <c r="AT18" s="593"/>
      <c r="AU18" s="593"/>
      <c r="AV18" s="593"/>
      <c r="AW18" s="593"/>
      <c r="AX18" s="593"/>
      <c r="AY18" s="593"/>
      <c r="AZ18" s="593"/>
      <c r="BA18" s="593"/>
      <c r="BB18" s="593"/>
      <c r="BC18" s="593"/>
      <c r="BD18" s="593"/>
      <c r="BE18" s="593"/>
      <c r="BF18" s="594"/>
      <c r="BG18" s="595" t="s">
        <v>110</v>
      </c>
      <c r="BH18" s="596"/>
      <c r="BI18" s="596"/>
      <c r="BJ18" s="596"/>
      <c r="BK18" s="596"/>
      <c r="BL18" s="596"/>
      <c r="BM18" s="596"/>
      <c r="BN18" s="597"/>
      <c r="BO18" s="598" t="s">
        <v>110</v>
      </c>
      <c r="BP18" s="598"/>
      <c r="BQ18" s="598"/>
      <c r="BR18" s="598"/>
      <c r="BS18" s="604" t="s">
        <v>110</v>
      </c>
      <c r="BT18" s="596"/>
      <c r="BU18" s="596"/>
      <c r="BV18" s="596"/>
      <c r="BW18" s="596"/>
      <c r="BX18" s="596"/>
      <c r="BY18" s="596"/>
      <c r="BZ18" s="596"/>
      <c r="CA18" s="596"/>
      <c r="CB18" s="605"/>
      <c r="CD18" s="609" t="s">
        <v>251</v>
      </c>
      <c r="CE18" s="610"/>
      <c r="CF18" s="610"/>
      <c r="CG18" s="610"/>
      <c r="CH18" s="610"/>
      <c r="CI18" s="610"/>
      <c r="CJ18" s="610"/>
      <c r="CK18" s="610"/>
      <c r="CL18" s="610"/>
      <c r="CM18" s="610"/>
      <c r="CN18" s="610"/>
      <c r="CO18" s="610"/>
      <c r="CP18" s="610"/>
      <c r="CQ18" s="611"/>
      <c r="CR18" s="595" t="s">
        <v>110</v>
      </c>
      <c r="CS18" s="596"/>
      <c r="CT18" s="596"/>
      <c r="CU18" s="596"/>
      <c r="CV18" s="596"/>
      <c r="CW18" s="596"/>
      <c r="CX18" s="596"/>
      <c r="CY18" s="597"/>
      <c r="CZ18" s="598" t="s">
        <v>110</v>
      </c>
      <c r="DA18" s="598"/>
      <c r="DB18" s="598"/>
      <c r="DC18" s="598"/>
      <c r="DD18" s="604" t="s">
        <v>110</v>
      </c>
      <c r="DE18" s="596"/>
      <c r="DF18" s="596"/>
      <c r="DG18" s="596"/>
      <c r="DH18" s="596"/>
      <c r="DI18" s="596"/>
      <c r="DJ18" s="596"/>
      <c r="DK18" s="596"/>
      <c r="DL18" s="596"/>
      <c r="DM18" s="596"/>
      <c r="DN18" s="596"/>
      <c r="DO18" s="596"/>
      <c r="DP18" s="597"/>
      <c r="DQ18" s="604" t="s">
        <v>110</v>
      </c>
      <c r="DR18" s="596"/>
      <c r="DS18" s="596"/>
      <c r="DT18" s="596"/>
      <c r="DU18" s="596"/>
      <c r="DV18" s="596"/>
      <c r="DW18" s="596"/>
      <c r="DX18" s="596"/>
      <c r="DY18" s="596"/>
      <c r="DZ18" s="596"/>
      <c r="EA18" s="596"/>
      <c r="EB18" s="596"/>
      <c r="EC18" s="605"/>
    </row>
    <row r="19" spans="2:133" ht="11.25" customHeight="1" x14ac:dyDescent="0.15">
      <c r="B19" s="592" t="s">
        <v>252</v>
      </c>
      <c r="C19" s="593"/>
      <c r="D19" s="593"/>
      <c r="E19" s="593"/>
      <c r="F19" s="593"/>
      <c r="G19" s="593"/>
      <c r="H19" s="593"/>
      <c r="I19" s="593"/>
      <c r="J19" s="593"/>
      <c r="K19" s="593"/>
      <c r="L19" s="593"/>
      <c r="M19" s="593"/>
      <c r="N19" s="593"/>
      <c r="O19" s="593"/>
      <c r="P19" s="593"/>
      <c r="Q19" s="594"/>
      <c r="R19" s="595" t="s">
        <v>110</v>
      </c>
      <c r="S19" s="596"/>
      <c r="T19" s="596"/>
      <c r="U19" s="596"/>
      <c r="V19" s="596"/>
      <c r="W19" s="596"/>
      <c r="X19" s="596"/>
      <c r="Y19" s="597"/>
      <c r="Z19" s="598" t="s">
        <v>110</v>
      </c>
      <c r="AA19" s="598"/>
      <c r="AB19" s="598"/>
      <c r="AC19" s="598"/>
      <c r="AD19" s="599" t="s">
        <v>110</v>
      </c>
      <c r="AE19" s="599"/>
      <c r="AF19" s="599"/>
      <c r="AG19" s="599"/>
      <c r="AH19" s="599"/>
      <c r="AI19" s="599"/>
      <c r="AJ19" s="599"/>
      <c r="AK19" s="599"/>
      <c r="AL19" s="600" t="s">
        <v>110</v>
      </c>
      <c r="AM19" s="601"/>
      <c r="AN19" s="601"/>
      <c r="AO19" s="602"/>
      <c r="AP19" s="592" t="s">
        <v>253</v>
      </c>
      <c r="AQ19" s="593"/>
      <c r="AR19" s="593"/>
      <c r="AS19" s="593"/>
      <c r="AT19" s="593"/>
      <c r="AU19" s="593"/>
      <c r="AV19" s="593"/>
      <c r="AW19" s="593"/>
      <c r="AX19" s="593"/>
      <c r="AY19" s="593"/>
      <c r="AZ19" s="593"/>
      <c r="BA19" s="593"/>
      <c r="BB19" s="593"/>
      <c r="BC19" s="593"/>
      <c r="BD19" s="593"/>
      <c r="BE19" s="593"/>
      <c r="BF19" s="594"/>
      <c r="BG19" s="595">
        <v>498</v>
      </c>
      <c r="BH19" s="596"/>
      <c r="BI19" s="596"/>
      <c r="BJ19" s="596"/>
      <c r="BK19" s="596"/>
      <c r="BL19" s="596"/>
      <c r="BM19" s="596"/>
      <c r="BN19" s="597"/>
      <c r="BO19" s="598">
        <v>0.1</v>
      </c>
      <c r="BP19" s="598"/>
      <c r="BQ19" s="598"/>
      <c r="BR19" s="598"/>
      <c r="BS19" s="604" t="s">
        <v>110</v>
      </c>
      <c r="BT19" s="596"/>
      <c r="BU19" s="596"/>
      <c r="BV19" s="596"/>
      <c r="BW19" s="596"/>
      <c r="BX19" s="596"/>
      <c r="BY19" s="596"/>
      <c r="BZ19" s="596"/>
      <c r="CA19" s="596"/>
      <c r="CB19" s="605"/>
      <c r="CD19" s="609" t="s">
        <v>254</v>
      </c>
      <c r="CE19" s="610"/>
      <c r="CF19" s="610"/>
      <c r="CG19" s="610"/>
      <c r="CH19" s="610"/>
      <c r="CI19" s="610"/>
      <c r="CJ19" s="610"/>
      <c r="CK19" s="610"/>
      <c r="CL19" s="610"/>
      <c r="CM19" s="610"/>
      <c r="CN19" s="610"/>
      <c r="CO19" s="610"/>
      <c r="CP19" s="610"/>
      <c r="CQ19" s="611"/>
      <c r="CR19" s="595" t="s">
        <v>110</v>
      </c>
      <c r="CS19" s="596"/>
      <c r="CT19" s="596"/>
      <c r="CU19" s="596"/>
      <c r="CV19" s="596"/>
      <c r="CW19" s="596"/>
      <c r="CX19" s="596"/>
      <c r="CY19" s="597"/>
      <c r="CZ19" s="598" t="s">
        <v>110</v>
      </c>
      <c r="DA19" s="598"/>
      <c r="DB19" s="598"/>
      <c r="DC19" s="598"/>
      <c r="DD19" s="604" t="s">
        <v>110</v>
      </c>
      <c r="DE19" s="596"/>
      <c r="DF19" s="596"/>
      <c r="DG19" s="596"/>
      <c r="DH19" s="596"/>
      <c r="DI19" s="596"/>
      <c r="DJ19" s="596"/>
      <c r="DK19" s="596"/>
      <c r="DL19" s="596"/>
      <c r="DM19" s="596"/>
      <c r="DN19" s="596"/>
      <c r="DO19" s="596"/>
      <c r="DP19" s="597"/>
      <c r="DQ19" s="604" t="s">
        <v>110</v>
      </c>
      <c r="DR19" s="596"/>
      <c r="DS19" s="596"/>
      <c r="DT19" s="596"/>
      <c r="DU19" s="596"/>
      <c r="DV19" s="596"/>
      <c r="DW19" s="596"/>
      <c r="DX19" s="596"/>
      <c r="DY19" s="596"/>
      <c r="DZ19" s="596"/>
      <c r="EA19" s="596"/>
      <c r="EB19" s="596"/>
      <c r="EC19" s="605"/>
    </row>
    <row r="20" spans="2:133" ht="11.25" customHeight="1" x14ac:dyDescent="0.15">
      <c r="B20" s="592" t="s">
        <v>255</v>
      </c>
      <c r="C20" s="593"/>
      <c r="D20" s="593"/>
      <c r="E20" s="593"/>
      <c r="F20" s="593"/>
      <c r="G20" s="593"/>
      <c r="H20" s="593"/>
      <c r="I20" s="593"/>
      <c r="J20" s="593"/>
      <c r="K20" s="593"/>
      <c r="L20" s="593"/>
      <c r="M20" s="593"/>
      <c r="N20" s="593"/>
      <c r="O20" s="593"/>
      <c r="P20" s="593"/>
      <c r="Q20" s="594"/>
      <c r="R20" s="595">
        <v>4065334</v>
      </c>
      <c r="S20" s="596"/>
      <c r="T20" s="596"/>
      <c r="U20" s="596"/>
      <c r="V20" s="596"/>
      <c r="W20" s="596"/>
      <c r="X20" s="596"/>
      <c r="Y20" s="597"/>
      <c r="Z20" s="598">
        <v>65.5</v>
      </c>
      <c r="AA20" s="598"/>
      <c r="AB20" s="598"/>
      <c r="AC20" s="598"/>
      <c r="AD20" s="599">
        <v>3793941</v>
      </c>
      <c r="AE20" s="599"/>
      <c r="AF20" s="599"/>
      <c r="AG20" s="599"/>
      <c r="AH20" s="599"/>
      <c r="AI20" s="599"/>
      <c r="AJ20" s="599"/>
      <c r="AK20" s="599"/>
      <c r="AL20" s="600">
        <v>99.9</v>
      </c>
      <c r="AM20" s="601"/>
      <c r="AN20" s="601"/>
      <c r="AO20" s="602"/>
      <c r="AP20" s="592" t="s">
        <v>256</v>
      </c>
      <c r="AQ20" s="593"/>
      <c r="AR20" s="593"/>
      <c r="AS20" s="593"/>
      <c r="AT20" s="593"/>
      <c r="AU20" s="593"/>
      <c r="AV20" s="593"/>
      <c r="AW20" s="593"/>
      <c r="AX20" s="593"/>
      <c r="AY20" s="593"/>
      <c r="AZ20" s="593"/>
      <c r="BA20" s="593"/>
      <c r="BB20" s="593"/>
      <c r="BC20" s="593"/>
      <c r="BD20" s="593"/>
      <c r="BE20" s="593"/>
      <c r="BF20" s="594"/>
      <c r="BG20" s="595">
        <v>498</v>
      </c>
      <c r="BH20" s="596"/>
      <c r="BI20" s="596"/>
      <c r="BJ20" s="596"/>
      <c r="BK20" s="596"/>
      <c r="BL20" s="596"/>
      <c r="BM20" s="596"/>
      <c r="BN20" s="597"/>
      <c r="BO20" s="598">
        <v>0.1</v>
      </c>
      <c r="BP20" s="598"/>
      <c r="BQ20" s="598"/>
      <c r="BR20" s="598"/>
      <c r="BS20" s="604" t="s">
        <v>110</v>
      </c>
      <c r="BT20" s="596"/>
      <c r="BU20" s="596"/>
      <c r="BV20" s="596"/>
      <c r="BW20" s="596"/>
      <c r="BX20" s="596"/>
      <c r="BY20" s="596"/>
      <c r="BZ20" s="596"/>
      <c r="CA20" s="596"/>
      <c r="CB20" s="605"/>
      <c r="CD20" s="609" t="s">
        <v>257</v>
      </c>
      <c r="CE20" s="610"/>
      <c r="CF20" s="610"/>
      <c r="CG20" s="610"/>
      <c r="CH20" s="610"/>
      <c r="CI20" s="610"/>
      <c r="CJ20" s="610"/>
      <c r="CK20" s="610"/>
      <c r="CL20" s="610"/>
      <c r="CM20" s="610"/>
      <c r="CN20" s="610"/>
      <c r="CO20" s="610"/>
      <c r="CP20" s="610"/>
      <c r="CQ20" s="611"/>
      <c r="CR20" s="595">
        <v>5947664</v>
      </c>
      <c r="CS20" s="596"/>
      <c r="CT20" s="596"/>
      <c r="CU20" s="596"/>
      <c r="CV20" s="596"/>
      <c r="CW20" s="596"/>
      <c r="CX20" s="596"/>
      <c r="CY20" s="597"/>
      <c r="CZ20" s="598">
        <v>100</v>
      </c>
      <c r="DA20" s="598"/>
      <c r="DB20" s="598"/>
      <c r="DC20" s="598"/>
      <c r="DD20" s="604">
        <v>172180</v>
      </c>
      <c r="DE20" s="596"/>
      <c r="DF20" s="596"/>
      <c r="DG20" s="596"/>
      <c r="DH20" s="596"/>
      <c r="DI20" s="596"/>
      <c r="DJ20" s="596"/>
      <c r="DK20" s="596"/>
      <c r="DL20" s="596"/>
      <c r="DM20" s="596"/>
      <c r="DN20" s="596"/>
      <c r="DO20" s="596"/>
      <c r="DP20" s="597"/>
      <c r="DQ20" s="604">
        <v>4495148</v>
      </c>
      <c r="DR20" s="596"/>
      <c r="DS20" s="596"/>
      <c r="DT20" s="596"/>
      <c r="DU20" s="596"/>
      <c r="DV20" s="596"/>
      <c r="DW20" s="596"/>
      <c r="DX20" s="596"/>
      <c r="DY20" s="596"/>
      <c r="DZ20" s="596"/>
      <c r="EA20" s="596"/>
      <c r="EB20" s="596"/>
      <c r="EC20" s="605"/>
    </row>
    <row r="21" spans="2:133" ht="11.25" customHeight="1" x14ac:dyDescent="0.15">
      <c r="B21" s="592" t="s">
        <v>258</v>
      </c>
      <c r="C21" s="593"/>
      <c r="D21" s="593"/>
      <c r="E21" s="593"/>
      <c r="F21" s="593"/>
      <c r="G21" s="593"/>
      <c r="H21" s="593"/>
      <c r="I21" s="593"/>
      <c r="J21" s="593"/>
      <c r="K21" s="593"/>
      <c r="L21" s="593"/>
      <c r="M21" s="593"/>
      <c r="N21" s="593"/>
      <c r="O21" s="593"/>
      <c r="P21" s="593"/>
      <c r="Q21" s="594"/>
      <c r="R21" s="595">
        <v>1934</v>
      </c>
      <c r="S21" s="596"/>
      <c r="T21" s="596"/>
      <c r="U21" s="596"/>
      <c r="V21" s="596"/>
      <c r="W21" s="596"/>
      <c r="X21" s="596"/>
      <c r="Y21" s="597"/>
      <c r="Z21" s="598">
        <v>0</v>
      </c>
      <c r="AA21" s="598"/>
      <c r="AB21" s="598"/>
      <c r="AC21" s="598"/>
      <c r="AD21" s="599">
        <v>1934</v>
      </c>
      <c r="AE21" s="599"/>
      <c r="AF21" s="599"/>
      <c r="AG21" s="599"/>
      <c r="AH21" s="599"/>
      <c r="AI21" s="599"/>
      <c r="AJ21" s="599"/>
      <c r="AK21" s="599"/>
      <c r="AL21" s="600">
        <v>0.1</v>
      </c>
      <c r="AM21" s="601"/>
      <c r="AN21" s="601"/>
      <c r="AO21" s="602"/>
      <c r="AP21" s="612" t="s">
        <v>259</v>
      </c>
      <c r="AQ21" s="613"/>
      <c r="AR21" s="613"/>
      <c r="AS21" s="613"/>
      <c r="AT21" s="613"/>
      <c r="AU21" s="613"/>
      <c r="AV21" s="613"/>
      <c r="AW21" s="613"/>
      <c r="AX21" s="613"/>
      <c r="AY21" s="613"/>
      <c r="AZ21" s="613"/>
      <c r="BA21" s="613"/>
      <c r="BB21" s="613"/>
      <c r="BC21" s="613"/>
      <c r="BD21" s="613"/>
      <c r="BE21" s="613"/>
      <c r="BF21" s="614"/>
      <c r="BG21" s="595">
        <v>498</v>
      </c>
      <c r="BH21" s="596"/>
      <c r="BI21" s="596"/>
      <c r="BJ21" s="596"/>
      <c r="BK21" s="596"/>
      <c r="BL21" s="596"/>
      <c r="BM21" s="596"/>
      <c r="BN21" s="597"/>
      <c r="BO21" s="598">
        <v>0.1</v>
      </c>
      <c r="BP21" s="598"/>
      <c r="BQ21" s="598"/>
      <c r="BR21" s="598"/>
      <c r="BS21" s="604" t="s">
        <v>110</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260</v>
      </c>
      <c r="C22" s="593"/>
      <c r="D22" s="593"/>
      <c r="E22" s="593"/>
      <c r="F22" s="593"/>
      <c r="G22" s="593"/>
      <c r="H22" s="593"/>
      <c r="I22" s="593"/>
      <c r="J22" s="593"/>
      <c r="K22" s="593"/>
      <c r="L22" s="593"/>
      <c r="M22" s="593"/>
      <c r="N22" s="593"/>
      <c r="O22" s="593"/>
      <c r="P22" s="593"/>
      <c r="Q22" s="594"/>
      <c r="R22" s="595">
        <v>42343</v>
      </c>
      <c r="S22" s="596"/>
      <c r="T22" s="596"/>
      <c r="U22" s="596"/>
      <c r="V22" s="596"/>
      <c r="W22" s="596"/>
      <c r="X22" s="596"/>
      <c r="Y22" s="597"/>
      <c r="Z22" s="598">
        <v>0.7</v>
      </c>
      <c r="AA22" s="598"/>
      <c r="AB22" s="598"/>
      <c r="AC22" s="598"/>
      <c r="AD22" s="599" t="s">
        <v>110</v>
      </c>
      <c r="AE22" s="599"/>
      <c r="AF22" s="599"/>
      <c r="AG22" s="599"/>
      <c r="AH22" s="599"/>
      <c r="AI22" s="599"/>
      <c r="AJ22" s="599"/>
      <c r="AK22" s="599"/>
      <c r="AL22" s="600" t="s">
        <v>110</v>
      </c>
      <c r="AM22" s="601"/>
      <c r="AN22" s="601"/>
      <c r="AO22" s="602"/>
      <c r="AP22" s="612" t="s">
        <v>261</v>
      </c>
      <c r="AQ22" s="613"/>
      <c r="AR22" s="613"/>
      <c r="AS22" s="613"/>
      <c r="AT22" s="613"/>
      <c r="AU22" s="613"/>
      <c r="AV22" s="613"/>
      <c r="AW22" s="613"/>
      <c r="AX22" s="613"/>
      <c r="AY22" s="613"/>
      <c r="AZ22" s="613"/>
      <c r="BA22" s="613"/>
      <c r="BB22" s="613"/>
      <c r="BC22" s="613"/>
      <c r="BD22" s="613"/>
      <c r="BE22" s="613"/>
      <c r="BF22" s="614"/>
      <c r="BG22" s="595" t="s">
        <v>110</v>
      </c>
      <c r="BH22" s="596"/>
      <c r="BI22" s="596"/>
      <c r="BJ22" s="596"/>
      <c r="BK22" s="596"/>
      <c r="BL22" s="596"/>
      <c r="BM22" s="596"/>
      <c r="BN22" s="597"/>
      <c r="BO22" s="598" t="s">
        <v>110</v>
      </c>
      <c r="BP22" s="598"/>
      <c r="BQ22" s="598"/>
      <c r="BR22" s="598"/>
      <c r="BS22" s="604" t="s">
        <v>110</v>
      </c>
      <c r="BT22" s="596"/>
      <c r="BU22" s="596"/>
      <c r="BV22" s="596"/>
      <c r="BW22" s="596"/>
      <c r="BX22" s="596"/>
      <c r="BY22" s="596"/>
      <c r="BZ22" s="596"/>
      <c r="CA22" s="596"/>
      <c r="CB22" s="605"/>
      <c r="CD22" s="577" t="s">
        <v>262</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263</v>
      </c>
      <c r="C23" s="593"/>
      <c r="D23" s="593"/>
      <c r="E23" s="593"/>
      <c r="F23" s="593"/>
      <c r="G23" s="593"/>
      <c r="H23" s="593"/>
      <c r="I23" s="593"/>
      <c r="J23" s="593"/>
      <c r="K23" s="593"/>
      <c r="L23" s="593"/>
      <c r="M23" s="593"/>
      <c r="N23" s="593"/>
      <c r="O23" s="593"/>
      <c r="P23" s="593"/>
      <c r="Q23" s="594"/>
      <c r="R23" s="595">
        <v>80887</v>
      </c>
      <c r="S23" s="596"/>
      <c r="T23" s="596"/>
      <c r="U23" s="596"/>
      <c r="V23" s="596"/>
      <c r="W23" s="596"/>
      <c r="X23" s="596"/>
      <c r="Y23" s="597"/>
      <c r="Z23" s="598">
        <v>1.3</v>
      </c>
      <c r="AA23" s="598"/>
      <c r="AB23" s="598"/>
      <c r="AC23" s="598"/>
      <c r="AD23" s="599" t="s">
        <v>110</v>
      </c>
      <c r="AE23" s="599"/>
      <c r="AF23" s="599"/>
      <c r="AG23" s="599"/>
      <c r="AH23" s="599"/>
      <c r="AI23" s="599"/>
      <c r="AJ23" s="599"/>
      <c r="AK23" s="599"/>
      <c r="AL23" s="600" t="s">
        <v>110</v>
      </c>
      <c r="AM23" s="601"/>
      <c r="AN23" s="601"/>
      <c r="AO23" s="602"/>
      <c r="AP23" s="612" t="s">
        <v>264</v>
      </c>
      <c r="AQ23" s="613"/>
      <c r="AR23" s="613"/>
      <c r="AS23" s="613"/>
      <c r="AT23" s="613"/>
      <c r="AU23" s="613"/>
      <c r="AV23" s="613"/>
      <c r="AW23" s="613"/>
      <c r="AX23" s="613"/>
      <c r="AY23" s="613"/>
      <c r="AZ23" s="613"/>
      <c r="BA23" s="613"/>
      <c r="BB23" s="613"/>
      <c r="BC23" s="613"/>
      <c r="BD23" s="613"/>
      <c r="BE23" s="613"/>
      <c r="BF23" s="614"/>
      <c r="BG23" s="595" t="s">
        <v>110</v>
      </c>
      <c r="BH23" s="596"/>
      <c r="BI23" s="596"/>
      <c r="BJ23" s="596"/>
      <c r="BK23" s="596"/>
      <c r="BL23" s="596"/>
      <c r="BM23" s="596"/>
      <c r="BN23" s="597"/>
      <c r="BO23" s="598" t="s">
        <v>110</v>
      </c>
      <c r="BP23" s="598"/>
      <c r="BQ23" s="598"/>
      <c r="BR23" s="598"/>
      <c r="BS23" s="604" t="s">
        <v>110</v>
      </c>
      <c r="BT23" s="596"/>
      <c r="BU23" s="596"/>
      <c r="BV23" s="596"/>
      <c r="BW23" s="596"/>
      <c r="BX23" s="596"/>
      <c r="BY23" s="596"/>
      <c r="BZ23" s="596"/>
      <c r="CA23" s="596"/>
      <c r="CB23" s="605"/>
      <c r="CD23" s="577" t="s">
        <v>203</v>
      </c>
      <c r="CE23" s="578"/>
      <c r="CF23" s="578"/>
      <c r="CG23" s="578"/>
      <c r="CH23" s="578"/>
      <c r="CI23" s="578"/>
      <c r="CJ23" s="578"/>
      <c r="CK23" s="578"/>
      <c r="CL23" s="578"/>
      <c r="CM23" s="578"/>
      <c r="CN23" s="578"/>
      <c r="CO23" s="578"/>
      <c r="CP23" s="578"/>
      <c r="CQ23" s="579"/>
      <c r="CR23" s="577" t="s">
        <v>265</v>
      </c>
      <c r="CS23" s="578"/>
      <c r="CT23" s="578"/>
      <c r="CU23" s="578"/>
      <c r="CV23" s="578"/>
      <c r="CW23" s="578"/>
      <c r="CX23" s="578"/>
      <c r="CY23" s="579"/>
      <c r="CZ23" s="577" t="s">
        <v>266</v>
      </c>
      <c r="DA23" s="578"/>
      <c r="DB23" s="578"/>
      <c r="DC23" s="579"/>
      <c r="DD23" s="577" t="s">
        <v>267</v>
      </c>
      <c r="DE23" s="578"/>
      <c r="DF23" s="578"/>
      <c r="DG23" s="578"/>
      <c r="DH23" s="578"/>
      <c r="DI23" s="578"/>
      <c r="DJ23" s="578"/>
      <c r="DK23" s="579"/>
      <c r="DL23" s="618" t="s">
        <v>268</v>
      </c>
      <c r="DM23" s="619"/>
      <c r="DN23" s="619"/>
      <c r="DO23" s="619"/>
      <c r="DP23" s="619"/>
      <c r="DQ23" s="619"/>
      <c r="DR23" s="619"/>
      <c r="DS23" s="619"/>
      <c r="DT23" s="619"/>
      <c r="DU23" s="619"/>
      <c r="DV23" s="620"/>
      <c r="DW23" s="577" t="s">
        <v>269</v>
      </c>
      <c r="DX23" s="578"/>
      <c r="DY23" s="578"/>
      <c r="DZ23" s="578"/>
      <c r="EA23" s="578"/>
      <c r="EB23" s="578"/>
      <c r="EC23" s="579"/>
    </row>
    <row r="24" spans="2:133" ht="11.25" customHeight="1" x14ac:dyDescent="0.15">
      <c r="B24" s="592" t="s">
        <v>270</v>
      </c>
      <c r="C24" s="593"/>
      <c r="D24" s="593"/>
      <c r="E24" s="593"/>
      <c r="F24" s="593"/>
      <c r="G24" s="593"/>
      <c r="H24" s="593"/>
      <c r="I24" s="593"/>
      <c r="J24" s="593"/>
      <c r="K24" s="593"/>
      <c r="L24" s="593"/>
      <c r="M24" s="593"/>
      <c r="N24" s="593"/>
      <c r="O24" s="593"/>
      <c r="P24" s="593"/>
      <c r="Q24" s="594"/>
      <c r="R24" s="595">
        <v>26798</v>
      </c>
      <c r="S24" s="596"/>
      <c r="T24" s="596"/>
      <c r="U24" s="596"/>
      <c r="V24" s="596"/>
      <c r="W24" s="596"/>
      <c r="X24" s="596"/>
      <c r="Y24" s="597"/>
      <c r="Z24" s="598">
        <v>0.4</v>
      </c>
      <c r="AA24" s="598"/>
      <c r="AB24" s="598"/>
      <c r="AC24" s="598"/>
      <c r="AD24" s="599" t="s">
        <v>110</v>
      </c>
      <c r="AE24" s="599"/>
      <c r="AF24" s="599"/>
      <c r="AG24" s="599"/>
      <c r="AH24" s="599"/>
      <c r="AI24" s="599"/>
      <c r="AJ24" s="599"/>
      <c r="AK24" s="599"/>
      <c r="AL24" s="600" t="s">
        <v>110</v>
      </c>
      <c r="AM24" s="601"/>
      <c r="AN24" s="601"/>
      <c r="AO24" s="602"/>
      <c r="AP24" s="612" t="s">
        <v>271</v>
      </c>
      <c r="AQ24" s="613"/>
      <c r="AR24" s="613"/>
      <c r="AS24" s="613"/>
      <c r="AT24" s="613"/>
      <c r="AU24" s="613"/>
      <c r="AV24" s="613"/>
      <c r="AW24" s="613"/>
      <c r="AX24" s="613"/>
      <c r="AY24" s="613"/>
      <c r="AZ24" s="613"/>
      <c r="BA24" s="613"/>
      <c r="BB24" s="613"/>
      <c r="BC24" s="613"/>
      <c r="BD24" s="613"/>
      <c r="BE24" s="613"/>
      <c r="BF24" s="614"/>
      <c r="BG24" s="595" t="s">
        <v>110</v>
      </c>
      <c r="BH24" s="596"/>
      <c r="BI24" s="596"/>
      <c r="BJ24" s="596"/>
      <c r="BK24" s="596"/>
      <c r="BL24" s="596"/>
      <c r="BM24" s="596"/>
      <c r="BN24" s="597"/>
      <c r="BO24" s="598" t="s">
        <v>110</v>
      </c>
      <c r="BP24" s="598"/>
      <c r="BQ24" s="598"/>
      <c r="BR24" s="598"/>
      <c r="BS24" s="604" t="s">
        <v>110</v>
      </c>
      <c r="BT24" s="596"/>
      <c r="BU24" s="596"/>
      <c r="BV24" s="596"/>
      <c r="BW24" s="596"/>
      <c r="BX24" s="596"/>
      <c r="BY24" s="596"/>
      <c r="BZ24" s="596"/>
      <c r="CA24" s="596"/>
      <c r="CB24" s="605"/>
      <c r="CD24" s="606" t="s">
        <v>272</v>
      </c>
      <c r="CE24" s="607"/>
      <c r="CF24" s="607"/>
      <c r="CG24" s="607"/>
      <c r="CH24" s="607"/>
      <c r="CI24" s="607"/>
      <c r="CJ24" s="607"/>
      <c r="CK24" s="607"/>
      <c r="CL24" s="607"/>
      <c r="CM24" s="607"/>
      <c r="CN24" s="607"/>
      <c r="CO24" s="607"/>
      <c r="CP24" s="607"/>
      <c r="CQ24" s="608"/>
      <c r="CR24" s="584">
        <v>2540010</v>
      </c>
      <c r="CS24" s="585"/>
      <c r="CT24" s="585"/>
      <c r="CU24" s="585"/>
      <c r="CV24" s="585"/>
      <c r="CW24" s="585"/>
      <c r="CX24" s="585"/>
      <c r="CY24" s="586"/>
      <c r="CZ24" s="622">
        <v>42.7</v>
      </c>
      <c r="DA24" s="623"/>
      <c r="DB24" s="623"/>
      <c r="DC24" s="624"/>
      <c r="DD24" s="621">
        <v>1631089</v>
      </c>
      <c r="DE24" s="585"/>
      <c r="DF24" s="585"/>
      <c r="DG24" s="585"/>
      <c r="DH24" s="585"/>
      <c r="DI24" s="585"/>
      <c r="DJ24" s="585"/>
      <c r="DK24" s="586"/>
      <c r="DL24" s="621">
        <v>1571237</v>
      </c>
      <c r="DM24" s="585"/>
      <c r="DN24" s="585"/>
      <c r="DO24" s="585"/>
      <c r="DP24" s="585"/>
      <c r="DQ24" s="585"/>
      <c r="DR24" s="585"/>
      <c r="DS24" s="585"/>
      <c r="DT24" s="585"/>
      <c r="DU24" s="585"/>
      <c r="DV24" s="586"/>
      <c r="DW24" s="589">
        <v>39.6</v>
      </c>
      <c r="DX24" s="590"/>
      <c r="DY24" s="590"/>
      <c r="DZ24" s="590"/>
      <c r="EA24" s="590"/>
      <c r="EB24" s="590"/>
      <c r="EC24" s="591"/>
    </row>
    <row r="25" spans="2:133" ht="11.25" customHeight="1" x14ac:dyDescent="0.15">
      <c r="B25" s="592" t="s">
        <v>273</v>
      </c>
      <c r="C25" s="593"/>
      <c r="D25" s="593"/>
      <c r="E25" s="593"/>
      <c r="F25" s="593"/>
      <c r="G25" s="593"/>
      <c r="H25" s="593"/>
      <c r="I25" s="593"/>
      <c r="J25" s="593"/>
      <c r="K25" s="593"/>
      <c r="L25" s="593"/>
      <c r="M25" s="593"/>
      <c r="N25" s="593"/>
      <c r="O25" s="593"/>
      <c r="P25" s="593"/>
      <c r="Q25" s="594"/>
      <c r="R25" s="595">
        <v>748237</v>
      </c>
      <c r="S25" s="596"/>
      <c r="T25" s="596"/>
      <c r="U25" s="596"/>
      <c r="V25" s="596"/>
      <c r="W25" s="596"/>
      <c r="X25" s="596"/>
      <c r="Y25" s="597"/>
      <c r="Z25" s="598">
        <v>12.1</v>
      </c>
      <c r="AA25" s="598"/>
      <c r="AB25" s="598"/>
      <c r="AC25" s="598"/>
      <c r="AD25" s="599" t="s">
        <v>110</v>
      </c>
      <c r="AE25" s="599"/>
      <c r="AF25" s="599"/>
      <c r="AG25" s="599"/>
      <c r="AH25" s="599"/>
      <c r="AI25" s="599"/>
      <c r="AJ25" s="599"/>
      <c r="AK25" s="599"/>
      <c r="AL25" s="600" t="s">
        <v>110</v>
      </c>
      <c r="AM25" s="601"/>
      <c r="AN25" s="601"/>
      <c r="AO25" s="602"/>
      <c r="AP25" s="612" t="s">
        <v>274</v>
      </c>
      <c r="AQ25" s="613"/>
      <c r="AR25" s="613"/>
      <c r="AS25" s="613"/>
      <c r="AT25" s="613"/>
      <c r="AU25" s="613"/>
      <c r="AV25" s="613"/>
      <c r="AW25" s="613"/>
      <c r="AX25" s="613"/>
      <c r="AY25" s="613"/>
      <c r="AZ25" s="613"/>
      <c r="BA25" s="613"/>
      <c r="BB25" s="613"/>
      <c r="BC25" s="613"/>
      <c r="BD25" s="613"/>
      <c r="BE25" s="613"/>
      <c r="BF25" s="614"/>
      <c r="BG25" s="595" t="s">
        <v>110</v>
      </c>
      <c r="BH25" s="596"/>
      <c r="BI25" s="596"/>
      <c r="BJ25" s="596"/>
      <c r="BK25" s="596"/>
      <c r="BL25" s="596"/>
      <c r="BM25" s="596"/>
      <c r="BN25" s="597"/>
      <c r="BO25" s="598" t="s">
        <v>110</v>
      </c>
      <c r="BP25" s="598"/>
      <c r="BQ25" s="598"/>
      <c r="BR25" s="598"/>
      <c r="BS25" s="604" t="s">
        <v>110</v>
      </c>
      <c r="BT25" s="596"/>
      <c r="BU25" s="596"/>
      <c r="BV25" s="596"/>
      <c r="BW25" s="596"/>
      <c r="BX25" s="596"/>
      <c r="BY25" s="596"/>
      <c r="BZ25" s="596"/>
      <c r="CA25" s="596"/>
      <c r="CB25" s="605"/>
      <c r="CD25" s="609" t="s">
        <v>275</v>
      </c>
      <c r="CE25" s="610"/>
      <c r="CF25" s="610"/>
      <c r="CG25" s="610"/>
      <c r="CH25" s="610"/>
      <c r="CI25" s="610"/>
      <c r="CJ25" s="610"/>
      <c r="CK25" s="610"/>
      <c r="CL25" s="610"/>
      <c r="CM25" s="610"/>
      <c r="CN25" s="610"/>
      <c r="CO25" s="610"/>
      <c r="CP25" s="610"/>
      <c r="CQ25" s="611"/>
      <c r="CR25" s="595">
        <v>917039</v>
      </c>
      <c r="CS25" s="627"/>
      <c r="CT25" s="627"/>
      <c r="CU25" s="627"/>
      <c r="CV25" s="627"/>
      <c r="CW25" s="627"/>
      <c r="CX25" s="627"/>
      <c r="CY25" s="628"/>
      <c r="CZ25" s="629">
        <v>15.4</v>
      </c>
      <c r="DA25" s="630"/>
      <c r="DB25" s="630"/>
      <c r="DC25" s="631"/>
      <c r="DD25" s="604">
        <v>871840</v>
      </c>
      <c r="DE25" s="627"/>
      <c r="DF25" s="627"/>
      <c r="DG25" s="627"/>
      <c r="DH25" s="627"/>
      <c r="DI25" s="627"/>
      <c r="DJ25" s="627"/>
      <c r="DK25" s="628"/>
      <c r="DL25" s="604">
        <v>812018</v>
      </c>
      <c r="DM25" s="627"/>
      <c r="DN25" s="627"/>
      <c r="DO25" s="627"/>
      <c r="DP25" s="627"/>
      <c r="DQ25" s="627"/>
      <c r="DR25" s="627"/>
      <c r="DS25" s="627"/>
      <c r="DT25" s="627"/>
      <c r="DU25" s="627"/>
      <c r="DV25" s="628"/>
      <c r="DW25" s="600">
        <v>20.5</v>
      </c>
      <c r="DX25" s="625"/>
      <c r="DY25" s="625"/>
      <c r="DZ25" s="625"/>
      <c r="EA25" s="625"/>
      <c r="EB25" s="625"/>
      <c r="EC25" s="626"/>
    </row>
    <row r="26" spans="2:133" ht="11.25" customHeight="1" x14ac:dyDescent="0.15">
      <c r="B26" s="632" t="s">
        <v>276</v>
      </c>
      <c r="C26" s="633"/>
      <c r="D26" s="633"/>
      <c r="E26" s="633"/>
      <c r="F26" s="633"/>
      <c r="G26" s="633"/>
      <c r="H26" s="633"/>
      <c r="I26" s="633"/>
      <c r="J26" s="633"/>
      <c r="K26" s="633"/>
      <c r="L26" s="633"/>
      <c r="M26" s="633"/>
      <c r="N26" s="633"/>
      <c r="O26" s="633"/>
      <c r="P26" s="633"/>
      <c r="Q26" s="634"/>
      <c r="R26" s="595" t="s">
        <v>110</v>
      </c>
      <c r="S26" s="596"/>
      <c r="T26" s="596"/>
      <c r="U26" s="596"/>
      <c r="V26" s="596"/>
      <c r="W26" s="596"/>
      <c r="X26" s="596"/>
      <c r="Y26" s="597"/>
      <c r="Z26" s="598" t="s">
        <v>110</v>
      </c>
      <c r="AA26" s="598"/>
      <c r="AB26" s="598"/>
      <c r="AC26" s="598"/>
      <c r="AD26" s="599" t="s">
        <v>110</v>
      </c>
      <c r="AE26" s="599"/>
      <c r="AF26" s="599"/>
      <c r="AG26" s="599"/>
      <c r="AH26" s="599"/>
      <c r="AI26" s="599"/>
      <c r="AJ26" s="599"/>
      <c r="AK26" s="599"/>
      <c r="AL26" s="600" t="s">
        <v>110</v>
      </c>
      <c r="AM26" s="601"/>
      <c r="AN26" s="601"/>
      <c r="AO26" s="602"/>
      <c r="AP26" s="612" t="s">
        <v>277</v>
      </c>
      <c r="AQ26" s="635"/>
      <c r="AR26" s="635"/>
      <c r="AS26" s="635"/>
      <c r="AT26" s="635"/>
      <c r="AU26" s="635"/>
      <c r="AV26" s="635"/>
      <c r="AW26" s="635"/>
      <c r="AX26" s="635"/>
      <c r="AY26" s="635"/>
      <c r="AZ26" s="635"/>
      <c r="BA26" s="635"/>
      <c r="BB26" s="635"/>
      <c r="BC26" s="635"/>
      <c r="BD26" s="635"/>
      <c r="BE26" s="635"/>
      <c r="BF26" s="614"/>
      <c r="BG26" s="595" t="s">
        <v>110</v>
      </c>
      <c r="BH26" s="596"/>
      <c r="BI26" s="596"/>
      <c r="BJ26" s="596"/>
      <c r="BK26" s="596"/>
      <c r="BL26" s="596"/>
      <c r="BM26" s="596"/>
      <c r="BN26" s="597"/>
      <c r="BO26" s="598" t="s">
        <v>110</v>
      </c>
      <c r="BP26" s="598"/>
      <c r="BQ26" s="598"/>
      <c r="BR26" s="598"/>
      <c r="BS26" s="604" t="s">
        <v>110</v>
      </c>
      <c r="BT26" s="596"/>
      <c r="BU26" s="596"/>
      <c r="BV26" s="596"/>
      <c r="BW26" s="596"/>
      <c r="BX26" s="596"/>
      <c r="BY26" s="596"/>
      <c r="BZ26" s="596"/>
      <c r="CA26" s="596"/>
      <c r="CB26" s="605"/>
      <c r="CD26" s="609" t="s">
        <v>278</v>
      </c>
      <c r="CE26" s="610"/>
      <c r="CF26" s="610"/>
      <c r="CG26" s="610"/>
      <c r="CH26" s="610"/>
      <c r="CI26" s="610"/>
      <c r="CJ26" s="610"/>
      <c r="CK26" s="610"/>
      <c r="CL26" s="610"/>
      <c r="CM26" s="610"/>
      <c r="CN26" s="610"/>
      <c r="CO26" s="610"/>
      <c r="CP26" s="610"/>
      <c r="CQ26" s="611"/>
      <c r="CR26" s="595">
        <v>563796</v>
      </c>
      <c r="CS26" s="596"/>
      <c r="CT26" s="596"/>
      <c r="CU26" s="596"/>
      <c r="CV26" s="596"/>
      <c r="CW26" s="596"/>
      <c r="CX26" s="596"/>
      <c r="CY26" s="597"/>
      <c r="CZ26" s="629">
        <v>9.5</v>
      </c>
      <c r="DA26" s="630"/>
      <c r="DB26" s="630"/>
      <c r="DC26" s="631"/>
      <c r="DD26" s="604">
        <v>522092</v>
      </c>
      <c r="DE26" s="596"/>
      <c r="DF26" s="596"/>
      <c r="DG26" s="596"/>
      <c r="DH26" s="596"/>
      <c r="DI26" s="596"/>
      <c r="DJ26" s="596"/>
      <c r="DK26" s="597"/>
      <c r="DL26" s="604" t="s">
        <v>209</v>
      </c>
      <c r="DM26" s="596"/>
      <c r="DN26" s="596"/>
      <c r="DO26" s="596"/>
      <c r="DP26" s="596"/>
      <c r="DQ26" s="596"/>
      <c r="DR26" s="596"/>
      <c r="DS26" s="596"/>
      <c r="DT26" s="596"/>
      <c r="DU26" s="596"/>
      <c r="DV26" s="597"/>
      <c r="DW26" s="600" t="s">
        <v>209</v>
      </c>
      <c r="DX26" s="625"/>
      <c r="DY26" s="625"/>
      <c r="DZ26" s="625"/>
      <c r="EA26" s="625"/>
      <c r="EB26" s="625"/>
      <c r="EC26" s="626"/>
    </row>
    <row r="27" spans="2:133" ht="11.25" customHeight="1" x14ac:dyDescent="0.15">
      <c r="B27" s="592" t="s">
        <v>279</v>
      </c>
      <c r="C27" s="593"/>
      <c r="D27" s="593"/>
      <c r="E27" s="593"/>
      <c r="F27" s="593"/>
      <c r="G27" s="593"/>
      <c r="H27" s="593"/>
      <c r="I27" s="593"/>
      <c r="J27" s="593"/>
      <c r="K27" s="593"/>
      <c r="L27" s="593"/>
      <c r="M27" s="593"/>
      <c r="N27" s="593"/>
      <c r="O27" s="593"/>
      <c r="P27" s="593"/>
      <c r="Q27" s="594"/>
      <c r="R27" s="595">
        <v>480258</v>
      </c>
      <c r="S27" s="596"/>
      <c r="T27" s="596"/>
      <c r="U27" s="596"/>
      <c r="V27" s="596"/>
      <c r="W27" s="596"/>
      <c r="X27" s="596"/>
      <c r="Y27" s="597"/>
      <c r="Z27" s="598">
        <v>7.7</v>
      </c>
      <c r="AA27" s="598"/>
      <c r="AB27" s="598"/>
      <c r="AC27" s="598"/>
      <c r="AD27" s="599" t="s">
        <v>110</v>
      </c>
      <c r="AE27" s="599"/>
      <c r="AF27" s="599"/>
      <c r="AG27" s="599"/>
      <c r="AH27" s="599"/>
      <c r="AI27" s="599"/>
      <c r="AJ27" s="599"/>
      <c r="AK27" s="599"/>
      <c r="AL27" s="600" t="s">
        <v>110</v>
      </c>
      <c r="AM27" s="601"/>
      <c r="AN27" s="601"/>
      <c r="AO27" s="602"/>
      <c r="AP27" s="592" t="s">
        <v>280</v>
      </c>
      <c r="AQ27" s="593"/>
      <c r="AR27" s="593"/>
      <c r="AS27" s="593"/>
      <c r="AT27" s="593"/>
      <c r="AU27" s="593"/>
      <c r="AV27" s="593"/>
      <c r="AW27" s="593"/>
      <c r="AX27" s="593"/>
      <c r="AY27" s="593"/>
      <c r="AZ27" s="593"/>
      <c r="BA27" s="593"/>
      <c r="BB27" s="593"/>
      <c r="BC27" s="593"/>
      <c r="BD27" s="593"/>
      <c r="BE27" s="593"/>
      <c r="BF27" s="594"/>
      <c r="BG27" s="595">
        <v>904731</v>
      </c>
      <c r="BH27" s="596"/>
      <c r="BI27" s="596"/>
      <c r="BJ27" s="596"/>
      <c r="BK27" s="596"/>
      <c r="BL27" s="596"/>
      <c r="BM27" s="596"/>
      <c r="BN27" s="597"/>
      <c r="BO27" s="598">
        <v>100</v>
      </c>
      <c r="BP27" s="598"/>
      <c r="BQ27" s="598"/>
      <c r="BR27" s="598"/>
      <c r="BS27" s="604" t="s">
        <v>110</v>
      </c>
      <c r="BT27" s="596"/>
      <c r="BU27" s="596"/>
      <c r="BV27" s="596"/>
      <c r="BW27" s="596"/>
      <c r="BX27" s="596"/>
      <c r="BY27" s="596"/>
      <c r="BZ27" s="596"/>
      <c r="CA27" s="596"/>
      <c r="CB27" s="605"/>
      <c r="CD27" s="609" t="s">
        <v>281</v>
      </c>
      <c r="CE27" s="610"/>
      <c r="CF27" s="610"/>
      <c r="CG27" s="610"/>
      <c r="CH27" s="610"/>
      <c r="CI27" s="610"/>
      <c r="CJ27" s="610"/>
      <c r="CK27" s="610"/>
      <c r="CL27" s="610"/>
      <c r="CM27" s="610"/>
      <c r="CN27" s="610"/>
      <c r="CO27" s="610"/>
      <c r="CP27" s="610"/>
      <c r="CQ27" s="611"/>
      <c r="CR27" s="595">
        <v>1147275</v>
      </c>
      <c r="CS27" s="627"/>
      <c r="CT27" s="627"/>
      <c r="CU27" s="627"/>
      <c r="CV27" s="627"/>
      <c r="CW27" s="627"/>
      <c r="CX27" s="627"/>
      <c r="CY27" s="628"/>
      <c r="CZ27" s="629">
        <v>19.3</v>
      </c>
      <c r="DA27" s="630"/>
      <c r="DB27" s="630"/>
      <c r="DC27" s="631"/>
      <c r="DD27" s="604">
        <v>311815</v>
      </c>
      <c r="DE27" s="627"/>
      <c r="DF27" s="627"/>
      <c r="DG27" s="627"/>
      <c r="DH27" s="627"/>
      <c r="DI27" s="627"/>
      <c r="DJ27" s="627"/>
      <c r="DK27" s="628"/>
      <c r="DL27" s="604">
        <v>311785</v>
      </c>
      <c r="DM27" s="627"/>
      <c r="DN27" s="627"/>
      <c r="DO27" s="627"/>
      <c r="DP27" s="627"/>
      <c r="DQ27" s="627"/>
      <c r="DR27" s="627"/>
      <c r="DS27" s="627"/>
      <c r="DT27" s="627"/>
      <c r="DU27" s="627"/>
      <c r="DV27" s="628"/>
      <c r="DW27" s="600">
        <v>7.9</v>
      </c>
      <c r="DX27" s="625"/>
      <c r="DY27" s="625"/>
      <c r="DZ27" s="625"/>
      <c r="EA27" s="625"/>
      <c r="EB27" s="625"/>
      <c r="EC27" s="626"/>
    </row>
    <row r="28" spans="2:133" ht="11.25" customHeight="1" x14ac:dyDescent="0.15">
      <c r="B28" s="592" t="s">
        <v>282</v>
      </c>
      <c r="C28" s="593"/>
      <c r="D28" s="593"/>
      <c r="E28" s="593"/>
      <c r="F28" s="593"/>
      <c r="G28" s="593"/>
      <c r="H28" s="593"/>
      <c r="I28" s="593"/>
      <c r="J28" s="593"/>
      <c r="K28" s="593"/>
      <c r="L28" s="593"/>
      <c r="M28" s="593"/>
      <c r="N28" s="593"/>
      <c r="O28" s="593"/>
      <c r="P28" s="593"/>
      <c r="Q28" s="594"/>
      <c r="R28" s="595">
        <v>7128</v>
      </c>
      <c r="S28" s="596"/>
      <c r="T28" s="596"/>
      <c r="U28" s="596"/>
      <c r="V28" s="596"/>
      <c r="W28" s="596"/>
      <c r="X28" s="596"/>
      <c r="Y28" s="597"/>
      <c r="Z28" s="598">
        <v>0.1</v>
      </c>
      <c r="AA28" s="598"/>
      <c r="AB28" s="598"/>
      <c r="AC28" s="598"/>
      <c r="AD28" s="599" t="s">
        <v>110</v>
      </c>
      <c r="AE28" s="599"/>
      <c r="AF28" s="599"/>
      <c r="AG28" s="599"/>
      <c r="AH28" s="599"/>
      <c r="AI28" s="599"/>
      <c r="AJ28" s="599"/>
      <c r="AK28" s="599"/>
      <c r="AL28" s="600" t="s">
        <v>110</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283</v>
      </c>
      <c r="CE28" s="610"/>
      <c r="CF28" s="610"/>
      <c r="CG28" s="610"/>
      <c r="CH28" s="610"/>
      <c r="CI28" s="610"/>
      <c r="CJ28" s="610"/>
      <c r="CK28" s="610"/>
      <c r="CL28" s="610"/>
      <c r="CM28" s="610"/>
      <c r="CN28" s="610"/>
      <c r="CO28" s="610"/>
      <c r="CP28" s="610"/>
      <c r="CQ28" s="611"/>
      <c r="CR28" s="595">
        <v>475696</v>
      </c>
      <c r="CS28" s="596"/>
      <c r="CT28" s="596"/>
      <c r="CU28" s="596"/>
      <c r="CV28" s="596"/>
      <c r="CW28" s="596"/>
      <c r="CX28" s="596"/>
      <c r="CY28" s="597"/>
      <c r="CZ28" s="629">
        <v>8</v>
      </c>
      <c r="DA28" s="630"/>
      <c r="DB28" s="630"/>
      <c r="DC28" s="631"/>
      <c r="DD28" s="604">
        <v>447434</v>
      </c>
      <c r="DE28" s="596"/>
      <c r="DF28" s="596"/>
      <c r="DG28" s="596"/>
      <c r="DH28" s="596"/>
      <c r="DI28" s="596"/>
      <c r="DJ28" s="596"/>
      <c r="DK28" s="597"/>
      <c r="DL28" s="604">
        <v>447434</v>
      </c>
      <c r="DM28" s="596"/>
      <c r="DN28" s="596"/>
      <c r="DO28" s="596"/>
      <c r="DP28" s="596"/>
      <c r="DQ28" s="596"/>
      <c r="DR28" s="596"/>
      <c r="DS28" s="596"/>
      <c r="DT28" s="596"/>
      <c r="DU28" s="596"/>
      <c r="DV28" s="597"/>
      <c r="DW28" s="600">
        <v>11.3</v>
      </c>
      <c r="DX28" s="625"/>
      <c r="DY28" s="625"/>
      <c r="DZ28" s="625"/>
      <c r="EA28" s="625"/>
      <c r="EB28" s="625"/>
      <c r="EC28" s="626"/>
    </row>
    <row r="29" spans="2:133" ht="11.25" customHeight="1" x14ac:dyDescent="0.15">
      <c r="B29" s="592" t="s">
        <v>284</v>
      </c>
      <c r="C29" s="593"/>
      <c r="D29" s="593"/>
      <c r="E29" s="593"/>
      <c r="F29" s="593"/>
      <c r="G29" s="593"/>
      <c r="H29" s="593"/>
      <c r="I29" s="593"/>
      <c r="J29" s="593"/>
      <c r="K29" s="593"/>
      <c r="L29" s="593"/>
      <c r="M29" s="593"/>
      <c r="N29" s="593"/>
      <c r="O29" s="593"/>
      <c r="P29" s="593"/>
      <c r="Q29" s="594"/>
      <c r="R29" s="595">
        <v>7633</v>
      </c>
      <c r="S29" s="596"/>
      <c r="T29" s="596"/>
      <c r="U29" s="596"/>
      <c r="V29" s="596"/>
      <c r="W29" s="596"/>
      <c r="X29" s="596"/>
      <c r="Y29" s="597"/>
      <c r="Z29" s="598">
        <v>0.1</v>
      </c>
      <c r="AA29" s="598"/>
      <c r="AB29" s="598"/>
      <c r="AC29" s="598"/>
      <c r="AD29" s="599" t="s">
        <v>110</v>
      </c>
      <c r="AE29" s="599"/>
      <c r="AF29" s="599"/>
      <c r="AG29" s="599"/>
      <c r="AH29" s="599"/>
      <c r="AI29" s="599"/>
      <c r="AJ29" s="599"/>
      <c r="AK29" s="599"/>
      <c r="AL29" s="600" t="s">
        <v>110</v>
      </c>
      <c r="AM29" s="601"/>
      <c r="AN29" s="601"/>
      <c r="AO29" s="602"/>
      <c r="AP29" s="574" t="s">
        <v>203</v>
      </c>
      <c r="AQ29" s="575"/>
      <c r="AR29" s="575"/>
      <c r="AS29" s="575"/>
      <c r="AT29" s="575"/>
      <c r="AU29" s="575"/>
      <c r="AV29" s="575"/>
      <c r="AW29" s="575"/>
      <c r="AX29" s="575"/>
      <c r="AY29" s="575"/>
      <c r="AZ29" s="575"/>
      <c r="BA29" s="575"/>
      <c r="BB29" s="575"/>
      <c r="BC29" s="575"/>
      <c r="BD29" s="575"/>
      <c r="BE29" s="575"/>
      <c r="BF29" s="576"/>
      <c r="BG29" s="574" t="s">
        <v>285</v>
      </c>
      <c r="BH29" s="636"/>
      <c r="BI29" s="636"/>
      <c r="BJ29" s="636"/>
      <c r="BK29" s="636"/>
      <c r="BL29" s="636"/>
      <c r="BM29" s="636"/>
      <c r="BN29" s="636"/>
      <c r="BO29" s="636"/>
      <c r="BP29" s="636"/>
      <c r="BQ29" s="637"/>
      <c r="BR29" s="574" t="s">
        <v>286</v>
      </c>
      <c r="BS29" s="636"/>
      <c r="BT29" s="636"/>
      <c r="BU29" s="636"/>
      <c r="BV29" s="636"/>
      <c r="BW29" s="636"/>
      <c r="BX29" s="636"/>
      <c r="BY29" s="636"/>
      <c r="BZ29" s="636"/>
      <c r="CA29" s="636"/>
      <c r="CB29" s="637"/>
      <c r="CD29" s="656" t="s">
        <v>287</v>
      </c>
      <c r="CE29" s="657"/>
      <c r="CF29" s="609" t="s">
        <v>288</v>
      </c>
      <c r="CG29" s="610"/>
      <c r="CH29" s="610"/>
      <c r="CI29" s="610"/>
      <c r="CJ29" s="610"/>
      <c r="CK29" s="610"/>
      <c r="CL29" s="610"/>
      <c r="CM29" s="610"/>
      <c r="CN29" s="610"/>
      <c r="CO29" s="610"/>
      <c r="CP29" s="610"/>
      <c r="CQ29" s="611"/>
      <c r="CR29" s="595">
        <v>475696</v>
      </c>
      <c r="CS29" s="627"/>
      <c r="CT29" s="627"/>
      <c r="CU29" s="627"/>
      <c r="CV29" s="627"/>
      <c r="CW29" s="627"/>
      <c r="CX29" s="627"/>
      <c r="CY29" s="628"/>
      <c r="CZ29" s="629">
        <v>8</v>
      </c>
      <c r="DA29" s="630"/>
      <c r="DB29" s="630"/>
      <c r="DC29" s="631"/>
      <c r="DD29" s="604">
        <v>447434</v>
      </c>
      <c r="DE29" s="627"/>
      <c r="DF29" s="627"/>
      <c r="DG29" s="627"/>
      <c r="DH29" s="627"/>
      <c r="DI29" s="627"/>
      <c r="DJ29" s="627"/>
      <c r="DK29" s="628"/>
      <c r="DL29" s="604">
        <v>447434</v>
      </c>
      <c r="DM29" s="627"/>
      <c r="DN29" s="627"/>
      <c r="DO29" s="627"/>
      <c r="DP29" s="627"/>
      <c r="DQ29" s="627"/>
      <c r="DR29" s="627"/>
      <c r="DS29" s="627"/>
      <c r="DT29" s="627"/>
      <c r="DU29" s="627"/>
      <c r="DV29" s="628"/>
      <c r="DW29" s="600">
        <v>11.3</v>
      </c>
      <c r="DX29" s="625"/>
      <c r="DY29" s="625"/>
      <c r="DZ29" s="625"/>
      <c r="EA29" s="625"/>
      <c r="EB29" s="625"/>
      <c r="EC29" s="626"/>
    </row>
    <row r="30" spans="2:133" ht="11.25" customHeight="1" x14ac:dyDescent="0.15">
      <c r="B30" s="592" t="s">
        <v>289</v>
      </c>
      <c r="C30" s="593"/>
      <c r="D30" s="593"/>
      <c r="E30" s="593"/>
      <c r="F30" s="593"/>
      <c r="G30" s="593"/>
      <c r="H30" s="593"/>
      <c r="I30" s="593"/>
      <c r="J30" s="593"/>
      <c r="K30" s="593"/>
      <c r="L30" s="593"/>
      <c r="M30" s="593"/>
      <c r="N30" s="593"/>
      <c r="O30" s="593"/>
      <c r="P30" s="593"/>
      <c r="Q30" s="594"/>
      <c r="R30" s="595">
        <v>369794</v>
      </c>
      <c r="S30" s="596"/>
      <c r="T30" s="596"/>
      <c r="U30" s="596"/>
      <c r="V30" s="596"/>
      <c r="W30" s="596"/>
      <c r="X30" s="596"/>
      <c r="Y30" s="597"/>
      <c r="Z30" s="598">
        <v>6</v>
      </c>
      <c r="AA30" s="598"/>
      <c r="AB30" s="598"/>
      <c r="AC30" s="598"/>
      <c r="AD30" s="599" t="s">
        <v>110</v>
      </c>
      <c r="AE30" s="599"/>
      <c r="AF30" s="599"/>
      <c r="AG30" s="599"/>
      <c r="AH30" s="599"/>
      <c r="AI30" s="599"/>
      <c r="AJ30" s="599"/>
      <c r="AK30" s="599"/>
      <c r="AL30" s="600" t="s">
        <v>110</v>
      </c>
      <c r="AM30" s="601"/>
      <c r="AN30" s="601"/>
      <c r="AO30" s="602"/>
      <c r="AP30" s="641" t="s">
        <v>290</v>
      </c>
      <c r="AQ30" s="642"/>
      <c r="AR30" s="642"/>
      <c r="AS30" s="642"/>
      <c r="AT30" s="647" t="s">
        <v>291</v>
      </c>
      <c r="AU30" s="184"/>
      <c r="AV30" s="184"/>
      <c r="AW30" s="184"/>
      <c r="AX30" s="581" t="s">
        <v>169</v>
      </c>
      <c r="AY30" s="582"/>
      <c r="AZ30" s="582"/>
      <c r="BA30" s="582"/>
      <c r="BB30" s="582"/>
      <c r="BC30" s="582"/>
      <c r="BD30" s="582"/>
      <c r="BE30" s="582"/>
      <c r="BF30" s="583"/>
      <c r="BG30" s="653">
        <v>97.9</v>
      </c>
      <c r="BH30" s="654"/>
      <c r="BI30" s="654"/>
      <c r="BJ30" s="654"/>
      <c r="BK30" s="654"/>
      <c r="BL30" s="654"/>
      <c r="BM30" s="590">
        <v>89.1</v>
      </c>
      <c r="BN30" s="654"/>
      <c r="BO30" s="654"/>
      <c r="BP30" s="654"/>
      <c r="BQ30" s="655"/>
      <c r="BR30" s="653">
        <v>97.8</v>
      </c>
      <c r="BS30" s="654"/>
      <c r="BT30" s="654"/>
      <c r="BU30" s="654"/>
      <c r="BV30" s="654"/>
      <c r="BW30" s="654"/>
      <c r="BX30" s="590">
        <v>89.6</v>
      </c>
      <c r="BY30" s="654"/>
      <c r="BZ30" s="654"/>
      <c r="CA30" s="654"/>
      <c r="CB30" s="655"/>
      <c r="CD30" s="658"/>
      <c r="CE30" s="659"/>
      <c r="CF30" s="609" t="s">
        <v>292</v>
      </c>
      <c r="CG30" s="610"/>
      <c r="CH30" s="610"/>
      <c r="CI30" s="610"/>
      <c r="CJ30" s="610"/>
      <c r="CK30" s="610"/>
      <c r="CL30" s="610"/>
      <c r="CM30" s="610"/>
      <c r="CN30" s="610"/>
      <c r="CO30" s="610"/>
      <c r="CP30" s="610"/>
      <c r="CQ30" s="611"/>
      <c r="CR30" s="595">
        <v>425000</v>
      </c>
      <c r="CS30" s="596"/>
      <c r="CT30" s="596"/>
      <c r="CU30" s="596"/>
      <c r="CV30" s="596"/>
      <c r="CW30" s="596"/>
      <c r="CX30" s="596"/>
      <c r="CY30" s="597"/>
      <c r="CZ30" s="629">
        <v>7.1</v>
      </c>
      <c r="DA30" s="630"/>
      <c r="DB30" s="630"/>
      <c r="DC30" s="631"/>
      <c r="DD30" s="604">
        <v>396738</v>
      </c>
      <c r="DE30" s="596"/>
      <c r="DF30" s="596"/>
      <c r="DG30" s="596"/>
      <c r="DH30" s="596"/>
      <c r="DI30" s="596"/>
      <c r="DJ30" s="596"/>
      <c r="DK30" s="597"/>
      <c r="DL30" s="604">
        <v>396738</v>
      </c>
      <c r="DM30" s="596"/>
      <c r="DN30" s="596"/>
      <c r="DO30" s="596"/>
      <c r="DP30" s="596"/>
      <c r="DQ30" s="596"/>
      <c r="DR30" s="596"/>
      <c r="DS30" s="596"/>
      <c r="DT30" s="596"/>
      <c r="DU30" s="596"/>
      <c r="DV30" s="597"/>
      <c r="DW30" s="600">
        <v>10</v>
      </c>
      <c r="DX30" s="625"/>
      <c r="DY30" s="625"/>
      <c r="DZ30" s="625"/>
      <c r="EA30" s="625"/>
      <c r="EB30" s="625"/>
      <c r="EC30" s="626"/>
    </row>
    <row r="31" spans="2:133" ht="11.25" customHeight="1" x14ac:dyDescent="0.15">
      <c r="B31" s="592" t="s">
        <v>293</v>
      </c>
      <c r="C31" s="593"/>
      <c r="D31" s="593"/>
      <c r="E31" s="593"/>
      <c r="F31" s="593"/>
      <c r="G31" s="593"/>
      <c r="H31" s="593"/>
      <c r="I31" s="593"/>
      <c r="J31" s="593"/>
      <c r="K31" s="593"/>
      <c r="L31" s="593"/>
      <c r="M31" s="593"/>
      <c r="N31" s="593"/>
      <c r="O31" s="593"/>
      <c r="P31" s="593"/>
      <c r="Q31" s="594"/>
      <c r="R31" s="595">
        <v>89337</v>
      </c>
      <c r="S31" s="596"/>
      <c r="T31" s="596"/>
      <c r="U31" s="596"/>
      <c r="V31" s="596"/>
      <c r="W31" s="596"/>
      <c r="X31" s="596"/>
      <c r="Y31" s="597"/>
      <c r="Z31" s="598">
        <v>1.4</v>
      </c>
      <c r="AA31" s="598"/>
      <c r="AB31" s="598"/>
      <c r="AC31" s="598"/>
      <c r="AD31" s="599" t="s">
        <v>110</v>
      </c>
      <c r="AE31" s="599"/>
      <c r="AF31" s="599"/>
      <c r="AG31" s="599"/>
      <c r="AH31" s="599"/>
      <c r="AI31" s="599"/>
      <c r="AJ31" s="599"/>
      <c r="AK31" s="599"/>
      <c r="AL31" s="600" t="s">
        <v>110</v>
      </c>
      <c r="AM31" s="601"/>
      <c r="AN31" s="601"/>
      <c r="AO31" s="602"/>
      <c r="AP31" s="643"/>
      <c r="AQ31" s="644"/>
      <c r="AR31" s="644"/>
      <c r="AS31" s="644"/>
      <c r="AT31" s="648"/>
      <c r="AU31" s="183" t="s">
        <v>294</v>
      </c>
      <c r="AV31" s="183"/>
      <c r="AW31" s="183"/>
      <c r="AX31" s="592" t="s">
        <v>295</v>
      </c>
      <c r="AY31" s="593"/>
      <c r="AZ31" s="593"/>
      <c r="BA31" s="593"/>
      <c r="BB31" s="593"/>
      <c r="BC31" s="593"/>
      <c r="BD31" s="593"/>
      <c r="BE31" s="593"/>
      <c r="BF31" s="594"/>
      <c r="BG31" s="650">
        <v>97.9</v>
      </c>
      <c r="BH31" s="627"/>
      <c r="BI31" s="627"/>
      <c r="BJ31" s="627"/>
      <c r="BK31" s="627"/>
      <c r="BL31" s="627"/>
      <c r="BM31" s="601">
        <v>91.9</v>
      </c>
      <c r="BN31" s="651"/>
      <c r="BO31" s="651"/>
      <c r="BP31" s="651"/>
      <c r="BQ31" s="652"/>
      <c r="BR31" s="650">
        <v>98.2</v>
      </c>
      <c r="BS31" s="627"/>
      <c r="BT31" s="627"/>
      <c r="BU31" s="627"/>
      <c r="BV31" s="627"/>
      <c r="BW31" s="627"/>
      <c r="BX31" s="601">
        <v>92.8</v>
      </c>
      <c r="BY31" s="651"/>
      <c r="BZ31" s="651"/>
      <c r="CA31" s="651"/>
      <c r="CB31" s="652"/>
      <c r="CD31" s="658"/>
      <c r="CE31" s="659"/>
      <c r="CF31" s="609" t="s">
        <v>296</v>
      </c>
      <c r="CG31" s="610"/>
      <c r="CH31" s="610"/>
      <c r="CI31" s="610"/>
      <c r="CJ31" s="610"/>
      <c r="CK31" s="610"/>
      <c r="CL31" s="610"/>
      <c r="CM31" s="610"/>
      <c r="CN31" s="610"/>
      <c r="CO31" s="610"/>
      <c r="CP31" s="610"/>
      <c r="CQ31" s="611"/>
      <c r="CR31" s="595">
        <v>50696</v>
      </c>
      <c r="CS31" s="627"/>
      <c r="CT31" s="627"/>
      <c r="CU31" s="627"/>
      <c r="CV31" s="627"/>
      <c r="CW31" s="627"/>
      <c r="CX31" s="627"/>
      <c r="CY31" s="628"/>
      <c r="CZ31" s="629">
        <v>0.9</v>
      </c>
      <c r="DA31" s="630"/>
      <c r="DB31" s="630"/>
      <c r="DC31" s="631"/>
      <c r="DD31" s="604">
        <v>50696</v>
      </c>
      <c r="DE31" s="627"/>
      <c r="DF31" s="627"/>
      <c r="DG31" s="627"/>
      <c r="DH31" s="627"/>
      <c r="DI31" s="627"/>
      <c r="DJ31" s="627"/>
      <c r="DK31" s="628"/>
      <c r="DL31" s="604">
        <v>50696</v>
      </c>
      <c r="DM31" s="627"/>
      <c r="DN31" s="627"/>
      <c r="DO31" s="627"/>
      <c r="DP31" s="627"/>
      <c r="DQ31" s="627"/>
      <c r="DR31" s="627"/>
      <c r="DS31" s="627"/>
      <c r="DT31" s="627"/>
      <c r="DU31" s="627"/>
      <c r="DV31" s="628"/>
      <c r="DW31" s="600">
        <v>1.3</v>
      </c>
      <c r="DX31" s="625"/>
      <c r="DY31" s="625"/>
      <c r="DZ31" s="625"/>
      <c r="EA31" s="625"/>
      <c r="EB31" s="625"/>
      <c r="EC31" s="626"/>
    </row>
    <row r="32" spans="2:133" ht="11.25" customHeight="1" x14ac:dyDescent="0.15">
      <c r="B32" s="592" t="s">
        <v>297</v>
      </c>
      <c r="C32" s="593"/>
      <c r="D32" s="593"/>
      <c r="E32" s="593"/>
      <c r="F32" s="593"/>
      <c r="G32" s="593"/>
      <c r="H32" s="593"/>
      <c r="I32" s="593"/>
      <c r="J32" s="593"/>
      <c r="K32" s="593"/>
      <c r="L32" s="593"/>
      <c r="M32" s="593"/>
      <c r="N32" s="593"/>
      <c r="O32" s="593"/>
      <c r="P32" s="593"/>
      <c r="Q32" s="594"/>
      <c r="R32" s="595">
        <v>89533</v>
      </c>
      <c r="S32" s="596"/>
      <c r="T32" s="596"/>
      <c r="U32" s="596"/>
      <c r="V32" s="596"/>
      <c r="W32" s="596"/>
      <c r="X32" s="596"/>
      <c r="Y32" s="597"/>
      <c r="Z32" s="598">
        <v>1.4</v>
      </c>
      <c r="AA32" s="598"/>
      <c r="AB32" s="598"/>
      <c r="AC32" s="598"/>
      <c r="AD32" s="599" t="s">
        <v>110</v>
      </c>
      <c r="AE32" s="599"/>
      <c r="AF32" s="599"/>
      <c r="AG32" s="599"/>
      <c r="AH32" s="599"/>
      <c r="AI32" s="599"/>
      <c r="AJ32" s="599"/>
      <c r="AK32" s="599"/>
      <c r="AL32" s="600" t="s">
        <v>110</v>
      </c>
      <c r="AM32" s="601"/>
      <c r="AN32" s="601"/>
      <c r="AO32" s="602"/>
      <c r="AP32" s="645"/>
      <c r="AQ32" s="646"/>
      <c r="AR32" s="646"/>
      <c r="AS32" s="646"/>
      <c r="AT32" s="649"/>
      <c r="AU32" s="185"/>
      <c r="AV32" s="185"/>
      <c r="AW32" s="185"/>
      <c r="AX32" s="638" t="s">
        <v>298</v>
      </c>
      <c r="AY32" s="639"/>
      <c r="AZ32" s="639"/>
      <c r="BA32" s="639"/>
      <c r="BB32" s="639"/>
      <c r="BC32" s="639"/>
      <c r="BD32" s="639"/>
      <c r="BE32" s="639"/>
      <c r="BF32" s="640"/>
      <c r="BG32" s="662">
        <v>97.3</v>
      </c>
      <c r="BH32" s="663"/>
      <c r="BI32" s="663"/>
      <c r="BJ32" s="663"/>
      <c r="BK32" s="663"/>
      <c r="BL32" s="663"/>
      <c r="BM32" s="664">
        <v>83.7</v>
      </c>
      <c r="BN32" s="663"/>
      <c r="BO32" s="663"/>
      <c r="BP32" s="663"/>
      <c r="BQ32" s="665"/>
      <c r="BR32" s="662">
        <v>96.8</v>
      </c>
      <c r="BS32" s="663"/>
      <c r="BT32" s="663"/>
      <c r="BU32" s="663"/>
      <c r="BV32" s="663"/>
      <c r="BW32" s="663"/>
      <c r="BX32" s="664">
        <v>83.4</v>
      </c>
      <c r="BY32" s="663"/>
      <c r="BZ32" s="663"/>
      <c r="CA32" s="663"/>
      <c r="CB32" s="665"/>
      <c r="CD32" s="660"/>
      <c r="CE32" s="661"/>
      <c r="CF32" s="609" t="s">
        <v>299</v>
      </c>
      <c r="CG32" s="610"/>
      <c r="CH32" s="610"/>
      <c r="CI32" s="610"/>
      <c r="CJ32" s="610"/>
      <c r="CK32" s="610"/>
      <c r="CL32" s="610"/>
      <c r="CM32" s="610"/>
      <c r="CN32" s="610"/>
      <c r="CO32" s="610"/>
      <c r="CP32" s="610"/>
      <c r="CQ32" s="611"/>
      <c r="CR32" s="595" t="s">
        <v>110</v>
      </c>
      <c r="CS32" s="596"/>
      <c r="CT32" s="596"/>
      <c r="CU32" s="596"/>
      <c r="CV32" s="596"/>
      <c r="CW32" s="596"/>
      <c r="CX32" s="596"/>
      <c r="CY32" s="597"/>
      <c r="CZ32" s="629" t="s">
        <v>110</v>
      </c>
      <c r="DA32" s="630"/>
      <c r="DB32" s="630"/>
      <c r="DC32" s="631"/>
      <c r="DD32" s="604" t="s">
        <v>110</v>
      </c>
      <c r="DE32" s="596"/>
      <c r="DF32" s="596"/>
      <c r="DG32" s="596"/>
      <c r="DH32" s="596"/>
      <c r="DI32" s="596"/>
      <c r="DJ32" s="596"/>
      <c r="DK32" s="597"/>
      <c r="DL32" s="604" t="s">
        <v>110</v>
      </c>
      <c r="DM32" s="596"/>
      <c r="DN32" s="596"/>
      <c r="DO32" s="596"/>
      <c r="DP32" s="596"/>
      <c r="DQ32" s="596"/>
      <c r="DR32" s="596"/>
      <c r="DS32" s="596"/>
      <c r="DT32" s="596"/>
      <c r="DU32" s="596"/>
      <c r="DV32" s="597"/>
      <c r="DW32" s="600" t="s">
        <v>110</v>
      </c>
      <c r="DX32" s="625"/>
      <c r="DY32" s="625"/>
      <c r="DZ32" s="625"/>
      <c r="EA32" s="625"/>
      <c r="EB32" s="625"/>
      <c r="EC32" s="626"/>
    </row>
    <row r="33" spans="2:133" ht="11.25" customHeight="1" x14ac:dyDescent="0.15">
      <c r="B33" s="592" t="s">
        <v>300</v>
      </c>
      <c r="C33" s="593"/>
      <c r="D33" s="593"/>
      <c r="E33" s="593"/>
      <c r="F33" s="593"/>
      <c r="G33" s="593"/>
      <c r="H33" s="593"/>
      <c r="I33" s="593"/>
      <c r="J33" s="593"/>
      <c r="K33" s="593"/>
      <c r="L33" s="593"/>
      <c r="M33" s="593"/>
      <c r="N33" s="593"/>
      <c r="O33" s="593"/>
      <c r="P33" s="593"/>
      <c r="Q33" s="594"/>
      <c r="R33" s="595">
        <v>199904</v>
      </c>
      <c r="S33" s="596"/>
      <c r="T33" s="596"/>
      <c r="U33" s="596"/>
      <c r="V33" s="596"/>
      <c r="W33" s="596"/>
      <c r="X33" s="596"/>
      <c r="Y33" s="597"/>
      <c r="Z33" s="598">
        <v>3.2</v>
      </c>
      <c r="AA33" s="598"/>
      <c r="AB33" s="598"/>
      <c r="AC33" s="598"/>
      <c r="AD33" s="599" t="s">
        <v>110</v>
      </c>
      <c r="AE33" s="599"/>
      <c r="AF33" s="599"/>
      <c r="AG33" s="599"/>
      <c r="AH33" s="599"/>
      <c r="AI33" s="599"/>
      <c r="AJ33" s="599"/>
      <c r="AK33" s="599"/>
      <c r="AL33" s="600" t="s">
        <v>110</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301</v>
      </c>
      <c r="CE33" s="610"/>
      <c r="CF33" s="610"/>
      <c r="CG33" s="610"/>
      <c r="CH33" s="610"/>
      <c r="CI33" s="610"/>
      <c r="CJ33" s="610"/>
      <c r="CK33" s="610"/>
      <c r="CL33" s="610"/>
      <c r="CM33" s="610"/>
      <c r="CN33" s="610"/>
      <c r="CO33" s="610"/>
      <c r="CP33" s="610"/>
      <c r="CQ33" s="611"/>
      <c r="CR33" s="595">
        <v>3235474</v>
      </c>
      <c r="CS33" s="627"/>
      <c r="CT33" s="627"/>
      <c r="CU33" s="627"/>
      <c r="CV33" s="627"/>
      <c r="CW33" s="627"/>
      <c r="CX33" s="627"/>
      <c r="CY33" s="628"/>
      <c r="CZ33" s="629">
        <v>54.4</v>
      </c>
      <c r="DA33" s="630"/>
      <c r="DB33" s="630"/>
      <c r="DC33" s="631"/>
      <c r="DD33" s="604">
        <v>2788517</v>
      </c>
      <c r="DE33" s="627"/>
      <c r="DF33" s="627"/>
      <c r="DG33" s="627"/>
      <c r="DH33" s="627"/>
      <c r="DI33" s="627"/>
      <c r="DJ33" s="627"/>
      <c r="DK33" s="628"/>
      <c r="DL33" s="604">
        <v>1736021</v>
      </c>
      <c r="DM33" s="627"/>
      <c r="DN33" s="627"/>
      <c r="DO33" s="627"/>
      <c r="DP33" s="627"/>
      <c r="DQ33" s="627"/>
      <c r="DR33" s="627"/>
      <c r="DS33" s="627"/>
      <c r="DT33" s="627"/>
      <c r="DU33" s="627"/>
      <c r="DV33" s="628"/>
      <c r="DW33" s="600">
        <v>43.8</v>
      </c>
      <c r="DX33" s="625"/>
      <c r="DY33" s="625"/>
      <c r="DZ33" s="625"/>
      <c r="EA33" s="625"/>
      <c r="EB33" s="625"/>
      <c r="EC33" s="626"/>
    </row>
    <row r="34" spans="2:133" ht="11.25" customHeight="1" x14ac:dyDescent="0.15">
      <c r="B34" s="592" t="s">
        <v>302</v>
      </c>
      <c r="C34" s="593"/>
      <c r="D34" s="593"/>
      <c r="E34" s="593"/>
      <c r="F34" s="593"/>
      <c r="G34" s="593"/>
      <c r="H34" s="593"/>
      <c r="I34" s="593"/>
      <c r="J34" s="593"/>
      <c r="K34" s="593"/>
      <c r="L34" s="593"/>
      <c r="M34" s="593"/>
      <c r="N34" s="593"/>
      <c r="O34" s="593"/>
      <c r="P34" s="593"/>
      <c r="Q34" s="594"/>
      <c r="R34" s="595" t="s">
        <v>110</v>
      </c>
      <c r="S34" s="596"/>
      <c r="T34" s="596"/>
      <c r="U34" s="596"/>
      <c r="V34" s="596"/>
      <c r="W34" s="596"/>
      <c r="X34" s="596"/>
      <c r="Y34" s="597"/>
      <c r="Z34" s="598" t="s">
        <v>110</v>
      </c>
      <c r="AA34" s="598"/>
      <c r="AB34" s="598"/>
      <c r="AC34" s="598"/>
      <c r="AD34" s="599" t="s">
        <v>110</v>
      </c>
      <c r="AE34" s="599"/>
      <c r="AF34" s="599"/>
      <c r="AG34" s="599"/>
      <c r="AH34" s="599"/>
      <c r="AI34" s="599"/>
      <c r="AJ34" s="599"/>
      <c r="AK34" s="599"/>
      <c r="AL34" s="600" t="s">
        <v>110</v>
      </c>
      <c r="AM34" s="601"/>
      <c r="AN34" s="601"/>
      <c r="AO34" s="602"/>
      <c r="AP34" s="188"/>
      <c r="AQ34" s="574" t="s">
        <v>303</v>
      </c>
      <c r="AR34" s="575"/>
      <c r="AS34" s="575"/>
      <c r="AT34" s="575"/>
      <c r="AU34" s="575"/>
      <c r="AV34" s="575"/>
      <c r="AW34" s="575"/>
      <c r="AX34" s="575"/>
      <c r="AY34" s="575"/>
      <c r="AZ34" s="575"/>
      <c r="BA34" s="575"/>
      <c r="BB34" s="575"/>
      <c r="BC34" s="575"/>
      <c r="BD34" s="575"/>
      <c r="BE34" s="575"/>
      <c r="BF34" s="576"/>
      <c r="BG34" s="574" t="s">
        <v>304</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305</v>
      </c>
      <c r="CE34" s="610"/>
      <c r="CF34" s="610"/>
      <c r="CG34" s="610"/>
      <c r="CH34" s="610"/>
      <c r="CI34" s="610"/>
      <c r="CJ34" s="610"/>
      <c r="CK34" s="610"/>
      <c r="CL34" s="610"/>
      <c r="CM34" s="610"/>
      <c r="CN34" s="610"/>
      <c r="CO34" s="610"/>
      <c r="CP34" s="610"/>
      <c r="CQ34" s="611"/>
      <c r="CR34" s="595">
        <v>682153</v>
      </c>
      <c r="CS34" s="596"/>
      <c r="CT34" s="596"/>
      <c r="CU34" s="596"/>
      <c r="CV34" s="596"/>
      <c r="CW34" s="596"/>
      <c r="CX34" s="596"/>
      <c r="CY34" s="597"/>
      <c r="CZ34" s="629">
        <v>11.5</v>
      </c>
      <c r="DA34" s="630"/>
      <c r="DB34" s="630"/>
      <c r="DC34" s="631"/>
      <c r="DD34" s="604">
        <v>581118</v>
      </c>
      <c r="DE34" s="596"/>
      <c r="DF34" s="596"/>
      <c r="DG34" s="596"/>
      <c r="DH34" s="596"/>
      <c r="DI34" s="596"/>
      <c r="DJ34" s="596"/>
      <c r="DK34" s="597"/>
      <c r="DL34" s="604">
        <v>460994</v>
      </c>
      <c r="DM34" s="596"/>
      <c r="DN34" s="596"/>
      <c r="DO34" s="596"/>
      <c r="DP34" s="596"/>
      <c r="DQ34" s="596"/>
      <c r="DR34" s="596"/>
      <c r="DS34" s="596"/>
      <c r="DT34" s="596"/>
      <c r="DU34" s="596"/>
      <c r="DV34" s="597"/>
      <c r="DW34" s="600">
        <v>11.6</v>
      </c>
      <c r="DX34" s="625"/>
      <c r="DY34" s="625"/>
      <c r="DZ34" s="625"/>
      <c r="EA34" s="625"/>
      <c r="EB34" s="625"/>
      <c r="EC34" s="626"/>
    </row>
    <row r="35" spans="2:133" ht="11.25" customHeight="1" x14ac:dyDescent="0.15">
      <c r="B35" s="592" t="s">
        <v>306</v>
      </c>
      <c r="C35" s="593"/>
      <c r="D35" s="593"/>
      <c r="E35" s="593"/>
      <c r="F35" s="593"/>
      <c r="G35" s="593"/>
      <c r="H35" s="593"/>
      <c r="I35" s="593"/>
      <c r="J35" s="593"/>
      <c r="K35" s="593"/>
      <c r="L35" s="593"/>
      <c r="M35" s="593"/>
      <c r="N35" s="593"/>
      <c r="O35" s="593"/>
      <c r="P35" s="593"/>
      <c r="Q35" s="594"/>
      <c r="R35" s="595">
        <v>167104</v>
      </c>
      <c r="S35" s="596"/>
      <c r="T35" s="596"/>
      <c r="U35" s="596"/>
      <c r="V35" s="596"/>
      <c r="W35" s="596"/>
      <c r="X35" s="596"/>
      <c r="Y35" s="597"/>
      <c r="Z35" s="598">
        <v>2.7</v>
      </c>
      <c r="AA35" s="598"/>
      <c r="AB35" s="598"/>
      <c r="AC35" s="598"/>
      <c r="AD35" s="599" t="s">
        <v>110</v>
      </c>
      <c r="AE35" s="599"/>
      <c r="AF35" s="599"/>
      <c r="AG35" s="599"/>
      <c r="AH35" s="599"/>
      <c r="AI35" s="599"/>
      <c r="AJ35" s="599"/>
      <c r="AK35" s="599"/>
      <c r="AL35" s="600" t="s">
        <v>110</v>
      </c>
      <c r="AM35" s="601"/>
      <c r="AN35" s="601"/>
      <c r="AO35" s="602"/>
      <c r="AP35" s="188"/>
      <c r="AQ35" s="606" t="s">
        <v>307</v>
      </c>
      <c r="AR35" s="607"/>
      <c r="AS35" s="607"/>
      <c r="AT35" s="607"/>
      <c r="AU35" s="607"/>
      <c r="AV35" s="607"/>
      <c r="AW35" s="607"/>
      <c r="AX35" s="607"/>
      <c r="AY35" s="608"/>
      <c r="AZ35" s="584">
        <v>1214979</v>
      </c>
      <c r="BA35" s="585"/>
      <c r="BB35" s="585"/>
      <c r="BC35" s="585"/>
      <c r="BD35" s="585"/>
      <c r="BE35" s="585"/>
      <c r="BF35" s="666"/>
      <c r="BG35" s="606" t="s">
        <v>308</v>
      </c>
      <c r="BH35" s="607"/>
      <c r="BI35" s="607"/>
      <c r="BJ35" s="607"/>
      <c r="BK35" s="607"/>
      <c r="BL35" s="607"/>
      <c r="BM35" s="607"/>
      <c r="BN35" s="607"/>
      <c r="BO35" s="607"/>
      <c r="BP35" s="607"/>
      <c r="BQ35" s="607"/>
      <c r="BR35" s="607"/>
      <c r="BS35" s="607"/>
      <c r="BT35" s="607"/>
      <c r="BU35" s="608"/>
      <c r="BV35" s="584">
        <v>112428</v>
      </c>
      <c r="BW35" s="585"/>
      <c r="BX35" s="585"/>
      <c r="BY35" s="585"/>
      <c r="BZ35" s="585"/>
      <c r="CA35" s="585"/>
      <c r="CB35" s="666"/>
      <c r="CD35" s="609" t="s">
        <v>309</v>
      </c>
      <c r="CE35" s="610"/>
      <c r="CF35" s="610"/>
      <c r="CG35" s="610"/>
      <c r="CH35" s="610"/>
      <c r="CI35" s="610"/>
      <c r="CJ35" s="610"/>
      <c r="CK35" s="610"/>
      <c r="CL35" s="610"/>
      <c r="CM35" s="610"/>
      <c r="CN35" s="610"/>
      <c r="CO35" s="610"/>
      <c r="CP35" s="610"/>
      <c r="CQ35" s="611"/>
      <c r="CR35" s="595">
        <v>49213</v>
      </c>
      <c r="CS35" s="627"/>
      <c r="CT35" s="627"/>
      <c r="CU35" s="627"/>
      <c r="CV35" s="627"/>
      <c r="CW35" s="627"/>
      <c r="CX35" s="627"/>
      <c r="CY35" s="628"/>
      <c r="CZ35" s="629">
        <v>0.8</v>
      </c>
      <c r="DA35" s="630"/>
      <c r="DB35" s="630"/>
      <c r="DC35" s="631"/>
      <c r="DD35" s="604">
        <v>34177</v>
      </c>
      <c r="DE35" s="627"/>
      <c r="DF35" s="627"/>
      <c r="DG35" s="627"/>
      <c r="DH35" s="627"/>
      <c r="DI35" s="627"/>
      <c r="DJ35" s="627"/>
      <c r="DK35" s="628"/>
      <c r="DL35" s="604">
        <v>28634</v>
      </c>
      <c r="DM35" s="627"/>
      <c r="DN35" s="627"/>
      <c r="DO35" s="627"/>
      <c r="DP35" s="627"/>
      <c r="DQ35" s="627"/>
      <c r="DR35" s="627"/>
      <c r="DS35" s="627"/>
      <c r="DT35" s="627"/>
      <c r="DU35" s="627"/>
      <c r="DV35" s="628"/>
      <c r="DW35" s="600">
        <v>0.7</v>
      </c>
      <c r="DX35" s="625"/>
      <c r="DY35" s="625"/>
      <c r="DZ35" s="625"/>
      <c r="EA35" s="625"/>
      <c r="EB35" s="625"/>
      <c r="EC35" s="626"/>
    </row>
    <row r="36" spans="2:133" ht="11.25" customHeight="1" x14ac:dyDescent="0.15">
      <c r="B36" s="638" t="s">
        <v>310</v>
      </c>
      <c r="C36" s="639"/>
      <c r="D36" s="639"/>
      <c r="E36" s="639"/>
      <c r="F36" s="639"/>
      <c r="G36" s="639"/>
      <c r="H36" s="639"/>
      <c r="I36" s="639"/>
      <c r="J36" s="639"/>
      <c r="K36" s="639"/>
      <c r="L36" s="639"/>
      <c r="M36" s="639"/>
      <c r="N36" s="639"/>
      <c r="O36" s="639"/>
      <c r="P36" s="639"/>
      <c r="Q36" s="640"/>
      <c r="R36" s="667">
        <v>6209120</v>
      </c>
      <c r="S36" s="668"/>
      <c r="T36" s="668"/>
      <c r="U36" s="668"/>
      <c r="V36" s="668"/>
      <c r="W36" s="668"/>
      <c r="X36" s="668"/>
      <c r="Y36" s="669"/>
      <c r="Z36" s="670">
        <v>100</v>
      </c>
      <c r="AA36" s="670"/>
      <c r="AB36" s="670"/>
      <c r="AC36" s="670"/>
      <c r="AD36" s="671">
        <v>3795875</v>
      </c>
      <c r="AE36" s="671"/>
      <c r="AF36" s="671"/>
      <c r="AG36" s="671"/>
      <c r="AH36" s="671"/>
      <c r="AI36" s="671"/>
      <c r="AJ36" s="671"/>
      <c r="AK36" s="671"/>
      <c r="AL36" s="672">
        <v>100</v>
      </c>
      <c r="AM36" s="664"/>
      <c r="AN36" s="664"/>
      <c r="AO36" s="673"/>
      <c r="AQ36" s="674" t="s">
        <v>311</v>
      </c>
      <c r="AR36" s="675"/>
      <c r="AS36" s="675"/>
      <c r="AT36" s="675"/>
      <c r="AU36" s="675"/>
      <c r="AV36" s="675"/>
      <c r="AW36" s="675"/>
      <c r="AX36" s="675"/>
      <c r="AY36" s="676"/>
      <c r="AZ36" s="595">
        <v>287994</v>
      </c>
      <c r="BA36" s="596"/>
      <c r="BB36" s="596"/>
      <c r="BC36" s="596"/>
      <c r="BD36" s="627"/>
      <c r="BE36" s="627"/>
      <c r="BF36" s="652"/>
      <c r="BG36" s="609" t="s">
        <v>312</v>
      </c>
      <c r="BH36" s="610"/>
      <c r="BI36" s="610"/>
      <c r="BJ36" s="610"/>
      <c r="BK36" s="610"/>
      <c r="BL36" s="610"/>
      <c r="BM36" s="610"/>
      <c r="BN36" s="610"/>
      <c r="BO36" s="610"/>
      <c r="BP36" s="610"/>
      <c r="BQ36" s="610"/>
      <c r="BR36" s="610"/>
      <c r="BS36" s="610"/>
      <c r="BT36" s="610"/>
      <c r="BU36" s="611"/>
      <c r="BV36" s="595">
        <v>69540</v>
      </c>
      <c r="BW36" s="596"/>
      <c r="BX36" s="596"/>
      <c r="BY36" s="596"/>
      <c r="BZ36" s="596"/>
      <c r="CA36" s="596"/>
      <c r="CB36" s="605"/>
      <c r="CD36" s="609" t="s">
        <v>313</v>
      </c>
      <c r="CE36" s="610"/>
      <c r="CF36" s="610"/>
      <c r="CG36" s="610"/>
      <c r="CH36" s="610"/>
      <c r="CI36" s="610"/>
      <c r="CJ36" s="610"/>
      <c r="CK36" s="610"/>
      <c r="CL36" s="610"/>
      <c r="CM36" s="610"/>
      <c r="CN36" s="610"/>
      <c r="CO36" s="610"/>
      <c r="CP36" s="610"/>
      <c r="CQ36" s="611"/>
      <c r="CR36" s="595">
        <v>1242887</v>
      </c>
      <c r="CS36" s="596"/>
      <c r="CT36" s="596"/>
      <c r="CU36" s="596"/>
      <c r="CV36" s="596"/>
      <c r="CW36" s="596"/>
      <c r="CX36" s="596"/>
      <c r="CY36" s="597"/>
      <c r="CZ36" s="629">
        <v>20.9</v>
      </c>
      <c r="DA36" s="630"/>
      <c r="DB36" s="630"/>
      <c r="DC36" s="631"/>
      <c r="DD36" s="604">
        <v>1051682</v>
      </c>
      <c r="DE36" s="596"/>
      <c r="DF36" s="596"/>
      <c r="DG36" s="596"/>
      <c r="DH36" s="596"/>
      <c r="DI36" s="596"/>
      <c r="DJ36" s="596"/>
      <c r="DK36" s="597"/>
      <c r="DL36" s="604">
        <v>775666</v>
      </c>
      <c r="DM36" s="596"/>
      <c r="DN36" s="596"/>
      <c r="DO36" s="596"/>
      <c r="DP36" s="596"/>
      <c r="DQ36" s="596"/>
      <c r="DR36" s="596"/>
      <c r="DS36" s="596"/>
      <c r="DT36" s="596"/>
      <c r="DU36" s="596"/>
      <c r="DV36" s="597"/>
      <c r="DW36" s="600">
        <v>19.600000000000001</v>
      </c>
      <c r="DX36" s="625"/>
      <c r="DY36" s="625"/>
      <c r="DZ36" s="625"/>
      <c r="EA36" s="625"/>
      <c r="EB36" s="625"/>
      <c r="EC36" s="626"/>
    </row>
    <row r="37" spans="2:133" ht="11.25" customHeight="1" x14ac:dyDescent="0.15">
      <c r="AQ37" s="674" t="s">
        <v>314</v>
      </c>
      <c r="AR37" s="675"/>
      <c r="AS37" s="675"/>
      <c r="AT37" s="675"/>
      <c r="AU37" s="675"/>
      <c r="AV37" s="675"/>
      <c r="AW37" s="675"/>
      <c r="AX37" s="675"/>
      <c r="AY37" s="676"/>
      <c r="AZ37" s="595">
        <v>279148</v>
      </c>
      <c r="BA37" s="596"/>
      <c r="BB37" s="596"/>
      <c r="BC37" s="596"/>
      <c r="BD37" s="627"/>
      <c r="BE37" s="627"/>
      <c r="BF37" s="652"/>
      <c r="BG37" s="609" t="s">
        <v>315</v>
      </c>
      <c r="BH37" s="610"/>
      <c r="BI37" s="610"/>
      <c r="BJ37" s="610"/>
      <c r="BK37" s="610"/>
      <c r="BL37" s="610"/>
      <c r="BM37" s="610"/>
      <c r="BN37" s="610"/>
      <c r="BO37" s="610"/>
      <c r="BP37" s="610"/>
      <c r="BQ37" s="610"/>
      <c r="BR37" s="610"/>
      <c r="BS37" s="610"/>
      <c r="BT37" s="610"/>
      <c r="BU37" s="611"/>
      <c r="BV37" s="595">
        <v>2821</v>
      </c>
      <c r="BW37" s="596"/>
      <c r="BX37" s="596"/>
      <c r="BY37" s="596"/>
      <c r="BZ37" s="596"/>
      <c r="CA37" s="596"/>
      <c r="CB37" s="605"/>
      <c r="CD37" s="609" t="s">
        <v>316</v>
      </c>
      <c r="CE37" s="610"/>
      <c r="CF37" s="610"/>
      <c r="CG37" s="610"/>
      <c r="CH37" s="610"/>
      <c r="CI37" s="610"/>
      <c r="CJ37" s="610"/>
      <c r="CK37" s="610"/>
      <c r="CL37" s="610"/>
      <c r="CM37" s="610"/>
      <c r="CN37" s="610"/>
      <c r="CO37" s="610"/>
      <c r="CP37" s="610"/>
      <c r="CQ37" s="611"/>
      <c r="CR37" s="595">
        <v>351772</v>
      </c>
      <c r="CS37" s="627"/>
      <c r="CT37" s="627"/>
      <c r="CU37" s="627"/>
      <c r="CV37" s="627"/>
      <c r="CW37" s="627"/>
      <c r="CX37" s="627"/>
      <c r="CY37" s="628"/>
      <c r="CZ37" s="629">
        <v>5.9</v>
      </c>
      <c r="DA37" s="630"/>
      <c r="DB37" s="630"/>
      <c r="DC37" s="631"/>
      <c r="DD37" s="604">
        <v>351760</v>
      </c>
      <c r="DE37" s="627"/>
      <c r="DF37" s="627"/>
      <c r="DG37" s="627"/>
      <c r="DH37" s="627"/>
      <c r="DI37" s="627"/>
      <c r="DJ37" s="627"/>
      <c r="DK37" s="628"/>
      <c r="DL37" s="604">
        <v>334476</v>
      </c>
      <c r="DM37" s="627"/>
      <c r="DN37" s="627"/>
      <c r="DO37" s="627"/>
      <c r="DP37" s="627"/>
      <c r="DQ37" s="627"/>
      <c r="DR37" s="627"/>
      <c r="DS37" s="627"/>
      <c r="DT37" s="627"/>
      <c r="DU37" s="627"/>
      <c r="DV37" s="628"/>
      <c r="DW37" s="600">
        <v>8.4</v>
      </c>
      <c r="DX37" s="625"/>
      <c r="DY37" s="625"/>
      <c r="DZ37" s="625"/>
      <c r="EA37" s="625"/>
      <c r="EB37" s="625"/>
      <c r="EC37" s="626"/>
    </row>
    <row r="38" spans="2:133" ht="11.25" customHeight="1" x14ac:dyDescent="0.15">
      <c r="AQ38" s="674" t="s">
        <v>317</v>
      </c>
      <c r="AR38" s="675"/>
      <c r="AS38" s="675"/>
      <c r="AT38" s="675"/>
      <c r="AU38" s="675"/>
      <c r="AV38" s="675"/>
      <c r="AW38" s="675"/>
      <c r="AX38" s="675"/>
      <c r="AY38" s="676"/>
      <c r="AZ38" s="595">
        <v>17548</v>
      </c>
      <c r="BA38" s="596"/>
      <c r="BB38" s="596"/>
      <c r="BC38" s="596"/>
      <c r="BD38" s="627"/>
      <c r="BE38" s="627"/>
      <c r="BF38" s="652"/>
      <c r="BG38" s="609" t="s">
        <v>318</v>
      </c>
      <c r="BH38" s="610"/>
      <c r="BI38" s="610"/>
      <c r="BJ38" s="610"/>
      <c r="BK38" s="610"/>
      <c r="BL38" s="610"/>
      <c r="BM38" s="610"/>
      <c r="BN38" s="610"/>
      <c r="BO38" s="610"/>
      <c r="BP38" s="610"/>
      <c r="BQ38" s="610"/>
      <c r="BR38" s="610"/>
      <c r="BS38" s="610"/>
      <c r="BT38" s="610"/>
      <c r="BU38" s="611"/>
      <c r="BV38" s="595">
        <v>5343</v>
      </c>
      <c r="BW38" s="596"/>
      <c r="BX38" s="596"/>
      <c r="BY38" s="596"/>
      <c r="BZ38" s="596"/>
      <c r="CA38" s="596"/>
      <c r="CB38" s="605"/>
      <c r="CD38" s="609" t="s">
        <v>319</v>
      </c>
      <c r="CE38" s="610"/>
      <c r="CF38" s="610"/>
      <c r="CG38" s="610"/>
      <c r="CH38" s="610"/>
      <c r="CI38" s="610"/>
      <c r="CJ38" s="610"/>
      <c r="CK38" s="610"/>
      <c r="CL38" s="610"/>
      <c r="CM38" s="610"/>
      <c r="CN38" s="610"/>
      <c r="CO38" s="610"/>
      <c r="CP38" s="610"/>
      <c r="CQ38" s="611"/>
      <c r="CR38" s="595">
        <v>785922</v>
      </c>
      <c r="CS38" s="596"/>
      <c r="CT38" s="596"/>
      <c r="CU38" s="596"/>
      <c r="CV38" s="596"/>
      <c r="CW38" s="596"/>
      <c r="CX38" s="596"/>
      <c r="CY38" s="597"/>
      <c r="CZ38" s="629">
        <v>13.2</v>
      </c>
      <c r="DA38" s="630"/>
      <c r="DB38" s="630"/>
      <c r="DC38" s="631"/>
      <c r="DD38" s="604">
        <v>654861</v>
      </c>
      <c r="DE38" s="596"/>
      <c r="DF38" s="596"/>
      <c r="DG38" s="596"/>
      <c r="DH38" s="596"/>
      <c r="DI38" s="596"/>
      <c r="DJ38" s="596"/>
      <c r="DK38" s="597"/>
      <c r="DL38" s="604">
        <v>470727</v>
      </c>
      <c r="DM38" s="596"/>
      <c r="DN38" s="596"/>
      <c r="DO38" s="596"/>
      <c r="DP38" s="596"/>
      <c r="DQ38" s="596"/>
      <c r="DR38" s="596"/>
      <c r="DS38" s="596"/>
      <c r="DT38" s="596"/>
      <c r="DU38" s="596"/>
      <c r="DV38" s="597"/>
      <c r="DW38" s="600">
        <v>11.9</v>
      </c>
      <c r="DX38" s="625"/>
      <c r="DY38" s="625"/>
      <c r="DZ38" s="625"/>
      <c r="EA38" s="625"/>
      <c r="EB38" s="625"/>
      <c r="EC38" s="626"/>
    </row>
    <row r="39" spans="2:133" ht="11.25" customHeight="1" x14ac:dyDescent="0.15">
      <c r="AQ39" s="674" t="s">
        <v>320</v>
      </c>
      <c r="AR39" s="675"/>
      <c r="AS39" s="675"/>
      <c r="AT39" s="675"/>
      <c r="AU39" s="675"/>
      <c r="AV39" s="675"/>
      <c r="AW39" s="675"/>
      <c r="AX39" s="675"/>
      <c r="AY39" s="676"/>
      <c r="AZ39" s="595" t="s">
        <v>321</v>
      </c>
      <c r="BA39" s="596"/>
      <c r="BB39" s="596"/>
      <c r="BC39" s="596"/>
      <c r="BD39" s="627"/>
      <c r="BE39" s="627"/>
      <c r="BF39" s="652"/>
      <c r="BG39" s="680" t="s">
        <v>322</v>
      </c>
      <c r="BH39" s="681"/>
      <c r="BI39" s="681"/>
      <c r="BJ39" s="681"/>
      <c r="BK39" s="681"/>
      <c r="BL39" s="189"/>
      <c r="BM39" s="610" t="s">
        <v>323</v>
      </c>
      <c r="BN39" s="610"/>
      <c r="BO39" s="610"/>
      <c r="BP39" s="610"/>
      <c r="BQ39" s="610"/>
      <c r="BR39" s="610"/>
      <c r="BS39" s="610"/>
      <c r="BT39" s="610"/>
      <c r="BU39" s="611"/>
      <c r="BV39" s="595">
        <v>102</v>
      </c>
      <c r="BW39" s="596"/>
      <c r="BX39" s="596"/>
      <c r="BY39" s="596"/>
      <c r="BZ39" s="596"/>
      <c r="CA39" s="596"/>
      <c r="CB39" s="605"/>
      <c r="CD39" s="609" t="s">
        <v>324</v>
      </c>
      <c r="CE39" s="610"/>
      <c r="CF39" s="610"/>
      <c r="CG39" s="610"/>
      <c r="CH39" s="610"/>
      <c r="CI39" s="610"/>
      <c r="CJ39" s="610"/>
      <c r="CK39" s="610"/>
      <c r="CL39" s="610"/>
      <c r="CM39" s="610"/>
      <c r="CN39" s="610"/>
      <c r="CO39" s="610"/>
      <c r="CP39" s="610"/>
      <c r="CQ39" s="611"/>
      <c r="CR39" s="595">
        <v>465984</v>
      </c>
      <c r="CS39" s="627"/>
      <c r="CT39" s="627"/>
      <c r="CU39" s="627"/>
      <c r="CV39" s="627"/>
      <c r="CW39" s="627"/>
      <c r="CX39" s="627"/>
      <c r="CY39" s="628"/>
      <c r="CZ39" s="629">
        <v>7.8</v>
      </c>
      <c r="DA39" s="630"/>
      <c r="DB39" s="630"/>
      <c r="DC39" s="631"/>
      <c r="DD39" s="604">
        <v>465586</v>
      </c>
      <c r="DE39" s="627"/>
      <c r="DF39" s="627"/>
      <c r="DG39" s="627"/>
      <c r="DH39" s="627"/>
      <c r="DI39" s="627"/>
      <c r="DJ39" s="627"/>
      <c r="DK39" s="628"/>
      <c r="DL39" s="604" t="s">
        <v>321</v>
      </c>
      <c r="DM39" s="627"/>
      <c r="DN39" s="627"/>
      <c r="DO39" s="627"/>
      <c r="DP39" s="627"/>
      <c r="DQ39" s="627"/>
      <c r="DR39" s="627"/>
      <c r="DS39" s="627"/>
      <c r="DT39" s="627"/>
      <c r="DU39" s="627"/>
      <c r="DV39" s="628"/>
      <c r="DW39" s="600" t="s">
        <v>321</v>
      </c>
      <c r="DX39" s="625"/>
      <c r="DY39" s="625"/>
      <c r="DZ39" s="625"/>
      <c r="EA39" s="625"/>
      <c r="EB39" s="625"/>
      <c r="EC39" s="62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325</v>
      </c>
      <c r="AR40" s="675"/>
      <c r="AS40" s="675"/>
      <c r="AT40" s="675"/>
      <c r="AU40" s="675"/>
      <c r="AV40" s="675"/>
      <c r="AW40" s="675"/>
      <c r="AX40" s="675"/>
      <c r="AY40" s="676"/>
      <c r="AZ40" s="595">
        <v>205076</v>
      </c>
      <c r="BA40" s="596"/>
      <c r="BB40" s="596"/>
      <c r="BC40" s="596"/>
      <c r="BD40" s="627"/>
      <c r="BE40" s="627"/>
      <c r="BF40" s="652"/>
      <c r="BG40" s="680"/>
      <c r="BH40" s="681"/>
      <c r="BI40" s="681"/>
      <c r="BJ40" s="681"/>
      <c r="BK40" s="681"/>
      <c r="BL40" s="189"/>
      <c r="BM40" s="610" t="s">
        <v>326</v>
      </c>
      <c r="BN40" s="610"/>
      <c r="BO40" s="610"/>
      <c r="BP40" s="610"/>
      <c r="BQ40" s="610"/>
      <c r="BR40" s="610"/>
      <c r="BS40" s="610"/>
      <c r="BT40" s="610"/>
      <c r="BU40" s="611"/>
      <c r="BV40" s="595">
        <v>116</v>
      </c>
      <c r="BW40" s="596"/>
      <c r="BX40" s="596"/>
      <c r="BY40" s="596"/>
      <c r="BZ40" s="596"/>
      <c r="CA40" s="596"/>
      <c r="CB40" s="605"/>
      <c r="CD40" s="609" t="s">
        <v>327</v>
      </c>
      <c r="CE40" s="610"/>
      <c r="CF40" s="610"/>
      <c r="CG40" s="610"/>
      <c r="CH40" s="610"/>
      <c r="CI40" s="610"/>
      <c r="CJ40" s="610"/>
      <c r="CK40" s="610"/>
      <c r="CL40" s="610"/>
      <c r="CM40" s="610"/>
      <c r="CN40" s="610"/>
      <c r="CO40" s="610"/>
      <c r="CP40" s="610"/>
      <c r="CQ40" s="611"/>
      <c r="CR40" s="595">
        <v>9315</v>
      </c>
      <c r="CS40" s="596"/>
      <c r="CT40" s="596"/>
      <c r="CU40" s="596"/>
      <c r="CV40" s="596"/>
      <c r="CW40" s="596"/>
      <c r="CX40" s="596"/>
      <c r="CY40" s="597"/>
      <c r="CZ40" s="629">
        <v>0.2</v>
      </c>
      <c r="DA40" s="630"/>
      <c r="DB40" s="630"/>
      <c r="DC40" s="631"/>
      <c r="DD40" s="604">
        <v>1093</v>
      </c>
      <c r="DE40" s="596"/>
      <c r="DF40" s="596"/>
      <c r="DG40" s="596"/>
      <c r="DH40" s="596"/>
      <c r="DI40" s="596"/>
      <c r="DJ40" s="596"/>
      <c r="DK40" s="597"/>
      <c r="DL40" s="604" t="s">
        <v>321</v>
      </c>
      <c r="DM40" s="596"/>
      <c r="DN40" s="596"/>
      <c r="DO40" s="596"/>
      <c r="DP40" s="596"/>
      <c r="DQ40" s="596"/>
      <c r="DR40" s="596"/>
      <c r="DS40" s="596"/>
      <c r="DT40" s="596"/>
      <c r="DU40" s="596"/>
      <c r="DV40" s="597"/>
      <c r="DW40" s="600" t="s">
        <v>321</v>
      </c>
      <c r="DX40" s="625"/>
      <c r="DY40" s="625"/>
      <c r="DZ40" s="625"/>
      <c r="EA40" s="625"/>
      <c r="EB40" s="625"/>
      <c r="EC40" s="62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328</v>
      </c>
      <c r="AR41" s="616"/>
      <c r="AS41" s="616"/>
      <c r="AT41" s="616"/>
      <c r="AU41" s="616"/>
      <c r="AV41" s="616"/>
      <c r="AW41" s="616"/>
      <c r="AX41" s="616"/>
      <c r="AY41" s="617"/>
      <c r="AZ41" s="667">
        <v>425213</v>
      </c>
      <c r="BA41" s="668"/>
      <c r="BB41" s="668"/>
      <c r="BC41" s="668"/>
      <c r="BD41" s="663"/>
      <c r="BE41" s="663"/>
      <c r="BF41" s="665"/>
      <c r="BG41" s="682"/>
      <c r="BH41" s="683"/>
      <c r="BI41" s="683"/>
      <c r="BJ41" s="683"/>
      <c r="BK41" s="683"/>
      <c r="BL41" s="191"/>
      <c r="BM41" s="616" t="s">
        <v>329</v>
      </c>
      <c r="BN41" s="616"/>
      <c r="BO41" s="616"/>
      <c r="BP41" s="616"/>
      <c r="BQ41" s="616"/>
      <c r="BR41" s="616"/>
      <c r="BS41" s="616"/>
      <c r="BT41" s="616"/>
      <c r="BU41" s="617"/>
      <c r="BV41" s="667">
        <v>253</v>
      </c>
      <c r="BW41" s="668"/>
      <c r="BX41" s="668"/>
      <c r="BY41" s="668"/>
      <c r="BZ41" s="668"/>
      <c r="CA41" s="668"/>
      <c r="CB41" s="677"/>
      <c r="CD41" s="609" t="s">
        <v>330</v>
      </c>
      <c r="CE41" s="610"/>
      <c r="CF41" s="610"/>
      <c r="CG41" s="610"/>
      <c r="CH41" s="610"/>
      <c r="CI41" s="610"/>
      <c r="CJ41" s="610"/>
      <c r="CK41" s="610"/>
      <c r="CL41" s="610"/>
      <c r="CM41" s="610"/>
      <c r="CN41" s="610"/>
      <c r="CO41" s="610"/>
      <c r="CP41" s="610"/>
      <c r="CQ41" s="611"/>
      <c r="CR41" s="595" t="s">
        <v>331</v>
      </c>
      <c r="CS41" s="627"/>
      <c r="CT41" s="627"/>
      <c r="CU41" s="627"/>
      <c r="CV41" s="627"/>
      <c r="CW41" s="627"/>
      <c r="CX41" s="627"/>
      <c r="CY41" s="628"/>
      <c r="CZ41" s="629" t="s">
        <v>331</v>
      </c>
      <c r="DA41" s="630"/>
      <c r="DB41" s="630"/>
      <c r="DC41" s="631"/>
      <c r="DD41" s="604" t="s">
        <v>331</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333</v>
      </c>
      <c r="CE42" s="593"/>
      <c r="CF42" s="593"/>
      <c r="CG42" s="593"/>
      <c r="CH42" s="593"/>
      <c r="CI42" s="593"/>
      <c r="CJ42" s="593"/>
      <c r="CK42" s="593"/>
      <c r="CL42" s="593"/>
      <c r="CM42" s="593"/>
      <c r="CN42" s="593"/>
      <c r="CO42" s="593"/>
      <c r="CP42" s="593"/>
      <c r="CQ42" s="594"/>
      <c r="CR42" s="595">
        <v>172180</v>
      </c>
      <c r="CS42" s="596"/>
      <c r="CT42" s="596"/>
      <c r="CU42" s="596"/>
      <c r="CV42" s="596"/>
      <c r="CW42" s="596"/>
      <c r="CX42" s="596"/>
      <c r="CY42" s="597"/>
      <c r="CZ42" s="629">
        <v>2.9</v>
      </c>
      <c r="DA42" s="678"/>
      <c r="DB42" s="678"/>
      <c r="DC42" s="679"/>
      <c r="DD42" s="604">
        <v>75542</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335</v>
      </c>
      <c r="CE43" s="593"/>
      <c r="CF43" s="593"/>
      <c r="CG43" s="593"/>
      <c r="CH43" s="593"/>
      <c r="CI43" s="593"/>
      <c r="CJ43" s="593"/>
      <c r="CK43" s="593"/>
      <c r="CL43" s="593"/>
      <c r="CM43" s="593"/>
      <c r="CN43" s="593"/>
      <c r="CO43" s="593"/>
      <c r="CP43" s="593"/>
      <c r="CQ43" s="594"/>
      <c r="CR43" s="595">
        <v>803</v>
      </c>
      <c r="CS43" s="627"/>
      <c r="CT43" s="627"/>
      <c r="CU43" s="627"/>
      <c r="CV43" s="627"/>
      <c r="CW43" s="627"/>
      <c r="CX43" s="627"/>
      <c r="CY43" s="628"/>
      <c r="CZ43" s="629">
        <v>0</v>
      </c>
      <c r="DA43" s="630"/>
      <c r="DB43" s="630"/>
      <c r="DC43" s="631"/>
      <c r="DD43" s="604">
        <v>803</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336</v>
      </c>
      <c r="CD44" s="701" t="s">
        <v>287</v>
      </c>
      <c r="CE44" s="702"/>
      <c r="CF44" s="592" t="s">
        <v>337</v>
      </c>
      <c r="CG44" s="593"/>
      <c r="CH44" s="593"/>
      <c r="CI44" s="593"/>
      <c r="CJ44" s="593"/>
      <c r="CK44" s="593"/>
      <c r="CL44" s="593"/>
      <c r="CM44" s="593"/>
      <c r="CN44" s="593"/>
      <c r="CO44" s="593"/>
      <c r="CP44" s="593"/>
      <c r="CQ44" s="594"/>
      <c r="CR44" s="595">
        <v>172180</v>
      </c>
      <c r="CS44" s="596"/>
      <c r="CT44" s="596"/>
      <c r="CU44" s="596"/>
      <c r="CV44" s="596"/>
      <c r="CW44" s="596"/>
      <c r="CX44" s="596"/>
      <c r="CY44" s="597"/>
      <c r="CZ44" s="629">
        <v>2.9</v>
      </c>
      <c r="DA44" s="678"/>
      <c r="DB44" s="678"/>
      <c r="DC44" s="679"/>
      <c r="DD44" s="604">
        <v>75542</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338</v>
      </c>
      <c r="CG45" s="593"/>
      <c r="CH45" s="593"/>
      <c r="CI45" s="593"/>
      <c r="CJ45" s="593"/>
      <c r="CK45" s="593"/>
      <c r="CL45" s="593"/>
      <c r="CM45" s="593"/>
      <c r="CN45" s="593"/>
      <c r="CO45" s="593"/>
      <c r="CP45" s="593"/>
      <c r="CQ45" s="594"/>
      <c r="CR45" s="595">
        <v>76381</v>
      </c>
      <c r="CS45" s="627"/>
      <c r="CT45" s="627"/>
      <c r="CU45" s="627"/>
      <c r="CV45" s="627"/>
      <c r="CW45" s="627"/>
      <c r="CX45" s="627"/>
      <c r="CY45" s="628"/>
      <c r="CZ45" s="629">
        <v>1.3</v>
      </c>
      <c r="DA45" s="630"/>
      <c r="DB45" s="630"/>
      <c r="DC45" s="631"/>
      <c r="DD45" s="604">
        <v>4543</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339</v>
      </c>
      <c r="CG46" s="593"/>
      <c r="CH46" s="593"/>
      <c r="CI46" s="593"/>
      <c r="CJ46" s="593"/>
      <c r="CK46" s="593"/>
      <c r="CL46" s="593"/>
      <c r="CM46" s="593"/>
      <c r="CN46" s="593"/>
      <c r="CO46" s="593"/>
      <c r="CP46" s="593"/>
      <c r="CQ46" s="594"/>
      <c r="CR46" s="595">
        <v>94911</v>
      </c>
      <c r="CS46" s="596"/>
      <c r="CT46" s="596"/>
      <c r="CU46" s="596"/>
      <c r="CV46" s="596"/>
      <c r="CW46" s="596"/>
      <c r="CX46" s="596"/>
      <c r="CY46" s="597"/>
      <c r="CZ46" s="629">
        <v>1.6</v>
      </c>
      <c r="DA46" s="678"/>
      <c r="DB46" s="678"/>
      <c r="DC46" s="679"/>
      <c r="DD46" s="604">
        <v>70111</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340</v>
      </c>
      <c r="CG47" s="593"/>
      <c r="CH47" s="593"/>
      <c r="CI47" s="593"/>
      <c r="CJ47" s="593"/>
      <c r="CK47" s="593"/>
      <c r="CL47" s="593"/>
      <c r="CM47" s="593"/>
      <c r="CN47" s="593"/>
      <c r="CO47" s="593"/>
      <c r="CP47" s="593"/>
      <c r="CQ47" s="594"/>
      <c r="CR47" s="595" t="s">
        <v>110</v>
      </c>
      <c r="CS47" s="627"/>
      <c r="CT47" s="627"/>
      <c r="CU47" s="627"/>
      <c r="CV47" s="627"/>
      <c r="CW47" s="627"/>
      <c r="CX47" s="627"/>
      <c r="CY47" s="628"/>
      <c r="CZ47" s="629" t="s">
        <v>110</v>
      </c>
      <c r="DA47" s="630"/>
      <c r="DB47" s="630"/>
      <c r="DC47" s="631"/>
      <c r="DD47" s="604" t="s">
        <v>110</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341</v>
      </c>
      <c r="CG48" s="593"/>
      <c r="CH48" s="593"/>
      <c r="CI48" s="593"/>
      <c r="CJ48" s="593"/>
      <c r="CK48" s="593"/>
      <c r="CL48" s="593"/>
      <c r="CM48" s="593"/>
      <c r="CN48" s="593"/>
      <c r="CO48" s="593"/>
      <c r="CP48" s="593"/>
      <c r="CQ48" s="594"/>
      <c r="CR48" s="595" t="s">
        <v>110</v>
      </c>
      <c r="CS48" s="596"/>
      <c r="CT48" s="596"/>
      <c r="CU48" s="596"/>
      <c r="CV48" s="596"/>
      <c r="CW48" s="596"/>
      <c r="CX48" s="596"/>
      <c r="CY48" s="597"/>
      <c r="CZ48" s="629" t="s">
        <v>110</v>
      </c>
      <c r="DA48" s="678"/>
      <c r="DB48" s="678"/>
      <c r="DC48" s="679"/>
      <c r="DD48" s="604" t="s">
        <v>110</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342</v>
      </c>
      <c r="CE49" s="639"/>
      <c r="CF49" s="639"/>
      <c r="CG49" s="639"/>
      <c r="CH49" s="639"/>
      <c r="CI49" s="639"/>
      <c r="CJ49" s="639"/>
      <c r="CK49" s="639"/>
      <c r="CL49" s="639"/>
      <c r="CM49" s="639"/>
      <c r="CN49" s="639"/>
      <c r="CO49" s="639"/>
      <c r="CP49" s="639"/>
      <c r="CQ49" s="640"/>
      <c r="CR49" s="667">
        <v>5947664</v>
      </c>
      <c r="CS49" s="663"/>
      <c r="CT49" s="663"/>
      <c r="CU49" s="663"/>
      <c r="CV49" s="663"/>
      <c r="CW49" s="663"/>
      <c r="CX49" s="663"/>
      <c r="CY49" s="690"/>
      <c r="CZ49" s="691">
        <v>100</v>
      </c>
      <c r="DA49" s="692"/>
      <c r="DB49" s="692"/>
      <c r="DC49" s="693"/>
      <c r="DD49" s="694">
        <v>4495148</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14" zoomScale="70" zoomScaleNormal="25" zoomScaleSheetLayoutView="70" workbookViewId="0">
      <selection activeCell="AA69" sqref="AA69:AE69"/>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344</v>
      </c>
      <c r="DK2" s="737"/>
      <c r="DL2" s="737"/>
      <c r="DM2" s="737"/>
      <c r="DN2" s="737"/>
      <c r="DO2" s="738"/>
      <c r="DP2" s="202"/>
      <c r="DQ2" s="736" t="s">
        <v>345</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348</v>
      </c>
      <c r="B5" s="731"/>
      <c r="C5" s="731"/>
      <c r="D5" s="731"/>
      <c r="E5" s="731"/>
      <c r="F5" s="731"/>
      <c r="G5" s="731"/>
      <c r="H5" s="731"/>
      <c r="I5" s="731"/>
      <c r="J5" s="731"/>
      <c r="K5" s="731"/>
      <c r="L5" s="731"/>
      <c r="M5" s="731"/>
      <c r="N5" s="731"/>
      <c r="O5" s="731"/>
      <c r="P5" s="732"/>
      <c r="Q5" s="707" t="s">
        <v>349</v>
      </c>
      <c r="R5" s="708"/>
      <c r="S5" s="708"/>
      <c r="T5" s="708"/>
      <c r="U5" s="709"/>
      <c r="V5" s="707" t="s">
        <v>350</v>
      </c>
      <c r="W5" s="708"/>
      <c r="X5" s="708"/>
      <c r="Y5" s="708"/>
      <c r="Z5" s="709"/>
      <c r="AA5" s="707" t="s">
        <v>351</v>
      </c>
      <c r="AB5" s="708"/>
      <c r="AC5" s="708"/>
      <c r="AD5" s="708"/>
      <c r="AE5" s="708"/>
      <c r="AF5" s="740" t="s">
        <v>352</v>
      </c>
      <c r="AG5" s="708"/>
      <c r="AH5" s="708"/>
      <c r="AI5" s="708"/>
      <c r="AJ5" s="719"/>
      <c r="AK5" s="708" t="s">
        <v>353</v>
      </c>
      <c r="AL5" s="708"/>
      <c r="AM5" s="708"/>
      <c r="AN5" s="708"/>
      <c r="AO5" s="709"/>
      <c r="AP5" s="707" t="s">
        <v>354</v>
      </c>
      <c r="AQ5" s="708"/>
      <c r="AR5" s="708"/>
      <c r="AS5" s="708"/>
      <c r="AT5" s="709"/>
      <c r="AU5" s="707" t="s">
        <v>355</v>
      </c>
      <c r="AV5" s="708"/>
      <c r="AW5" s="708"/>
      <c r="AX5" s="708"/>
      <c r="AY5" s="719"/>
      <c r="AZ5" s="209"/>
      <c r="BA5" s="209"/>
      <c r="BB5" s="209"/>
      <c r="BC5" s="209"/>
      <c r="BD5" s="209"/>
      <c r="BE5" s="210"/>
      <c r="BF5" s="210"/>
      <c r="BG5" s="210"/>
      <c r="BH5" s="210"/>
      <c r="BI5" s="210"/>
      <c r="BJ5" s="210"/>
      <c r="BK5" s="210"/>
      <c r="BL5" s="210"/>
      <c r="BM5" s="210"/>
      <c r="BN5" s="210"/>
      <c r="BO5" s="210"/>
      <c r="BP5" s="210"/>
      <c r="BQ5" s="730" t="s">
        <v>356</v>
      </c>
      <c r="BR5" s="731"/>
      <c r="BS5" s="731"/>
      <c r="BT5" s="731"/>
      <c r="BU5" s="731"/>
      <c r="BV5" s="731"/>
      <c r="BW5" s="731"/>
      <c r="BX5" s="731"/>
      <c r="BY5" s="731"/>
      <c r="BZ5" s="731"/>
      <c r="CA5" s="731"/>
      <c r="CB5" s="731"/>
      <c r="CC5" s="731"/>
      <c r="CD5" s="731"/>
      <c r="CE5" s="731"/>
      <c r="CF5" s="731"/>
      <c r="CG5" s="732"/>
      <c r="CH5" s="707" t="s">
        <v>357</v>
      </c>
      <c r="CI5" s="708"/>
      <c r="CJ5" s="708"/>
      <c r="CK5" s="708"/>
      <c r="CL5" s="709"/>
      <c r="CM5" s="707" t="s">
        <v>358</v>
      </c>
      <c r="CN5" s="708"/>
      <c r="CO5" s="708"/>
      <c r="CP5" s="708"/>
      <c r="CQ5" s="709"/>
      <c r="CR5" s="707" t="s">
        <v>359</v>
      </c>
      <c r="CS5" s="708"/>
      <c r="CT5" s="708"/>
      <c r="CU5" s="708"/>
      <c r="CV5" s="709"/>
      <c r="CW5" s="707" t="s">
        <v>360</v>
      </c>
      <c r="CX5" s="708"/>
      <c r="CY5" s="708"/>
      <c r="CZ5" s="708"/>
      <c r="DA5" s="709"/>
      <c r="DB5" s="707" t="s">
        <v>361</v>
      </c>
      <c r="DC5" s="708"/>
      <c r="DD5" s="708"/>
      <c r="DE5" s="708"/>
      <c r="DF5" s="709"/>
      <c r="DG5" s="713" t="s">
        <v>362</v>
      </c>
      <c r="DH5" s="714"/>
      <c r="DI5" s="714"/>
      <c r="DJ5" s="714"/>
      <c r="DK5" s="715"/>
      <c r="DL5" s="713" t="s">
        <v>363</v>
      </c>
      <c r="DM5" s="714"/>
      <c r="DN5" s="714"/>
      <c r="DO5" s="714"/>
      <c r="DP5" s="715"/>
      <c r="DQ5" s="707" t="s">
        <v>364</v>
      </c>
      <c r="DR5" s="708"/>
      <c r="DS5" s="708"/>
      <c r="DT5" s="708"/>
      <c r="DU5" s="709"/>
      <c r="DV5" s="707" t="s">
        <v>355</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365</v>
      </c>
      <c r="C7" s="722"/>
      <c r="D7" s="722"/>
      <c r="E7" s="722"/>
      <c r="F7" s="722"/>
      <c r="G7" s="722"/>
      <c r="H7" s="722"/>
      <c r="I7" s="722"/>
      <c r="J7" s="722"/>
      <c r="K7" s="722"/>
      <c r="L7" s="722"/>
      <c r="M7" s="722"/>
      <c r="N7" s="722"/>
      <c r="O7" s="722"/>
      <c r="P7" s="723"/>
      <c r="Q7" s="724">
        <v>6209</v>
      </c>
      <c r="R7" s="725"/>
      <c r="S7" s="725"/>
      <c r="T7" s="725"/>
      <c r="U7" s="725"/>
      <c r="V7" s="725">
        <v>5948</v>
      </c>
      <c r="W7" s="725"/>
      <c r="X7" s="725"/>
      <c r="Y7" s="725"/>
      <c r="Z7" s="725"/>
      <c r="AA7" s="725">
        <v>261</v>
      </c>
      <c r="AB7" s="725"/>
      <c r="AC7" s="725"/>
      <c r="AD7" s="725"/>
      <c r="AE7" s="726"/>
      <c r="AF7" s="727">
        <v>241</v>
      </c>
      <c r="AG7" s="728"/>
      <c r="AH7" s="728"/>
      <c r="AI7" s="728"/>
      <c r="AJ7" s="729"/>
      <c r="AK7" s="764">
        <v>370</v>
      </c>
      <c r="AL7" s="765"/>
      <c r="AM7" s="765"/>
      <c r="AN7" s="765"/>
      <c r="AO7" s="765"/>
      <c r="AP7" s="765">
        <v>4319</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t="s">
        <v>551</v>
      </c>
      <c r="BS7" s="768" t="s">
        <v>552</v>
      </c>
      <c r="BT7" s="769"/>
      <c r="BU7" s="769"/>
      <c r="BV7" s="769"/>
      <c r="BW7" s="769"/>
      <c r="BX7" s="769"/>
      <c r="BY7" s="769"/>
      <c r="BZ7" s="769"/>
      <c r="CA7" s="769"/>
      <c r="CB7" s="769"/>
      <c r="CC7" s="769"/>
      <c r="CD7" s="769"/>
      <c r="CE7" s="769"/>
      <c r="CF7" s="769"/>
      <c r="CG7" s="770"/>
      <c r="CH7" s="761">
        <v>-36</v>
      </c>
      <c r="CI7" s="762"/>
      <c r="CJ7" s="762"/>
      <c r="CK7" s="762"/>
      <c r="CL7" s="763"/>
      <c r="CM7" s="761">
        <v>229</v>
      </c>
      <c r="CN7" s="762"/>
      <c r="CO7" s="762"/>
      <c r="CP7" s="762"/>
      <c r="CQ7" s="763"/>
      <c r="CR7" s="761">
        <v>50</v>
      </c>
      <c r="CS7" s="762"/>
      <c r="CT7" s="762"/>
      <c r="CU7" s="762"/>
      <c r="CV7" s="763"/>
      <c r="CW7" s="761">
        <v>83</v>
      </c>
      <c r="CX7" s="762"/>
      <c r="CY7" s="762"/>
      <c r="CZ7" s="762"/>
      <c r="DA7" s="763"/>
      <c r="DB7" s="761" t="s">
        <v>549</v>
      </c>
      <c r="DC7" s="762"/>
      <c r="DD7" s="762"/>
      <c r="DE7" s="762"/>
      <c r="DF7" s="763"/>
      <c r="DG7" s="761" t="s">
        <v>549</v>
      </c>
      <c r="DH7" s="762"/>
      <c r="DI7" s="762"/>
      <c r="DJ7" s="762"/>
      <c r="DK7" s="763"/>
      <c r="DL7" s="761" t="s">
        <v>549</v>
      </c>
      <c r="DM7" s="762"/>
      <c r="DN7" s="762"/>
      <c r="DO7" s="762"/>
      <c r="DP7" s="763"/>
      <c r="DQ7" s="761" t="s">
        <v>549</v>
      </c>
      <c r="DR7" s="762"/>
      <c r="DS7" s="762"/>
      <c r="DT7" s="762"/>
      <c r="DU7" s="763"/>
      <c r="DV7" s="742"/>
      <c r="DW7" s="743"/>
      <c r="DX7" s="743"/>
      <c r="DY7" s="743"/>
      <c r="DZ7" s="744"/>
      <c r="EA7" s="207"/>
    </row>
    <row r="8" spans="1:131" s="208" customFormat="1" ht="26.25" customHeight="1" x14ac:dyDescent="0.15">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x14ac:dyDescent="0.15">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366</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367</v>
      </c>
      <c r="B23" s="780" t="s">
        <v>368</v>
      </c>
      <c r="C23" s="781"/>
      <c r="D23" s="781"/>
      <c r="E23" s="781"/>
      <c r="F23" s="781"/>
      <c r="G23" s="781"/>
      <c r="H23" s="781"/>
      <c r="I23" s="781"/>
      <c r="J23" s="781"/>
      <c r="K23" s="781"/>
      <c r="L23" s="781"/>
      <c r="M23" s="781"/>
      <c r="N23" s="781"/>
      <c r="O23" s="781"/>
      <c r="P23" s="782"/>
      <c r="Q23" s="783">
        <v>6209</v>
      </c>
      <c r="R23" s="784"/>
      <c r="S23" s="784"/>
      <c r="T23" s="784"/>
      <c r="U23" s="784"/>
      <c r="V23" s="784">
        <v>5948</v>
      </c>
      <c r="W23" s="784"/>
      <c r="X23" s="784"/>
      <c r="Y23" s="784"/>
      <c r="Z23" s="784"/>
      <c r="AA23" s="784">
        <v>261</v>
      </c>
      <c r="AB23" s="784"/>
      <c r="AC23" s="784"/>
      <c r="AD23" s="784"/>
      <c r="AE23" s="785"/>
      <c r="AF23" s="786">
        <v>241</v>
      </c>
      <c r="AG23" s="784"/>
      <c r="AH23" s="784"/>
      <c r="AI23" s="784"/>
      <c r="AJ23" s="787"/>
      <c r="AK23" s="788"/>
      <c r="AL23" s="789"/>
      <c r="AM23" s="789"/>
      <c r="AN23" s="789"/>
      <c r="AO23" s="789"/>
      <c r="AP23" s="784">
        <v>4319</v>
      </c>
      <c r="AQ23" s="784"/>
      <c r="AR23" s="784"/>
      <c r="AS23" s="784"/>
      <c r="AT23" s="784"/>
      <c r="AU23" s="790"/>
      <c r="AV23" s="790"/>
      <c r="AW23" s="790"/>
      <c r="AX23" s="790"/>
      <c r="AY23" s="791"/>
      <c r="AZ23" s="799" t="s">
        <v>110</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369</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370</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348</v>
      </c>
      <c r="B26" s="731"/>
      <c r="C26" s="731"/>
      <c r="D26" s="731"/>
      <c r="E26" s="731"/>
      <c r="F26" s="731"/>
      <c r="G26" s="731"/>
      <c r="H26" s="731"/>
      <c r="I26" s="731"/>
      <c r="J26" s="731"/>
      <c r="K26" s="731"/>
      <c r="L26" s="731"/>
      <c r="M26" s="731"/>
      <c r="N26" s="731"/>
      <c r="O26" s="731"/>
      <c r="P26" s="732"/>
      <c r="Q26" s="707" t="s">
        <v>371</v>
      </c>
      <c r="R26" s="708"/>
      <c r="S26" s="708"/>
      <c r="T26" s="708"/>
      <c r="U26" s="709"/>
      <c r="V26" s="707" t="s">
        <v>372</v>
      </c>
      <c r="W26" s="708"/>
      <c r="X26" s="708"/>
      <c r="Y26" s="708"/>
      <c r="Z26" s="709"/>
      <c r="AA26" s="707" t="s">
        <v>373</v>
      </c>
      <c r="AB26" s="708"/>
      <c r="AC26" s="708"/>
      <c r="AD26" s="708"/>
      <c r="AE26" s="708"/>
      <c r="AF26" s="802" t="s">
        <v>374</v>
      </c>
      <c r="AG26" s="803"/>
      <c r="AH26" s="803"/>
      <c r="AI26" s="803"/>
      <c r="AJ26" s="804"/>
      <c r="AK26" s="708" t="s">
        <v>375</v>
      </c>
      <c r="AL26" s="708"/>
      <c r="AM26" s="708"/>
      <c r="AN26" s="708"/>
      <c r="AO26" s="709"/>
      <c r="AP26" s="707" t="s">
        <v>376</v>
      </c>
      <c r="AQ26" s="708"/>
      <c r="AR26" s="708"/>
      <c r="AS26" s="708"/>
      <c r="AT26" s="709"/>
      <c r="AU26" s="707" t="s">
        <v>377</v>
      </c>
      <c r="AV26" s="708"/>
      <c r="AW26" s="708"/>
      <c r="AX26" s="708"/>
      <c r="AY26" s="709"/>
      <c r="AZ26" s="707" t="s">
        <v>378</v>
      </c>
      <c r="BA26" s="708"/>
      <c r="BB26" s="708"/>
      <c r="BC26" s="708"/>
      <c r="BD26" s="709"/>
      <c r="BE26" s="707" t="s">
        <v>355</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379</v>
      </c>
      <c r="C28" s="722"/>
      <c r="D28" s="722"/>
      <c r="E28" s="722"/>
      <c r="F28" s="722"/>
      <c r="G28" s="722"/>
      <c r="H28" s="722"/>
      <c r="I28" s="722"/>
      <c r="J28" s="722"/>
      <c r="K28" s="722"/>
      <c r="L28" s="722"/>
      <c r="M28" s="722"/>
      <c r="N28" s="722"/>
      <c r="O28" s="722"/>
      <c r="P28" s="723"/>
      <c r="Q28" s="812">
        <v>2563</v>
      </c>
      <c r="R28" s="813"/>
      <c r="S28" s="813"/>
      <c r="T28" s="813"/>
      <c r="U28" s="813"/>
      <c r="V28" s="813">
        <v>2451</v>
      </c>
      <c r="W28" s="813"/>
      <c r="X28" s="813"/>
      <c r="Y28" s="813"/>
      <c r="Z28" s="813"/>
      <c r="AA28" s="813">
        <v>112</v>
      </c>
      <c r="AB28" s="813"/>
      <c r="AC28" s="813"/>
      <c r="AD28" s="813"/>
      <c r="AE28" s="814"/>
      <c r="AF28" s="815">
        <v>112</v>
      </c>
      <c r="AG28" s="813"/>
      <c r="AH28" s="813"/>
      <c r="AI28" s="813"/>
      <c r="AJ28" s="816"/>
      <c r="AK28" s="817">
        <v>237</v>
      </c>
      <c r="AL28" s="808"/>
      <c r="AM28" s="808"/>
      <c r="AN28" s="808"/>
      <c r="AO28" s="808"/>
      <c r="AP28" s="808" t="s">
        <v>538</v>
      </c>
      <c r="AQ28" s="808"/>
      <c r="AR28" s="808"/>
      <c r="AS28" s="808"/>
      <c r="AT28" s="808"/>
      <c r="AU28" s="808" t="s">
        <v>538</v>
      </c>
      <c r="AV28" s="808"/>
      <c r="AW28" s="808"/>
      <c r="AX28" s="808"/>
      <c r="AY28" s="808"/>
      <c r="AZ28" s="809" t="s">
        <v>538</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380</v>
      </c>
      <c r="C29" s="746"/>
      <c r="D29" s="746"/>
      <c r="E29" s="746"/>
      <c r="F29" s="746"/>
      <c r="G29" s="746"/>
      <c r="H29" s="746"/>
      <c r="I29" s="746"/>
      <c r="J29" s="746"/>
      <c r="K29" s="746"/>
      <c r="L29" s="746"/>
      <c r="M29" s="746"/>
      <c r="N29" s="746"/>
      <c r="O29" s="746"/>
      <c r="P29" s="747"/>
      <c r="Q29" s="748">
        <v>1610</v>
      </c>
      <c r="R29" s="749"/>
      <c r="S29" s="749"/>
      <c r="T29" s="749"/>
      <c r="U29" s="749"/>
      <c r="V29" s="749">
        <v>1519</v>
      </c>
      <c r="W29" s="749"/>
      <c r="X29" s="749"/>
      <c r="Y29" s="749"/>
      <c r="Z29" s="749"/>
      <c r="AA29" s="749">
        <v>91</v>
      </c>
      <c r="AB29" s="749"/>
      <c r="AC29" s="749"/>
      <c r="AD29" s="749"/>
      <c r="AE29" s="750"/>
      <c r="AF29" s="751">
        <v>91</v>
      </c>
      <c r="AG29" s="752"/>
      <c r="AH29" s="752"/>
      <c r="AI29" s="752"/>
      <c r="AJ29" s="753"/>
      <c r="AK29" s="820">
        <v>253</v>
      </c>
      <c r="AL29" s="821"/>
      <c r="AM29" s="821"/>
      <c r="AN29" s="821"/>
      <c r="AO29" s="821"/>
      <c r="AP29" s="821" t="s">
        <v>538</v>
      </c>
      <c r="AQ29" s="821"/>
      <c r="AR29" s="821"/>
      <c r="AS29" s="821"/>
      <c r="AT29" s="821"/>
      <c r="AU29" s="821" t="s">
        <v>538</v>
      </c>
      <c r="AV29" s="821"/>
      <c r="AW29" s="821"/>
      <c r="AX29" s="821"/>
      <c r="AY29" s="821"/>
      <c r="AZ29" s="822" t="s">
        <v>538</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381</v>
      </c>
      <c r="C30" s="746"/>
      <c r="D30" s="746"/>
      <c r="E30" s="746"/>
      <c r="F30" s="746"/>
      <c r="G30" s="746"/>
      <c r="H30" s="746"/>
      <c r="I30" s="746"/>
      <c r="J30" s="746"/>
      <c r="K30" s="746"/>
      <c r="L30" s="746"/>
      <c r="M30" s="746"/>
      <c r="N30" s="746"/>
      <c r="O30" s="746"/>
      <c r="P30" s="747"/>
      <c r="Q30" s="748">
        <v>137</v>
      </c>
      <c r="R30" s="749"/>
      <c r="S30" s="749"/>
      <c r="T30" s="749"/>
      <c r="U30" s="749"/>
      <c r="V30" s="749">
        <v>133</v>
      </c>
      <c r="W30" s="749"/>
      <c r="X30" s="749"/>
      <c r="Y30" s="749"/>
      <c r="Z30" s="749"/>
      <c r="AA30" s="749">
        <v>4</v>
      </c>
      <c r="AB30" s="749"/>
      <c r="AC30" s="749"/>
      <c r="AD30" s="749"/>
      <c r="AE30" s="750"/>
      <c r="AF30" s="751">
        <v>4</v>
      </c>
      <c r="AG30" s="752"/>
      <c r="AH30" s="752"/>
      <c r="AI30" s="752"/>
      <c r="AJ30" s="753"/>
      <c r="AK30" s="820">
        <v>53</v>
      </c>
      <c r="AL30" s="821"/>
      <c r="AM30" s="821"/>
      <c r="AN30" s="821"/>
      <c r="AO30" s="821"/>
      <c r="AP30" s="821" t="s">
        <v>538</v>
      </c>
      <c r="AQ30" s="821"/>
      <c r="AR30" s="821"/>
      <c r="AS30" s="821"/>
      <c r="AT30" s="821"/>
      <c r="AU30" s="821" t="s">
        <v>538</v>
      </c>
      <c r="AV30" s="821"/>
      <c r="AW30" s="821"/>
      <c r="AX30" s="821"/>
      <c r="AY30" s="821"/>
      <c r="AZ30" s="822" t="s">
        <v>538</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382</v>
      </c>
      <c r="C31" s="746"/>
      <c r="D31" s="746"/>
      <c r="E31" s="746"/>
      <c r="F31" s="746"/>
      <c r="G31" s="746"/>
      <c r="H31" s="746"/>
      <c r="I31" s="746"/>
      <c r="J31" s="746"/>
      <c r="K31" s="746"/>
      <c r="L31" s="746"/>
      <c r="M31" s="746"/>
      <c r="N31" s="746"/>
      <c r="O31" s="746"/>
      <c r="P31" s="747"/>
      <c r="Q31" s="748">
        <v>309</v>
      </c>
      <c r="R31" s="749"/>
      <c r="S31" s="749"/>
      <c r="T31" s="749"/>
      <c r="U31" s="749"/>
      <c r="V31" s="749">
        <v>242</v>
      </c>
      <c r="W31" s="749"/>
      <c r="X31" s="749"/>
      <c r="Y31" s="749"/>
      <c r="Z31" s="749"/>
      <c r="AA31" s="749">
        <v>67</v>
      </c>
      <c r="AB31" s="749"/>
      <c r="AC31" s="749"/>
      <c r="AD31" s="749"/>
      <c r="AE31" s="750"/>
      <c r="AF31" s="751">
        <v>299</v>
      </c>
      <c r="AG31" s="752"/>
      <c r="AH31" s="752"/>
      <c r="AI31" s="752"/>
      <c r="AJ31" s="753"/>
      <c r="AK31" s="820">
        <v>18</v>
      </c>
      <c r="AL31" s="821"/>
      <c r="AM31" s="821"/>
      <c r="AN31" s="821"/>
      <c r="AO31" s="821"/>
      <c r="AP31" s="821">
        <v>208</v>
      </c>
      <c r="AQ31" s="821"/>
      <c r="AR31" s="821"/>
      <c r="AS31" s="821"/>
      <c r="AT31" s="821"/>
      <c r="AU31" s="821">
        <v>48</v>
      </c>
      <c r="AV31" s="821"/>
      <c r="AW31" s="821"/>
      <c r="AX31" s="821"/>
      <c r="AY31" s="821"/>
      <c r="AZ31" s="822" t="s">
        <v>538</v>
      </c>
      <c r="BA31" s="822"/>
      <c r="BB31" s="822"/>
      <c r="BC31" s="822"/>
      <c r="BD31" s="822"/>
      <c r="BE31" s="818" t="s">
        <v>383</v>
      </c>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384</v>
      </c>
      <c r="C32" s="746"/>
      <c r="D32" s="746"/>
      <c r="E32" s="746"/>
      <c r="F32" s="746"/>
      <c r="G32" s="746"/>
      <c r="H32" s="746"/>
      <c r="I32" s="746"/>
      <c r="J32" s="746"/>
      <c r="K32" s="746"/>
      <c r="L32" s="746"/>
      <c r="M32" s="746"/>
      <c r="N32" s="746"/>
      <c r="O32" s="746"/>
      <c r="P32" s="747"/>
      <c r="Q32" s="748">
        <v>1134</v>
      </c>
      <c r="R32" s="749"/>
      <c r="S32" s="749"/>
      <c r="T32" s="749"/>
      <c r="U32" s="749"/>
      <c r="V32" s="749">
        <v>956</v>
      </c>
      <c r="W32" s="749"/>
      <c r="X32" s="749"/>
      <c r="Y32" s="749"/>
      <c r="Z32" s="749"/>
      <c r="AA32" s="749">
        <v>178</v>
      </c>
      <c r="AB32" s="749"/>
      <c r="AC32" s="749"/>
      <c r="AD32" s="749"/>
      <c r="AE32" s="750"/>
      <c r="AF32" s="751">
        <v>307</v>
      </c>
      <c r="AG32" s="752"/>
      <c r="AH32" s="752"/>
      <c r="AI32" s="752"/>
      <c r="AJ32" s="753"/>
      <c r="AK32" s="820">
        <v>279</v>
      </c>
      <c r="AL32" s="821"/>
      <c r="AM32" s="821"/>
      <c r="AN32" s="821"/>
      <c r="AO32" s="821"/>
      <c r="AP32" s="821">
        <v>1553</v>
      </c>
      <c r="AQ32" s="821"/>
      <c r="AR32" s="821"/>
      <c r="AS32" s="821"/>
      <c r="AT32" s="821"/>
      <c r="AU32" s="821">
        <v>1039</v>
      </c>
      <c r="AV32" s="821"/>
      <c r="AW32" s="821"/>
      <c r="AX32" s="821"/>
      <c r="AY32" s="821"/>
      <c r="AZ32" s="822" t="s">
        <v>538</v>
      </c>
      <c r="BA32" s="822"/>
      <c r="BB32" s="822"/>
      <c r="BC32" s="822"/>
      <c r="BD32" s="822"/>
      <c r="BE32" s="818" t="s">
        <v>383</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385</v>
      </c>
      <c r="C33" s="746"/>
      <c r="D33" s="746"/>
      <c r="E33" s="746"/>
      <c r="F33" s="746"/>
      <c r="G33" s="746"/>
      <c r="H33" s="746"/>
      <c r="I33" s="746"/>
      <c r="J33" s="746"/>
      <c r="K33" s="746"/>
      <c r="L33" s="746"/>
      <c r="M33" s="746"/>
      <c r="N33" s="746"/>
      <c r="O33" s="746"/>
      <c r="P33" s="747"/>
      <c r="Q33" s="748">
        <v>281</v>
      </c>
      <c r="R33" s="749"/>
      <c r="S33" s="749"/>
      <c r="T33" s="749"/>
      <c r="U33" s="749"/>
      <c r="V33" s="749">
        <v>277</v>
      </c>
      <c r="W33" s="749"/>
      <c r="X33" s="749"/>
      <c r="Y33" s="749"/>
      <c r="Z33" s="749"/>
      <c r="AA33" s="749">
        <v>4</v>
      </c>
      <c r="AB33" s="749"/>
      <c r="AC33" s="749"/>
      <c r="AD33" s="749"/>
      <c r="AE33" s="750"/>
      <c r="AF33" s="751">
        <v>143</v>
      </c>
      <c r="AG33" s="752"/>
      <c r="AH33" s="752"/>
      <c r="AI33" s="752"/>
      <c r="AJ33" s="753"/>
      <c r="AK33" s="820">
        <v>132</v>
      </c>
      <c r="AL33" s="821"/>
      <c r="AM33" s="821"/>
      <c r="AN33" s="821"/>
      <c r="AO33" s="821"/>
      <c r="AP33" s="821">
        <v>3275</v>
      </c>
      <c r="AQ33" s="821"/>
      <c r="AR33" s="821"/>
      <c r="AS33" s="821"/>
      <c r="AT33" s="821"/>
      <c r="AU33" s="821">
        <v>1905</v>
      </c>
      <c r="AV33" s="821"/>
      <c r="AW33" s="821"/>
      <c r="AX33" s="821"/>
      <c r="AY33" s="821"/>
      <c r="AZ33" s="822" t="s">
        <v>538</v>
      </c>
      <c r="BA33" s="822"/>
      <c r="BB33" s="822"/>
      <c r="BC33" s="822"/>
      <c r="BD33" s="822"/>
      <c r="BE33" s="818" t="s">
        <v>383</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386</v>
      </c>
      <c r="C34" s="746"/>
      <c r="D34" s="746"/>
      <c r="E34" s="746"/>
      <c r="F34" s="746"/>
      <c r="G34" s="746"/>
      <c r="H34" s="746"/>
      <c r="I34" s="746"/>
      <c r="J34" s="746"/>
      <c r="K34" s="746"/>
      <c r="L34" s="746"/>
      <c r="M34" s="746"/>
      <c r="N34" s="746"/>
      <c r="O34" s="746"/>
      <c r="P34" s="747"/>
      <c r="Q34" s="748">
        <v>187</v>
      </c>
      <c r="R34" s="749"/>
      <c r="S34" s="749"/>
      <c r="T34" s="749"/>
      <c r="U34" s="749"/>
      <c r="V34" s="749">
        <v>187</v>
      </c>
      <c r="W34" s="749"/>
      <c r="X34" s="749"/>
      <c r="Y34" s="749"/>
      <c r="Z34" s="749"/>
      <c r="AA34" s="749">
        <v>0</v>
      </c>
      <c r="AB34" s="749"/>
      <c r="AC34" s="749"/>
      <c r="AD34" s="749"/>
      <c r="AE34" s="750"/>
      <c r="AF34" s="751" t="s">
        <v>110</v>
      </c>
      <c r="AG34" s="752"/>
      <c r="AH34" s="752"/>
      <c r="AI34" s="752"/>
      <c r="AJ34" s="753"/>
      <c r="AK34" s="820">
        <v>156</v>
      </c>
      <c r="AL34" s="821"/>
      <c r="AM34" s="821"/>
      <c r="AN34" s="821"/>
      <c r="AO34" s="821"/>
      <c r="AP34" s="821">
        <v>2240</v>
      </c>
      <c r="AQ34" s="821"/>
      <c r="AR34" s="821"/>
      <c r="AS34" s="821"/>
      <c r="AT34" s="821"/>
      <c r="AU34" s="821">
        <v>2240</v>
      </c>
      <c r="AV34" s="821"/>
      <c r="AW34" s="821"/>
      <c r="AX34" s="821"/>
      <c r="AY34" s="821"/>
      <c r="AZ34" s="822" t="s">
        <v>538</v>
      </c>
      <c r="BA34" s="822"/>
      <c r="BB34" s="822"/>
      <c r="BC34" s="822"/>
      <c r="BD34" s="822"/>
      <c r="BE34" s="818" t="s">
        <v>387</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388</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367</v>
      </c>
      <c r="B63" s="780" t="s">
        <v>389</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957</v>
      </c>
      <c r="AG63" s="832"/>
      <c r="AH63" s="832"/>
      <c r="AI63" s="832"/>
      <c r="AJ63" s="833"/>
      <c r="AK63" s="834"/>
      <c r="AL63" s="829"/>
      <c r="AM63" s="829"/>
      <c r="AN63" s="829"/>
      <c r="AO63" s="829"/>
      <c r="AP63" s="832">
        <v>7803</v>
      </c>
      <c r="AQ63" s="832"/>
      <c r="AR63" s="832"/>
      <c r="AS63" s="832"/>
      <c r="AT63" s="832"/>
      <c r="AU63" s="832">
        <v>5232</v>
      </c>
      <c r="AV63" s="832"/>
      <c r="AW63" s="832"/>
      <c r="AX63" s="832"/>
      <c r="AY63" s="832"/>
      <c r="AZ63" s="836"/>
      <c r="BA63" s="836"/>
      <c r="BB63" s="836"/>
      <c r="BC63" s="836"/>
      <c r="BD63" s="836"/>
      <c r="BE63" s="837"/>
      <c r="BF63" s="837"/>
      <c r="BG63" s="837"/>
      <c r="BH63" s="837"/>
      <c r="BI63" s="838"/>
      <c r="BJ63" s="839" t="s">
        <v>110</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391</v>
      </c>
      <c r="B66" s="731"/>
      <c r="C66" s="731"/>
      <c r="D66" s="731"/>
      <c r="E66" s="731"/>
      <c r="F66" s="731"/>
      <c r="G66" s="731"/>
      <c r="H66" s="731"/>
      <c r="I66" s="731"/>
      <c r="J66" s="731"/>
      <c r="K66" s="731"/>
      <c r="L66" s="731"/>
      <c r="M66" s="731"/>
      <c r="N66" s="731"/>
      <c r="O66" s="731"/>
      <c r="P66" s="732"/>
      <c r="Q66" s="707" t="s">
        <v>371</v>
      </c>
      <c r="R66" s="708"/>
      <c r="S66" s="708"/>
      <c r="T66" s="708"/>
      <c r="U66" s="709"/>
      <c r="V66" s="707" t="s">
        <v>372</v>
      </c>
      <c r="W66" s="708"/>
      <c r="X66" s="708"/>
      <c r="Y66" s="708"/>
      <c r="Z66" s="709"/>
      <c r="AA66" s="707" t="s">
        <v>373</v>
      </c>
      <c r="AB66" s="708"/>
      <c r="AC66" s="708"/>
      <c r="AD66" s="708"/>
      <c r="AE66" s="709"/>
      <c r="AF66" s="842" t="s">
        <v>374</v>
      </c>
      <c r="AG66" s="803"/>
      <c r="AH66" s="803"/>
      <c r="AI66" s="803"/>
      <c r="AJ66" s="843"/>
      <c r="AK66" s="707" t="s">
        <v>375</v>
      </c>
      <c r="AL66" s="731"/>
      <c r="AM66" s="731"/>
      <c r="AN66" s="731"/>
      <c r="AO66" s="732"/>
      <c r="AP66" s="707" t="s">
        <v>376</v>
      </c>
      <c r="AQ66" s="708"/>
      <c r="AR66" s="708"/>
      <c r="AS66" s="708"/>
      <c r="AT66" s="709"/>
      <c r="AU66" s="707" t="s">
        <v>392</v>
      </c>
      <c r="AV66" s="708"/>
      <c r="AW66" s="708"/>
      <c r="AX66" s="708"/>
      <c r="AY66" s="709"/>
      <c r="AZ66" s="707" t="s">
        <v>355</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539</v>
      </c>
      <c r="C68" s="860"/>
      <c r="D68" s="860"/>
      <c r="E68" s="860"/>
      <c r="F68" s="860"/>
      <c r="G68" s="860"/>
      <c r="H68" s="860"/>
      <c r="I68" s="860"/>
      <c r="J68" s="860"/>
      <c r="K68" s="860"/>
      <c r="L68" s="860"/>
      <c r="M68" s="860"/>
      <c r="N68" s="860"/>
      <c r="O68" s="860"/>
      <c r="P68" s="861"/>
      <c r="Q68" s="862">
        <v>2219</v>
      </c>
      <c r="R68" s="856"/>
      <c r="S68" s="856"/>
      <c r="T68" s="856"/>
      <c r="U68" s="856"/>
      <c r="V68" s="856">
        <v>1596</v>
      </c>
      <c r="W68" s="856"/>
      <c r="X68" s="856"/>
      <c r="Y68" s="856"/>
      <c r="Z68" s="856"/>
      <c r="AA68" s="856">
        <v>623</v>
      </c>
      <c r="AB68" s="856"/>
      <c r="AC68" s="856"/>
      <c r="AD68" s="856"/>
      <c r="AE68" s="856"/>
      <c r="AF68" s="856">
        <v>3001</v>
      </c>
      <c r="AG68" s="856"/>
      <c r="AH68" s="856"/>
      <c r="AI68" s="856"/>
      <c r="AJ68" s="856"/>
      <c r="AK68" s="856" t="s">
        <v>549</v>
      </c>
      <c r="AL68" s="856"/>
      <c r="AM68" s="856"/>
      <c r="AN68" s="856"/>
      <c r="AO68" s="856"/>
      <c r="AP68" s="856">
        <v>3972</v>
      </c>
      <c r="AQ68" s="856"/>
      <c r="AR68" s="856"/>
      <c r="AS68" s="856"/>
      <c r="AT68" s="856"/>
      <c r="AU68" s="856" t="s">
        <v>549</v>
      </c>
      <c r="AV68" s="856"/>
      <c r="AW68" s="856"/>
      <c r="AX68" s="856"/>
      <c r="AY68" s="856"/>
      <c r="AZ68" s="857" t="s">
        <v>550</v>
      </c>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540</v>
      </c>
      <c r="C69" s="864"/>
      <c r="D69" s="864"/>
      <c r="E69" s="864"/>
      <c r="F69" s="864"/>
      <c r="G69" s="864"/>
      <c r="H69" s="864"/>
      <c r="I69" s="864"/>
      <c r="J69" s="864"/>
      <c r="K69" s="864"/>
      <c r="L69" s="864"/>
      <c r="M69" s="864"/>
      <c r="N69" s="864"/>
      <c r="O69" s="864"/>
      <c r="P69" s="865"/>
      <c r="Q69" s="866">
        <v>842</v>
      </c>
      <c r="R69" s="821"/>
      <c r="S69" s="821"/>
      <c r="T69" s="821"/>
      <c r="U69" s="821"/>
      <c r="V69" s="821">
        <v>816</v>
      </c>
      <c r="W69" s="821"/>
      <c r="X69" s="821"/>
      <c r="Y69" s="821"/>
      <c r="Z69" s="821"/>
      <c r="AA69" s="821">
        <v>26</v>
      </c>
      <c r="AB69" s="821"/>
      <c r="AC69" s="821"/>
      <c r="AD69" s="821"/>
      <c r="AE69" s="821"/>
      <c r="AF69" s="821">
        <v>26</v>
      </c>
      <c r="AG69" s="821"/>
      <c r="AH69" s="821"/>
      <c r="AI69" s="821"/>
      <c r="AJ69" s="821"/>
      <c r="AK69" s="821">
        <v>10</v>
      </c>
      <c r="AL69" s="821"/>
      <c r="AM69" s="821"/>
      <c r="AN69" s="821"/>
      <c r="AO69" s="821"/>
      <c r="AP69" s="821" t="s">
        <v>549</v>
      </c>
      <c r="AQ69" s="821"/>
      <c r="AR69" s="821"/>
      <c r="AS69" s="821"/>
      <c r="AT69" s="821"/>
      <c r="AU69" s="821" t="s">
        <v>549</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541</v>
      </c>
      <c r="C70" s="864"/>
      <c r="D70" s="864"/>
      <c r="E70" s="864"/>
      <c r="F70" s="864"/>
      <c r="G70" s="864"/>
      <c r="H70" s="864"/>
      <c r="I70" s="864"/>
      <c r="J70" s="864"/>
      <c r="K70" s="864"/>
      <c r="L70" s="864"/>
      <c r="M70" s="864"/>
      <c r="N70" s="864"/>
      <c r="O70" s="864"/>
      <c r="P70" s="865"/>
      <c r="Q70" s="866">
        <v>357</v>
      </c>
      <c r="R70" s="821"/>
      <c r="S70" s="821"/>
      <c r="T70" s="821"/>
      <c r="U70" s="821"/>
      <c r="V70" s="821">
        <v>280</v>
      </c>
      <c r="W70" s="821"/>
      <c r="X70" s="821"/>
      <c r="Y70" s="821"/>
      <c r="Z70" s="821"/>
      <c r="AA70" s="821">
        <v>77</v>
      </c>
      <c r="AB70" s="821"/>
      <c r="AC70" s="821"/>
      <c r="AD70" s="821"/>
      <c r="AE70" s="821"/>
      <c r="AF70" s="821">
        <v>77</v>
      </c>
      <c r="AG70" s="821"/>
      <c r="AH70" s="821"/>
      <c r="AI70" s="821"/>
      <c r="AJ70" s="821"/>
      <c r="AK70" s="821">
        <v>4</v>
      </c>
      <c r="AL70" s="821"/>
      <c r="AM70" s="821"/>
      <c r="AN70" s="821"/>
      <c r="AO70" s="821"/>
      <c r="AP70" s="821" t="s">
        <v>549</v>
      </c>
      <c r="AQ70" s="821"/>
      <c r="AR70" s="821"/>
      <c r="AS70" s="821"/>
      <c r="AT70" s="821"/>
      <c r="AU70" s="821" t="s">
        <v>549</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542</v>
      </c>
      <c r="C71" s="864"/>
      <c r="D71" s="864"/>
      <c r="E71" s="864"/>
      <c r="F71" s="864"/>
      <c r="G71" s="864"/>
      <c r="H71" s="864"/>
      <c r="I71" s="864"/>
      <c r="J71" s="864"/>
      <c r="K71" s="864"/>
      <c r="L71" s="864"/>
      <c r="M71" s="864"/>
      <c r="N71" s="864"/>
      <c r="O71" s="864"/>
      <c r="P71" s="865"/>
      <c r="Q71" s="866">
        <v>280</v>
      </c>
      <c r="R71" s="821"/>
      <c r="S71" s="821"/>
      <c r="T71" s="821"/>
      <c r="U71" s="821"/>
      <c r="V71" s="821">
        <v>269</v>
      </c>
      <c r="W71" s="821"/>
      <c r="X71" s="821"/>
      <c r="Y71" s="821"/>
      <c r="Z71" s="821"/>
      <c r="AA71" s="821">
        <v>11</v>
      </c>
      <c r="AB71" s="821"/>
      <c r="AC71" s="821"/>
      <c r="AD71" s="821"/>
      <c r="AE71" s="821"/>
      <c r="AF71" s="821">
        <v>11</v>
      </c>
      <c r="AG71" s="821"/>
      <c r="AH71" s="821"/>
      <c r="AI71" s="821"/>
      <c r="AJ71" s="821"/>
      <c r="AK71" s="821" t="s">
        <v>549</v>
      </c>
      <c r="AL71" s="821"/>
      <c r="AM71" s="821"/>
      <c r="AN71" s="821"/>
      <c r="AO71" s="821"/>
      <c r="AP71" s="821">
        <v>12</v>
      </c>
      <c r="AQ71" s="821"/>
      <c r="AR71" s="821"/>
      <c r="AS71" s="821"/>
      <c r="AT71" s="821"/>
      <c r="AU71" s="821">
        <v>1</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543</v>
      </c>
      <c r="C72" s="864"/>
      <c r="D72" s="864"/>
      <c r="E72" s="864"/>
      <c r="F72" s="864"/>
      <c r="G72" s="864"/>
      <c r="H72" s="864"/>
      <c r="I72" s="864"/>
      <c r="J72" s="864"/>
      <c r="K72" s="864"/>
      <c r="L72" s="864"/>
      <c r="M72" s="864"/>
      <c r="N72" s="864"/>
      <c r="O72" s="864"/>
      <c r="P72" s="865"/>
      <c r="Q72" s="866">
        <v>3084</v>
      </c>
      <c r="R72" s="821"/>
      <c r="S72" s="821"/>
      <c r="T72" s="821"/>
      <c r="U72" s="821"/>
      <c r="V72" s="821">
        <v>3035</v>
      </c>
      <c r="W72" s="821"/>
      <c r="X72" s="821"/>
      <c r="Y72" s="821"/>
      <c r="Z72" s="821"/>
      <c r="AA72" s="821">
        <v>49</v>
      </c>
      <c r="AB72" s="821"/>
      <c r="AC72" s="821"/>
      <c r="AD72" s="821"/>
      <c r="AE72" s="821"/>
      <c r="AF72" s="821">
        <v>49</v>
      </c>
      <c r="AG72" s="821"/>
      <c r="AH72" s="821"/>
      <c r="AI72" s="821"/>
      <c r="AJ72" s="821"/>
      <c r="AK72" s="821">
        <v>89</v>
      </c>
      <c r="AL72" s="821"/>
      <c r="AM72" s="821"/>
      <c r="AN72" s="821"/>
      <c r="AO72" s="821"/>
      <c r="AP72" s="821">
        <v>1904</v>
      </c>
      <c r="AQ72" s="821"/>
      <c r="AR72" s="821"/>
      <c r="AS72" s="821"/>
      <c r="AT72" s="821"/>
      <c r="AU72" s="821" t="s">
        <v>549</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544</v>
      </c>
      <c r="C73" s="864"/>
      <c r="D73" s="864"/>
      <c r="E73" s="864"/>
      <c r="F73" s="864"/>
      <c r="G73" s="864"/>
      <c r="H73" s="864"/>
      <c r="I73" s="864"/>
      <c r="J73" s="864"/>
      <c r="K73" s="864"/>
      <c r="L73" s="864"/>
      <c r="M73" s="864"/>
      <c r="N73" s="864"/>
      <c r="O73" s="864"/>
      <c r="P73" s="865"/>
      <c r="Q73" s="866">
        <v>11886</v>
      </c>
      <c r="R73" s="821"/>
      <c r="S73" s="821"/>
      <c r="T73" s="821"/>
      <c r="U73" s="821"/>
      <c r="V73" s="821">
        <v>10002</v>
      </c>
      <c r="W73" s="821"/>
      <c r="X73" s="821"/>
      <c r="Y73" s="821"/>
      <c r="Z73" s="821"/>
      <c r="AA73" s="821">
        <v>1884</v>
      </c>
      <c r="AB73" s="821"/>
      <c r="AC73" s="821"/>
      <c r="AD73" s="821"/>
      <c r="AE73" s="821"/>
      <c r="AF73" s="821">
        <v>1884</v>
      </c>
      <c r="AG73" s="821"/>
      <c r="AH73" s="821"/>
      <c r="AI73" s="821"/>
      <c r="AJ73" s="821"/>
      <c r="AK73" s="821" t="s">
        <v>549</v>
      </c>
      <c r="AL73" s="821"/>
      <c r="AM73" s="821"/>
      <c r="AN73" s="821"/>
      <c r="AO73" s="821"/>
      <c r="AP73" s="821" t="s">
        <v>549</v>
      </c>
      <c r="AQ73" s="821"/>
      <c r="AR73" s="821"/>
      <c r="AS73" s="821"/>
      <c r="AT73" s="821"/>
      <c r="AU73" s="821" t="s">
        <v>549</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t="s">
        <v>545</v>
      </c>
      <c r="C74" s="864"/>
      <c r="D74" s="864"/>
      <c r="E74" s="864"/>
      <c r="F74" s="864"/>
      <c r="G74" s="864"/>
      <c r="H74" s="864"/>
      <c r="I74" s="864"/>
      <c r="J74" s="864"/>
      <c r="K74" s="864"/>
      <c r="L74" s="864"/>
      <c r="M74" s="864"/>
      <c r="N74" s="864"/>
      <c r="O74" s="864"/>
      <c r="P74" s="865"/>
      <c r="Q74" s="866">
        <v>178</v>
      </c>
      <c r="R74" s="821"/>
      <c r="S74" s="821"/>
      <c r="T74" s="821"/>
      <c r="U74" s="821"/>
      <c r="V74" s="821">
        <v>169</v>
      </c>
      <c r="W74" s="821"/>
      <c r="X74" s="821"/>
      <c r="Y74" s="821"/>
      <c r="Z74" s="821"/>
      <c r="AA74" s="821">
        <v>9</v>
      </c>
      <c r="AB74" s="821"/>
      <c r="AC74" s="821"/>
      <c r="AD74" s="821"/>
      <c r="AE74" s="821"/>
      <c r="AF74" s="821">
        <v>9</v>
      </c>
      <c r="AG74" s="821"/>
      <c r="AH74" s="821"/>
      <c r="AI74" s="821"/>
      <c r="AJ74" s="821"/>
      <c r="AK74" s="821" t="s">
        <v>549</v>
      </c>
      <c r="AL74" s="821"/>
      <c r="AM74" s="821"/>
      <c r="AN74" s="821"/>
      <c r="AO74" s="821"/>
      <c r="AP74" s="821" t="s">
        <v>549</v>
      </c>
      <c r="AQ74" s="821"/>
      <c r="AR74" s="821"/>
      <c r="AS74" s="821"/>
      <c r="AT74" s="821"/>
      <c r="AU74" s="821" t="s">
        <v>549</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t="s">
        <v>546</v>
      </c>
      <c r="C75" s="864"/>
      <c r="D75" s="864"/>
      <c r="E75" s="864"/>
      <c r="F75" s="864"/>
      <c r="G75" s="864"/>
      <c r="H75" s="864"/>
      <c r="I75" s="864"/>
      <c r="J75" s="864"/>
      <c r="K75" s="864"/>
      <c r="L75" s="864"/>
      <c r="M75" s="864"/>
      <c r="N75" s="864"/>
      <c r="O75" s="864"/>
      <c r="P75" s="865"/>
      <c r="Q75" s="869">
        <v>504</v>
      </c>
      <c r="R75" s="870"/>
      <c r="S75" s="870"/>
      <c r="T75" s="870"/>
      <c r="U75" s="820"/>
      <c r="V75" s="871">
        <v>472</v>
      </c>
      <c r="W75" s="870"/>
      <c r="X75" s="870"/>
      <c r="Y75" s="870"/>
      <c r="Z75" s="820"/>
      <c r="AA75" s="871">
        <v>33</v>
      </c>
      <c r="AB75" s="870"/>
      <c r="AC75" s="870"/>
      <c r="AD75" s="870"/>
      <c r="AE75" s="820"/>
      <c r="AF75" s="871">
        <v>33</v>
      </c>
      <c r="AG75" s="870"/>
      <c r="AH75" s="870"/>
      <c r="AI75" s="870"/>
      <c r="AJ75" s="820"/>
      <c r="AK75" s="871">
        <v>20</v>
      </c>
      <c r="AL75" s="870"/>
      <c r="AM75" s="870"/>
      <c r="AN75" s="870"/>
      <c r="AO75" s="820"/>
      <c r="AP75" s="871" t="s">
        <v>549</v>
      </c>
      <c r="AQ75" s="870"/>
      <c r="AR75" s="870"/>
      <c r="AS75" s="870"/>
      <c r="AT75" s="820"/>
      <c r="AU75" s="871" t="s">
        <v>549</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t="s">
        <v>547</v>
      </c>
      <c r="C76" s="864"/>
      <c r="D76" s="864"/>
      <c r="E76" s="864"/>
      <c r="F76" s="864"/>
      <c r="G76" s="864"/>
      <c r="H76" s="864"/>
      <c r="I76" s="864"/>
      <c r="J76" s="864"/>
      <c r="K76" s="864"/>
      <c r="L76" s="864"/>
      <c r="M76" s="864"/>
      <c r="N76" s="864"/>
      <c r="O76" s="864"/>
      <c r="P76" s="865"/>
      <c r="Q76" s="869">
        <v>162336</v>
      </c>
      <c r="R76" s="870"/>
      <c r="S76" s="870"/>
      <c r="T76" s="870"/>
      <c r="U76" s="820"/>
      <c r="V76" s="871">
        <v>158133</v>
      </c>
      <c r="W76" s="870"/>
      <c r="X76" s="870"/>
      <c r="Y76" s="870"/>
      <c r="Z76" s="820"/>
      <c r="AA76" s="871">
        <v>4203</v>
      </c>
      <c r="AB76" s="870"/>
      <c r="AC76" s="870"/>
      <c r="AD76" s="870"/>
      <c r="AE76" s="820"/>
      <c r="AF76" s="871">
        <v>4199</v>
      </c>
      <c r="AG76" s="870"/>
      <c r="AH76" s="870"/>
      <c r="AI76" s="870"/>
      <c r="AJ76" s="820"/>
      <c r="AK76" s="871">
        <v>2277</v>
      </c>
      <c r="AL76" s="870"/>
      <c r="AM76" s="870"/>
      <c r="AN76" s="870"/>
      <c r="AO76" s="820"/>
      <c r="AP76" s="871" t="s">
        <v>549</v>
      </c>
      <c r="AQ76" s="870"/>
      <c r="AR76" s="870"/>
      <c r="AS76" s="870"/>
      <c r="AT76" s="820"/>
      <c r="AU76" s="871" t="s">
        <v>549</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t="s">
        <v>548</v>
      </c>
      <c r="C77" s="864"/>
      <c r="D77" s="864"/>
      <c r="E77" s="864"/>
      <c r="F77" s="864"/>
      <c r="G77" s="864"/>
      <c r="H77" s="864"/>
      <c r="I77" s="864"/>
      <c r="J77" s="864"/>
      <c r="K77" s="864"/>
      <c r="L77" s="864"/>
      <c r="M77" s="864"/>
      <c r="N77" s="864"/>
      <c r="O77" s="864"/>
      <c r="P77" s="865"/>
      <c r="Q77" s="869">
        <v>4057</v>
      </c>
      <c r="R77" s="870"/>
      <c r="S77" s="870"/>
      <c r="T77" s="870"/>
      <c r="U77" s="820"/>
      <c r="V77" s="871">
        <v>4032</v>
      </c>
      <c r="W77" s="870"/>
      <c r="X77" s="870"/>
      <c r="Y77" s="870"/>
      <c r="Z77" s="820"/>
      <c r="AA77" s="871">
        <v>24</v>
      </c>
      <c r="AB77" s="870"/>
      <c r="AC77" s="870"/>
      <c r="AD77" s="870"/>
      <c r="AE77" s="820"/>
      <c r="AF77" s="871">
        <v>23</v>
      </c>
      <c r="AG77" s="870"/>
      <c r="AH77" s="870"/>
      <c r="AI77" s="870"/>
      <c r="AJ77" s="820"/>
      <c r="AK77" s="871">
        <v>155</v>
      </c>
      <c r="AL77" s="870"/>
      <c r="AM77" s="870"/>
      <c r="AN77" s="870"/>
      <c r="AO77" s="820"/>
      <c r="AP77" s="871">
        <v>2408</v>
      </c>
      <c r="AQ77" s="870"/>
      <c r="AR77" s="870"/>
      <c r="AS77" s="870"/>
      <c r="AT77" s="820"/>
      <c r="AU77" s="871">
        <v>265</v>
      </c>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367</v>
      </c>
      <c r="B88" s="780" t="s">
        <v>393</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9311</v>
      </c>
      <c r="AG88" s="832"/>
      <c r="AH88" s="832"/>
      <c r="AI88" s="832"/>
      <c r="AJ88" s="832"/>
      <c r="AK88" s="829"/>
      <c r="AL88" s="829"/>
      <c r="AM88" s="829"/>
      <c r="AN88" s="829"/>
      <c r="AO88" s="829"/>
      <c r="AP88" s="832">
        <v>8296</v>
      </c>
      <c r="AQ88" s="832"/>
      <c r="AR88" s="832"/>
      <c r="AS88" s="832"/>
      <c r="AT88" s="832"/>
      <c r="AU88" s="832">
        <v>266</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780" t="s">
        <v>394</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50</v>
      </c>
      <c r="CS102" s="840"/>
      <c r="CT102" s="840"/>
      <c r="CU102" s="840"/>
      <c r="CV102" s="883"/>
      <c r="CW102" s="882">
        <v>83</v>
      </c>
      <c r="CX102" s="840"/>
      <c r="CY102" s="840"/>
      <c r="CZ102" s="840"/>
      <c r="DA102" s="883"/>
      <c r="DB102" s="882" t="s">
        <v>549</v>
      </c>
      <c r="DC102" s="840"/>
      <c r="DD102" s="840"/>
      <c r="DE102" s="840"/>
      <c r="DF102" s="883"/>
      <c r="DG102" s="882" t="s">
        <v>549</v>
      </c>
      <c r="DH102" s="840"/>
      <c r="DI102" s="840"/>
      <c r="DJ102" s="840"/>
      <c r="DK102" s="883"/>
      <c r="DL102" s="882" t="s">
        <v>549</v>
      </c>
      <c r="DM102" s="840"/>
      <c r="DN102" s="840"/>
      <c r="DO102" s="840"/>
      <c r="DP102" s="883"/>
      <c r="DQ102" s="882" t="s">
        <v>549</v>
      </c>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401</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402</v>
      </c>
      <c r="AB109" s="885"/>
      <c r="AC109" s="885"/>
      <c r="AD109" s="885"/>
      <c r="AE109" s="886"/>
      <c r="AF109" s="884" t="s">
        <v>286</v>
      </c>
      <c r="AG109" s="885"/>
      <c r="AH109" s="885"/>
      <c r="AI109" s="885"/>
      <c r="AJ109" s="886"/>
      <c r="AK109" s="884" t="s">
        <v>285</v>
      </c>
      <c r="AL109" s="885"/>
      <c r="AM109" s="885"/>
      <c r="AN109" s="885"/>
      <c r="AO109" s="886"/>
      <c r="AP109" s="884" t="s">
        <v>403</v>
      </c>
      <c r="AQ109" s="885"/>
      <c r="AR109" s="885"/>
      <c r="AS109" s="885"/>
      <c r="AT109" s="887"/>
      <c r="AU109" s="904" t="s">
        <v>401</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402</v>
      </c>
      <c r="BR109" s="885"/>
      <c r="BS109" s="885"/>
      <c r="BT109" s="885"/>
      <c r="BU109" s="886"/>
      <c r="BV109" s="884" t="s">
        <v>286</v>
      </c>
      <c r="BW109" s="885"/>
      <c r="BX109" s="885"/>
      <c r="BY109" s="885"/>
      <c r="BZ109" s="886"/>
      <c r="CA109" s="884" t="s">
        <v>285</v>
      </c>
      <c r="CB109" s="885"/>
      <c r="CC109" s="885"/>
      <c r="CD109" s="885"/>
      <c r="CE109" s="886"/>
      <c r="CF109" s="905" t="s">
        <v>403</v>
      </c>
      <c r="CG109" s="905"/>
      <c r="CH109" s="905"/>
      <c r="CI109" s="905"/>
      <c r="CJ109" s="905"/>
      <c r="CK109" s="884" t="s">
        <v>404</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402</v>
      </c>
      <c r="DH109" s="885"/>
      <c r="DI109" s="885"/>
      <c r="DJ109" s="885"/>
      <c r="DK109" s="886"/>
      <c r="DL109" s="884" t="s">
        <v>286</v>
      </c>
      <c r="DM109" s="885"/>
      <c r="DN109" s="885"/>
      <c r="DO109" s="885"/>
      <c r="DP109" s="886"/>
      <c r="DQ109" s="884" t="s">
        <v>285</v>
      </c>
      <c r="DR109" s="885"/>
      <c r="DS109" s="885"/>
      <c r="DT109" s="885"/>
      <c r="DU109" s="886"/>
      <c r="DV109" s="884" t="s">
        <v>403</v>
      </c>
      <c r="DW109" s="885"/>
      <c r="DX109" s="885"/>
      <c r="DY109" s="885"/>
      <c r="DZ109" s="887"/>
    </row>
    <row r="110" spans="1:131" s="199" customFormat="1" ht="26.25" customHeight="1" x14ac:dyDescent="0.15">
      <c r="A110" s="888" t="s">
        <v>405</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487538</v>
      </c>
      <c r="AB110" s="892"/>
      <c r="AC110" s="892"/>
      <c r="AD110" s="892"/>
      <c r="AE110" s="893"/>
      <c r="AF110" s="894">
        <v>486461</v>
      </c>
      <c r="AG110" s="892"/>
      <c r="AH110" s="892"/>
      <c r="AI110" s="892"/>
      <c r="AJ110" s="893"/>
      <c r="AK110" s="894">
        <v>473596</v>
      </c>
      <c r="AL110" s="892"/>
      <c r="AM110" s="892"/>
      <c r="AN110" s="892"/>
      <c r="AO110" s="893"/>
      <c r="AP110" s="895">
        <v>14</v>
      </c>
      <c r="AQ110" s="896"/>
      <c r="AR110" s="896"/>
      <c r="AS110" s="896"/>
      <c r="AT110" s="897"/>
      <c r="AU110" s="898" t="s">
        <v>61</v>
      </c>
      <c r="AV110" s="899"/>
      <c r="AW110" s="899"/>
      <c r="AX110" s="899"/>
      <c r="AY110" s="899"/>
      <c r="AZ110" s="940" t="s">
        <v>406</v>
      </c>
      <c r="BA110" s="889"/>
      <c r="BB110" s="889"/>
      <c r="BC110" s="889"/>
      <c r="BD110" s="889"/>
      <c r="BE110" s="889"/>
      <c r="BF110" s="889"/>
      <c r="BG110" s="889"/>
      <c r="BH110" s="889"/>
      <c r="BI110" s="889"/>
      <c r="BJ110" s="889"/>
      <c r="BK110" s="889"/>
      <c r="BL110" s="889"/>
      <c r="BM110" s="889"/>
      <c r="BN110" s="889"/>
      <c r="BO110" s="889"/>
      <c r="BP110" s="890"/>
      <c r="BQ110" s="926">
        <v>4747016</v>
      </c>
      <c r="BR110" s="927"/>
      <c r="BS110" s="927"/>
      <c r="BT110" s="927"/>
      <c r="BU110" s="927"/>
      <c r="BV110" s="927">
        <v>4544036</v>
      </c>
      <c r="BW110" s="927"/>
      <c r="BX110" s="927"/>
      <c r="BY110" s="927"/>
      <c r="BZ110" s="927"/>
      <c r="CA110" s="927">
        <v>4318940</v>
      </c>
      <c r="CB110" s="927"/>
      <c r="CC110" s="927"/>
      <c r="CD110" s="927"/>
      <c r="CE110" s="927"/>
      <c r="CF110" s="941">
        <v>127.3</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9" customFormat="1" ht="26.25" customHeight="1" x14ac:dyDescent="0.15">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900"/>
      <c r="AV111" s="901"/>
      <c r="AW111" s="901"/>
      <c r="AX111" s="901"/>
      <c r="AY111" s="901"/>
      <c r="AZ111" s="949" t="s">
        <v>410</v>
      </c>
      <c r="BA111" s="950"/>
      <c r="BB111" s="950"/>
      <c r="BC111" s="950"/>
      <c r="BD111" s="950"/>
      <c r="BE111" s="950"/>
      <c r="BF111" s="950"/>
      <c r="BG111" s="950"/>
      <c r="BH111" s="950"/>
      <c r="BI111" s="950"/>
      <c r="BJ111" s="950"/>
      <c r="BK111" s="950"/>
      <c r="BL111" s="950"/>
      <c r="BM111" s="950"/>
      <c r="BN111" s="950"/>
      <c r="BO111" s="950"/>
      <c r="BP111" s="951"/>
      <c r="BQ111" s="919">
        <v>33616</v>
      </c>
      <c r="BR111" s="920"/>
      <c r="BS111" s="920"/>
      <c r="BT111" s="920"/>
      <c r="BU111" s="920"/>
      <c r="BV111" s="920">
        <v>24640</v>
      </c>
      <c r="BW111" s="920"/>
      <c r="BX111" s="920"/>
      <c r="BY111" s="920"/>
      <c r="BZ111" s="920"/>
      <c r="CA111" s="920">
        <v>18480</v>
      </c>
      <c r="CB111" s="920"/>
      <c r="CC111" s="920"/>
      <c r="CD111" s="920"/>
      <c r="CE111" s="920"/>
      <c r="CF111" s="914">
        <v>0.5</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9" customFormat="1" ht="26.25" customHeight="1" x14ac:dyDescent="0.15">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900"/>
      <c r="AV112" s="901"/>
      <c r="AW112" s="901"/>
      <c r="AX112" s="901"/>
      <c r="AY112" s="901"/>
      <c r="AZ112" s="949" t="s">
        <v>414</v>
      </c>
      <c r="BA112" s="950"/>
      <c r="BB112" s="950"/>
      <c r="BC112" s="950"/>
      <c r="BD112" s="950"/>
      <c r="BE112" s="950"/>
      <c r="BF112" s="950"/>
      <c r="BG112" s="950"/>
      <c r="BH112" s="950"/>
      <c r="BI112" s="950"/>
      <c r="BJ112" s="950"/>
      <c r="BK112" s="950"/>
      <c r="BL112" s="950"/>
      <c r="BM112" s="950"/>
      <c r="BN112" s="950"/>
      <c r="BO112" s="950"/>
      <c r="BP112" s="951"/>
      <c r="BQ112" s="919">
        <v>6388681</v>
      </c>
      <c r="BR112" s="920"/>
      <c r="BS112" s="920"/>
      <c r="BT112" s="920"/>
      <c r="BU112" s="920"/>
      <c r="BV112" s="920">
        <v>5596788</v>
      </c>
      <c r="BW112" s="920"/>
      <c r="BX112" s="920"/>
      <c r="BY112" s="920"/>
      <c r="BZ112" s="920"/>
      <c r="CA112" s="920">
        <v>5231836</v>
      </c>
      <c r="CB112" s="920"/>
      <c r="CC112" s="920"/>
      <c r="CD112" s="920"/>
      <c r="CE112" s="920"/>
      <c r="CF112" s="914">
        <v>154.19999999999999</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33616</v>
      </c>
      <c r="DH112" s="920"/>
      <c r="DI112" s="920"/>
      <c r="DJ112" s="920"/>
      <c r="DK112" s="920"/>
      <c r="DL112" s="920">
        <v>24640</v>
      </c>
      <c r="DM112" s="920"/>
      <c r="DN112" s="920"/>
      <c r="DO112" s="920"/>
      <c r="DP112" s="920"/>
      <c r="DQ112" s="920">
        <v>18480</v>
      </c>
      <c r="DR112" s="920"/>
      <c r="DS112" s="920"/>
      <c r="DT112" s="920"/>
      <c r="DU112" s="920"/>
      <c r="DV112" s="921">
        <v>0.5</v>
      </c>
      <c r="DW112" s="921"/>
      <c r="DX112" s="921"/>
      <c r="DY112" s="921"/>
      <c r="DZ112" s="922"/>
    </row>
    <row r="113" spans="1:130" s="199" customFormat="1" ht="26.25" customHeight="1" x14ac:dyDescent="0.15">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431611</v>
      </c>
      <c r="AB113" s="934"/>
      <c r="AC113" s="934"/>
      <c r="AD113" s="934"/>
      <c r="AE113" s="935"/>
      <c r="AF113" s="936">
        <v>420843</v>
      </c>
      <c r="AG113" s="934"/>
      <c r="AH113" s="934"/>
      <c r="AI113" s="934"/>
      <c r="AJ113" s="935"/>
      <c r="AK113" s="936">
        <v>385665</v>
      </c>
      <c r="AL113" s="934"/>
      <c r="AM113" s="934"/>
      <c r="AN113" s="934"/>
      <c r="AO113" s="935"/>
      <c r="AP113" s="937">
        <v>11.4</v>
      </c>
      <c r="AQ113" s="938"/>
      <c r="AR113" s="938"/>
      <c r="AS113" s="938"/>
      <c r="AT113" s="939"/>
      <c r="AU113" s="900"/>
      <c r="AV113" s="901"/>
      <c r="AW113" s="901"/>
      <c r="AX113" s="901"/>
      <c r="AY113" s="901"/>
      <c r="AZ113" s="949" t="s">
        <v>417</v>
      </c>
      <c r="BA113" s="950"/>
      <c r="BB113" s="950"/>
      <c r="BC113" s="950"/>
      <c r="BD113" s="950"/>
      <c r="BE113" s="950"/>
      <c r="BF113" s="950"/>
      <c r="BG113" s="950"/>
      <c r="BH113" s="950"/>
      <c r="BI113" s="950"/>
      <c r="BJ113" s="950"/>
      <c r="BK113" s="950"/>
      <c r="BL113" s="950"/>
      <c r="BM113" s="950"/>
      <c r="BN113" s="950"/>
      <c r="BO113" s="950"/>
      <c r="BP113" s="951"/>
      <c r="BQ113" s="919">
        <v>227651</v>
      </c>
      <c r="BR113" s="920"/>
      <c r="BS113" s="920"/>
      <c r="BT113" s="920"/>
      <c r="BU113" s="920"/>
      <c r="BV113" s="920">
        <v>309263</v>
      </c>
      <c r="BW113" s="920"/>
      <c r="BX113" s="920"/>
      <c r="BY113" s="920"/>
      <c r="BZ113" s="920"/>
      <c r="CA113" s="920">
        <v>266137</v>
      </c>
      <c r="CB113" s="920"/>
      <c r="CC113" s="920"/>
      <c r="CD113" s="920"/>
      <c r="CE113" s="920"/>
      <c r="CF113" s="914">
        <v>7.8</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9" customFormat="1" ht="26.25" customHeight="1" x14ac:dyDescent="0.15">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28208</v>
      </c>
      <c r="AB114" s="959"/>
      <c r="AC114" s="959"/>
      <c r="AD114" s="959"/>
      <c r="AE114" s="960"/>
      <c r="AF114" s="961">
        <v>28931</v>
      </c>
      <c r="AG114" s="959"/>
      <c r="AH114" s="959"/>
      <c r="AI114" s="959"/>
      <c r="AJ114" s="960"/>
      <c r="AK114" s="961">
        <v>44492</v>
      </c>
      <c r="AL114" s="959"/>
      <c r="AM114" s="959"/>
      <c r="AN114" s="959"/>
      <c r="AO114" s="960"/>
      <c r="AP114" s="962">
        <v>1.3</v>
      </c>
      <c r="AQ114" s="963"/>
      <c r="AR114" s="963"/>
      <c r="AS114" s="963"/>
      <c r="AT114" s="964"/>
      <c r="AU114" s="900"/>
      <c r="AV114" s="901"/>
      <c r="AW114" s="901"/>
      <c r="AX114" s="901"/>
      <c r="AY114" s="901"/>
      <c r="AZ114" s="949" t="s">
        <v>420</v>
      </c>
      <c r="BA114" s="950"/>
      <c r="BB114" s="950"/>
      <c r="BC114" s="950"/>
      <c r="BD114" s="950"/>
      <c r="BE114" s="950"/>
      <c r="BF114" s="950"/>
      <c r="BG114" s="950"/>
      <c r="BH114" s="950"/>
      <c r="BI114" s="950"/>
      <c r="BJ114" s="950"/>
      <c r="BK114" s="950"/>
      <c r="BL114" s="950"/>
      <c r="BM114" s="950"/>
      <c r="BN114" s="950"/>
      <c r="BO114" s="950"/>
      <c r="BP114" s="951"/>
      <c r="BQ114" s="919">
        <v>1006232</v>
      </c>
      <c r="BR114" s="920"/>
      <c r="BS114" s="920"/>
      <c r="BT114" s="920"/>
      <c r="BU114" s="920"/>
      <c r="BV114" s="920">
        <v>874807</v>
      </c>
      <c r="BW114" s="920"/>
      <c r="BX114" s="920"/>
      <c r="BY114" s="920"/>
      <c r="BZ114" s="920"/>
      <c r="CA114" s="920">
        <v>856665</v>
      </c>
      <c r="CB114" s="920"/>
      <c r="CC114" s="920"/>
      <c r="CD114" s="920"/>
      <c r="CE114" s="920"/>
      <c r="CF114" s="914">
        <v>25.2</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9" customFormat="1" ht="26.25" customHeight="1" x14ac:dyDescent="0.15">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12079</v>
      </c>
      <c r="AB115" s="934"/>
      <c r="AC115" s="934"/>
      <c r="AD115" s="934"/>
      <c r="AE115" s="935"/>
      <c r="AF115" s="936">
        <v>11885</v>
      </c>
      <c r="AG115" s="934"/>
      <c r="AH115" s="934"/>
      <c r="AI115" s="934"/>
      <c r="AJ115" s="935"/>
      <c r="AK115" s="936">
        <v>9401</v>
      </c>
      <c r="AL115" s="934"/>
      <c r="AM115" s="934"/>
      <c r="AN115" s="934"/>
      <c r="AO115" s="935"/>
      <c r="AP115" s="937">
        <v>0.3</v>
      </c>
      <c r="AQ115" s="938"/>
      <c r="AR115" s="938"/>
      <c r="AS115" s="938"/>
      <c r="AT115" s="939"/>
      <c r="AU115" s="900"/>
      <c r="AV115" s="901"/>
      <c r="AW115" s="901"/>
      <c r="AX115" s="901"/>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424</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9" customFormat="1" ht="26.25" customHeight="1" x14ac:dyDescent="0.15">
      <c r="A116" s="956"/>
      <c r="B116" s="957"/>
      <c r="C116" s="965" t="s">
        <v>425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110</v>
      </c>
      <c r="AB116" s="959"/>
      <c r="AC116" s="959"/>
      <c r="AD116" s="959"/>
      <c r="AE116" s="960"/>
      <c r="AF116" s="961" t="s">
        <v>110</v>
      </c>
      <c r="AG116" s="959"/>
      <c r="AH116" s="959"/>
      <c r="AI116" s="959"/>
      <c r="AJ116" s="960"/>
      <c r="AK116" s="961" t="s">
        <v>110</v>
      </c>
      <c r="AL116" s="959"/>
      <c r="AM116" s="959"/>
      <c r="AN116" s="959"/>
      <c r="AO116" s="960"/>
      <c r="AP116" s="962" t="s">
        <v>110</v>
      </c>
      <c r="AQ116" s="963"/>
      <c r="AR116" s="963"/>
      <c r="AS116" s="963"/>
      <c r="AT116" s="964"/>
      <c r="AU116" s="900"/>
      <c r="AV116" s="901"/>
      <c r="AW116" s="901"/>
      <c r="AX116" s="901"/>
      <c r="AY116" s="901"/>
      <c r="AZ116" s="967" t="s">
        <v>426</v>
      </c>
      <c r="BA116" s="968"/>
      <c r="BB116" s="968"/>
      <c r="BC116" s="968"/>
      <c r="BD116" s="968"/>
      <c r="BE116" s="968"/>
      <c r="BF116" s="968"/>
      <c r="BG116" s="968"/>
      <c r="BH116" s="968"/>
      <c r="BI116" s="968"/>
      <c r="BJ116" s="968"/>
      <c r="BK116" s="968"/>
      <c r="BL116" s="968"/>
      <c r="BM116" s="968"/>
      <c r="BN116" s="968"/>
      <c r="BO116" s="968"/>
      <c r="BP116" s="969"/>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9" customFormat="1" ht="26.25" customHeight="1" x14ac:dyDescent="0.15">
      <c r="A117" s="904" t="s">
        <v>169</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428</v>
      </c>
      <c r="Z117" s="886"/>
      <c r="AA117" s="976">
        <v>959436</v>
      </c>
      <c r="AB117" s="977"/>
      <c r="AC117" s="977"/>
      <c r="AD117" s="977"/>
      <c r="AE117" s="978"/>
      <c r="AF117" s="979">
        <v>948120</v>
      </c>
      <c r="AG117" s="977"/>
      <c r="AH117" s="977"/>
      <c r="AI117" s="977"/>
      <c r="AJ117" s="978"/>
      <c r="AK117" s="979">
        <v>913154</v>
      </c>
      <c r="AL117" s="977"/>
      <c r="AM117" s="977"/>
      <c r="AN117" s="977"/>
      <c r="AO117" s="978"/>
      <c r="AP117" s="980"/>
      <c r="AQ117" s="981"/>
      <c r="AR117" s="981"/>
      <c r="AS117" s="981"/>
      <c r="AT117" s="982"/>
      <c r="AU117" s="900"/>
      <c r="AV117" s="901"/>
      <c r="AW117" s="901"/>
      <c r="AX117" s="901"/>
      <c r="AY117" s="901"/>
      <c r="AZ117" s="967" t="s">
        <v>429</v>
      </c>
      <c r="BA117" s="968"/>
      <c r="BB117" s="968"/>
      <c r="BC117" s="968"/>
      <c r="BD117" s="968"/>
      <c r="BE117" s="968"/>
      <c r="BF117" s="968"/>
      <c r="BG117" s="968"/>
      <c r="BH117" s="968"/>
      <c r="BI117" s="968"/>
      <c r="BJ117" s="968"/>
      <c r="BK117" s="968"/>
      <c r="BL117" s="968"/>
      <c r="BM117" s="968"/>
      <c r="BN117" s="968"/>
      <c r="BO117" s="968"/>
      <c r="BP117" s="969"/>
      <c r="BQ117" s="919" t="s">
        <v>110</v>
      </c>
      <c r="BR117" s="920"/>
      <c r="BS117" s="920"/>
      <c r="BT117" s="920"/>
      <c r="BU117" s="920"/>
      <c r="BV117" s="920" t="s">
        <v>110</v>
      </c>
      <c r="BW117" s="920"/>
      <c r="BX117" s="920"/>
      <c r="BY117" s="920"/>
      <c r="BZ117" s="920"/>
      <c r="CA117" s="920" t="s">
        <v>110</v>
      </c>
      <c r="CB117" s="920"/>
      <c r="CC117" s="920"/>
      <c r="CD117" s="920"/>
      <c r="CE117" s="920"/>
      <c r="CF117" s="914" t="s">
        <v>110</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9" customFormat="1" ht="26.25" customHeight="1" x14ac:dyDescent="0.15">
      <c r="A118" s="904" t="s">
        <v>404</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402</v>
      </c>
      <c r="AB118" s="885"/>
      <c r="AC118" s="885"/>
      <c r="AD118" s="885"/>
      <c r="AE118" s="886"/>
      <c r="AF118" s="884" t="s">
        <v>286</v>
      </c>
      <c r="AG118" s="885"/>
      <c r="AH118" s="885"/>
      <c r="AI118" s="885"/>
      <c r="AJ118" s="886"/>
      <c r="AK118" s="884" t="s">
        <v>285</v>
      </c>
      <c r="AL118" s="885"/>
      <c r="AM118" s="885"/>
      <c r="AN118" s="885"/>
      <c r="AO118" s="886"/>
      <c r="AP118" s="971" t="s">
        <v>403</v>
      </c>
      <c r="AQ118" s="972"/>
      <c r="AR118" s="972"/>
      <c r="AS118" s="972"/>
      <c r="AT118" s="973"/>
      <c r="AU118" s="900"/>
      <c r="AV118" s="901"/>
      <c r="AW118" s="901"/>
      <c r="AX118" s="901"/>
      <c r="AY118" s="901"/>
      <c r="AZ118" s="974" t="s">
        <v>431</v>
      </c>
      <c r="BA118" s="965"/>
      <c r="BB118" s="965"/>
      <c r="BC118" s="965"/>
      <c r="BD118" s="965"/>
      <c r="BE118" s="965"/>
      <c r="BF118" s="965"/>
      <c r="BG118" s="965"/>
      <c r="BH118" s="965"/>
      <c r="BI118" s="965"/>
      <c r="BJ118" s="965"/>
      <c r="BK118" s="965"/>
      <c r="BL118" s="965"/>
      <c r="BM118" s="965"/>
      <c r="BN118" s="965"/>
      <c r="BO118" s="965"/>
      <c r="BP118" s="966"/>
      <c r="BQ118" s="997" t="s">
        <v>110</v>
      </c>
      <c r="BR118" s="998"/>
      <c r="BS118" s="998"/>
      <c r="BT118" s="998"/>
      <c r="BU118" s="998"/>
      <c r="BV118" s="998" t="s">
        <v>110</v>
      </c>
      <c r="BW118" s="998"/>
      <c r="BX118" s="998"/>
      <c r="BY118" s="998"/>
      <c r="BZ118" s="998"/>
      <c r="CA118" s="998" t="s">
        <v>110</v>
      </c>
      <c r="CB118" s="998"/>
      <c r="CC118" s="998"/>
      <c r="CD118" s="998"/>
      <c r="CE118" s="998"/>
      <c r="CF118" s="914" t="s">
        <v>110</v>
      </c>
      <c r="CG118" s="915"/>
      <c r="CH118" s="915"/>
      <c r="CI118" s="915"/>
      <c r="CJ118" s="915"/>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9" customFormat="1" ht="26.25" customHeight="1" x14ac:dyDescent="0.15">
      <c r="A119" s="1058"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110</v>
      </c>
      <c r="AB119" s="892"/>
      <c r="AC119" s="892"/>
      <c r="AD119" s="892"/>
      <c r="AE119" s="893"/>
      <c r="AF119" s="894" t="s">
        <v>110</v>
      </c>
      <c r="AG119" s="892"/>
      <c r="AH119" s="892"/>
      <c r="AI119" s="892"/>
      <c r="AJ119" s="893"/>
      <c r="AK119" s="894" t="s">
        <v>110</v>
      </c>
      <c r="AL119" s="892"/>
      <c r="AM119" s="892"/>
      <c r="AN119" s="892"/>
      <c r="AO119" s="893"/>
      <c r="AP119" s="895" t="s">
        <v>110</v>
      </c>
      <c r="AQ119" s="896"/>
      <c r="AR119" s="896"/>
      <c r="AS119" s="896"/>
      <c r="AT119" s="897"/>
      <c r="AU119" s="902"/>
      <c r="AV119" s="903"/>
      <c r="AW119" s="903"/>
      <c r="AX119" s="903"/>
      <c r="AY119" s="903"/>
      <c r="AZ119" s="230" t="s">
        <v>169</v>
      </c>
      <c r="BA119" s="230"/>
      <c r="BB119" s="230"/>
      <c r="BC119" s="230"/>
      <c r="BD119" s="230"/>
      <c r="BE119" s="230"/>
      <c r="BF119" s="230"/>
      <c r="BG119" s="230"/>
      <c r="BH119" s="230"/>
      <c r="BI119" s="230"/>
      <c r="BJ119" s="230"/>
      <c r="BK119" s="230"/>
      <c r="BL119" s="230"/>
      <c r="BM119" s="230"/>
      <c r="BN119" s="230"/>
      <c r="BO119" s="975" t="s">
        <v>433</v>
      </c>
      <c r="BP119" s="1006"/>
      <c r="BQ119" s="997">
        <v>12403196</v>
      </c>
      <c r="BR119" s="998"/>
      <c r="BS119" s="998"/>
      <c r="BT119" s="998"/>
      <c r="BU119" s="998"/>
      <c r="BV119" s="998">
        <v>11349534</v>
      </c>
      <c r="BW119" s="998"/>
      <c r="BX119" s="998"/>
      <c r="BY119" s="998"/>
      <c r="BZ119" s="998"/>
      <c r="CA119" s="998">
        <v>10692058</v>
      </c>
      <c r="CB119" s="998"/>
      <c r="CC119" s="998"/>
      <c r="CD119" s="998"/>
      <c r="CE119" s="998"/>
      <c r="CF119" s="999"/>
      <c r="CG119" s="1000"/>
      <c r="CH119" s="1000"/>
      <c r="CI119" s="1000"/>
      <c r="CJ119" s="1001"/>
      <c r="CK119" s="947"/>
      <c r="CL119" s="948"/>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110</v>
      </c>
      <c r="DH119" s="984"/>
      <c r="DI119" s="984"/>
      <c r="DJ119" s="984"/>
      <c r="DK119" s="985"/>
      <c r="DL119" s="983" t="s">
        <v>110</v>
      </c>
      <c r="DM119" s="984"/>
      <c r="DN119" s="984"/>
      <c r="DO119" s="984"/>
      <c r="DP119" s="985"/>
      <c r="DQ119" s="983" t="s">
        <v>110</v>
      </c>
      <c r="DR119" s="984"/>
      <c r="DS119" s="984"/>
      <c r="DT119" s="984"/>
      <c r="DU119" s="985"/>
      <c r="DV119" s="986" t="s">
        <v>110</v>
      </c>
      <c r="DW119" s="987"/>
      <c r="DX119" s="987"/>
      <c r="DY119" s="987"/>
      <c r="DZ119" s="988"/>
    </row>
    <row r="120" spans="1:130" s="199" customFormat="1" ht="26.25" customHeight="1" x14ac:dyDescent="0.15">
      <c r="A120" s="1059"/>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9" t="s">
        <v>435</v>
      </c>
      <c r="AV120" s="990"/>
      <c r="AW120" s="990"/>
      <c r="AX120" s="990"/>
      <c r="AY120" s="991"/>
      <c r="AZ120" s="940" t="s">
        <v>436</v>
      </c>
      <c r="BA120" s="889"/>
      <c r="BB120" s="889"/>
      <c r="BC120" s="889"/>
      <c r="BD120" s="889"/>
      <c r="BE120" s="889"/>
      <c r="BF120" s="889"/>
      <c r="BG120" s="889"/>
      <c r="BH120" s="889"/>
      <c r="BI120" s="889"/>
      <c r="BJ120" s="889"/>
      <c r="BK120" s="889"/>
      <c r="BL120" s="889"/>
      <c r="BM120" s="889"/>
      <c r="BN120" s="889"/>
      <c r="BO120" s="889"/>
      <c r="BP120" s="890"/>
      <c r="BQ120" s="926">
        <v>2330741</v>
      </c>
      <c r="BR120" s="927"/>
      <c r="BS120" s="927"/>
      <c r="BT120" s="927"/>
      <c r="BU120" s="927"/>
      <c r="BV120" s="927">
        <v>2726442</v>
      </c>
      <c r="BW120" s="927"/>
      <c r="BX120" s="927"/>
      <c r="BY120" s="927"/>
      <c r="BZ120" s="927"/>
      <c r="CA120" s="927">
        <v>3048958</v>
      </c>
      <c r="CB120" s="927"/>
      <c r="CC120" s="927"/>
      <c r="CD120" s="927"/>
      <c r="CE120" s="927"/>
      <c r="CF120" s="941">
        <v>89.9</v>
      </c>
      <c r="CG120" s="942"/>
      <c r="CH120" s="942"/>
      <c r="CI120" s="942"/>
      <c r="CJ120" s="942"/>
      <c r="CK120" s="1007" t="s">
        <v>437</v>
      </c>
      <c r="CL120" s="1008"/>
      <c r="CM120" s="1008"/>
      <c r="CN120" s="1008"/>
      <c r="CO120" s="1009"/>
      <c r="CP120" s="1015" t="s">
        <v>386</v>
      </c>
      <c r="CQ120" s="1016"/>
      <c r="CR120" s="1016"/>
      <c r="CS120" s="1016"/>
      <c r="CT120" s="1016"/>
      <c r="CU120" s="1016"/>
      <c r="CV120" s="1016"/>
      <c r="CW120" s="1016"/>
      <c r="CX120" s="1016"/>
      <c r="CY120" s="1016"/>
      <c r="CZ120" s="1016"/>
      <c r="DA120" s="1016"/>
      <c r="DB120" s="1016"/>
      <c r="DC120" s="1016"/>
      <c r="DD120" s="1016"/>
      <c r="DE120" s="1016"/>
      <c r="DF120" s="1017"/>
      <c r="DG120" s="926">
        <v>2393114</v>
      </c>
      <c r="DH120" s="927"/>
      <c r="DI120" s="927"/>
      <c r="DJ120" s="927"/>
      <c r="DK120" s="927"/>
      <c r="DL120" s="927">
        <v>2318405</v>
      </c>
      <c r="DM120" s="927"/>
      <c r="DN120" s="927"/>
      <c r="DO120" s="927"/>
      <c r="DP120" s="927"/>
      <c r="DQ120" s="927">
        <v>2239774</v>
      </c>
      <c r="DR120" s="927"/>
      <c r="DS120" s="927"/>
      <c r="DT120" s="927"/>
      <c r="DU120" s="927"/>
      <c r="DV120" s="928">
        <v>66</v>
      </c>
      <c r="DW120" s="928"/>
      <c r="DX120" s="928"/>
      <c r="DY120" s="928"/>
      <c r="DZ120" s="929"/>
    </row>
    <row r="121" spans="1:130" s="199" customFormat="1" ht="26.25" customHeight="1" x14ac:dyDescent="0.15">
      <c r="A121" s="1059"/>
      <c r="B121" s="946"/>
      <c r="C121" s="967" t="s">
        <v>438</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v>8090</v>
      </c>
      <c r="AB121" s="959"/>
      <c r="AC121" s="959"/>
      <c r="AD121" s="959"/>
      <c r="AE121" s="960"/>
      <c r="AF121" s="961">
        <v>8229</v>
      </c>
      <c r="AG121" s="959"/>
      <c r="AH121" s="959"/>
      <c r="AI121" s="959"/>
      <c r="AJ121" s="960"/>
      <c r="AK121" s="961">
        <v>5578</v>
      </c>
      <c r="AL121" s="959"/>
      <c r="AM121" s="959"/>
      <c r="AN121" s="959"/>
      <c r="AO121" s="960"/>
      <c r="AP121" s="962">
        <v>0.2</v>
      </c>
      <c r="AQ121" s="963"/>
      <c r="AR121" s="963"/>
      <c r="AS121" s="963"/>
      <c r="AT121" s="964"/>
      <c r="AU121" s="992"/>
      <c r="AV121" s="993"/>
      <c r="AW121" s="993"/>
      <c r="AX121" s="993"/>
      <c r="AY121" s="994"/>
      <c r="AZ121" s="949" t="s">
        <v>439</v>
      </c>
      <c r="BA121" s="950"/>
      <c r="BB121" s="950"/>
      <c r="BC121" s="950"/>
      <c r="BD121" s="950"/>
      <c r="BE121" s="950"/>
      <c r="BF121" s="950"/>
      <c r="BG121" s="950"/>
      <c r="BH121" s="950"/>
      <c r="BI121" s="950"/>
      <c r="BJ121" s="950"/>
      <c r="BK121" s="950"/>
      <c r="BL121" s="950"/>
      <c r="BM121" s="950"/>
      <c r="BN121" s="950"/>
      <c r="BO121" s="950"/>
      <c r="BP121" s="951"/>
      <c r="BQ121" s="919">
        <v>157174</v>
      </c>
      <c r="BR121" s="920"/>
      <c r="BS121" s="920"/>
      <c r="BT121" s="920"/>
      <c r="BU121" s="920"/>
      <c r="BV121" s="920">
        <v>136325</v>
      </c>
      <c r="BW121" s="920"/>
      <c r="BX121" s="920"/>
      <c r="BY121" s="920"/>
      <c r="BZ121" s="920"/>
      <c r="CA121" s="920">
        <v>114279</v>
      </c>
      <c r="CB121" s="920"/>
      <c r="CC121" s="920"/>
      <c r="CD121" s="920"/>
      <c r="CE121" s="920"/>
      <c r="CF121" s="914">
        <v>3.4</v>
      </c>
      <c r="CG121" s="915"/>
      <c r="CH121" s="915"/>
      <c r="CI121" s="915"/>
      <c r="CJ121" s="915"/>
      <c r="CK121" s="1010"/>
      <c r="CL121" s="1011"/>
      <c r="CM121" s="1011"/>
      <c r="CN121" s="1011"/>
      <c r="CO121" s="1012"/>
      <c r="CP121" s="1020" t="s">
        <v>385</v>
      </c>
      <c r="CQ121" s="1021"/>
      <c r="CR121" s="1021"/>
      <c r="CS121" s="1021"/>
      <c r="CT121" s="1021"/>
      <c r="CU121" s="1021"/>
      <c r="CV121" s="1021"/>
      <c r="CW121" s="1021"/>
      <c r="CX121" s="1021"/>
      <c r="CY121" s="1021"/>
      <c r="CZ121" s="1021"/>
      <c r="DA121" s="1021"/>
      <c r="DB121" s="1021"/>
      <c r="DC121" s="1021"/>
      <c r="DD121" s="1021"/>
      <c r="DE121" s="1021"/>
      <c r="DF121" s="1022"/>
      <c r="DG121" s="919">
        <v>2716361</v>
      </c>
      <c r="DH121" s="920"/>
      <c r="DI121" s="920"/>
      <c r="DJ121" s="920"/>
      <c r="DK121" s="920"/>
      <c r="DL121" s="920">
        <v>2112443</v>
      </c>
      <c r="DM121" s="920"/>
      <c r="DN121" s="920"/>
      <c r="DO121" s="920"/>
      <c r="DP121" s="920"/>
      <c r="DQ121" s="920">
        <v>1905047</v>
      </c>
      <c r="DR121" s="920"/>
      <c r="DS121" s="920"/>
      <c r="DT121" s="920"/>
      <c r="DU121" s="920"/>
      <c r="DV121" s="921">
        <v>56.1</v>
      </c>
      <c r="DW121" s="921"/>
      <c r="DX121" s="921"/>
      <c r="DY121" s="921"/>
      <c r="DZ121" s="922"/>
    </row>
    <row r="122" spans="1:130" s="199" customFormat="1" ht="26.25" customHeight="1" x14ac:dyDescent="0.15">
      <c r="A122" s="1059"/>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92"/>
      <c r="AV122" s="993"/>
      <c r="AW122" s="993"/>
      <c r="AX122" s="993"/>
      <c r="AY122" s="994"/>
      <c r="AZ122" s="974" t="s">
        <v>440</v>
      </c>
      <c r="BA122" s="965"/>
      <c r="BB122" s="965"/>
      <c r="BC122" s="965"/>
      <c r="BD122" s="965"/>
      <c r="BE122" s="965"/>
      <c r="BF122" s="965"/>
      <c r="BG122" s="965"/>
      <c r="BH122" s="965"/>
      <c r="BI122" s="965"/>
      <c r="BJ122" s="965"/>
      <c r="BK122" s="965"/>
      <c r="BL122" s="965"/>
      <c r="BM122" s="965"/>
      <c r="BN122" s="965"/>
      <c r="BO122" s="965"/>
      <c r="BP122" s="966"/>
      <c r="BQ122" s="997">
        <v>7057887</v>
      </c>
      <c r="BR122" s="998"/>
      <c r="BS122" s="998"/>
      <c r="BT122" s="998"/>
      <c r="BU122" s="998"/>
      <c r="BV122" s="998">
        <v>6911358</v>
      </c>
      <c r="BW122" s="998"/>
      <c r="BX122" s="998"/>
      <c r="BY122" s="998"/>
      <c r="BZ122" s="998"/>
      <c r="CA122" s="998">
        <v>6665745</v>
      </c>
      <c r="CB122" s="998"/>
      <c r="CC122" s="998"/>
      <c r="CD122" s="998"/>
      <c r="CE122" s="998"/>
      <c r="CF122" s="1018">
        <v>196.5</v>
      </c>
      <c r="CG122" s="1019"/>
      <c r="CH122" s="1019"/>
      <c r="CI122" s="1019"/>
      <c r="CJ122" s="1019"/>
      <c r="CK122" s="1010"/>
      <c r="CL122" s="1011"/>
      <c r="CM122" s="1011"/>
      <c r="CN122" s="1011"/>
      <c r="CO122" s="1012"/>
      <c r="CP122" s="1020" t="s">
        <v>441</v>
      </c>
      <c r="CQ122" s="1021"/>
      <c r="CR122" s="1021"/>
      <c r="CS122" s="1021"/>
      <c r="CT122" s="1021"/>
      <c r="CU122" s="1021"/>
      <c r="CV122" s="1021"/>
      <c r="CW122" s="1021"/>
      <c r="CX122" s="1021"/>
      <c r="CY122" s="1021"/>
      <c r="CZ122" s="1021"/>
      <c r="DA122" s="1021"/>
      <c r="DB122" s="1021"/>
      <c r="DC122" s="1021"/>
      <c r="DD122" s="1021"/>
      <c r="DE122" s="1021"/>
      <c r="DF122" s="1022"/>
      <c r="DG122" s="919">
        <v>1203474</v>
      </c>
      <c r="DH122" s="920"/>
      <c r="DI122" s="920"/>
      <c r="DJ122" s="920"/>
      <c r="DK122" s="920"/>
      <c r="DL122" s="920">
        <v>1105728</v>
      </c>
      <c r="DM122" s="920"/>
      <c r="DN122" s="920"/>
      <c r="DO122" s="920"/>
      <c r="DP122" s="920"/>
      <c r="DQ122" s="920">
        <v>1038874</v>
      </c>
      <c r="DR122" s="920"/>
      <c r="DS122" s="920"/>
      <c r="DT122" s="920"/>
      <c r="DU122" s="920"/>
      <c r="DV122" s="921">
        <v>30.6</v>
      </c>
      <c r="DW122" s="921"/>
      <c r="DX122" s="921"/>
      <c r="DY122" s="921"/>
      <c r="DZ122" s="922"/>
    </row>
    <row r="123" spans="1:130" s="199" customFormat="1" ht="26.25" customHeight="1" x14ac:dyDescent="0.15">
      <c r="A123" s="1059"/>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995"/>
      <c r="AV123" s="996"/>
      <c r="AW123" s="996"/>
      <c r="AX123" s="996"/>
      <c r="AY123" s="996"/>
      <c r="AZ123" s="230" t="s">
        <v>169</v>
      </c>
      <c r="BA123" s="230"/>
      <c r="BB123" s="230"/>
      <c r="BC123" s="230"/>
      <c r="BD123" s="230"/>
      <c r="BE123" s="230"/>
      <c r="BF123" s="230"/>
      <c r="BG123" s="230"/>
      <c r="BH123" s="230"/>
      <c r="BI123" s="230"/>
      <c r="BJ123" s="230"/>
      <c r="BK123" s="230"/>
      <c r="BL123" s="230"/>
      <c r="BM123" s="230"/>
      <c r="BN123" s="230"/>
      <c r="BO123" s="975" t="s">
        <v>442</v>
      </c>
      <c r="BP123" s="1006"/>
      <c r="BQ123" s="1065">
        <v>9545802</v>
      </c>
      <c r="BR123" s="1066"/>
      <c r="BS123" s="1066"/>
      <c r="BT123" s="1066"/>
      <c r="BU123" s="1066"/>
      <c r="BV123" s="1066">
        <v>9774125</v>
      </c>
      <c r="BW123" s="1066"/>
      <c r="BX123" s="1066"/>
      <c r="BY123" s="1066"/>
      <c r="BZ123" s="1066"/>
      <c r="CA123" s="1066">
        <v>9828982</v>
      </c>
      <c r="CB123" s="1066"/>
      <c r="CC123" s="1066"/>
      <c r="CD123" s="1066"/>
      <c r="CE123" s="1066"/>
      <c r="CF123" s="999"/>
      <c r="CG123" s="1000"/>
      <c r="CH123" s="1000"/>
      <c r="CI123" s="1000"/>
      <c r="CJ123" s="1001"/>
      <c r="CK123" s="1010"/>
      <c r="CL123" s="1011"/>
      <c r="CM123" s="1011"/>
      <c r="CN123" s="1011"/>
      <c r="CO123" s="1012"/>
      <c r="CP123" s="1020" t="s">
        <v>382</v>
      </c>
      <c r="CQ123" s="1021"/>
      <c r="CR123" s="1021"/>
      <c r="CS123" s="1021"/>
      <c r="CT123" s="1021"/>
      <c r="CU123" s="1021"/>
      <c r="CV123" s="1021"/>
      <c r="CW123" s="1021"/>
      <c r="CX123" s="1021"/>
      <c r="CY123" s="1021"/>
      <c r="CZ123" s="1021"/>
      <c r="DA123" s="1021"/>
      <c r="DB123" s="1021"/>
      <c r="DC123" s="1021"/>
      <c r="DD123" s="1021"/>
      <c r="DE123" s="1021"/>
      <c r="DF123" s="1022"/>
      <c r="DG123" s="958">
        <v>75732</v>
      </c>
      <c r="DH123" s="959"/>
      <c r="DI123" s="959"/>
      <c r="DJ123" s="959"/>
      <c r="DK123" s="960"/>
      <c r="DL123" s="961">
        <v>60212</v>
      </c>
      <c r="DM123" s="959"/>
      <c r="DN123" s="959"/>
      <c r="DO123" s="959"/>
      <c r="DP123" s="960"/>
      <c r="DQ123" s="961">
        <v>48141</v>
      </c>
      <c r="DR123" s="959"/>
      <c r="DS123" s="959"/>
      <c r="DT123" s="959"/>
      <c r="DU123" s="960"/>
      <c r="DV123" s="962">
        <v>1.4</v>
      </c>
      <c r="DW123" s="963"/>
      <c r="DX123" s="963"/>
      <c r="DY123" s="963"/>
      <c r="DZ123" s="964"/>
    </row>
    <row r="124" spans="1:130" s="199" customFormat="1" ht="26.25" customHeight="1" thickBot="1" x14ac:dyDescent="0.2">
      <c r="A124" s="1059"/>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1061" t="s">
        <v>443</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v>84.7</v>
      </c>
      <c r="BR124" s="1028"/>
      <c r="BS124" s="1028"/>
      <c r="BT124" s="1028"/>
      <c r="BU124" s="1028"/>
      <c r="BV124" s="1028">
        <v>45</v>
      </c>
      <c r="BW124" s="1028"/>
      <c r="BX124" s="1028"/>
      <c r="BY124" s="1028"/>
      <c r="BZ124" s="1028"/>
      <c r="CA124" s="1028">
        <v>25.4</v>
      </c>
      <c r="CB124" s="1028"/>
      <c r="CC124" s="1028"/>
      <c r="CD124" s="1028"/>
      <c r="CE124" s="1028"/>
      <c r="CF124" s="1029"/>
      <c r="CG124" s="1030"/>
      <c r="CH124" s="1030"/>
      <c r="CI124" s="1030"/>
      <c r="CJ124" s="1031"/>
      <c r="CK124" s="1013"/>
      <c r="CL124" s="1013"/>
      <c r="CM124" s="1013"/>
      <c r="CN124" s="1013"/>
      <c r="CO124" s="1014"/>
      <c r="CP124" s="1020" t="s">
        <v>444</v>
      </c>
      <c r="CQ124" s="1021"/>
      <c r="CR124" s="1021"/>
      <c r="CS124" s="1021"/>
      <c r="CT124" s="1021"/>
      <c r="CU124" s="1021"/>
      <c r="CV124" s="1021"/>
      <c r="CW124" s="1021"/>
      <c r="CX124" s="1021"/>
      <c r="CY124" s="1021"/>
      <c r="CZ124" s="1021"/>
      <c r="DA124" s="1021"/>
      <c r="DB124" s="1021"/>
      <c r="DC124" s="1021"/>
      <c r="DD124" s="1021"/>
      <c r="DE124" s="1021"/>
      <c r="DF124" s="1022"/>
      <c r="DG124" s="1005" t="s">
        <v>110</v>
      </c>
      <c r="DH124" s="984"/>
      <c r="DI124" s="984"/>
      <c r="DJ124" s="984"/>
      <c r="DK124" s="985"/>
      <c r="DL124" s="983" t="s">
        <v>110</v>
      </c>
      <c r="DM124" s="984"/>
      <c r="DN124" s="984"/>
      <c r="DO124" s="984"/>
      <c r="DP124" s="985"/>
      <c r="DQ124" s="983" t="s">
        <v>110</v>
      </c>
      <c r="DR124" s="984"/>
      <c r="DS124" s="984"/>
      <c r="DT124" s="984"/>
      <c r="DU124" s="985"/>
      <c r="DV124" s="986" t="s">
        <v>110</v>
      </c>
      <c r="DW124" s="987"/>
      <c r="DX124" s="987"/>
      <c r="DY124" s="987"/>
      <c r="DZ124" s="988"/>
    </row>
    <row r="125" spans="1:130" s="199" customFormat="1" ht="26.25" customHeight="1" x14ac:dyDescent="0.15">
      <c r="A125" s="1059"/>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445</v>
      </c>
      <c r="CL125" s="1008"/>
      <c r="CM125" s="1008"/>
      <c r="CN125" s="1008"/>
      <c r="CO125" s="1009"/>
      <c r="CP125" s="940" t="s">
        <v>446</v>
      </c>
      <c r="CQ125" s="889"/>
      <c r="CR125" s="889"/>
      <c r="CS125" s="889"/>
      <c r="CT125" s="889"/>
      <c r="CU125" s="889"/>
      <c r="CV125" s="889"/>
      <c r="CW125" s="889"/>
      <c r="CX125" s="889"/>
      <c r="CY125" s="889"/>
      <c r="CZ125" s="889"/>
      <c r="DA125" s="889"/>
      <c r="DB125" s="889"/>
      <c r="DC125" s="889"/>
      <c r="DD125" s="889"/>
      <c r="DE125" s="889"/>
      <c r="DF125" s="890"/>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9" customFormat="1" ht="26.25" customHeight="1" thickBot="1" x14ac:dyDescent="0.2">
      <c r="A126" s="1059"/>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2625</v>
      </c>
      <c r="AB126" s="959"/>
      <c r="AC126" s="959"/>
      <c r="AD126" s="959"/>
      <c r="AE126" s="960"/>
      <c r="AF126" s="961">
        <v>2546</v>
      </c>
      <c r="AG126" s="959"/>
      <c r="AH126" s="959"/>
      <c r="AI126" s="959"/>
      <c r="AJ126" s="960"/>
      <c r="AK126" s="961">
        <v>2703</v>
      </c>
      <c r="AL126" s="959"/>
      <c r="AM126" s="959"/>
      <c r="AN126" s="959"/>
      <c r="AO126" s="960"/>
      <c r="AP126" s="962">
        <v>0.1</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447</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9" customFormat="1" ht="26.25" customHeight="1" x14ac:dyDescent="0.15">
      <c r="A127" s="1060"/>
      <c r="B127" s="948"/>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1364</v>
      </c>
      <c r="AB127" s="959"/>
      <c r="AC127" s="959"/>
      <c r="AD127" s="959"/>
      <c r="AE127" s="960"/>
      <c r="AF127" s="961">
        <v>1110</v>
      </c>
      <c r="AG127" s="959"/>
      <c r="AH127" s="959"/>
      <c r="AI127" s="959"/>
      <c r="AJ127" s="960"/>
      <c r="AK127" s="961">
        <v>1120</v>
      </c>
      <c r="AL127" s="959"/>
      <c r="AM127" s="959"/>
      <c r="AN127" s="959"/>
      <c r="AO127" s="960"/>
      <c r="AP127" s="962">
        <v>0</v>
      </c>
      <c r="AQ127" s="963"/>
      <c r="AR127" s="963"/>
      <c r="AS127" s="963"/>
      <c r="AT127" s="964"/>
      <c r="AU127" s="235"/>
      <c r="AV127" s="235"/>
      <c r="AW127" s="235"/>
      <c r="AX127" s="1032" t="s">
        <v>449</v>
      </c>
      <c r="AY127" s="1033"/>
      <c r="AZ127" s="1033"/>
      <c r="BA127" s="1033"/>
      <c r="BB127" s="1033"/>
      <c r="BC127" s="1033"/>
      <c r="BD127" s="1033"/>
      <c r="BE127" s="1034"/>
      <c r="BF127" s="1035" t="s">
        <v>450</v>
      </c>
      <c r="BG127" s="1033"/>
      <c r="BH127" s="1033"/>
      <c r="BI127" s="1033"/>
      <c r="BJ127" s="1033"/>
      <c r="BK127" s="1033"/>
      <c r="BL127" s="1034"/>
      <c r="BM127" s="1035" t="s">
        <v>451</v>
      </c>
      <c r="BN127" s="1033"/>
      <c r="BO127" s="1033"/>
      <c r="BP127" s="1033"/>
      <c r="BQ127" s="1033"/>
      <c r="BR127" s="1033"/>
      <c r="BS127" s="1034"/>
      <c r="BT127" s="1035" t="s">
        <v>452</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453</v>
      </c>
      <c r="CQ127" s="950"/>
      <c r="CR127" s="950"/>
      <c r="CS127" s="950"/>
      <c r="CT127" s="950"/>
      <c r="CU127" s="950"/>
      <c r="CV127" s="950"/>
      <c r="CW127" s="950"/>
      <c r="CX127" s="950"/>
      <c r="CY127" s="950"/>
      <c r="CZ127" s="950"/>
      <c r="DA127" s="950"/>
      <c r="DB127" s="950"/>
      <c r="DC127" s="950"/>
      <c r="DD127" s="950"/>
      <c r="DE127" s="950"/>
      <c r="DF127" s="951"/>
      <c r="DG127" s="919" t="s">
        <v>110</v>
      </c>
      <c r="DH127" s="920"/>
      <c r="DI127" s="920"/>
      <c r="DJ127" s="920"/>
      <c r="DK127" s="920"/>
      <c r="DL127" s="920" t="s">
        <v>110</v>
      </c>
      <c r="DM127" s="920"/>
      <c r="DN127" s="920"/>
      <c r="DO127" s="920"/>
      <c r="DP127" s="920"/>
      <c r="DQ127" s="920" t="s">
        <v>110</v>
      </c>
      <c r="DR127" s="920"/>
      <c r="DS127" s="920"/>
      <c r="DT127" s="920"/>
      <c r="DU127" s="920"/>
      <c r="DV127" s="921" t="s">
        <v>110</v>
      </c>
      <c r="DW127" s="921"/>
      <c r="DX127" s="921"/>
      <c r="DY127" s="921"/>
      <c r="DZ127" s="922"/>
    </row>
    <row r="128" spans="1:130" s="199" customFormat="1" ht="26.25" customHeight="1" thickBot="1" x14ac:dyDescent="0.2">
      <c r="A128" s="1043" t="s">
        <v>454</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455</v>
      </c>
      <c r="X128" s="1045"/>
      <c r="Y128" s="1045"/>
      <c r="Z128" s="1046"/>
      <c r="AA128" s="1047">
        <v>27032</v>
      </c>
      <c r="AB128" s="1048"/>
      <c r="AC128" s="1048"/>
      <c r="AD128" s="1048"/>
      <c r="AE128" s="1049"/>
      <c r="AF128" s="1050">
        <v>29601</v>
      </c>
      <c r="AG128" s="1048"/>
      <c r="AH128" s="1048"/>
      <c r="AI128" s="1048"/>
      <c r="AJ128" s="1049"/>
      <c r="AK128" s="1050">
        <v>28262</v>
      </c>
      <c r="AL128" s="1048"/>
      <c r="AM128" s="1048"/>
      <c r="AN128" s="1048"/>
      <c r="AO128" s="1049"/>
      <c r="AP128" s="1051"/>
      <c r="AQ128" s="1052"/>
      <c r="AR128" s="1052"/>
      <c r="AS128" s="1052"/>
      <c r="AT128" s="1053"/>
      <c r="AU128" s="235"/>
      <c r="AV128" s="235"/>
      <c r="AW128" s="235"/>
      <c r="AX128" s="888" t="s">
        <v>456</v>
      </c>
      <c r="AY128" s="889"/>
      <c r="AZ128" s="889"/>
      <c r="BA128" s="889"/>
      <c r="BB128" s="889"/>
      <c r="BC128" s="889"/>
      <c r="BD128" s="889"/>
      <c r="BE128" s="890"/>
      <c r="BF128" s="1054" t="s">
        <v>110</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457</v>
      </c>
      <c r="CQ128" s="1037"/>
      <c r="CR128" s="1037"/>
      <c r="CS128" s="1037"/>
      <c r="CT128" s="1037"/>
      <c r="CU128" s="1037"/>
      <c r="CV128" s="1037"/>
      <c r="CW128" s="1037"/>
      <c r="CX128" s="1037"/>
      <c r="CY128" s="1037"/>
      <c r="CZ128" s="1037"/>
      <c r="DA128" s="1037"/>
      <c r="DB128" s="1037"/>
      <c r="DC128" s="1037"/>
      <c r="DD128" s="1037"/>
      <c r="DE128" s="1037"/>
      <c r="DF128" s="1038"/>
      <c r="DG128" s="1039" t="s">
        <v>110</v>
      </c>
      <c r="DH128" s="1040"/>
      <c r="DI128" s="1040"/>
      <c r="DJ128" s="1040"/>
      <c r="DK128" s="1040"/>
      <c r="DL128" s="1040" t="s">
        <v>110</v>
      </c>
      <c r="DM128" s="1040"/>
      <c r="DN128" s="1040"/>
      <c r="DO128" s="1040"/>
      <c r="DP128" s="1040"/>
      <c r="DQ128" s="1040" t="s">
        <v>110</v>
      </c>
      <c r="DR128" s="1040"/>
      <c r="DS128" s="1040"/>
      <c r="DT128" s="1040"/>
      <c r="DU128" s="1040"/>
      <c r="DV128" s="1041" t="s">
        <v>110</v>
      </c>
      <c r="DW128" s="1041"/>
      <c r="DX128" s="1041"/>
      <c r="DY128" s="1041"/>
      <c r="DZ128" s="1042"/>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458</v>
      </c>
      <c r="X129" s="1074"/>
      <c r="Y129" s="1074"/>
      <c r="Z129" s="1075"/>
      <c r="AA129" s="958">
        <v>3952670</v>
      </c>
      <c r="AB129" s="959"/>
      <c r="AC129" s="959"/>
      <c r="AD129" s="959"/>
      <c r="AE129" s="960"/>
      <c r="AF129" s="961">
        <v>4071845</v>
      </c>
      <c r="AG129" s="959"/>
      <c r="AH129" s="959"/>
      <c r="AI129" s="959"/>
      <c r="AJ129" s="960"/>
      <c r="AK129" s="961">
        <v>3952433</v>
      </c>
      <c r="AL129" s="959"/>
      <c r="AM129" s="959"/>
      <c r="AN129" s="959"/>
      <c r="AO129" s="960"/>
      <c r="AP129" s="1076"/>
      <c r="AQ129" s="1077"/>
      <c r="AR129" s="1077"/>
      <c r="AS129" s="1077"/>
      <c r="AT129" s="1078"/>
      <c r="AU129" s="237"/>
      <c r="AV129" s="237"/>
      <c r="AW129" s="237"/>
      <c r="AX129" s="1067" t="s">
        <v>459</v>
      </c>
      <c r="AY129" s="950"/>
      <c r="AZ129" s="950"/>
      <c r="BA129" s="950"/>
      <c r="BB129" s="950"/>
      <c r="BC129" s="950"/>
      <c r="BD129" s="950"/>
      <c r="BE129" s="951"/>
      <c r="BF129" s="1068" t="s">
        <v>110</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460</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461</v>
      </c>
      <c r="X130" s="1074"/>
      <c r="Y130" s="1074"/>
      <c r="Z130" s="1075"/>
      <c r="AA130" s="958">
        <v>581410</v>
      </c>
      <c r="AB130" s="959"/>
      <c r="AC130" s="959"/>
      <c r="AD130" s="959"/>
      <c r="AE130" s="960"/>
      <c r="AF130" s="961">
        <v>574004</v>
      </c>
      <c r="AG130" s="959"/>
      <c r="AH130" s="959"/>
      <c r="AI130" s="959"/>
      <c r="AJ130" s="960"/>
      <c r="AK130" s="961">
        <v>559509</v>
      </c>
      <c r="AL130" s="959"/>
      <c r="AM130" s="959"/>
      <c r="AN130" s="959"/>
      <c r="AO130" s="960"/>
      <c r="AP130" s="1076"/>
      <c r="AQ130" s="1077"/>
      <c r="AR130" s="1077"/>
      <c r="AS130" s="1077"/>
      <c r="AT130" s="1078"/>
      <c r="AU130" s="237"/>
      <c r="AV130" s="237"/>
      <c r="AW130" s="237"/>
      <c r="AX130" s="1067" t="s">
        <v>462</v>
      </c>
      <c r="AY130" s="950"/>
      <c r="AZ130" s="950"/>
      <c r="BA130" s="950"/>
      <c r="BB130" s="950"/>
      <c r="BC130" s="950"/>
      <c r="BD130" s="950"/>
      <c r="BE130" s="951"/>
      <c r="BF130" s="1104">
        <v>9.9</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463</v>
      </c>
      <c r="X131" s="1112"/>
      <c r="Y131" s="1112"/>
      <c r="Z131" s="1113"/>
      <c r="AA131" s="1005">
        <v>3371260</v>
      </c>
      <c r="AB131" s="984"/>
      <c r="AC131" s="984"/>
      <c r="AD131" s="984"/>
      <c r="AE131" s="985"/>
      <c r="AF131" s="983">
        <v>3497841</v>
      </c>
      <c r="AG131" s="984"/>
      <c r="AH131" s="984"/>
      <c r="AI131" s="984"/>
      <c r="AJ131" s="985"/>
      <c r="AK131" s="983">
        <v>3392924</v>
      </c>
      <c r="AL131" s="984"/>
      <c r="AM131" s="984"/>
      <c r="AN131" s="984"/>
      <c r="AO131" s="985"/>
      <c r="AP131" s="1114"/>
      <c r="AQ131" s="1115"/>
      <c r="AR131" s="1115"/>
      <c r="AS131" s="1115"/>
      <c r="AT131" s="1116"/>
      <c r="AU131" s="237"/>
      <c r="AV131" s="237"/>
      <c r="AW131" s="237"/>
      <c r="AX131" s="1086" t="s">
        <v>464</v>
      </c>
      <c r="AY131" s="1037"/>
      <c r="AZ131" s="1037"/>
      <c r="BA131" s="1037"/>
      <c r="BB131" s="1037"/>
      <c r="BC131" s="1037"/>
      <c r="BD131" s="1037"/>
      <c r="BE131" s="1038"/>
      <c r="BF131" s="1087">
        <v>25.4</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465</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466</v>
      </c>
      <c r="W132" s="1097"/>
      <c r="X132" s="1097"/>
      <c r="Y132" s="1097"/>
      <c r="Z132" s="1098"/>
      <c r="AA132" s="1099">
        <v>10.41135955</v>
      </c>
      <c r="AB132" s="1100"/>
      <c r="AC132" s="1100"/>
      <c r="AD132" s="1100"/>
      <c r="AE132" s="1101"/>
      <c r="AF132" s="1102">
        <v>9.8493613629999999</v>
      </c>
      <c r="AG132" s="1100"/>
      <c r="AH132" s="1100"/>
      <c r="AI132" s="1100"/>
      <c r="AJ132" s="1101"/>
      <c r="AK132" s="1102">
        <v>9.5900468149999991</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467</v>
      </c>
      <c r="W133" s="1080"/>
      <c r="X133" s="1080"/>
      <c r="Y133" s="1080"/>
      <c r="Z133" s="1081"/>
      <c r="AA133" s="1082">
        <v>11.9</v>
      </c>
      <c r="AB133" s="1083"/>
      <c r="AC133" s="1083"/>
      <c r="AD133" s="1083"/>
      <c r="AE133" s="1084"/>
      <c r="AF133" s="1082">
        <v>10.8</v>
      </c>
      <c r="AG133" s="1083"/>
      <c r="AH133" s="1083"/>
      <c r="AI133" s="1083"/>
      <c r="AJ133" s="1084"/>
      <c r="AK133" s="1082">
        <v>9.9</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3" zoomScale="85" zoomScaleNormal="85" zoomScaleSheetLayoutView="85" workbookViewId="0">
      <selection activeCell="S73" sqref="S73"/>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2" zoomScaleNormal="40" zoomScaleSheetLayoutView="55" workbookViewId="0">
      <selection activeCell="Q1" sqref="A1:XFD1"/>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2"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20" t="s">
        <v>470</v>
      </c>
      <c r="L7" s="256"/>
      <c r="M7" s="257" t="s">
        <v>471</v>
      </c>
      <c r="N7" s="258"/>
    </row>
    <row r="8" spans="1:16" x14ac:dyDescent="0.15">
      <c r="A8" s="250"/>
      <c r="B8" s="246"/>
      <c r="C8" s="246"/>
      <c r="D8" s="246"/>
      <c r="E8" s="246"/>
      <c r="F8" s="246"/>
      <c r="G8" s="259"/>
      <c r="H8" s="260"/>
      <c r="I8" s="260"/>
      <c r="J8" s="261"/>
      <c r="K8" s="1121"/>
      <c r="L8" s="262" t="s">
        <v>472</v>
      </c>
      <c r="M8" s="263" t="s">
        <v>473</v>
      </c>
      <c r="N8" s="264" t="s">
        <v>474</v>
      </c>
    </row>
    <row r="9" spans="1:16" x14ac:dyDescent="0.15">
      <c r="A9" s="250"/>
      <c r="B9" s="246"/>
      <c r="C9" s="246"/>
      <c r="D9" s="246"/>
      <c r="E9" s="246"/>
      <c r="F9" s="246"/>
      <c r="G9" s="1122" t="s">
        <v>475</v>
      </c>
      <c r="H9" s="1123"/>
      <c r="I9" s="1123"/>
      <c r="J9" s="1124"/>
      <c r="K9" s="265">
        <v>917039</v>
      </c>
      <c r="L9" s="266">
        <v>64722</v>
      </c>
      <c r="M9" s="267">
        <v>92016</v>
      </c>
      <c r="N9" s="268">
        <v>-29.7</v>
      </c>
    </row>
    <row r="10" spans="1:16" x14ac:dyDescent="0.15">
      <c r="A10" s="250"/>
      <c r="B10" s="246"/>
      <c r="C10" s="246"/>
      <c r="D10" s="246"/>
      <c r="E10" s="246"/>
      <c r="F10" s="246"/>
      <c r="G10" s="1122" t="s">
        <v>476</v>
      </c>
      <c r="H10" s="1123"/>
      <c r="I10" s="1123"/>
      <c r="J10" s="1124"/>
      <c r="K10" s="269">
        <v>2566</v>
      </c>
      <c r="L10" s="270">
        <v>181</v>
      </c>
      <c r="M10" s="271">
        <v>10652</v>
      </c>
      <c r="N10" s="272">
        <v>-98.3</v>
      </c>
    </row>
    <row r="11" spans="1:16" ht="13.5" customHeight="1" x14ac:dyDescent="0.15">
      <c r="A11" s="250"/>
      <c r="B11" s="246"/>
      <c r="C11" s="246"/>
      <c r="D11" s="246"/>
      <c r="E11" s="246"/>
      <c r="F11" s="246"/>
      <c r="G11" s="1122" t="s">
        <v>477</v>
      </c>
      <c r="H11" s="1123"/>
      <c r="I11" s="1123"/>
      <c r="J11" s="1124"/>
      <c r="K11" s="269">
        <v>204485</v>
      </c>
      <c r="L11" s="270">
        <v>14432</v>
      </c>
      <c r="M11" s="271">
        <v>19007</v>
      </c>
      <c r="N11" s="272">
        <v>-24.1</v>
      </c>
    </row>
    <row r="12" spans="1:16" ht="13.5" customHeight="1" x14ac:dyDescent="0.15">
      <c r="A12" s="250"/>
      <c r="B12" s="246"/>
      <c r="C12" s="246"/>
      <c r="D12" s="246"/>
      <c r="E12" s="246"/>
      <c r="F12" s="246"/>
      <c r="G12" s="1122" t="s">
        <v>478</v>
      </c>
      <c r="H12" s="1123"/>
      <c r="I12" s="1123"/>
      <c r="J12" s="1124"/>
      <c r="K12" s="269">
        <v>15769</v>
      </c>
      <c r="L12" s="270">
        <v>1113</v>
      </c>
      <c r="M12" s="271">
        <v>2018</v>
      </c>
      <c r="N12" s="272">
        <v>-44.8</v>
      </c>
    </row>
    <row r="13" spans="1:16" ht="13.5" customHeight="1" x14ac:dyDescent="0.15">
      <c r="A13" s="250"/>
      <c r="B13" s="246"/>
      <c r="C13" s="246"/>
      <c r="D13" s="246"/>
      <c r="E13" s="246"/>
      <c r="F13" s="246"/>
      <c r="G13" s="1122" t="s">
        <v>479</v>
      </c>
      <c r="H13" s="1123"/>
      <c r="I13" s="1123"/>
      <c r="J13" s="1124"/>
      <c r="K13" s="269" t="s">
        <v>480</v>
      </c>
      <c r="L13" s="270" t="s">
        <v>480</v>
      </c>
      <c r="M13" s="271" t="s">
        <v>480</v>
      </c>
      <c r="N13" s="272" t="s">
        <v>480</v>
      </c>
    </row>
    <row r="14" spans="1:16" ht="13.5" customHeight="1" x14ac:dyDescent="0.15">
      <c r="A14" s="250"/>
      <c r="B14" s="246"/>
      <c r="C14" s="246"/>
      <c r="D14" s="246"/>
      <c r="E14" s="246"/>
      <c r="F14" s="246"/>
      <c r="G14" s="1122" t="s">
        <v>481</v>
      </c>
      <c r="H14" s="1123"/>
      <c r="I14" s="1123"/>
      <c r="J14" s="1124"/>
      <c r="K14" s="269">
        <v>89331</v>
      </c>
      <c r="L14" s="270">
        <v>6305</v>
      </c>
      <c r="M14" s="271">
        <v>4366</v>
      </c>
      <c r="N14" s="272">
        <v>44.4</v>
      </c>
    </row>
    <row r="15" spans="1:16" ht="13.5" customHeight="1" x14ac:dyDescent="0.15">
      <c r="A15" s="250"/>
      <c r="B15" s="246"/>
      <c r="C15" s="246"/>
      <c r="D15" s="246"/>
      <c r="E15" s="246"/>
      <c r="F15" s="246"/>
      <c r="G15" s="1122" t="s">
        <v>482</v>
      </c>
      <c r="H15" s="1123"/>
      <c r="I15" s="1123"/>
      <c r="J15" s="1124"/>
      <c r="K15" s="269">
        <v>803</v>
      </c>
      <c r="L15" s="270">
        <v>57</v>
      </c>
      <c r="M15" s="271">
        <v>2173</v>
      </c>
      <c r="N15" s="272">
        <v>-97.4</v>
      </c>
    </row>
    <row r="16" spans="1:16" x14ac:dyDescent="0.15">
      <c r="A16" s="250"/>
      <c r="B16" s="246"/>
      <c r="C16" s="246"/>
      <c r="D16" s="246"/>
      <c r="E16" s="246"/>
      <c r="F16" s="246"/>
      <c r="G16" s="1125" t="s">
        <v>483</v>
      </c>
      <c r="H16" s="1126"/>
      <c r="I16" s="1126"/>
      <c r="J16" s="1127"/>
      <c r="K16" s="270">
        <v>-121880</v>
      </c>
      <c r="L16" s="270">
        <v>-8602</v>
      </c>
      <c r="M16" s="271">
        <v>-9866</v>
      </c>
      <c r="N16" s="272">
        <v>-12.8</v>
      </c>
    </row>
    <row r="17" spans="1:16" x14ac:dyDescent="0.15">
      <c r="A17" s="250"/>
      <c r="B17" s="246"/>
      <c r="C17" s="246"/>
      <c r="D17" s="246"/>
      <c r="E17" s="246"/>
      <c r="F17" s="246"/>
      <c r="G17" s="1125" t="s">
        <v>169</v>
      </c>
      <c r="H17" s="1126"/>
      <c r="I17" s="1126"/>
      <c r="J17" s="1127"/>
      <c r="K17" s="270">
        <v>1108113</v>
      </c>
      <c r="L17" s="270">
        <v>78207</v>
      </c>
      <c r="M17" s="271">
        <v>120366</v>
      </c>
      <c r="N17" s="272">
        <v>-35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17" t="s">
        <v>488</v>
      </c>
      <c r="H21" s="1118"/>
      <c r="I21" s="1118"/>
      <c r="J21" s="1119"/>
      <c r="K21" s="282">
        <v>7.13</v>
      </c>
      <c r="L21" s="283">
        <v>10.92</v>
      </c>
      <c r="M21" s="284">
        <v>-3.79</v>
      </c>
      <c r="N21" s="251"/>
      <c r="O21" s="285"/>
      <c r="P21" s="281"/>
    </row>
    <row r="22" spans="1:16" s="286" customFormat="1" x14ac:dyDescent="0.15">
      <c r="A22" s="281"/>
      <c r="B22" s="251"/>
      <c r="C22" s="251"/>
      <c r="D22" s="251"/>
      <c r="E22" s="251"/>
      <c r="F22" s="251"/>
      <c r="G22" s="1117" t="s">
        <v>489</v>
      </c>
      <c r="H22" s="1118"/>
      <c r="I22" s="1118"/>
      <c r="J22" s="1119"/>
      <c r="K22" s="287">
        <v>92.9</v>
      </c>
      <c r="L22" s="288">
        <v>95.8</v>
      </c>
      <c r="M22" s="289">
        <v>-2.9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20" t="s">
        <v>470</v>
      </c>
      <c r="L30" s="256"/>
      <c r="M30" s="257" t="s">
        <v>471</v>
      </c>
      <c r="N30" s="258"/>
    </row>
    <row r="31" spans="1:16" x14ac:dyDescent="0.15">
      <c r="A31" s="250"/>
      <c r="B31" s="246"/>
      <c r="C31" s="246"/>
      <c r="D31" s="246"/>
      <c r="E31" s="246"/>
      <c r="F31" s="246"/>
      <c r="G31" s="259"/>
      <c r="H31" s="260"/>
      <c r="I31" s="260"/>
      <c r="J31" s="261"/>
      <c r="K31" s="1121"/>
      <c r="L31" s="262" t="s">
        <v>472</v>
      </c>
      <c r="M31" s="263" t="s">
        <v>473</v>
      </c>
      <c r="N31" s="264" t="s">
        <v>474</v>
      </c>
    </row>
    <row r="32" spans="1:16" ht="27" customHeight="1" x14ac:dyDescent="0.15">
      <c r="A32" s="250"/>
      <c r="B32" s="246"/>
      <c r="C32" s="246"/>
      <c r="D32" s="246"/>
      <c r="E32" s="246"/>
      <c r="F32" s="246"/>
      <c r="G32" s="1133" t="s">
        <v>493</v>
      </c>
      <c r="H32" s="1134"/>
      <c r="I32" s="1134"/>
      <c r="J32" s="1135"/>
      <c r="K32" s="296">
        <v>473596</v>
      </c>
      <c r="L32" s="296">
        <v>33425</v>
      </c>
      <c r="M32" s="297">
        <v>79817</v>
      </c>
      <c r="N32" s="298">
        <v>-58.1</v>
      </c>
    </row>
    <row r="33" spans="1:16" ht="13.5" customHeight="1" x14ac:dyDescent="0.15">
      <c r="A33" s="250"/>
      <c r="B33" s="246"/>
      <c r="C33" s="246"/>
      <c r="D33" s="246"/>
      <c r="E33" s="246"/>
      <c r="F33" s="246"/>
      <c r="G33" s="1133" t="s">
        <v>494</v>
      </c>
      <c r="H33" s="1134"/>
      <c r="I33" s="1134"/>
      <c r="J33" s="1135"/>
      <c r="K33" s="296" t="s">
        <v>480</v>
      </c>
      <c r="L33" s="296" t="s">
        <v>480</v>
      </c>
      <c r="M33" s="297" t="s">
        <v>480</v>
      </c>
      <c r="N33" s="298" t="s">
        <v>480</v>
      </c>
    </row>
    <row r="34" spans="1:16" ht="27" customHeight="1" x14ac:dyDescent="0.15">
      <c r="A34" s="250"/>
      <c r="B34" s="246"/>
      <c r="C34" s="246"/>
      <c r="D34" s="246"/>
      <c r="E34" s="246"/>
      <c r="F34" s="246"/>
      <c r="G34" s="1133" t="s">
        <v>495</v>
      </c>
      <c r="H34" s="1134"/>
      <c r="I34" s="1134"/>
      <c r="J34" s="1135"/>
      <c r="K34" s="296" t="s">
        <v>480</v>
      </c>
      <c r="L34" s="296" t="s">
        <v>480</v>
      </c>
      <c r="M34" s="297" t="s">
        <v>480</v>
      </c>
      <c r="N34" s="298" t="s">
        <v>480</v>
      </c>
    </row>
    <row r="35" spans="1:16" ht="27" customHeight="1" x14ac:dyDescent="0.15">
      <c r="A35" s="250"/>
      <c r="B35" s="246"/>
      <c r="C35" s="246"/>
      <c r="D35" s="246"/>
      <c r="E35" s="246"/>
      <c r="F35" s="246"/>
      <c r="G35" s="1133" t="s">
        <v>496</v>
      </c>
      <c r="H35" s="1134"/>
      <c r="I35" s="1134"/>
      <c r="J35" s="1135"/>
      <c r="K35" s="296">
        <v>385665</v>
      </c>
      <c r="L35" s="296">
        <v>27219</v>
      </c>
      <c r="M35" s="297">
        <v>25876</v>
      </c>
      <c r="N35" s="298">
        <v>5.2</v>
      </c>
    </row>
    <row r="36" spans="1:16" ht="27" customHeight="1" x14ac:dyDescent="0.15">
      <c r="A36" s="250"/>
      <c r="B36" s="246"/>
      <c r="C36" s="246"/>
      <c r="D36" s="246"/>
      <c r="E36" s="246"/>
      <c r="F36" s="246"/>
      <c r="G36" s="1133" t="s">
        <v>497</v>
      </c>
      <c r="H36" s="1134"/>
      <c r="I36" s="1134"/>
      <c r="J36" s="1135"/>
      <c r="K36" s="296">
        <v>44492</v>
      </c>
      <c r="L36" s="296">
        <v>3140</v>
      </c>
      <c r="M36" s="297">
        <v>3089</v>
      </c>
      <c r="N36" s="298">
        <v>1.7</v>
      </c>
    </row>
    <row r="37" spans="1:16" ht="13.5" customHeight="1" x14ac:dyDescent="0.15">
      <c r="A37" s="250"/>
      <c r="B37" s="246"/>
      <c r="C37" s="246"/>
      <c r="D37" s="246"/>
      <c r="E37" s="246"/>
      <c r="F37" s="246"/>
      <c r="G37" s="1133" t="s">
        <v>498</v>
      </c>
      <c r="H37" s="1134"/>
      <c r="I37" s="1134"/>
      <c r="J37" s="1135"/>
      <c r="K37" s="296">
        <v>9401</v>
      </c>
      <c r="L37" s="296">
        <v>663</v>
      </c>
      <c r="M37" s="297">
        <v>1224</v>
      </c>
      <c r="N37" s="298">
        <v>-45.8</v>
      </c>
    </row>
    <row r="38" spans="1:16" ht="27" customHeight="1" x14ac:dyDescent="0.15">
      <c r="A38" s="250"/>
      <c r="B38" s="246"/>
      <c r="C38" s="246"/>
      <c r="D38" s="246"/>
      <c r="E38" s="246"/>
      <c r="F38" s="246"/>
      <c r="G38" s="1136" t="s">
        <v>499</v>
      </c>
      <c r="H38" s="1137"/>
      <c r="I38" s="1137"/>
      <c r="J38" s="1138"/>
      <c r="K38" s="299" t="s">
        <v>480</v>
      </c>
      <c r="L38" s="299" t="s">
        <v>480</v>
      </c>
      <c r="M38" s="300">
        <v>18</v>
      </c>
      <c r="N38" s="301" t="s">
        <v>480</v>
      </c>
      <c r="O38" s="295"/>
    </row>
    <row r="39" spans="1:16" x14ac:dyDescent="0.15">
      <c r="A39" s="250"/>
      <c r="B39" s="246"/>
      <c r="C39" s="246"/>
      <c r="D39" s="246"/>
      <c r="E39" s="246"/>
      <c r="F39" s="246"/>
      <c r="G39" s="1136" t="s">
        <v>500</v>
      </c>
      <c r="H39" s="1137"/>
      <c r="I39" s="1137"/>
      <c r="J39" s="1138"/>
      <c r="K39" s="302">
        <v>-28262</v>
      </c>
      <c r="L39" s="302">
        <v>-1995</v>
      </c>
      <c r="M39" s="303">
        <v>-3655</v>
      </c>
      <c r="N39" s="304">
        <v>-45.4</v>
      </c>
      <c r="O39" s="295"/>
    </row>
    <row r="40" spans="1:16" ht="27" customHeight="1" x14ac:dyDescent="0.15">
      <c r="A40" s="250"/>
      <c r="B40" s="246"/>
      <c r="C40" s="246"/>
      <c r="D40" s="246"/>
      <c r="E40" s="246"/>
      <c r="F40" s="246"/>
      <c r="G40" s="1133" t="s">
        <v>501</v>
      </c>
      <c r="H40" s="1134"/>
      <c r="I40" s="1134"/>
      <c r="J40" s="1135"/>
      <c r="K40" s="302">
        <v>-559509</v>
      </c>
      <c r="L40" s="302">
        <v>-39488</v>
      </c>
      <c r="M40" s="303">
        <v>-74052</v>
      </c>
      <c r="N40" s="304">
        <v>-46.7</v>
      </c>
      <c r="O40" s="295"/>
    </row>
    <row r="41" spans="1:16" x14ac:dyDescent="0.15">
      <c r="A41" s="250"/>
      <c r="B41" s="246"/>
      <c r="C41" s="246"/>
      <c r="D41" s="246"/>
      <c r="E41" s="246"/>
      <c r="F41" s="246"/>
      <c r="G41" s="1139" t="s">
        <v>280</v>
      </c>
      <c r="H41" s="1140"/>
      <c r="I41" s="1140"/>
      <c r="J41" s="1141"/>
      <c r="K41" s="296">
        <v>325383</v>
      </c>
      <c r="L41" s="302">
        <v>22964</v>
      </c>
      <c r="M41" s="303">
        <v>32317</v>
      </c>
      <c r="N41" s="304">
        <v>-28.9</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28" t="s">
        <v>470</v>
      </c>
      <c r="J49" s="1130" t="s">
        <v>505</v>
      </c>
      <c r="K49" s="1131"/>
      <c r="L49" s="1131"/>
      <c r="M49" s="1131"/>
      <c r="N49" s="1132"/>
    </row>
    <row r="50" spans="1:14" x14ac:dyDescent="0.15">
      <c r="A50" s="250"/>
      <c r="B50" s="246"/>
      <c r="C50" s="246"/>
      <c r="D50" s="246"/>
      <c r="E50" s="246"/>
      <c r="F50" s="246"/>
      <c r="G50" s="314"/>
      <c r="H50" s="315"/>
      <c r="I50" s="1129"/>
      <c r="J50" s="316" t="s">
        <v>506</v>
      </c>
      <c r="K50" s="317" t="s">
        <v>507</v>
      </c>
      <c r="L50" s="318" t="s">
        <v>508</v>
      </c>
      <c r="M50" s="319" t="s">
        <v>509</v>
      </c>
      <c r="N50" s="320" t="s">
        <v>510</v>
      </c>
    </row>
    <row r="51" spans="1:14" x14ac:dyDescent="0.15">
      <c r="A51" s="250"/>
      <c r="B51" s="246"/>
      <c r="C51" s="246"/>
      <c r="D51" s="246"/>
      <c r="E51" s="246"/>
      <c r="F51" s="246"/>
      <c r="G51" s="312" t="s">
        <v>511</v>
      </c>
      <c r="H51" s="313"/>
      <c r="I51" s="321">
        <v>406669</v>
      </c>
      <c r="J51" s="322">
        <v>27206</v>
      </c>
      <c r="K51" s="323">
        <v>161.5</v>
      </c>
      <c r="L51" s="324">
        <v>79181</v>
      </c>
      <c r="M51" s="325">
        <v>-12.8</v>
      </c>
      <c r="N51" s="326">
        <v>174.3</v>
      </c>
    </row>
    <row r="52" spans="1:14" x14ac:dyDescent="0.15">
      <c r="A52" s="250"/>
      <c r="B52" s="246"/>
      <c r="C52" s="246"/>
      <c r="D52" s="246"/>
      <c r="E52" s="246"/>
      <c r="F52" s="246"/>
      <c r="G52" s="327"/>
      <c r="H52" s="328" t="s">
        <v>512</v>
      </c>
      <c r="I52" s="329">
        <v>163898</v>
      </c>
      <c r="J52" s="330">
        <v>10965</v>
      </c>
      <c r="K52" s="331">
        <v>30.6</v>
      </c>
      <c r="L52" s="332">
        <v>40448</v>
      </c>
      <c r="M52" s="333">
        <v>-14</v>
      </c>
      <c r="N52" s="334">
        <v>44.6</v>
      </c>
    </row>
    <row r="53" spans="1:14" x14ac:dyDescent="0.15">
      <c r="A53" s="250"/>
      <c r="B53" s="246"/>
      <c r="C53" s="246"/>
      <c r="D53" s="246"/>
      <c r="E53" s="246"/>
      <c r="F53" s="246"/>
      <c r="G53" s="312" t="s">
        <v>513</v>
      </c>
      <c r="H53" s="313"/>
      <c r="I53" s="321">
        <v>266576</v>
      </c>
      <c r="J53" s="322">
        <v>17938</v>
      </c>
      <c r="K53" s="323">
        <v>-34.1</v>
      </c>
      <c r="L53" s="324">
        <v>118124</v>
      </c>
      <c r="M53" s="325">
        <v>49.2</v>
      </c>
      <c r="N53" s="326">
        <v>-83.3</v>
      </c>
    </row>
    <row r="54" spans="1:14" x14ac:dyDescent="0.15">
      <c r="A54" s="250"/>
      <c r="B54" s="246"/>
      <c r="C54" s="246"/>
      <c r="D54" s="246"/>
      <c r="E54" s="246"/>
      <c r="F54" s="246"/>
      <c r="G54" s="327"/>
      <c r="H54" s="328" t="s">
        <v>512</v>
      </c>
      <c r="I54" s="329">
        <v>182279</v>
      </c>
      <c r="J54" s="330">
        <v>12266</v>
      </c>
      <c r="K54" s="331">
        <v>11.9</v>
      </c>
      <c r="L54" s="332">
        <v>54614</v>
      </c>
      <c r="M54" s="333">
        <v>35</v>
      </c>
      <c r="N54" s="334">
        <v>-23.1</v>
      </c>
    </row>
    <row r="55" spans="1:14" x14ac:dyDescent="0.15">
      <c r="A55" s="250"/>
      <c r="B55" s="246"/>
      <c r="C55" s="246"/>
      <c r="D55" s="246"/>
      <c r="E55" s="246"/>
      <c r="F55" s="246"/>
      <c r="G55" s="312" t="s">
        <v>514</v>
      </c>
      <c r="H55" s="313"/>
      <c r="I55" s="321">
        <v>90920</v>
      </c>
      <c r="J55" s="322">
        <v>6213</v>
      </c>
      <c r="K55" s="323">
        <v>-65.400000000000006</v>
      </c>
      <c r="L55" s="324">
        <v>101693</v>
      </c>
      <c r="M55" s="325">
        <v>-13.9</v>
      </c>
      <c r="N55" s="326">
        <v>-51.5</v>
      </c>
    </row>
    <row r="56" spans="1:14" x14ac:dyDescent="0.15">
      <c r="A56" s="250"/>
      <c r="B56" s="246"/>
      <c r="C56" s="246"/>
      <c r="D56" s="246"/>
      <c r="E56" s="246"/>
      <c r="F56" s="246"/>
      <c r="G56" s="327"/>
      <c r="H56" s="328" t="s">
        <v>512</v>
      </c>
      <c r="I56" s="329">
        <v>86986</v>
      </c>
      <c r="J56" s="330">
        <v>5945</v>
      </c>
      <c r="K56" s="331">
        <v>-51.5</v>
      </c>
      <c r="L56" s="332">
        <v>51066</v>
      </c>
      <c r="M56" s="333">
        <v>-6.5</v>
      </c>
      <c r="N56" s="334">
        <v>-45</v>
      </c>
    </row>
    <row r="57" spans="1:14" x14ac:dyDescent="0.15">
      <c r="A57" s="250"/>
      <c r="B57" s="246"/>
      <c r="C57" s="246"/>
      <c r="D57" s="246"/>
      <c r="E57" s="246"/>
      <c r="F57" s="246"/>
      <c r="G57" s="312" t="s">
        <v>515</v>
      </c>
      <c r="H57" s="313"/>
      <c r="I57" s="321">
        <v>174577</v>
      </c>
      <c r="J57" s="322">
        <v>12139</v>
      </c>
      <c r="K57" s="323">
        <v>95.4</v>
      </c>
      <c r="L57" s="324">
        <v>93741</v>
      </c>
      <c r="M57" s="325">
        <v>-7.8</v>
      </c>
      <c r="N57" s="326">
        <v>103.2</v>
      </c>
    </row>
    <row r="58" spans="1:14" x14ac:dyDescent="0.15">
      <c r="A58" s="250"/>
      <c r="B58" s="246"/>
      <c r="C58" s="246"/>
      <c r="D58" s="246"/>
      <c r="E58" s="246"/>
      <c r="F58" s="246"/>
      <c r="G58" s="327"/>
      <c r="H58" s="328" t="s">
        <v>512</v>
      </c>
      <c r="I58" s="329">
        <v>85574</v>
      </c>
      <c r="J58" s="330">
        <v>5950</v>
      </c>
      <c r="K58" s="331">
        <v>0.1</v>
      </c>
      <c r="L58" s="332">
        <v>46285</v>
      </c>
      <c r="M58" s="333">
        <v>-9.4</v>
      </c>
      <c r="N58" s="334">
        <v>9.5</v>
      </c>
    </row>
    <row r="59" spans="1:14" x14ac:dyDescent="0.15">
      <c r="A59" s="250"/>
      <c r="B59" s="246"/>
      <c r="C59" s="246"/>
      <c r="D59" s="246"/>
      <c r="E59" s="246"/>
      <c r="F59" s="246"/>
      <c r="G59" s="312" t="s">
        <v>516</v>
      </c>
      <c r="H59" s="313"/>
      <c r="I59" s="321">
        <v>172180</v>
      </c>
      <c r="J59" s="322">
        <v>12152</v>
      </c>
      <c r="K59" s="323">
        <v>0.1</v>
      </c>
      <c r="L59" s="324">
        <v>107537</v>
      </c>
      <c r="M59" s="325">
        <v>14.7</v>
      </c>
      <c r="N59" s="326">
        <v>-14.6</v>
      </c>
    </row>
    <row r="60" spans="1:14" x14ac:dyDescent="0.15">
      <c r="A60" s="250"/>
      <c r="B60" s="246"/>
      <c r="C60" s="246"/>
      <c r="D60" s="246"/>
      <c r="E60" s="246"/>
      <c r="F60" s="246"/>
      <c r="G60" s="327"/>
      <c r="H60" s="328" t="s">
        <v>512</v>
      </c>
      <c r="I60" s="335">
        <v>94911</v>
      </c>
      <c r="J60" s="330">
        <v>6698</v>
      </c>
      <c r="K60" s="331">
        <v>12.6</v>
      </c>
      <c r="L60" s="332">
        <v>57923</v>
      </c>
      <c r="M60" s="333">
        <v>25.1</v>
      </c>
      <c r="N60" s="334">
        <v>-12.5</v>
      </c>
    </row>
    <row r="61" spans="1:14" x14ac:dyDescent="0.15">
      <c r="A61" s="250"/>
      <c r="B61" s="246"/>
      <c r="C61" s="246"/>
      <c r="D61" s="246"/>
      <c r="E61" s="246"/>
      <c r="F61" s="246"/>
      <c r="G61" s="312" t="s">
        <v>517</v>
      </c>
      <c r="H61" s="336"/>
      <c r="I61" s="337">
        <v>222184</v>
      </c>
      <c r="J61" s="338">
        <v>15130</v>
      </c>
      <c r="K61" s="339">
        <v>31.5</v>
      </c>
      <c r="L61" s="340">
        <v>100055</v>
      </c>
      <c r="M61" s="341">
        <v>5.9</v>
      </c>
      <c r="N61" s="326">
        <v>25.6</v>
      </c>
    </row>
    <row r="62" spans="1:14" x14ac:dyDescent="0.15">
      <c r="A62" s="250"/>
      <c r="B62" s="246"/>
      <c r="C62" s="246"/>
      <c r="D62" s="246"/>
      <c r="E62" s="246"/>
      <c r="F62" s="246"/>
      <c r="G62" s="327"/>
      <c r="H62" s="328" t="s">
        <v>512</v>
      </c>
      <c r="I62" s="329">
        <v>122730</v>
      </c>
      <c r="J62" s="330">
        <v>8365</v>
      </c>
      <c r="K62" s="331">
        <v>0.7</v>
      </c>
      <c r="L62" s="332">
        <v>50067</v>
      </c>
      <c r="M62" s="333">
        <v>6</v>
      </c>
      <c r="N62" s="334">
        <v>-5.3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49" zoomScale="55" zoomScaleNormal="55" zoomScaleSheetLayoutView="55" workbookViewId="0">
      <selection activeCell="I65" sqref="I65"/>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7"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19"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42" t="s">
        <v>3</v>
      </c>
      <c r="D47" s="1142"/>
      <c r="E47" s="1143"/>
      <c r="F47" s="11">
        <v>12.29</v>
      </c>
      <c r="G47" s="12">
        <v>12.03</v>
      </c>
      <c r="H47" s="12">
        <v>15.36</v>
      </c>
      <c r="I47" s="12">
        <v>19.75</v>
      </c>
      <c r="J47" s="13">
        <v>23.6</v>
      </c>
    </row>
    <row r="48" spans="2:10" ht="57.75" customHeight="1" x14ac:dyDescent="0.15">
      <c r="B48" s="14"/>
      <c r="C48" s="1144" t="s">
        <v>4</v>
      </c>
      <c r="D48" s="1144"/>
      <c r="E48" s="1145"/>
      <c r="F48" s="15">
        <v>5.8</v>
      </c>
      <c r="G48" s="16">
        <v>6.5</v>
      </c>
      <c r="H48" s="16">
        <v>5.44</v>
      </c>
      <c r="I48" s="16">
        <v>7.32</v>
      </c>
      <c r="J48" s="17">
        <v>6.09</v>
      </c>
    </row>
    <row r="49" spans="2:10" ht="57.75" customHeight="1" thickBot="1" x14ac:dyDescent="0.2">
      <c r="B49" s="18"/>
      <c r="C49" s="1146" t="s">
        <v>5</v>
      </c>
      <c r="D49" s="1146"/>
      <c r="E49" s="1147"/>
      <c r="F49" s="19" t="s">
        <v>524</v>
      </c>
      <c r="G49" s="20">
        <v>0.75</v>
      </c>
      <c r="H49" s="20" t="s">
        <v>525</v>
      </c>
      <c r="I49" s="20">
        <v>5.89</v>
      </c>
      <c r="J49" s="21" t="s">
        <v>526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4" t="s">
        <v>527</v>
      </c>
      <c r="D34" s="1154"/>
      <c r="E34" s="1155"/>
      <c r="F34" s="32" t="s">
        <v>528</v>
      </c>
      <c r="G34" s="33">
        <v>0</v>
      </c>
      <c r="H34" s="33">
        <v>2.78</v>
      </c>
      <c r="I34" s="33">
        <v>5.5</v>
      </c>
      <c r="J34" s="34">
        <v>7.76</v>
      </c>
      <c r="K34" s="22"/>
      <c r="L34" s="22"/>
      <c r="M34" s="22"/>
      <c r="N34" s="22"/>
      <c r="O34" s="22"/>
      <c r="P34" s="22"/>
    </row>
    <row r="35" spans="1:16" ht="39" customHeight="1" x14ac:dyDescent="0.15">
      <c r="A35" s="22"/>
      <c r="B35" s="35"/>
      <c r="C35" s="1148" t="s">
        <v>529</v>
      </c>
      <c r="D35" s="1149"/>
      <c r="E35" s="1150"/>
      <c r="F35" s="36">
        <v>4.7300000000000004</v>
      </c>
      <c r="G35" s="37">
        <v>4.5599999999999996</v>
      </c>
      <c r="H35" s="37">
        <v>5.12</v>
      </c>
      <c r="I35" s="37">
        <v>5.71</v>
      </c>
      <c r="J35" s="38">
        <v>7.56</v>
      </c>
      <c r="K35" s="22"/>
      <c r="L35" s="22"/>
      <c r="M35" s="22"/>
      <c r="N35" s="22"/>
      <c r="O35" s="22"/>
      <c r="P35" s="22"/>
    </row>
    <row r="36" spans="1:16" ht="39" customHeight="1" x14ac:dyDescent="0.15">
      <c r="A36" s="22"/>
      <c r="B36" s="35"/>
      <c r="C36" s="1148" t="s">
        <v>530</v>
      </c>
      <c r="D36" s="1149"/>
      <c r="E36" s="1150"/>
      <c r="F36" s="36">
        <v>5.8</v>
      </c>
      <c r="G36" s="37">
        <v>6.49</v>
      </c>
      <c r="H36" s="37">
        <v>5.44</v>
      </c>
      <c r="I36" s="37">
        <v>7.31</v>
      </c>
      <c r="J36" s="38">
        <v>6.08</v>
      </c>
      <c r="K36" s="22"/>
      <c r="L36" s="22"/>
      <c r="M36" s="22"/>
      <c r="N36" s="22"/>
      <c r="O36" s="22"/>
      <c r="P36" s="22"/>
    </row>
    <row r="37" spans="1:16" ht="39" customHeight="1" x14ac:dyDescent="0.15">
      <c r="A37" s="22"/>
      <c r="B37" s="35"/>
      <c r="C37" s="1148" t="s">
        <v>531</v>
      </c>
      <c r="D37" s="1149"/>
      <c r="E37" s="1150"/>
      <c r="F37" s="36">
        <v>3.58</v>
      </c>
      <c r="G37" s="37">
        <v>4.24</v>
      </c>
      <c r="H37" s="37">
        <v>4.07</v>
      </c>
      <c r="I37" s="37">
        <v>3.6</v>
      </c>
      <c r="J37" s="38">
        <v>3.62</v>
      </c>
      <c r="K37" s="22"/>
      <c r="L37" s="22"/>
      <c r="M37" s="22"/>
      <c r="N37" s="22"/>
      <c r="O37" s="22"/>
      <c r="P37" s="22"/>
    </row>
    <row r="38" spans="1:16" ht="39" customHeight="1" x14ac:dyDescent="0.15">
      <c r="A38" s="22"/>
      <c r="B38" s="35"/>
      <c r="C38" s="1148" t="s">
        <v>532</v>
      </c>
      <c r="D38" s="1149"/>
      <c r="E38" s="1150"/>
      <c r="F38" s="36">
        <v>4.12</v>
      </c>
      <c r="G38" s="37">
        <v>2.65</v>
      </c>
      <c r="H38" s="37">
        <v>2.58</v>
      </c>
      <c r="I38" s="37">
        <v>2.2799999999999998</v>
      </c>
      <c r="J38" s="38">
        <v>2.84</v>
      </c>
      <c r="K38" s="22"/>
      <c r="L38" s="22"/>
      <c r="M38" s="22"/>
      <c r="N38" s="22"/>
      <c r="O38" s="22"/>
      <c r="P38" s="22"/>
    </row>
    <row r="39" spans="1:16" ht="39" customHeight="1" x14ac:dyDescent="0.15">
      <c r="A39" s="22"/>
      <c r="B39" s="35"/>
      <c r="C39" s="1148" t="s">
        <v>533</v>
      </c>
      <c r="D39" s="1149"/>
      <c r="E39" s="1150"/>
      <c r="F39" s="36">
        <v>1.1299999999999999</v>
      </c>
      <c r="G39" s="37">
        <v>2.82</v>
      </c>
      <c r="H39" s="37">
        <v>0.2</v>
      </c>
      <c r="I39" s="37">
        <v>1.27</v>
      </c>
      <c r="J39" s="38">
        <v>2.2999999999999998</v>
      </c>
      <c r="K39" s="22"/>
      <c r="L39" s="22"/>
      <c r="M39" s="22"/>
      <c r="N39" s="22"/>
      <c r="O39" s="22"/>
      <c r="P39" s="22"/>
    </row>
    <row r="40" spans="1:16" ht="39" customHeight="1" x14ac:dyDescent="0.15">
      <c r="A40" s="22"/>
      <c r="B40" s="35"/>
      <c r="C40" s="1148" t="s">
        <v>534</v>
      </c>
      <c r="D40" s="1149"/>
      <c r="E40" s="1150"/>
      <c r="F40" s="36">
        <v>0.1</v>
      </c>
      <c r="G40" s="37">
        <v>0.08</v>
      </c>
      <c r="H40" s="37">
        <v>0.08</v>
      </c>
      <c r="I40" s="37">
        <v>0.06</v>
      </c>
      <c r="J40" s="38">
        <v>0.1</v>
      </c>
      <c r="K40" s="22"/>
      <c r="L40" s="22"/>
      <c r="M40" s="22"/>
      <c r="N40" s="22"/>
      <c r="O40" s="22"/>
      <c r="P40" s="22"/>
    </row>
    <row r="41" spans="1:16" ht="39" customHeight="1" x14ac:dyDescent="0.15">
      <c r="A41" s="22"/>
      <c r="B41" s="35"/>
      <c r="C41" s="1148" t="s">
        <v>535</v>
      </c>
      <c r="D41" s="1149"/>
      <c r="E41" s="1150"/>
      <c r="F41" s="36">
        <v>0</v>
      </c>
      <c r="G41" s="37">
        <v>0</v>
      </c>
      <c r="H41" s="37">
        <v>0</v>
      </c>
      <c r="I41" s="37">
        <v>0</v>
      </c>
      <c r="J41" s="38">
        <v>0</v>
      </c>
      <c r="K41" s="22"/>
      <c r="L41" s="22"/>
      <c r="M41" s="22"/>
      <c r="N41" s="22"/>
      <c r="O41" s="22"/>
      <c r="P41" s="22"/>
    </row>
    <row r="42" spans="1:16" ht="39" customHeight="1" x14ac:dyDescent="0.15">
      <c r="A42" s="22"/>
      <c r="B42" s="39"/>
      <c r="C42" s="1148" t="s">
        <v>536</v>
      </c>
      <c r="D42" s="1149"/>
      <c r="E42" s="1150"/>
      <c r="F42" s="36" t="s">
        <v>480</v>
      </c>
      <c r="G42" s="37" t="s">
        <v>480</v>
      </c>
      <c r="H42" s="37" t="s">
        <v>480</v>
      </c>
      <c r="I42" s="37" t="s">
        <v>480</v>
      </c>
      <c r="J42" s="38" t="s">
        <v>480</v>
      </c>
      <c r="K42" s="22"/>
      <c r="L42" s="22"/>
      <c r="M42" s="22"/>
      <c r="N42" s="22"/>
      <c r="O42" s="22"/>
      <c r="P42" s="22"/>
    </row>
    <row r="43" spans="1:16" ht="39" customHeight="1" thickBot="1" x14ac:dyDescent="0.2">
      <c r="A43" s="22"/>
      <c r="B43" s="40"/>
      <c r="C43" s="1151" t="s">
        <v>537</v>
      </c>
      <c r="D43" s="1152"/>
      <c r="E43" s="1153"/>
      <c r="F43" s="41">
        <v>0</v>
      </c>
      <c r="G43" s="42">
        <v>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9"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517</v>
      </c>
      <c r="L45" s="60">
        <v>495</v>
      </c>
      <c r="M45" s="60">
        <v>488</v>
      </c>
      <c r="N45" s="60">
        <v>486</v>
      </c>
      <c r="O45" s="61">
        <v>474</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480</v>
      </c>
      <c r="L46" s="64" t="s">
        <v>480</v>
      </c>
      <c r="M46" s="64" t="s">
        <v>480</v>
      </c>
      <c r="N46" s="64" t="s">
        <v>480</v>
      </c>
      <c r="O46" s="65" t="s">
        <v>480</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480</v>
      </c>
      <c r="L47" s="64" t="s">
        <v>480</v>
      </c>
      <c r="M47" s="64" t="s">
        <v>480</v>
      </c>
      <c r="N47" s="64" t="s">
        <v>480</v>
      </c>
      <c r="O47" s="65" t="s">
        <v>480</v>
      </c>
      <c r="P47" s="48"/>
      <c r="Q47" s="48"/>
      <c r="R47" s="48"/>
      <c r="S47" s="48"/>
      <c r="T47" s="48"/>
      <c r="U47" s="48"/>
    </row>
    <row r="48" spans="1:21" ht="30.75" customHeight="1" x14ac:dyDescent="0.15">
      <c r="A48" s="48"/>
      <c r="B48" s="1166"/>
      <c r="C48" s="1167"/>
      <c r="D48" s="62"/>
      <c r="E48" s="1158" t="s">
        <v>15</v>
      </c>
      <c r="F48" s="1158"/>
      <c r="G48" s="1158"/>
      <c r="H48" s="1158"/>
      <c r="I48" s="1158"/>
      <c r="J48" s="1159"/>
      <c r="K48" s="63">
        <v>438</v>
      </c>
      <c r="L48" s="64">
        <v>469</v>
      </c>
      <c r="M48" s="64">
        <v>432</v>
      </c>
      <c r="N48" s="64">
        <v>421</v>
      </c>
      <c r="O48" s="65">
        <v>386</v>
      </c>
      <c r="P48" s="48"/>
      <c r="Q48" s="48"/>
      <c r="R48" s="48"/>
      <c r="S48" s="48"/>
      <c r="T48" s="48"/>
      <c r="U48" s="48"/>
    </row>
    <row r="49" spans="1:21" ht="30.75" customHeight="1" x14ac:dyDescent="0.15">
      <c r="A49" s="48"/>
      <c r="B49" s="1166"/>
      <c r="C49" s="1167"/>
      <c r="D49" s="62"/>
      <c r="E49" s="1158" t="s">
        <v>16</v>
      </c>
      <c r="F49" s="1158"/>
      <c r="G49" s="1158"/>
      <c r="H49" s="1158"/>
      <c r="I49" s="1158"/>
      <c r="J49" s="1159"/>
      <c r="K49" s="63">
        <v>29</v>
      </c>
      <c r="L49" s="64">
        <v>29</v>
      </c>
      <c r="M49" s="64">
        <v>28</v>
      </c>
      <c r="N49" s="64">
        <v>29</v>
      </c>
      <c r="O49" s="65">
        <v>44</v>
      </c>
      <c r="P49" s="48"/>
      <c r="Q49" s="48"/>
      <c r="R49" s="48"/>
      <c r="S49" s="48"/>
      <c r="T49" s="48"/>
      <c r="U49" s="48"/>
    </row>
    <row r="50" spans="1:21" ht="30.75" customHeight="1" x14ac:dyDescent="0.15">
      <c r="A50" s="48"/>
      <c r="B50" s="1166"/>
      <c r="C50" s="1167"/>
      <c r="D50" s="62"/>
      <c r="E50" s="1158" t="s">
        <v>17</v>
      </c>
      <c r="F50" s="1158"/>
      <c r="G50" s="1158"/>
      <c r="H50" s="1158"/>
      <c r="I50" s="1158"/>
      <c r="J50" s="1159"/>
      <c r="K50" s="63">
        <v>12</v>
      </c>
      <c r="L50" s="64">
        <v>12</v>
      </c>
      <c r="M50" s="64">
        <v>12</v>
      </c>
      <c r="N50" s="64">
        <v>12</v>
      </c>
      <c r="O50" s="65">
        <v>9</v>
      </c>
      <c r="P50" s="48"/>
      <c r="Q50" s="48"/>
      <c r="R50" s="48"/>
      <c r="S50" s="48"/>
      <c r="T50" s="48"/>
      <c r="U50" s="48"/>
    </row>
    <row r="51" spans="1:21" ht="30.75" customHeight="1" x14ac:dyDescent="0.15">
      <c r="A51" s="48"/>
      <c r="B51" s="1168"/>
      <c r="C51" s="1169"/>
      <c r="D51" s="66"/>
      <c r="E51" s="1158" t="s">
        <v>18</v>
      </c>
      <c r="F51" s="1158"/>
      <c r="G51" s="1158"/>
      <c r="H51" s="1158"/>
      <c r="I51" s="1158"/>
      <c r="J51" s="1159"/>
      <c r="K51" s="63">
        <v>0</v>
      </c>
      <c r="L51" s="64" t="s">
        <v>480</v>
      </c>
      <c r="M51" s="64" t="s">
        <v>480</v>
      </c>
      <c r="N51" s="64" t="s">
        <v>480</v>
      </c>
      <c r="O51" s="65" t="s">
        <v>480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556</v>
      </c>
      <c r="L52" s="64">
        <v>573</v>
      </c>
      <c r="M52" s="64">
        <v>608</v>
      </c>
      <c r="N52" s="64">
        <v>604</v>
      </c>
      <c r="O52" s="65">
        <v>588</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440</v>
      </c>
      <c r="L53" s="69">
        <v>432</v>
      </c>
      <c r="M53" s="69">
        <v>352</v>
      </c>
      <c r="N53" s="69">
        <v>344</v>
      </c>
      <c r="O53" s="70">
        <v>325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16" zoomScale="55" zoomScaleNormal="55" zoomScaleSheetLayoutView="100" workbookViewId="0">
      <selection activeCell="L42" sqref="L4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72" t="s">
        <v>24</v>
      </c>
      <c r="C41" s="1173"/>
      <c r="D41" s="81"/>
      <c r="E41" s="1178" t="s">
        <v>25</v>
      </c>
      <c r="F41" s="1178"/>
      <c r="G41" s="1178"/>
      <c r="H41" s="1179"/>
      <c r="I41" s="82">
        <v>5055</v>
      </c>
      <c r="J41" s="83">
        <v>4900</v>
      </c>
      <c r="K41" s="83">
        <v>4747</v>
      </c>
      <c r="L41" s="83">
        <v>4544</v>
      </c>
      <c r="M41" s="84">
        <v>4319</v>
      </c>
    </row>
    <row r="42" spans="2:13" ht="27.75" customHeight="1" x14ac:dyDescent="0.15">
      <c r="B42" s="1174"/>
      <c r="C42" s="1175"/>
      <c r="D42" s="85"/>
      <c r="E42" s="1180" t="s">
        <v>26</v>
      </c>
      <c r="F42" s="1180"/>
      <c r="G42" s="1180"/>
      <c r="H42" s="1181"/>
      <c r="I42" s="86">
        <v>54</v>
      </c>
      <c r="J42" s="87">
        <v>43</v>
      </c>
      <c r="K42" s="87">
        <v>34</v>
      </c>
      <c r="L42" s="87">
        <v>25</v>
      </c>
      <c r="M42" s="88">
        <v>18</v>
      </c>
    </row>
    <row r="43" spans="2:13" ht="27.75" customHeight="1" x14ac:dyDescent="0.15">
      <c r="B43" s="1174"/>
      <c r="C43" s="1175"/>
      <c r="D43" s="85"/>
      <c r="E43" s="1180" t="s">
        <v>27</v>
      </c>
      <c r="F43" s="1180"/>
      <c r="G43" s="1180"/>
      <c r="H43" s="1181"/>
      <c r="I43" s="86">
        <v>7383</v>
      </c>
      <c r="J43" s="87">
        <v>7356</v>
      </c>
      <c r="K43" s="87">
        <v>6389</v>
      </c>
      <c r="L43" s="87">
        <v>5597</v>
      </c>
      <c r="M43" s="88">
        <v>5232</v>
      </c>
    </row>
    <row r="44" spans="2:13" ht="27.75" customHeight="1" x14ac:dyDescent="0.15">
      <c r="B44" s="1174"/>
      <c r="C44" s="1175"/>
      <c r="D44" s="85"/>
      <c r="E44" s="1180" t="s">
        <v>28</v>
      </c>
      <c r="F44" s="1180"/>
      <c r="G44" s="1180"/>
      <c r="H44" s="1181"/>
      <c r="I44" s="86">
        <v>107</v>
      </c>
      <c r="J44" s="87">
        <v>82</v>
      </c>
      <c r="K44" s="87">
        <v>228</v>
      </c>
      <c r="L44" s="87">
        <v>309</v>
      </c>
      <c r="M44" s="88">
        <v>266</v>
      </c>
    </row>
    <row r="45" spans="2:13" ht="27.75" customHeight="1" x14ac:dyDescent="0.15">
      <c r="B45" s="1174"/>
      <c r="C45" s="1175"/>
      <c r="D45" s="85"/>
      <c r="E45" s="1180" t="s">
        <v>29</v>
      </c>
      <c r="F45" s="1180"/>
      <c r="G45" s="1180"/>
      <c r="H45" s="1181"/>
      <c r="I45" s="86">
        <v>1406</v>
      </c>
      <c r="J45" s="87">
        <v>1129</v>
      </c>
      <c r="K45" s="87">
        <v>1006</v>
      </c>
      <c r="L45" s="87">
        <v>875</v>
      </c>
      <c r="M45" s="88">
        <v>857</v>
      </c>
    </row>
    <row r="46" spans="2:13" ht="27.75" customHeight="1" x14ac:dyDescent="0.15">
      <c r="B46" s="1174"/>
      <c r="C46" s="1175"/>
      <c r="D46" s="89"/>
      <c r="E46" s="1180" t="s">
        <v>30</v>
      </c>
      <c r="F46" s="1180"/>
      <c r="G46" s="1180"/>
      <c r="H46" s="1181"/>
      <c r="I46" s="86" t="s">
        <v>480</v>
      </c>
      <c r="J46" s="87" t="s">
        <v>480</v>
      </c>
      <c r="K46" s="87" t="s">
        <v>480</v>
      </c>
      <c r="L46" s="87" t="s">
        <v>480</v>
      </c>
      <c r="M46" s="88" t="s">
        <v>480</v>
      </c>
    </row>
    <row r="47" spans="2:13" ht="27.75" customHeight="1" x14ac:dyDescent="0.15">
      <c r="B47" s="1174"/>
      <c r="C47" s="1175"/>
      <c r="D47" s="90"/>
      <c r="E47" s="1182" t="s">
        <v>31</v>
      </c>
      <c r="F47" s="1183"/>
      <c r="G47" s="1183"/>
      <c r="H47" s="1184"/>
      <c r="I47" s="86" t="s">
        <v>480</v>
      </c>
      <c r="J47" s="87" t="s">
        <v>480</v>
      </c>
      <c r="K47" s="87" t="s">
        <v>480</v>
      </c>
      <c r="L47" s="87" t="s">
        <v>480</v>
      </c>
      <c r="M47" s="88" t="s">
        <v>480</v>
      </c>
    </row>
    <row r="48" spans="2:13" ht="27.75" customHeight="1" x14ac:dyDescent="0.15">
      <c r="B48" s="1174"/>
      <c r="C48" s="1175"/>
      <c r="D48" s="85"/>
      <c r="E48" s="1180" t="s">
        <v>32</v>
      </c>
      <c r="F48" s="1180"/>
      <c r="G48" s="1180"/>
      <c r="H48" s="1181"/>
      <c r="I48" s="86" t="s">
        <v>480</v>
      </c>
      <c r="J48" s="87" t="s">
        <v>480</v>
      </c>
      <c r="K48" s="87" t="s">
        <v>480</v>
      </c>
      <c r="L48" s="87" t="s">
        <v>480</v>
      </c>
      <c r="M48" s="88" t="s">
        <v>480</v>
      </c>
    </row>
    <row r="49" spans="2:13" ht="27.75" customHeight="1" x14ac:dyDescent="0.15">
      <c r="B49" s="1176"/>
      <c r="C49" s="1177"/>
      <c r="D49" s="85"/>
      <c r="E49" s="1180" t="s">
        <v>33</v>
      </c>
      <c r="F49" s="1180"/>
      <c r="G49" s="1180"/>
      <c r="H49" s="1181"/>
      <c r="I49" s="86" t="s">
        <v>480</v>
      </c>
      <c r="J49" s="87" t="s">
        <v>480</v>
      </c>
      <c r="K49" s="87" t="s">
        <v>480</v>
      </c>
      <c r="L49" s="87" t="s">
        <v>480</v>
      </c>
      <c r="M49" s="88" t="s">
        <v>480</v>
      </c>
    </row>
    <row r="50" spans="2:13" ht="27.75" customHeight="1" x14ac:dyDescent="0.15">
      <c r="B50" s="1185" t="s">
        <v>34</v>
      </c>
      <c r="C50" s="1186"/>
      <c r="D50" s="91"/>
      <c r="E50" s="1180" t="s">
        <v>35</v>
      </c>
      <c r="F50" s="1180"/>
      <c r="G50" s="1180"/>
      <c r="H50" s="1181"/>
      <c r="I50" s="86">
        <v>1667</v>
      </c>
      <c r="J50" s="87">
        <v>1986</v>
      </c>
      <c r="K50" s="87">
        <v>2331</v>
      </c>
      <c r="L50" s="87">
        <v>2726</v>
      </c>
      <c r="M50" s="88">
        <v>3049</v>
      </c>
    </row>
    <row r="51" spans="2:13" ht="27.75" customHeight="1" x14ac:dyDescent="0.15">
      <c r="B51" s="1174"/>
      <c r="C51" s="1175"/>
      <c r="D51" s="85"/>
      <c r="E51" s="1180" t="s">
        <v>36</v>
      </c>
      <c r="F51" s="1180"/>
      <c r="G51" s="1180"/>
      <c r="H51" s="1181"/>
      <c r="I51" s="86">
        <v>232</v>
      </c>
      <c r="J51" s="87">
        <v>183</v>
      </c>
      <c r="K51" s="87">
        <v>157</v>
      </c>
      <c r="L51" s="87">
        <v>136</v>
      </c>
      <c r="M51" s="88">
        <v>114</v>
      </c>
    </row>
    <row r="52" spans="2:13" ht="27.75" customHeight="1" x14ac:dyDescent="0.15">
      <c r="B52" s="1176"/>
      <c r="C52" s="1177"/>
      <c r="D52" s="85"/>
      <c r="E52" s="1180" t="s">
        <v>37</v>
      </c>
      <c r="F52" s="1180"/>
      <c r="G52" s="1180"/>
      <c r="H52" s="1181"/>
      <c r="I52" s="86">
        <v>7287</v>
      </c>
      <c r="J52" s="87">
        <v>7186</v>
      </c>
      <c r="K52" s="87">
        <v>7058</v>
      </c>
      <c r="L52" s="87">
        <v>6911</v>
      </c>
      <c r="M52" s="88">
        <v>6666</v>
      </c>
    </row>
    <row r="53" spans="2:13" ht="27.75" customHeight="1" thickBot="1" x14ac:dyDescent="0.2">
      <c r="B53" s="1187" t="s">
        <v>21</v>
      </c>
      <c r="C53" s="1188"/>
      <c r="D53" s="92"/>
      <c r="E53" s="1189" t="s">
        <v>38</v>
      </c>
      <c r="F53" s="1189"/>
      <c r="G53" s="1189"/>
      <c r="H53" s="1190"/>
      <c r="I53" s="93">
        <v>4819</v>
      </c>
      <c r="J53" s="94">
        <v>4155</v>
      </c>
      <c r="K53" s="94">
        <v>2857</v>
      </c>
      <c r="L53" s="94">
        <v>1575</v>
      </c>
      <c r="M53" s="95">
        <v>863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B1" zoomScale="55" zoomScaleNormal="55" zoomScaleSheetLayoutView="55" workbookViewId="0">
      <selection activeCell="I77" sqref="I77:J78"/>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553</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553</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554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555</v>
      </c>
      <c r="I42" s="1201"/>
      <c r="J42" s="1201"/>
      <c r="K42" s="1201"/>
      <c r="L42" s="246"/>
      <c r="M42" s="246"/>
      <c r="N42" s="246"/>
      <c r="O42" s="246"/>
    </row>
    <row r="43" spans="2:17" x14ac:dyDescent="0.15">
      <c r="B43" s="250"/>
      <c r="C43" s="246"/>
      <c r="D43" s="246"/>
      <c r="E43" s="246"/>
      <c r="F43" s="246"/>
      <c r="G43" s="1202" t="s">
        <v>556</v>
      </c>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557</v>
      </c>
    </row>
    <row r="50" spans="1:17" x14ac:dyDescent="0.15">
      <c r="B50" s="250"/>
      <c r="C50" s="246"/>
      <c r="D50" s="246"/>
      <c r="E50" s="246"/>
      <c r="F50" s="246"/>
      <c r="G50" s="1212"/>
      <c r="H50" s="1213"/>
      <c r="I50" s="1213"/>
      <c r="J50" s="1214"/>
      <c r="K50" s="1215" t="s">
        <v>519</v>
      </c>
      <c r="L50" s="1215" t="s">
        <v>520</v>
      </c>
      <c r="M50" s="1215" t="s">
        <v>521</v>
      </c>
      <c r="N50" s="1215" t="s">
        <v>522</v>
      </c>
      <c r="O50" s="1215" t="s">
        <v>523</v>
      </c>
    </row>
    <row r="51" spans="1:17" x14ac:dyDescent="0.15">
      <c r="B51" s="250"/>
      <c r="C51" s="246"/>
      <c r="D51" s="246"/>
      <c r="E51" s="246"/>
      <c r="F51" s="246"/>
      <c r="G51" s="1216" t="s">
        <v>558</v>
      </c>
      <c r="H51" s="1217"/>
      <c r="I51" s="1218" t="s">
        <v>559</v>
      </c>
      <c r="J51" s="1218"/>
      <c r="K51" s="1219"/>
      <c r="L51" s="1219"/>
      <c r="M51" s="1219"/>
      <c r="N51" s="1220">
        <v>45</v>
      </c>
      <c r="O51" s="1219"/>
    </row>
    <row r="52" spans="1:17" x14ac:dyDescent="0.15">
      <c r="B52" s="250"/>
      <c r="C52" s="246"/>
      <c r="D52" s="246"/>
      <c r="E52" s="246"/>
      <c r="F52" s="246"/>
      <c r="G52" s="1221"/>
      <c r="H52" s="1222"/>
      <c r="I52" s="1223"/>
      <c r="J52" s="1223"/>
      <c r="K52" s="1220"/>
      <c r="L52" s="1220"/>
      <c r="M52" s="1220"/>
      <c r="N52" s="1220"/>
      <c r="O52" s="1220"/>
    </row>
    <row r="53" spans="1:17" x14ac:dyDescent="0.15">
      <c r="A53" s="1224"/>
      <c r="B53" s="250"/>
      <c r="C53" s="246"/>
      <c r="D53" s="246"/>
      <c r="E53" s="246"/>
      <c r="F53" s="246"/>
      <c r="G53" s="1221"/>
      <c r="H53" s="1222"/>
      <c r="I53" s="1225" t="s">
        <v>560</v>
      </c>
      <c r="J53" s="1225"/>
      <c r="K53" s="1226"/>
      <c r="L53" s="1226"/>
      <c r="M53" s="1226"/>
      <c r="N53" s="1227">
        <v>81.8</v>
      </c>
      <c r="O53" s="1226"/>
    </row>
    <row r="54" spans="1:17" x14ac:dyDescent="0.15">
      <c r="A54" s="1224"/>
      <c r="B54" s="250"/>
      <c r="C54" s="246"/>
      <c r="D54" s="246"/>
      <c r="E54" s="246"/>
      <c r="F54" s="246"/>
      <c r="G54" s="1228"/>
      <c r="H54" s="1229"/>
      <c r="I54" s="1225"/>
      <c r="J54" s="1225"/>
      <c r="K54" s="1230"/>
      <c r="L54" s="1230"/>
      <c r="M54" s="1230"/>
      <c r="N54" s="1230"/>
      <c r="O54" s="1230"/>
    </row>
    <row r="55" spans="1:17" x14ac:dyDescent="0.15">
      <c r="A55" s="1224"/>
      <c r="B55" s="250"/>
      <c r="C55" s="246"/>
      <c r="D55" s="246"/>
      <c r="E55" s="246"/>
      <c r="F55" s="246"/>
      <c r="G55" s="1231" t="s">
        <v>561</v>
      </c>
      <c r="H55" s="1232"/>
      <c r="I55" s="1225" t="s">
        <v>559</v>
      </c>
      <c r="J55" s="1225"/>
      <c r="K55" s="1219"/>
      <c r="L55" s="1219"/>
      <c r="M55" s="1219"/>
      <c r="N55" s="1220">
        <v>58.9</v>
      </c>
      <c r="O55" s="1219"/>
    </row>
    <row r="56" spans="1:17" x14ac:dyDescent="0.15">
      <c r="A56" s="1224"/>
      <c r="B56" s="250"/>
      <c r="C56" s="246"/>
      <c r="D56" s="246"/>
      <c r="E56" s="246"/>
      <c r="F56" s="246"/>
      <c r="G56" s="1233"/>
      <c r="H56" s="1234"/>
      <c r="I56" s="1225"/>
      <c r="J56" s="1225"/>
      <c r="K56" s="1220"/>
      <c r="L56" s="1220"/>
      <c r="M56" s="1220"/>
      <c r="N56" s="1220"/>
      <c r="O56" s="1220"/>
    </row>
    <row r="57" spans="1:17" s="1224" customFormat="1" x14ac:dyDescent="0.15">
      <c r="B57" s="1235"/>
      <c r="C57" s="1201"/>
      <c r="D57" s="1201"/>
      <c r="E57" s="1201"/>
      <c r="F57" s="1201"/>
      <c r="G57" s="1233"/>
      <c r="H57" s="1234"/>
      <c r="I57" s="1236" t="s">
        <v>562</v>
      </c>
      <c r="J57" s="1236"/>
      <c r="K57" s="1226"/>
      <c r="L57" s="1226"/>
      <c r="M57" s="1226"/>
      <c r="N57" s="1227">
        <v>55.6</v>
      </c>
      <c r="O57" s="1226"/>
      <c r="P57" s="1237"/>
      <c r="Q57" s="1235"/>
    </row>
    <row r="58" spans="1:17" s="1224" customFormat="1" x14ac:dyDescent="0.15">
      <c r="A58" s="245"/>
      <c r="B58" s="1235"/>
      <c r="C58" s="1201"/>
      <c r="D58" s="1201"/>
      <c r="E58" s="1201"/>
      <c r="F58" s="1201"/>
      <c r="G58" s="1238"/>
      <c r="H58" s="1239"/>
      <c r="I58" s="1236"/>
      <c r="J58" s="1236"/>
      <c r="K58" s="1230"/>
      <c r="L58" s="1230"/>
      <c r="M58" s="1230"/>
      <c r="N58" s="1230"/>
      <c r="O58" s="1230"/>
      <c r="P58" s="1237"/>
      <c r="Q58" s="1235"/>
    </row>
    <row r="59" spans="1:17" s="1224" customFormat="1" x14ac:dyDescent="0.15">
      <c r="A59" s="245"/>
      <c r="B59" s="1235"/>
      <c r="C59" s="1201"/>
      <c r="D59" s="1201"/>
      <c r="E59" s="1201"/>
      <c r="F59" s="1201"/>
      <c r="G59" s="1201"/>
      <c r="H59" s="1201"/>
      <c r="I59" s="1201"/>
      <c r="J59" s="1201"/>
      <c r="K59" s="1240"/>
      <c r="L59" s="1240"/>
      <c r="M59" s="1240"/>
      <c r="N59" s="1240"/>
      <c r="O59" s="1240"/>
      <c r="P59" s="1237"/>
      <c r="Q59" s="1235"/>
    </row>
    <row r="60" spans="1:17" s="1224" customFormat="1" x14ac:dyDescent="0.15">
      <c r="A60" s="245"/>
      <c r="B60" s="1235"/>
      <c r="C60" s="1201"/>
      <c r="D60" s="1201"/>
      <c r="E60" s="1201"/>
      <c r="F60" s="1201"/>
      <c r="G60" s="1201"/>
      <c r="H60" s="1201"/>
      <c r="I60" s="1201"/>
      <c r="J60" s="1201"/>
      <c r="K60" s="1240"/>
      <c r="L60" s="1240"/>
      <c r="M60" s="1240"/>
      <c r="N60" s="1240"/>
      <c r="O60" s="1240"/>
      <c r="P60" s="1237"/>
      <c r="Q60" s="1235"/>
    </row>
    <row r="61" spans="1:17" s="1224" customFormat="1" x14ac:dyDescent="0.15">
      <c r="A61" s="245"/>
      <c r="B61" s="1241"/>
      <c r="C61" s="1242"/>
      <c r="D61" s="1242"/>
      <c r="E61" s="1242"/>
      <c r="F61" s="1242"/>
      <c r="G61" s="1242"/>
      <c r="H61" s="1242"/>
      <c r="I61" s="1242"/>
      <c r="J61" s="1242"/>
      <c r="K61" s="1242"/>
      <c r="L61" s="1242"/>
      <c r="M61" s="1243"/>
      <c r="N61" s="1243"/>
      <c r="O61" s="1243"/>
      <c r="P61" s="1244"/>
      <c r="Q61" s="1235"/>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563</v>
      </c>
      <c r="C63" s="246"/>
      <c r="D63" s="246"/>
      <c r="E63" s="246"/>
      <c r="F63" s="246"/>
      <c r="G63" s="246"/>
      <c r="H63" s="246"/>
      <c r="I63" s="246"/>
      <c r="J63" s="246"/>
      <c r="K63" s="246"/>
      <c r="L63" s="246"/>
      <c r="M63" s="246"/>
      <c r="N63" s="246"/>
      <c r="O63" s="246"/>
    </row>
    <row r="64" spans="1:17" x14ac:dyDescent="0.15">
      <c r="B64" s="250"/>
      <c r="C64" s="246"/>
      <c r="D64" s="246"/>
      <c r="E64" s="246"/>
      <c r="F64" s="246"/>
      <c r="G64" s="1200" t="s">
        <v>555</v>
      </c>
      <c r="I64" s="1201"/>
      <c r="J64" s="1201"/>
      <c r="K64" s="1201"/>
      <c r="L64" s="246"/>
      <c r="M64" s="246"/>
      <c r="N64" s="246"/>
      <c r="O64" s="246"/>
    </row>
    <row r="65" spans="2:30" x14ac:dyDescent="0.15">
      <c r="B65" s="250"/>
      <c r="C65" s="246"/>
      <c r="D65" s="246"/>
      <c r="E65" s="246"/>
      <c r="F65" s="246"/>
      <c r="G65" s="1202" t="s">
        <v>564</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5"/>
      <c r="I70" s="1245"/>
      <c r="J70" s="1246"/>
      <c r="K70" s="1246"/>
      <c r="L70" s="1247"/>
      <c r="M70" s="1246"/>
      <c r="N70" s="1247"/>
      <c r="O70" s="1248"/>
    </row>
    <row r="71" spans="2:30" x14ac:dyDescent="0.15">
      <c r="B71" s="250"/>
      <c r="C71" s="246"/>
      <c r="D71" s="246"/>
      <c r="E71" s="246"/>
      <c r="F71" s="246"/>
      <c r="G71" s="1249" t="s">
        <v>565</v>
      </c>
      <c r="I71" s="1250"/>
      <c r="J71" s="1246"/>
      <c r="K71" s="1246"/>
      <c r="L71" s="1247"/>
      <c r="M71" s="1246"/>
      <c r="N71" s="1247"/>
      <c r="O71" s="1248"/>
    </row>
    <row r="72" spans="2:30" x14ac:dyDescent="0.15">
      <c r="B72" s="250"/>
      <c r="C72" s="246"/>
      <c r="D72" s="246"/>
      <c r="E72" s="246"/>
      <c r="F72" s="246"/>
      <c r="G72" s="1212"/>
      <c r="H72" s="1213"/>
      <c r="I72" s="1213"/>
      <c r="J72" s="1214"/>
      <c r="K72" s="1215" t="s">
        <v>519</v>
      </c>
      <c r="L72" s="1215" t="s">
        <v>520</v>
      </c>
      <c r="M72" s="1215" t="s">
        <v>521</v>
      </c>
      <c r="N72" s="1215" t="s">
        <v>522</v>
      </c>
      <c r="O72" s="1215" t="s">
        <v>523</v>
      </c>
    </row>
    <row r="73" spans="2:30" x14ac:dyDescent="0.15">
      <c r="B73" s="250"/>
      <c r="C73" s="246"/>
      <c r="D73" s="246"/>
      <c r="E73" s="246"/>
      <c r="F73" s="246"/>
      <c r="G73" s="1216" t="s">
        <v>558</v>
      </c>
      <c r="H73" s="1217"/>
      <c r="I73" s="1218" t="s">
        <v>559</v>
      </c>
      <c r="J73" s="1218"/>
      <c r="K73" s="1251">
        <v>141.1</v>
      </c>
      <c r="L73" s="1251">
        <v>119.9</v>
      </c>
      <c r="M73" s="1220">
        <v>84.7</v>
      </c>
      <c r="N73" s="1220">
        <v>45</v>
      </c>
      <c r="O73" s="1220">
        <v>25.4</v>
      </c>
      <c r="S73" s="245">
        <v>9.9</v>
      </c>
    </row>
    <row r="74" spans="2:30" x14ac:dyDescent="0.15">
      <c r="B74" s="250"/>
      <c r="C74" s="246"/>
      <c r="D74" s="246"/>
      <c r="E74" s="246"/>
      <c r="F74" s="246"/>
      <c r="G74" s="1221"/>
      <c r="H74" s="1222"/>
      <c r="I74" s="1223"/>
      <c r="J74" s="1223"/>
      <c r="K74" s="1251"/>
      <c r="L74" s="1251"/>
      <c r="M74" s="1220"/>
      <c r="N74" s="1220"/>
      <c r="O74" s="1220"/>
    </row>
    <row r="75" spans="2:30" x14ac:dyDescent="0.15">
      <c r="B75" s="250"/>
      <c r="C75" s="246"/>
      <c r="D75" s="246"/>
      <c r="E75" s="246"/>
      <c r="F75" s="246"/>
      <c r="G75" s="1221"/>
      <c r="H75" s="1222"/>
      <c r="I75" s="1225" t="s">
        <v>566</v>
      </c>
      <c r="J75" s="1225"/>
      <c r="K75" s="1227">
        <v>14.1</v>
      </c>
      <c r="L75" s="1227">
        <v>13.1</v>
      </c>
      <c r="M75" s="1227">
        <v>11.9</v>
      </c>
      <c r="N75" s="1227">
        <v>10.8</v>
      </c>
      <c r="O75" s="1227">
        <v>9.9</v>
      </c>
      <c r="U75" s="245">
        <v>81.2</v>
      </c>
      <c r="W75" s="245">
        <v>87.2</v>
      </c>
      <c r="Y75" s="245">
        <v>99.8</v>
      </c>
      <c r="AA75" s="245">
        <v>109.5</v>
      </c>
      <c r="AC75" s="245">
        <v>115.2</v>
      </c>
    </row>
    <row r="76" spans="2:30" x14ac:dyDescent="0.15">
      <c r="B76" s="250"/>
      <c r="C76" s="246"/>
      <c r="D76" s="246"/>
      <c r="E76" s="246"/>
      <c r="F76" s="246"/>
      <c r="G76" s="1228"/>
      <c r="H76" s="1229"/>
      <c r="I76" s="1225"/>
      <c r="J76" s="1225"/>
      <c r="K76" s="1230"/>
      <c r="L76" s="1230"/>
      <c r="M76" s="1230"/>
      <c r="N76" s="1230"/>
      <c r="O76" s="1230"/>
    </row>
    <row r="77" spans="2:30" x14ac:dyDescent="0.15">
      <c r="B77" s="250"/>
      <c r="C77" s="246"/>
      <c r="D77" s="246"/>
      <c r="E77" s="246"/>
      <c r="F77" s="246"/>
      <c r="G77" s="1231" t="s">
        <v>561</v>
      </c>
      <c r="H77" s="1232"/>
      <c r="I77" s="1225" t="s">
        <v>559</v>
      </c>
      <c r="J77" s="1225"/>
      <c r="K77" s="1251">
        <v>72</v>
      </c>
      <c r="L77" s="1251">
        <v>58.8</v>
      </c>
      <c r="M77" s="1220">
        <v>49.7</v>
      </c>
      <c r="N77" s="1220">
        <v>58.9</v>
      </c>
      <c r="O77" s="1220">
        <v>51.4</v>
      </c>
      <c r="R77" s="245">
        <v>12.3</v>
      </c>
      <c r="T77" s="245">
        <v>11.1</v>
      </c>
    </row>
    <row r="78" spans="2:30" x14ac:dyDescent="0.15">
      <c r="B78" s="250"/>
      <c r="C78" s="246"/>
      <c r="D78" s="246"/>
      <c r="E78" s="246"/>
      <c r="F78" s="246"/>
      <c r="G78" s="1233"/>
      <c r="H78" s="1234"/>
      <c r="I78" s="1225"/>
      <c r="J78" s="1225"/>
      <c r="K78" s="1251"/>
      <c r="L78" s="1251"/>
      <c r="M78" s="1220"/>
      <c r="N78" s="1220"/>
      <c r="O78" s="1220"/>
    </row>
    <row r="79" spans="2:30" x14ac:dyDescent="0.15">
      <c r="B79" s="250"/>
      <c r="C79" s="246"/>
      <c r="D79" s="246"/>
      <c r="E79" s="246"/>
      <c r="F79" s="246"/>
      <c r="G79" s="1233"/>
      <c r="H79" s="1234"/>
      <c r="I79" s="1252" t="s">
        <v>566</v>
      </c>
      <c r="J79" s="1236"/>
      <c r="K79" s="1253">
        <v>13.3</v>
      </c>
      <c r="L79" s="1253">
        <v>12.4</v>
      </c>
      <c r="M79" s="1253">
        <v>11.2</v>
      </c>
      <c r="N79" s="1253">
        <v>10.8</v>
      </c>
      <c r="O79" s="1253">
        <v>10.199999999999999</v>
      </c>
      <c r="V79" s="245">
        <v>53.5</v>
      </c>
      <c r="X79" s="245">
        <v>48.2</v>
      </c>
      <c r="Z79" s="245">
        <v>34.200000000000003</v>
      </c>
      <c r="AB79" s="245">
        <v>30.3</v>
      </c>
      <c r="AD79" s="245">
        <v>28.9</v>
      </c>
    </row>
    <row r="80" spans="2:30" x14ac:dyDescent="0.15">
      <c r="B80" s="250"/>
      <c r="C80" s="246"/>
      <c r="D80" s="246"/>
      <c r="E80" s="246"/>
      <c r="F80" s="246"/>
      <c r="G80" s="1238"/>
      <c r="H80" s="1239"/>
      <c r="I80" s="1236"/>
      <c r="J80" s="1236"/>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60" zoomScale="55" zoomScaleNormal="55" zoomScaleSheetLayoutView="70" workbookViewId="0">
      <selection activeCell="I77" sqref="I77:J7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 zoomScale="40" zoomScaleNormal="40" zoomScaleSheetLayoutView="55" workbookViewId="0">
      <selection activeCell="I77" sqref="I77:J78"/>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27206</v>
      </c>
      <c r="E3" s="118"/>
      <c r="F3" s="119">
        <v>79181</v>
      </c>
      <c r="G3" s="120"/>
      <c r="H3" s="121"/>
    </row>
    <row r="4" spans="1:8" x14ac:dyDescent="0.15">
      <c r="A4" s="122"/>
      <c r="B4" s="123"/>
      <c r="C4" s="124"/>
      <c r="D4" s="125">
        <v>10965</v>
      </c>
      <c r="E4" s="126"/>
      <c r="F4" s="127">
        <v>40448</v>
      </c>
      <c r="G4" s="128"/>
      <c r="H4" s="129"/>
    </row>
    <row r="5" spans="1:8" x14ac:dyDescent="0.15">
      <c r="A5" s="110" t="s">
        <v>513</v>
      </c>
      <c r="B5" s="115"/>
      <c r="C5" s="116"/>
      <c r="D5" s="117">
        <v>17938</v>
      </c>
      <c r="E5" s="118"/>
      <c r="F5" s="119">
        <v>118124</v>
      </c>
      <c r="G5" s="120"/>
      <c r="H5" s="121"/>
    </row>
    <row r="6" spans="1:8" x14ac:dyDescent="0.15">
      <c r="A6" s="122"/>
      <c r="B6" s="123"/>
      <c r="C6" s="124"/>
      <c r="D6" s="125">
        <v>12266</v>
      </c>
      <c r="E6" s="126"/>
      <c r="F6" s="127">
        <v>54614</v>
      </c>
      <c r="G6" s="128"/>
      <c r="H6" s="129"/>
    </row>
    <row r="7" spans="1:8" x14ac:dyDescent="0.15">
      <c r="A7" s="110" t="s">
        <v>514</v>
      </c>
      <c r="B7" s="115"/>
      <c r="C7" s="116"/>
      <c r="D7" s="117">
        <v>6213</v>
      </c>
      <c r="E7" s="118"/>
      <c r="F7" s="119">
        <v>101693</v>
      </c>
      <c r="G7" s="120"/>
      <c r="H7" s="121"/>
    </row>
    <row r="8" spans="1:8" x14ac:dyDescent="0.15">
      <c r="A8" s="122"/>
      <c r="B8" s="123"/>
      <c r="C8" s="124"/>
      <c r="D8" s="125">
        <v>5945</v>
      </c>
      <c r="E8" s="126"/>
      <c r="F8" s="127">
        <v>51066</v>
      </c>
      <c r="G8" s="128"/>
      <c r="H8" s="129"/>
    </row>
    <row r="9" spans="1:8" x14ac:dyDescent="0.15">
      <c r="A9" s="110" t="s">
        <v>515</v>
      </c>
      <c r="B9" s="115"/>
      <c r="C9" s="116"/>
      <c r="D9" s="117">
        <v>12139</v>
      </c>
      <c r="E9" s="118"/>
      <c r="F9" s="119">
        <v>93741</v>
      </c>
      <c r="G9" s="120"/>
      <c r="H9" s="121"/>
    </row>
    <row r="10" spans="1:8" x14ac:dyDescent="0.15">
      <c r="A10" s="122"/>
      <c r="B10" s="123"/>
      <c r="C10" s="124"/>
      <c r="D10" s="125">
        <v>5950</v>
      </c>
      <c r="E10" s="126"/>
      <c r="F10" s="127">
        <v>46285</v>
      </c>
      <c r="G10" s="128"/>
      <c r="H10" s="129"/>
    </row>
    <row r="11" spans="1:8" x14ac:dyDescent="0.15">
      <c r="A11" s="110" t="s">
        <v>516</v>
      </c>
      <c r="B11" s="115"/>
      <c r="C11" s="116"/>
      <c r="D11" s="117">
        <v>12152</v>
      </c>
      <c r="E11" s="118"/>
      <c r="F11" s="119">
        <v>107537</v>
      </c>
      <c r="G11" s="120"/>
      <c r="H11" s="121"/>
    </row>
    <row r="12" spans="1:8" x14ac:dyDescent="0.15">
      <c r="A12" s="122"/>
      <c r="B12" s="123"/>
      <c r="C12" s="130"/>
      <c r="D12" s="125">
        <v>6698</v>
      </c>
      <c r="E12" s="126"/>
      <c r="F12" s="127">
        <v>57923</v>
      </c>
      <c r="G12" s="128"/>
      <c r="H12" s="129"/>
    </row>
    <row r="13" spans="1:8" x14ac:dyDescent="0.15">
      <c r="A13" s="110"/>
      <c r="B13" s="115"/>
      <c r="C13" s="131"/>
      <c r="D13" s="132">
        <v>15130</v>
      </c>
      <c r="E13" s="133"/>
      <c r="F13" s="134">
        <v>100055</v>
      </c>
      <c r="G13" s="135"/>
      <c r="H13" s="121"/>
    </row>
    <row r="14" spans="1:8" x14ac:dyDescent="0.15">
      <c r="A14" s="122"/>
      <c r="B14" s="123"/>
      <c r="C14" s="124"/>
      <c r="D14" s="125">
        <v>8365</v>
      </c>
      <c r="E14" s="126"/>
      <c r="F14" s="127">
        <v>50067</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5.8</v>
      </c>
      <c r="C19" s="136">
        <f>ROUND(VALUE(SUBSTITUTE(実質収支比率等に係る経年分析!G$48,"▲","-")),2)</f>
        <v>6.5</v>
      </c>
      <c r="D19" s="136">
        <f>ROUND(VALUE(SUBSTITUTE(実質収支比率等に係る経年分析!H$48,"▲","-")),2)</f>
        <v>5.44</v>
      </c>
      <c r="E19" s="136">
        <f>ROUND(VALUE(SUBSTITUTE(実質収支比率等に係る経年分析!I$48,"▲","-")),2)</f>
        <v>7.32</v>
      </c>
      <c r="F19" s="136">
        <f>ROUND(VALUE(SUBSTITUTE(実質収支比率等に係る経年分析!J$48,"▲","-")),2)</f>
        <v>6.09</v>
      </c>
    </row>
    <row r="20" spans="1:11" x14ac:dyDescent="0.15">
      <c r="A20" s="136" t="s">
        <v>43</v>
      </c>
      <c r="B20" s="136">
        <f>ROUND(VALUE(SUBSTITUTE(実質収支比率等に係る経年分析!F$47,"▲","-")),2)</f>
        <v>12.29</v>
      </c>
      <c r="C20" s="136">
        <f>ROUND(VALUE(SUBSTITUTE(実質収支比率等に係る経年分析!G$47,"▲","-")),2)</f>
        <v>12.03</v>
      </c>
      <c r="D20" s="136">
        <f>ROUND(VALUE(SUBSTITUTE(実質収支比率等に係る経年分析!H$47,"▲","-")),2)</f>
        <v>15.36</v>
      </c>
      <c r="E20" s="136">
        <f>ROUND(VALUE(SUBSTITUTE(実質収支比率等に係る経年分析!I$47,"▲","-")),2)</f>
        <v>19.75</v>
      </c>
      <c r="F20" s="136">
        <f>ROUND(VALUE(SUBSTITUTE(実質収支比率等に係る経年分析!J$47,"▲","-")),2)</f>
        <v>23.6</v>
      </c>
    </row>
    <row r="21" spans="1:11" x14ac:dyDescent="0.15">
      <c r="A21" s="136" t="s">
        <v>44</v>
      </c>
      <c r="B21" s="136">
        <f>IF(ISNUMBER(VALUE(SUBSTITUTE(実質収支比率等に係る経年分析!F$49,"▲","-"))),ROUND(VALUE(SUBSTITUTE(実質収支比率等に係る経年分析!F$49,"▲","-")),2),NA())</f>
        <v>-6.19</v>
      </c>
      <c r="C21" s="136">
        <f>IF(ISNUMBER(VALUE(SUBSTITUTE(実質収支比率等に係る経年分析!G$49,"▲","-"))),ROUND(VALUE(SUBSTITUTE(実質収支比率等に係る経年分析!G$49,"▲","-")),2),NA())</f>
        <v>0.75</v>
      </c>
      <c r="D21" s="136">
        <f>IF(ISNUMBER(VALUE(SUBSTITUTE(実質収支比率等に係る経年分析!H$49,"▲","-"))),ROUND(VALUE(SUBSTITUTE(実質収支比率等に係る経年分析!H$49,"▲","-")),2),NA())</f>
        <v>-0.03</v>
      </c>
      <c r="E21" s="136">
        <f>IF(ISNUMBER(VALUE(SUBSTITUTE(実質収支比率等に係る経年分析!I$49,"▲","-"))),ROUND(VALUE(SUBSTITUTE(実質収支比率等に係る経年分析!I$49,"▲","-")),2),NA())</f>
        <v>5.89</v>
      </c>
      <c r="F21" s="136">
        <f>IF(ISNUMBER(VALUE(SUBSTITUTE(実質収支比率等に係る経年分析!J$49,"▲","-"))),ROUND(VALUE(SUBSTITUTE(実質収支比率等に係る経年分析!J$49,"▲","-")),2),NA())</f>
        <v>-0.92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v>
      </c>
    </row>
    <row r="31" spans="1:11" x14ac:dyDescent="0.15">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1.1299999999999999</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2.82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1.27</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2.2999999999999998</v>
      </c>
    </row>
    <row r="32" spans="1:11" x14ac:dyDescent="0.15">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4.12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2.65</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2.58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2.2799999999999998</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2.84</v>
      </c>
    </row>
    <row r="33" spans="1:16" x14ac:dyDescent="0.15">
      <c r="A33" s="137" t="str">
        <f>IF(連結実質赤字比率に係る赤字・黒字の構成分析!C$37="",NA(),連結実質赤字比率に係る赤字・黒字の構成分析!C$37)</f>
        <v>公共下水道事業会計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3.58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4.24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4.07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3.62</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6.49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5.44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7.31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6.08</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4.7300000000000004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4.5599999999999996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5.12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5.71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7.56</v>
      </c>
    </row>
    <row r="36" spans="1:16" x14ac:dyDescent="0.15">
      <c r="A36" s="137" t="str">
        <f>IF(連結実質赤字比率に係る赤字・黒字の構成分析!C$34="",NA(),連結実質赤字比率に係る赤字・黒字の構成分析!C$34)</f>
        <v>板柳中央病院事業会計</v>
      </c>
      <c r="B36" s="137">
        <f>IF(ROUND(VALUE(SUBSTITUTE(連結実質赤字比率に係る赤字・黒字の構成分析!F$34,"▲", "-")), 2) &lt; 0, ABS(ROUND(VALUE(SUBSTITUTE(連結実質赤字比率に係る赤字・黒字の構成分析!F$34,"▲", "-")), 2)), NA())</f>
        <v>2.4300000000000002</v>
      </c>
      <c r="C36" s="137" t="e">
        <f>IF(ROUND(VALUE(SUBSTITUTE(連結実質赤字比率に係る赤字・黒字の構成分析!F$34,"▲", "-")), 2) &gt;= 0, ABS(ROUND(VALUE(SUBSTITUTE(連結実質赤字比率に係る赤字・黒字の構成分析!F$34,"▲", "-")), 2)), NA())</f>
        <v>#N/A</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2.78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7.76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556</v>
      </c>
      <c r="E42" s="138"/>
      <c r="F42" s="138"/>
      <c r="G42" s="138">
        <f>'実質公債費比率（分子）の構造'!L$52</f>
        <v>573</v>
      </c>
      <c r="H42" s="138"/>
      <c r="I42" s="138"/>
      <c r="J42" s="138">
        <f>'実質公債費比率（分子）の構造'!M$52</f>
        <v>608</v>
      </c>
      <c r="K42" s="138"/>
      <c r="L42" s="138"/>
      <c r="M42" s="138">
        <f>'実質公債費比率（分子）の構造'!N$52</f>
        <v>604</v>
      </c>
      <c r="N42" s="138"/>
      <c r="O42" s="138"/>
      <c r="P42" s="138">
        <f>'実質公債費比率（分子）の構造'!O$52</f>
        <v>588</v>
      </c>
    </row>
    <row r="43" spans="1:16" x14ac:dyDescent="0.15">
      <c r="A43" s="138" t="s">
        <v>52</v>
      </c>
      <c r="B43" s="138">
        <f>'実質公債費比率（分子）の構造'!K$51</f>
        <v>0</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12</v>
      </c>
      <c r="C44" s="138"/>
      <c r="D44" s="138"/>
      <c r="E44" s="138">
        <f>'実質公債費比率（分子）の構造'!L$50</f>
        <v>12</v>
      </c>
      <c r="F44" s="138"/>
      <c r="G44" s="138"/>
      <c r="H44" s="138">
        <f>'実質公債費比率（分子）の構造'!M$50</f>
        <v>12</v>
      </c>
      <c r="I44" s="138"/>
      <c r="J44" s="138"/>
      <c r="K44" s="138">
        <f>'実質公債費比率（分子）の構造'!N$50</f>
        <v>12</v>
      </c>
      <c r="L44" s="138"/>
      <c r="M44" s="138"/>
      <c r="N44" s="138">
        <f>'実質公債費比率（分子）の構造'!O$50</f>
        <v>9</v>
      </c>
      <c r="O44" s="138"/>
      <c r="P44" s="138"/>
    </row>
    <row r="45" spans="1:16" x14ac:dyDescent="0.15">
      <c r="A45" s="138" t="s">
        <v>54</v>
      </c>
      <c r="B45" s="138">
        <f>'実質公債費比率（分子）の構造'!K$49</f>
        <v>29</v>
      </c>
      <c r="C45" s="138"/>
      <c r="D45" s="138"/>
      <c r="E45" s="138">
        <f>'実質公債費比率（分子）の構造'!L$49</f>
        <v>29</v>
      </c>
      <c r="F45" s="138"/>
      <c r="G45" s="138"/>
      <c r="H45" s="138">
        <f>'実質公債費比率（分子）の構造'!M$49</f>
        <v>28</v>
      </c>
      <c r="I45" s="138"/>
      <c r="J45" s="138"/>
      <c r="K45" s="138">
        <f>'実質公債費比率（分子）の構造'!N$49</f>
        <v>29</v>
      </c>
      <c r="L45" s="138"/>
      <c r="M45" s="138"/>
      <c r="N45" s="138">
        <f>'実質公債費比率（分子）の構造'!O$49</f>
        <v>44</v>
      </c>
      <c r="O45" s="138"/>
      <c r="P45" s="138"/>
    </row>
    <row r="46" spans="1:16" x14ac:dyDescent="0.15">
      <c r="A46" s="138" t="s">
        <v>55</v>
      </c>
      <c r="B46" s="138">
        <f>'実質公債費比率（分子）の構造'!K$48</f>
        <v>438</v>
      </c>
      <c r="C46" s="138"/>
      <c r="D46" s="138"/>
      <c r="E46" s="138">
        <f>'実質公債費比率（分子）の構造'!L$48</f>
        <v>469</v>
      </c>
      <c r="F46" s="138"/>
      <c r="G46" s="138"/>
      <c r="H46" s="138">
        <f>'実質公債費比率（分子）の構造'!M$48</f>
        <v>432</v>
      </c>
      <c r="I46" s="138"/>
      <c r="J46" s="138"/>
      <c r="K46" s="138">
        <f>'実質公債費比率（分子）の構造'!N$48</f>
        <v>421</v>
      </c>
      <c r="L46" s="138"/>
      <c r="M46" s="138"/>
      <c r="N46" s="138">
        <f>'実質公債費比率（分子）の構造'!O$48</f>
        <v>386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517</v>
      </c>
      <c r="C49" s="138"/>
      <c r="D49" s="138"/>
      <c r="E49" s="138">
        <f>'実質公債費比率（分子）の構造'!L$45</f>
        <v>495</v>
      </c>
      <c r="F49" s="138"/>
      <c r="G49" s="138"/>
      <c r="H49" s="138">
        <f>'実質公債費比率（分子）の構造'!M$45</f>
        <v>488</v>
      </c>
      <c r="I49" s="138"/>
      <c r="J49" s="138"/>
      <c r="K49" s="138">
        <f>'実質公債費比率（分子）の構造'!N$45</f>
        <v>486</v>
      </c>
      <c r="L49" s="138"/>
      <c r="M49" s="138"/>
      <c r="N49" s="138">
        <f>'実質公債費比率（分子）の構造'!O$45</f>
        <v>474</v>
      </c>
      <c r="O49" s="138"/>
      <c r="P49" s="138"/>
    </row>
    <row r="50" spans="1:16" x14ac:dyDescent="0.15">
      <c r="A50" s="138" t="s">
        <v>59</v>
      </c>
      <c r="B50" s="138" t="e">
        <f>NA()</f>
        <v>#N/A</v>
      </c>
      <c r="C50" s="138">
        <f>IF(ISNUMBER('実質公債費比率（分子）の構造'!K$53),'実質公債費比率（分子）の構造'!K$53,NA())</f>
        <v>440</v>
      </c>
      <c r="D50" s="138" t="e">
        <f>NA()</f>
        <v>#N/A</v>
      </c>
      <c r="E50" s="138" t="e">
        <f>NA()</f>
        <v>#N/A</v>
      </c>
      <c r="F50" s="138">
        <f>IF(ISNUMBER('実質公債費比率（分子）の構造'!L$53),'実質公債費比率（分子）の構造'!L$53,NA())</f>
        <v>432</v>
      </c>
      <c r="G50" s="138" t="e">
        <f>NA()</f>
        <v>#N/A</v>
      </c>
      <c r="H50" s="138" t="e">
        <f>NA()</f>
        <v>#N/A</v>
      </c>
      <c r="I50" s="138">
        <f>IF(ISNUMBER('実質公債費比率（分子）の構造'!M$53),'実質公債費比率（分子）の構造'!M$53,NA())</f>
        <v>352</v>
      </c>
      <c r="J50" s="138" t="e">
        <f>NA()</f>
        <v>#N/A</v>
      </c>
      <c r="K50" s="138" t="e">
        <f>NA()</f>
        <v>#N/A</v>
      </c>
      <c r="L50" s="138">
        <f>IF(ISNUMBER('実質公債費比率（分子）の構造'!N$53),'実質公債費比率（分子）の構造'!N$53,NA())</f>
        <v>344</v>
      </c>
      <c r="M50" s="138" t="e">
        <f>NA()</f>
        <v>#N/A</v>
      </c>
      <c r="N50" s="138" t="e">
        <f>NA()</f>
        <v>#N/A</v>
      </c>
      <c r="O50" s="138">
        <f>IF(ISNUMBER('実質公債費比率（分子）の構造'!O$53),'実質公債費比率（分子）の構造'!O$53,NA())</f>
        <v>325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7287</v>
      </c>
      <c r="E56" s="137"/>
      <c r="F56" s="137"/>
      <c r="G56" s="137">
        <f>'将来負担比率（分子）の構造'!J$52</f>
        <v>7186</v>
      </c>
      <c r="H56" s="137"/>
      <c r="I56" s="137"/>
      <c r="J56" s="137">
        <f>'将来負担比率（分子）の構造'!K$52</f>
        <v>7058</v>
      </c>
      <c r="K56" s="137"/>
      <c r="L56" s="137"/>
      <c r="M56" s="137">
        <f>'将来負担比率（分子）の構造'!L$52</f>
        <v>6911</v>
      </c>
      <c r="N56" s="137"/>
      <c r="O56" s="137"/>
      <c r="P56" s="137">
        <f>'将来負担比率（分子）の構造'!M$52</f>
        <v>6666</v>
      </c>
    </row>
    <row r="57" spans="1:16" x14ac:dyDescent="0.15">
      <c r="A57" s="137" t="s">
        <v>36</v>
      </c>
      <c r="B57" s="137"/>
      <c r="C57" s="137"/>
      <c r="D57" s="137">
        <f>'将来負担比率（分子）の構造'!I$51</f>
        <v>232</v>
      </c>
      <c r="E57" s="137"/>
      <c r="F57" s="137"/>
      <c r="G57" s="137">
        <f>'将来負担比率（分子）の構造'!J$51</f>
        <v>183</v>
      </c>
      <c r="H57" s="137"/>
      <c r="I57" s="137"/>
      <c r="J57" s="137">
        <f>'将来負担比率（分子）の構造'!K$51</f>
        <v>157</v>
      </c>
      <c r="K57" s="137"/>
      <c r="L57" s="137"/>
      <c r="M57" s="137">
        <f>'将来負担比率（分子）の構造'!L$51</f>
        <v>136</v>
      </c>
      <c r="N57" s="137"/>
      <c r="O57" s="137"/>
      <c r="P57" s="137">
        <f>'将来負担比率（分子）の構造'!M$51</f>
        <v>114</v>
      </c>
    </row>
    <row r="58" spans="1:16" x14ac:dyDescent="0.15">
      <c r="A58" s="137" t="s">
        <v>35</v>
      </c>
      <c r="B58" s="137"/>
      <c r="C58" s="137"/>
      <c r="D58" s="137">
        <f>'将来負担比率（分子）の構造'!I$50</f>
        <v>1667</v>
      </c>
      <c r="E58" s="137"/>
      <c r="F58" s="137"/>
      <c r="G58" s="137">
        <f>'将来負担比率（分子）の構造'!J$50</f>
        <v>1986</v>
      </c>
      <c r="H58" s="137"/>
      <c r="I58" s="137"/>
      <c r="J58" s="137">
        <f>'将来負担比率（分子）の構造'!K$50</f>
        <v>2331</v>
      </c>
      <c r="K58" s="137"/>
      <c r="L58" s="137"/>
      <c r="M58" s="137">
        <f>'将来負担比率（分子）の構造'!L$50</f>
        <v>2726</v>
      </c>
      <c r="N58" s="137"/>
      <c r="O58" s="137"/>
      <c r="P58" s="137">
        <f>'将来負担比率（分子）の構造'!M$50</f>
        <v>3049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1406</v>
      </c>
      <c r="C62" s="137"/>
      <c r="D62" s="137"/>
      <c r="E62" s="137">
        <f>'将来負担比率（分子）の構造'!J$45</f>
        <v>1129</v>
      </c>
      <c r="F62" s="137"/>
      <c r="G62" s="137"/>
      <c r="H62" s="137">
        <f>'将来負担比率（分子）の構造'!K$45</f>
        <v>1006</v>
      </c>
      <c r="I62" s="137"/>
      <c r="J62" s="137"/>
      <c r="K62" s="137">
        <f>'将来負担比率（分子）の構造'!L$45</f>
        <v>875</v>
      </c>
      <c r="L62" s="137"/>
      <c r="M62" s="137"/>
      <c r="N62" s="137">
        <f>'将来負担比率（分子）の構造'!M$45</f>
        <v>857</v>
      </c>
      <c r="O62" s="137"/>
      <c r="P62" s="137"/>
    </row>
    <row r="63" spans="1:16" x14ac:dyDescent="0.15">
      <c r="A63" s="137" t="s">
        <v>28</v>
      </c>
      <c r="B63" s="137">
        <f>'将来負担比率（分子）の構造'!I$44</f>
        <v>107</v>
      </c>
      <c r="C63" s="137"/>
      <c r="D63" s="137"/>
      <c r="E63" s="137">
        <f>'将来負担比率（分子）の構造'!J$44</f>
        <v>82</v>
      </c>
      <c r="F63" s="137"/>
      <c r="G63" s="137"/>
      <c r="H63" s="137">
        <f>'将来負担比率（分子）の構造'!K$44</f>
        <v>228</v>
      </c>
      <c r="I63" s="137"/>
      <c r="J63" s="137"/>
      <c r="K63" s="137">
        <f>'将来負担比率（分子）の構造'!L$44</f>
        <v>309</v>
      </c>
      <c r="L63" s="137"/>
      <c r="M63" s="137"/>
      <c r="N63" s="137">
        <f>'将来負担比率（分子）の構造'!M$44</f>
        <v>266</v>
      </c>
      <c r="O63" s="137"/>
      <c r="P63" s="137"/>
    </row>
    <row r="64" spans="1:16" x14ac:dyDescent="0.15">
      <c r="A64" s="137" t="s">
        <v>27</v>
      </c>
      <c r="B64" s="137">
        <f>'将来負担比率（分子）の構造'!I$43</f>
        <v>7383</v>
      </c>
      <c r="C64" s="137"/>
      <c r="D64" s="137"/>
      <c r="E64" s="137">
        <f>'将来負担比率（分子）の構造'!J$43</f>
        <v>7356</v>
      </c>
      <c r="F64" s="137"/>
      <c r="G64" s="137"/>
      <c r="H64" s="137">
        <f>'将来負担比率（分子）の構造'!K$43</f>
        <v>6389</v>
      </c>
      <c r="I64" s="137"/>
      <c r="J64" s="137"/>
      <c r="K64" s="137">
        <f>'将来負担比率（分子）の構造'!L$43</f>
        <v>5597</v>
      </c>
      <c r="L64" s="137"/>
      <c r="M64" s="137"/>
      <c r="N64" s="137">
        <f>'将来負担比率（分子）の構造'!M$43</f>
        <v>5232</v>
      </c>
      <c r="O64" s="137"/>
      <c r="P64" s="137"/>
    </row>
    <row r="65" spans="1:16" x14ac:dyDescent="0.15">
      <c r="A65" s="137" t="s">
        <v>26</v>
      </c>
      <c r="B65" s="137">
        <f>'将来負担比率（分子）の構造'!I$42</f>
        <v>54</v>
      </c>
      <c r="C65" s="137"/>
      <c r="D65" s="137"/>
      <c r="E65" s="137">
        <f>'将来負担比率（分子）の構造'!J$42</f>
        <v>43</v>
      </c>
      <c r="F65" s="137"/>
      <c r="G65" s="137"/>
      <c r="H65" s="137">
        <f>'将来負担比率（分子）の構造'!K$42</f>
        <v>34</v>
      </c>
      <c r="I65" s="137"/>
      <c r="J65" s="137"/>
      <c r="K65" s="137">
        <f>'将来負担比率（分子）の構造'!L$42</f>
        <v>25</v>
      </c>
      <c r="L65" s="137"/>
      <c r="M65" s="137"/>
      <c r="N65" s="137">
        <f>'将来負担比率（分子）の構造'!M$42</f>
        <v>18</v>
      </c>
      <c r="O65" s="137"/>
      <c r="P65" s="137"/>
    </row>
    <row r="66" spans="1:16" x14ac:dyDescent="0.15">
      <c r="A66" s="137" t="s">
        <v>25</v>
      </c>
      <c r="B66" s="137">
        <f>'将来負担比率（分子）の構造'!I$41</f>
        <v>5055</v>
      </c>
      <c r="C66" s="137"/>
      <c r="D66" s="137"/>
      <c r="E66" s="137">
        <f>'将来負担比率（分子）の構造'!J$41</f>
        <v>4900</v>
      </c>
      <c r="F66" s="137"/>
      <c r="G66" s="137"/>
      <c r="H66" s="137">
        <f>'将来負担比率（分子）の構造'!K$41</f>
        <v>4747</v>
      </c>
      <c r="I66" s="137"/>
      <c r="J66" s="137"/>
      <c r="K66" s="137">
        <f>'将来負担比率（分子）の構造'!L$41</f>
        <v>4544</v>
      </c>
      <c r="L66" s="137"/>
      <c r="M66" s="137"/>
      <c r="N66" s="137">
        <f>'将来負担比率（分子）の構造'!M$41</f>
        <v>4319</v>
      </c>
      <c r="O66" s="137"/>
      <c r="P66" s="137"/>
    </row>
    <row r="67" spans="1:16" x14ac:dyDescent="0.15">
      <c r="A67" s="137" t="s">
        <v>63</v>
      </c>
      <c r="B67" s="137" t="e">
        <f>NA()</f>
        <v>#N/A</v>
      </c>
      <c r="C67" s="137">
        <f>IF(ISNUMBER('将来負担比率（分子）の構造'!I$53), IF('将来負担比率（分子）の構造'!I$53 &lt; 0, 0, '将来負担比率（分子）の構造'!I$53), NA())</f>
        <v>4819</v>
      </c>
      <c r="D67" s="137" t="e">
        <f>NA()</f>
        <v>#N/A</v>
      </c>
      <c r="E67" s="137" t="e">
        <f>NA()</f>
        <v>#N/A</v>
      </c>
      <c r="F67" s="137">
        <f>IF(ISNUMBER('将来負担比率（分子）の構造'!J$53), IF('将来負担比率（分子）の構造'!J$53 &lt; 0, 0, '将来負担比率（分子）の構造'!J$53), NA())</f>
        <v>4155</v>
      </c>
      <c r="G67" s="137" t="e">
        <f>NA()</f>
        <v>#N/A</v>
      </c>
      <c r="H67" s="137" t="e">
        <f>NA()</f>
        <v>#N/A</v>
      </c>
      <c r="I67" s="137">
        <f>IF(ISNUMBER('将来負担比率（分子）の構造'!K$53), IF('将来負担比率（分子）の構造'!K$53 &lt; 0, 0, '将来負担比率（分子）の構造'!K$53), NA())</f>
        <v>2857</v>
      </c>
      <c r="J67" s="137" t="e">
        <f>NA()</f>
        <v>#N/A</v>
      </c>
      <c r="K67" s="137" t="e">
        <f>NA()</f>
        <v>#N/A</v>
      </c>
      <c r="L67" s="137">
        <f>IF(ISNUMBER('将来負担比率（分子）の構造'!L$53), IF('将来負担比率（分子）の構造'!L$53 &lt; 0, 0, '将来負担比率（分子）の構造'!L$53), NA())</f>
        <v>1575</v>
      </c>
      <c r="M67" s="137" t="e">
        <f>NA()</f>
        <v>#N/A</v>
      </c>
      <c r="N67" s="137" t="e">
        <f>NA()</f>
        <v>#N/A</v>
      </c>
      <c r="O67" s="137">
        <f>IF(ISNUMBER('将来負担比率（分子）の構造'!M$53), IF('将来負担比率（分子）の構造'!M$53 &lt; 0, 0, '将来負担比率（分子）の構造'!M$53), NA())</f>
        <v>863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