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ilesv1\200_財政\1410財政状況資料集（H22～）\R5→R6（R4決算_2022財政状況資料集）\02_令和6年9月末公表（R4_2022決算_R6松井担当）\04_確認後→HP掲載＆総務省へ掲載報告\HP掲載用ファイル\"/>
    </mc:Choice>
  </mc:AlternateContent>
  <xr:revisionPtr revIDLastSave="0" documentId="13_ncr:1_{72ECCB8B-7D62-430E-A01E-6A277C2BA9E6}" xr6:coauthVersionLast="47" xr6:coauthVersionMax="47" xr10:uidLastSave="{00000000-0000-0000-0000-000000000000}"/>
  <bookViews>
    <workbookView xWindow="20370" yWindow="-3375"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BE34" i="10"/>
  <c r="C34" i="10"/>
  <c r="C35" i="10" s="1"/>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U35" i="10"/>
  <c r="U36" i="10" s="1"/>
  <c r="BW34" i="10" l="1"/>
  <c r="BW35" i="10" s="1"/>
  <c r="BW36" i="10" s="1"/>
  <c r="BW37" i="10" s="1"/>
  <c r="BW38" i="10" s="1"/>
  <c r="BW39" i="10" s="1"/>
  <c r="BW40" i="10" s="1"/>
  <c r="BW41" i="10" s="1"/>
  <c r="BW42" i="10" s="1"/>
  <c r="BW43" i="10" s="1"/>
  <c r="CO34" i="10" l="1"/>
</calcChain>
</file>

<file path=xl/sharedStrings.xml><?xml version="1.0" encoding="utf-8"?>
<sst xmlns="http://schemas.openxmlformats.org/spreadsheetml/2006/main" count="1146" uniqueCount="614">
  <si>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</si>
  <si>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</si>
  <si>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</si>
  <si>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</si>
  <si>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</si>
  <si>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</si>
  <si>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</si>
  <si>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</si>
  <si>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</si>
  <si>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</si>
  <si>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</si>
  <si>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</si>
  <si>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</si>
  <si>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</si>
  <si>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</si>
  <si>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</si>
  <si>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</si>
  <si>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</si>
  <si>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</si>
  <si>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</si>
  <si>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</si>
  <si>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</si>
  <si>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</si>
  <si>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</si>
  <si>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</si>
  <si>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</si>
  <si>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</si>
  <si>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</si>
  <si>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</si>
  <si>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</si>
  <si>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</si>
  <si>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</si>
  <si>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</si>
  <si>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</si>
  <si>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</si>
  <si>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</si>
  <si>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</si>
  <si>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</si>
  <si>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</si>
  <si>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</si>
  <si>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</si>
  <si>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</si>
  <si>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</si>
  <si>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</si>
  <si>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</si>
  <si>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</si>
  <si>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</si>
  <si>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</si>
  <si>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</si>
  <si>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</si>
  <si>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</si>
  <si>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</si>
  <si>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(当該欄に積立額が多い上位５基金の基金名を入力して下さい(R04年度末現在))</t>
    <phoneticPr fontId="5"/>
  </si>
  <si>
    <t>(当該欄に積立額が多い上位５基金の基金名を入力して下さい(R04年度末現在))</t>
  </si>
  <si>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</si>
  <si>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</si>
  <si>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</si>
  <si>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</si>
  <si>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</si>
  <si>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</si>
  <si>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</si>
  <si>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</si>
  <si>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</si>
  <si>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</si>
  <si>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</si>
  <si>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</si>
  <si>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</si>
  <si>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</si>
  <si>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</si>
  <si>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</si>
  <si>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</si>
  <si>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</si>
  <si>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</si>
  <si>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</si>
  <si>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</si>
  <si>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</si>
  <si>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</si>
  <si>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</si>
  <si>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</si>
  <si>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</si>
  <si>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</si>
  <si>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</si>
  <si>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</si>
  <si>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</si>
  <si>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</si>
  <si>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</si>
  <si>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</si>
  <si>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</si>
  <si>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Ⅲ－０</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</si>
  <si>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</si>
  <si>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</si>
  <si>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</si>
  <si>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</si>
  <si>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</si>
  <si>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</si>
  <si>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</si>
  <si>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</si>
  <si>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</si>
  <si>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</si>
  <si>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</si>
  <si>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</si>
  <si>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鶴田町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</si>
  <si>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</si>
  <si>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</si>
  <si>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</si>
  <si>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</si>
  <si>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</si>
  <si>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</si>
  <si>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</si>
  <si>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</si>
  <si>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</si>
  <si>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</si>
  <si>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</si>
  <si>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</si>
  <si>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</si>
  <si>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</si>
  <si>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</si>
  <si>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</si>
  <si>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</si>
  <si>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</si>
  <si>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</si>
  <si>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</si>
  <si>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</si>
  <si>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</si>
  <si>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</si>
  <si>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</si>
  <si>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</si>
  <si>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-9.8</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</si>
  <si>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</si>
  <si>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</si>
  <si>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</si>
  <si>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</si>
  <si>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</si>
  <si>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</si>
  <si>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</si>
  <si>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</si>
  <si>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</si>
  <si>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</si>
  <si>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</si>
  <si>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</si>
  <si>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</si>
  <si>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</si>
  <si>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</si>
  <si>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</si>
  <si>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</si>
  <si>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</si>
  <si>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</si>
  <si>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</si>
  <si>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</si>
  <si>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</si>
  <si>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</si>
  <si>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</si>
  <si>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</si>
  <si>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</si>
  <si>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</si>
  <si>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5"/>
  </si>
  <si>
    <t>うち日本人(％)</t>
    <phoneticPr fontId="5"/>
  </si>
  <si>
    <t>-2.1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</si>
  <si>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</si>
  <si>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</si>
  <si>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</si>
  <si>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</si>
  <si>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</si>
  <si>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</si>
  <si>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</si>
  <si>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</si>
  <si>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</si>
  <si>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</si>
  <si>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</si>
  <si>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</si>
  <si>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</si>
  <si>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</si>
  <si>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</si>
  <si>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</si>
  <si>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</si>
  <si>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</si>
  <si>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</si>
  <si>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</si>
  <si>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</si>
  <si>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</si>
  <si>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</si>
  <si>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</si>
  <si>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</si>
  <si>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</si>
  <si>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</si>
  <si>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</si>
  <si>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</si>
  <si>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</si>
  <si>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</si>
  <si>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</si>
  <si>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</si>
  <si>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</si>
  <si>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</si>
  <si>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</si>
  <si>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</si>
  <si>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</si>
  <si>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</si>
  <si>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</si>
  <si>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</si>
  <si>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</si>
  <si>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</si>
  <si>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</si>
  <si>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</si>
  <si>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</si>
  <si>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</si>
  <si>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</si>
  <si>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</si>
  <si>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</si>
  <si>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</si>
  <si>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</si>
  <si>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</si>
  <si>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</si>
  <si>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</si>
  <si>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</si>
  <si>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</si>
  <si>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</si>
  <si>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</si>
  <si>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</si>
  <si>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</si>
  <si>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</si>
  <si>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</si>
  <si>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</si>
  <si>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</si>
  <si>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</si>
  <si>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</si>
  <si>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青森県鶴田町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</si>
  <si>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</si>
  <si>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</si>
  <si>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</si>
  <si>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</si>
  <si>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</si>
  <si>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</si>
  <si>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</si>
  <si>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</si>
  <si>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</si>
  <si>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</si>
  <si>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</si>
  <si>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</si>
  <si>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</si>
  <si>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</si>
  <si>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</si>
  <si>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</si>
  <si>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</si>
  <si>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</si>
  <si>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</si>
  <si>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</si>
  <si>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</si>
  <si>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</si>
  <si>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</si>
  <si>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</si>
  <si>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</si>
  <si>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</si>
  <si>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</si>
  <si>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</si>
  <si>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</si>
  <si>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</si>
  <si>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</si>
  <si>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</si>
  <si>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</si>
  <si>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</si>
  <si>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</si>
  <si>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</si>
  <si>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</si>
  <si>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</si>
  <si>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</si>
  <si>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</si>
  <si>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</si>
  <si>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</si>
  <si>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</si>
  <si>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</si>
  <si>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</si>
  <si>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</si>
  <si>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</si>
  <si>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</si>
  <si>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</si>
  <si>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</si>
  <si>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</si>
  <si>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</si>
  <si>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</si>
  <si>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</si>
  <si>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</si>
  <si>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</si>
  <si>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</si>
  <si>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</si>
  <si>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</si>
  <si>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</si>
  <si>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</si>
  <si>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</si>
  <si>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</si>
  <si>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</si>
  <si>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</si>
  <si>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</si>
  <si>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</si>
  <si>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</si>
  <si>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</si>
  <si>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</si>
  <si>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</si>
  <si>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</si>
  <si>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</si>
  <si>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</si>
  <si>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</si>
  <si>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</si>
  <si>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</si>
  <si>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</si>
  <si>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</si>
  <si>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</si>
  <si>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</si>
  <si>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</si>
  <si>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</si>
  <si>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</si>
  <si>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</si>
  <si>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</si>
  <si>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</si>
  <si>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</si>
  <si>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</si>
  <si>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</si>
  <si>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</si>
  <si>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</si>
  <si>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</si>
  <si>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</si>
  <si>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</si>
  <si>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</si>
  <si>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</si>
  <si>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</si>
  <si>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</si>
  <si>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</si>
  <si>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</si>
  <si>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</si>
  <si>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</si>
  <si>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</si>
  <si>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</si>
  <si>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</si>
  <si>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</si>
  <si>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</si>
  <si>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</si>
  <si>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</si>
  <si>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</si>
  <si>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</si>
  <si>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</si>
  <si>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</si>
  <si>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</si>
  <si>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</si>
  <si>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</si>
  <si>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</si>
  <si>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</si>
  <si>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</si>
  <si>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</si>
  <si>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</si>
  <si>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</si>
  <si>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</si>
  <si>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</si>
  <si>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</si>
  <si>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</si>
  <si>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</si>
  <si>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</si>
  <si>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</si>
  <si>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</si>
  <si>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</si>
  <si>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</si>
  <si>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</si>
  <si>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</si>
  <si>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</si>
  <si>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</si>
  <si>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</si>
  <si>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</si>
  <si>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</si>
  <si>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</si>
  <si>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</si>
  <si>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</si>
  <si>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</si>
  <si>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</si>
  <si>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</si>
  <si>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</si>
  <si>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</si>
  <si>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</si>
  <si>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</si>
  <si>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</si>
  <si>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</si>
  <si>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青森県鶴田町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</si>
  <si>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</si>
  <si>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</si>
  <si>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</si>
  <si>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</si>
  <si>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</si>
  <si>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</si>
  <si>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</si>
  <si>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</si>
  <si>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</si>
  <si>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</si>
  <si>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</si>
  <si>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</si>
  <si>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</si>
  <si>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</si>
  <si>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</si>
  <si>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</si>
  <si>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</si>
  <si>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</si>
  <si>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</si>
  <si>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</si>
  <si>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鶴田町学校給食特別会計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</si>
  <si>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</si>
  <si>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</si>
  <si>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</si>
  <si>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</si>
  <si>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</si>
  <si>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</si>
  <si>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</si>
  <si>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</si>
  <si>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</si>
  <si>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</si>
  <si>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</si>
  <si>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</si>
  <si>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</si>
  <si>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</si>
  <si>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鶴田町国民健康保険特別会計</t>
    <phoneticPr fontId="5"/>
  </si>
  <si>
    <t>鶴田町介護保険特別会計</t>
    <phoneticPr fontId="5"/>
  </si>
  <si>
    <t>鶴田町後期高齢者医療特別会計</t>
    <phoneticPr fontId="5"/>
  </si>
  <si>
    <t>鶴田町水道事業会計</t>
    <phoneticPr fontId="5"/>
  </si>
  <si>
    <t>法適用企業</t>
    <phoneticPr fontId="5"/>
  </si>
  <si>
    <t>鶴田町下水道事業会計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</si>
  <si>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</si>
  <si>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</si>
  <si>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</si>
  <si>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</si>
  <si>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</si>
  <si>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</si>
  <si>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</si>
  <si>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</si>
  <si>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</si>
  <si>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</si>
  <si>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</si>
  <si>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</si>
  <si>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</si>
  <si>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</si>
  <si>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</si>
  <si>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</si>
  <si>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</si>
  <si>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</si>
  <si>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</si>
  <si>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</si>
  <si>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</si>
  <si>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</si>
  <si>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</si>
  <si>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</si>
  <si>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</si>
  <si>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</si>
  <si>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</si>
  <si>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</si>
  <si>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</si>
  <si>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</si>
  <si>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</si>
  <si>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</si>
  <si>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</si>
  <si>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</si>
  <si>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</si>
  <si>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</si>
  <si>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</si>
  <si>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</si>
  <si>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</si>
  <si>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</si>
  <si>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</si>
  <si>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</si>
  <si>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</si>
  <si>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</si>
  <si>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</si>
  <si>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</si>
  <si>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</si>
  <si>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</si>
  <si>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</si>
  <si>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</si>
  <si>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</si>
  <si>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</si>
  <si>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</si>
  <si>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</si>
  <si>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</si>
  <si>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</si>
  <si>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</si>
  <si>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</si>
  <si>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</si>
  <si>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</si>
  <si>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鶴田町下水道事業会計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</si>
  <si>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</si>
  <si>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</si>
  <si>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鶴田町介護保険特別会計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</si>
  <si>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</si>
  <si>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鶴田町後期高齢者医療特別会計</t>
    <phoneticPr fontId="5"/>
  </si>
  <si>
    <t>(Ｆ)</t>
    <phoneticPr fontId="5"/>
  </si>
  <si>
    <t>鶴田町国民健康保険特別会計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</si>
  <si>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</si>
  <si>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</si>
  <si>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</si>
  <si>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</si>
  <si>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</si>
  <si>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</si>
  <si>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</si>
  <si>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</si>
  <si>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</si>
  <si>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</si>
  <si>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</si>
  <si>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</si>
  <si>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</si>
  <si>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</si>
  <si>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</si>
  <si>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</si>
  <si>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</si>
  <si>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</si>
  <si>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</si>
  <si>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</si>
  <si>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</si>
  <si>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</si>
  <si>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</si>
  <si>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</si>
  <si>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</si>
  <si>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</si>
  <si>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</si>
  <si>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</si>
  <si>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</si>
  <si>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</si>
  <si>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</si>
  <si>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</si>
  <si>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</si>
  <si>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</si>
  <si>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</si>
  <si>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</si>
  <si>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</si>
  <si>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</si>
  <si>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</si>
  <si>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</si>
  <si>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</si>
  <si>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</si>
  <si>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</si>
  <si>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</si>
  <si>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</si>
  <si>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</si>
  <si>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</si>
  <si>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</si>
  <si>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</si>
  <si>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</si>
  <si>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</si>
  <si>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</si>
  <si>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</si>
  <si>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</si>
  <si>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</si>
  <si>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</si>
  <si>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</si>
  <si>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</si>
  <si>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</si>
  <si>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</si>
  <si>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</si>
  <si>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</si>
  <si>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</si>
  <si>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</si>
  <si>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</si>
  <si>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</si>
  <si>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</si>
  <si>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</si>
  <si>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</si>
  <si>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</si>
  <si>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</si>
  <si>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</si>
  <si>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</si>
  <si>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</si>
  <si>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</si>
  <si>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</si>
  <si>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</si>
  <si>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</si>
  <si>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</si>
  <si>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</si>
  <si>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</si>
  <si>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</si>
  <si>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</si>
  <si>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4.38</t>
  </si>
  <si>
    <t>▲ 10.59</t>
  </si>
  <si>
    <t>▲ 6.24</t>
  </si>
  <si>
    <t>一般会計</t>
  </si>
  <si>
    <t>鶴田町水道事業会計</t>
  </si>
  <si>
    <t>鶴田町下水道事業会計</t>
  </si>
  <si>
    <t>鶴田町国民健康保険特別会計</t>
  </si>
  <si>
    <t>鶴田町介護保険特別会計</t>
  </si>
  <si>
    <t>鶴田町後期高齢者医療特別会計</t>
  </si>
  <si>
    <t>鶴田町学校給食特別会計</t>
  </si>
  <si>
    <t>▲ 0.00</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</si>
  <si>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</si>
  <si>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</si>
  <si>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</si>
  <si>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</si>
  <si>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</si>
  <si>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</si>
  <si>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</si>
  <si>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</si>
  <si>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</si>
  <si>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青森県市町村総合事務組合</t>
    <phoneticPr fontId="2"/>
  </si>
  <si>
    <t>青森県市町村職員退職手当組合</t>
    <phoneticPr fontId="2"/>
  </si>
  <si>
    <t>西北五広域福祉事務組合</t>
    <phoneticPr fontId="2"/>
  </si>
  <si>
    <t>西北五環境整備事務組合</t>
    <phoneticPr fontId="2"/>
  </si>
  <si>
    <t>五所川原地区消防事務組合</t>
    <phoneticPr fontId="2"/>
  </si>
  <si>
    <t>青森県交通災害共済組合</t>
    <phoneticPr fontId="2"/>
  </si>
  <si>
    <t>津軽広域水道企業団（津軽事業部）</t>
    <phoneticPr fontId="2"/>
  </si>
  <si>
    <t>つがる西北五広域連合（一般会計）</t>
    <phoneticPr fontId="2"/>
  </si>
  <si>
    <t>つがる西北五広域連合（病院事業会計）</t>
    <phoneticPr fontId="2"/>
  </si>
  <si>
    <t>青森県後期高齢者医療広域連合（一般会計）</t>
    <phoneticPr fontId="2"/>
  </si>
  <si>
    <t>青森県後期高齢者医療広域連合（後期高齢者医療特別会計）</t>
    <phoneticPr fontId="2"/>
  </si>
  <si>
    <t>鶴の里振興公社</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</si>
  <si>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</si>
  <si>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</si>
  <si>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r>
      <t>　縦軸の将来負担比率が高い要因として、昭和６３年度から始まった下水道事業の公営企業債等繰入額が高水準で推移してきたが、現在の普及率は</t>
    </r>
    <r>
      <rPr>
        <sz val="11"/>
        <color theme="1"/>
        <rFont val="ＭＳ Ｐゴシック"/>
        <family val="3"/>
        <charset val="128"/>
      </rPr>
      <t>９６．８％</t>
    </r>
    <r>
      <rPr>
        <sz val="11"/>
        <color indexed="8"/>
        <rFont val="ＭＳ Ｐゴシック"/>
        <family val="3"/>
        <charset val="128"/>
      </rPr>
      <t>と概ね全域の整備を終え、償還ピークも過ぎているが、公営住宅の建替建設工事が続くことから今後は増加していくものと考えられる。また、横軸の有形固定資産減価償却率については、類似団体平均と比べ３．１％下回っており、令和２年度から供用開始した統合小学校の付帯施設の減価償却が開始したことが大きな要因であると考えられる。平成２９年３月に策定された「鶴田町公共施設等総合管理計画」に基づき、これまでと同様にに計画的な施設の維持・更新を行うことで長寿命化を図りコスト平準化に努める。</t>
    </r>
    <rPh sb="62" eb="64">
      <t>フキュウ</t>
    </rPh>
    <rPh sb="96" eb="98">
      <t>コウエイ</t>
    </rPh>
    <rPh sb="98" eb="100">
      <t>ジュウタク</t>
    </rPh>
    <rPh sb="101" eb="103">
      <t>タテカ</t>
    </rPh>
    <rPh sb="103" eb="105">
      <t>ケンセツ</t>
    </rPh>
    <rPh sb="105" eb="107">
      <t>コウジ</t>
    </rPh>
    <rPh sb="108" eb="109">
      <t>ツヅ</t>
    </rPh>
    <rPh sb="117" eb="119">
      <t>ゾウカ</t>
    </rPh>
    <rPh sb="194" eb="196">
      <t>フタイ</t>
    </rPh>
    <rPh sb="196" eb="198">
      <t>シセツ</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</si>
  <si>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</si>
  <si>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</si>
  <si>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</si>
  <si>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</si>
  <si>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</si>
  <si>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</si>
  <si>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及び実質公債費比率ともに類似団体と比較しても高い状態にある。両比率とも高い要因としては、統合小学校建設事業の元金償還が開始したことと、併せて公営企業債等繰入額も高い水準で推移していくためと考えられる。令和４年度で統合小学校建設事業も完了したものの、令和５年度以降、公営住宅の建替建設事業が本格化することから、今後は、将来負担比率については、行政改革大綱に基づき経費削減を図り財政調整基金の積み増しすることで適正な基金管理を行い、また、実質公債費比率についてもライフサイクルコストの適正化によりランニングコストを減らし、必要性や緊急性を考慮しながら新規地方債の発行抑制や、より有利な地方債の活用に努め、これまで以上に公債費の適正化に取り組んでいく必要がある。</t>
    <rPh sb="51" eb="53">
      <t>トウゴウ</t>
    </rPh>
    <rPh sb="53" eb="56">
      <t>ショウガッコウ</t>
    </rPh>
    <rPh sb="56" eb="58">
      <t>ケンセツ</t>
    </rPh>
    <rPh sb="58" eb="60">
      <t>ジギョウ</t>
    </rPh>
    <rPh sb="61" eb="63">
      <t>ガンキン</t>
    </rPh>
    <rPh sb="63" eb="65">
      <t>ショウカン</t>
    </rPh>
    <rPh sb="66" eb="68">
      <t>カイシ</t>
    </rPh>
    <rPh sb="107" eb="109">
      <t>レイワ</t>
    </rPh>
    <rPh sb="110" eb="112">
      <t>ネンド</t>
    </rPh>
    <rPh sb="113" eb="115">
      <t>トウゴウ</t>
    </rPh>
    <rPh sb="115" eb="118">
      <t>ショウガッコウ</t>
    </rPh>
    <rPh sb="118" eb="120">
      <t>ケンセツ</t>
    </rPh>
    <rPh sb="120" eb="122">
      <t>ジギョウ</t>
    </rPh>
    <rPh sb="123" eb="125">
      <t>カンリョウ</t>
    </rPh>
    <rPh sb="151" eb="154">
      <t>ホンカクカ</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</si>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</sst>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40" xfId="11" applyNumberFormat="1" applyFon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A2232DD9-60F6-4E55-9437-21260940C1EC}"/>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115050</c:v>
                </c:pt>
                <c:pt idx="1">
                  <c:v>118252</c:v>
                </c:pt>
                <c:pt idx="2">
                  <c:v>120302</c:v>
                </c:pt>
                <c:pt idx="3">
                  <c:v>114841</c:v>
                </c:pt>
                <c:pt idx="4">
                  <c:v>124145</c:v>
                </c:pt>
              </c:numCache>
            </c:numRef>
          </c:val>
          <c:smooth val="0"/>
          <c:extLst>
            <c:ext xmlns:c16="http://schemas.microsoft.com/office/drawing/2014/chart" uri="{C3380CC4-5D6E-409C-BE32-E72D297353CC}">
              <c16:uniqueId val="{00000000-9407-4D15-889C-B34F5A38BFE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168293</c:v>
                </c:pt>
                <c:pt idx="1">
                  <c:v>274518</c:v>
                </c:pt>
                <c:pt idx="2">
                  <c:v>77114</c:v>
                </c:pt>
                <c:pt idx="3">
                  <c:v>35527</c:v>
                </c:pt>
                <c:pt idx="4">
                  <c:v>51134</c:v>
                </c:pt>
              </c:numCache>
            </c:numRef>
          </c:val>
          <c:smooth val="0"/>
          <c:extLst>
            <c:ext xmlns:c16="http://schemas.microsoft.com/office/drawing/2014/chart" uri="{C3380CC4-5D6E-409C-BE32-E72D297353CC}">
              <c16:uniqueId val="{00000001-9407-4D15-889C-B34F5A38BFE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6.66</c:v>
                </c:pt>
                <c:pt idx="1">
                  <c:v>6.14</c:v>
                </c:pt>
                <c:pt idx="2">
                  <c:v>9.8699999999999992</c:v>
                </c:pt>
                <c:pt idx="3">
                  <c:v>13.14</c:v>
                </c:pt>
                <c:pt idx="4">
                  <c:v>11.82</c:v>
                </c:pt>
              </c:numCache>
            </c:numRef>
          </c:val>
          <c:extLst>
            <c:ext xmlns:c16="http://schemas.microsoft.com/office/drawing/2014/chart" uri="{C3380CC4-5D6E-409C-BE32-E72D297353CC}">
              <c16:uniqueId val="{00000000-3854-4681-AC0F-9A538AB093B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13.45</c:v>
                </c:pt>
                <c:pt idx="1">
                  <c:v>8.32</c:v>
                </c:pt>
                <c:pt idx="2">
                  <c:v>9.69</c:v>
                </c:pt>
                <c:pt idx="3">
                  <c:v>17.77</c:v>
                </c:pt>
                <c:pt idx="4">
                  <c:v>21.28</c:v>
                </c:pt>
              </c:numCache>
            </c:numRef>
          </c:val>
          <c:extLst>
            <c:ext xmlns:c16="http://schemas.microsoft.com/office/drawing/2014/chart" uri="{C3380CC4-5D6E-409C-BE32-E72D297353CC}">
              <c16:uniqueId val="{00000001-3854-4681-AC0F-9A538AB093B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-4.38</c:v>
                </c:pt>
                <c:pt idx="1">
                  <c:v>-10.59</c:v>
                </c:pt>
                <c:pt idx="2">
                  <c:v>2.41</c:v>
                </c:pt>
                <c:pt idx="3">
                  <c:v>7.42</c:v>
                </c:pt>
                <c:pt idx="4">
                  <c:v>-6.24</c:v>
                </c:pt>
              </c:numCache>
            </c:numRef>
          </c:val>
          <c:smooth val="0"/>
          <c:extLst>
            <c:ext xmlns:c16="http://schemas.microsoft.com/office/drawing/2014/chart" uri="{C3380CC4-5D6E-409C-BE32-E72D297353CC}">
              <c16:uniqueId val="{00000002-3854-4681-AC0F-9A538AB093B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B780-4F5C-B48A-9547576CA69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780-4F5C-B48A-9547576CA69A}"/>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B780-4F5C-B48A-9547576CA69A}"/>
            </c:ext>
          </c:extLst>
        </c:ser>
        <c:ser>
          <c:idx val="3"/>
          <c:order val="3"/>
          <c:tx>
            <c:strRef>
              <c:f>データシート!$A$30</c:f>
              <c:strCache>
                <c:ptCount val="1"/>
                <c:pt idx="0">
                  <c:v>鶴田町学校給食特別会計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B780-4F5C-B48A-9547576CA69A}"/>
            </c:ext>
          </c:extLst>
        </c:ser>
        <c:ser>
          <c:idx val="4"/>
          <c:order val="4"/>
          <c:tx>
            <c:strRef>
              <c:f>データシート!$A$31</c:f>
              <c:strCache>
                <c:ptCount val="1"/>
                <c:pt idx="0">
                  <c:v>鶴田町後期高齢者医療特別会計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0.02</c:v>
                </c:pt>
                <c:pt idx="2">
                  <c:v>#N/A</c:v>
                </c:pt>
                <c:pt idx="3">
                  <c:v>0.12</c:v>
                </c:pt>
                <c:pt idx="4">
                  <c:v>#N/A</c:v>
                </c:pt>
                <c:pt idx="5">
                  <c:v>0.01</c:v>
                </c:pt>
                <c:pt idx="6">
                  <c:v>#N/A</c:v>
                </c:pt>
                <c:pt idx="7">
                  <c:v>0.16</c:v>
                </c:pt>
                <c:pt idx="8">
                  <c:v>#N/A</c:v>
                </c:pt>
                <c:pt idx="9">
                  <c:v>0.08</c:v>
                </c:pt>
              </c:numCache>
            </c:numRef>
          </c:val>
          <c:extLst>
            <c:ext xmlns:c16="http://schemas.microsoft.com/office/drawing/2014/chart" uri="{C3380CC4-5D6E-409C-BE32-E72D297353CC}">
              <c16:uniqueId val="{00000004-B780-4F5C-B48A-9547576CA69A}"/>
            </c:ext>
          </c:extLst>
        </c:ser>
        <c:ser>
          <c:idx val="5"/>
          <c:order val="5"/>
          <c:tx>
            <c:strRef>
              <c:f>データシート!$A$32</c:f>
              <c:strCache>
                <c:ptCount val="1"/>
                <c:pt idx="0">
                  <c:v>鶴田町介護保険特別会計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1.81</c:v>
                </c:pt>
                <c:pt idx="2">
                  <c:v>#N/A</c:v>
                </c:pt>
                <c:pt idx="3">
                  <c:v>2.0299999999999998</c:v>
                </c:pt>
                <c:pt idx="4">
                  <c:v>#N/A</c:v>
                </c:pt>
                <c:pt idx="5">
                  <c:v>1.01</c:v>
                </c:pt>
                <c:pt idx="6">
                  <c:v>#N/A</c:v>
                </c:pt>
                <c:pt idx="7">
                  <c:v>1.34</c:v>
                </c:pt>
                <c:pt idx="8">
                  <c:v>#N/A</c:v>
                </c:pt>
                <c:pt idx="9">
                  <c:v>0.75</c:v>
                </c:pt>
              </c:numCache>
            </c:numRef>
          </c:val>
          <c:extLst>
            <c:ext xmlns:c16="http://schemas.microsoft.com/office/drawing/2014/chart" uri="{C3380CC4-5D6E-409C-BE32-E72D297353CC}">
              <c16:uniqueId val="{00000005-B780-4F5C-B48A-9547576CA69A}"/>
            </c:ext>
          </c:extLst>
        </c:ser>
        <c:ser>
          <c:idx val="6"/>
          <c:order val="6"/>
          <c:tx>
            <c:strRef>
              <c:f>データシート!$A$33</c:f>
              <c:strCache>
                <c:ptCount val="1"/>
                <c:pt idx="0">
                  <c:v>鶴田町国民健康保険特別会計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4.88</c:v>
                </c:pt>
                <c:pt idx="2">
                  <c:v>#N/A</c:v>
                </c:pt>
                <c:pt idx="3">
                  <c:v>5.73</c:v>
                </c:pt>
                <c:pt idx="4">
                  <c:v>#N/A</c:v>
                </c:pt>
                <c:pt idx="5">
                  <c:v>4.51</c:v>
                </c:pt>
                <c:pt idx="6">
                  <c:v>#N/A</c:v>
                </c:pt>
                <c:pt idx="7">
                  <c:v>8.0299999999999994</c:v>
                </c:pt>
                <c:pt idx="8">
                  <c:v>#N/A</c:v>
                </c:pt>
                <c:pt idx="9">
                  <c:v>2.25</c:v>
                </c:pt>
              </c:numCache>
            </c:numRef>
          </c:val>
          <c:extLst>
            <c:ext xmlns:c16="http://schemas.microsoft.com/office/drawing/2014/chart" uri="{C3380CC4-5D6E-409C-BE32-E72D297353CC}">
              <c16:uniqueId val="{00000006-B780-4F5C-B48A-9547576CA69A}"/>
            </c:ext>
          </c:extLst>
        </c:ser>
        <c:ser>
          <c:idx val="7"/>
          <c:order val="7"/>
          <c:tx>
            <c:strRef>
              <c:f>データシート!$A$34</c:f>
              <c:strCache>
                <c:ptCount val="1"/>
                <c:pt idx="0">
                  <c:v>鶴田町下水道事業会計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3.74</c:v>
                </c:pt>
                <c:pt idx="2">
                  <c:v>#N/A</c:v>
                </c:pt>
                <c:pt idx="3">
                  <c:v>3.47</c:v>
                </c:pt>
                <c:pt idx="4">
                  <c:v>#N/A</c:v>
                </c:pt>
                <c:pt idx="5">
                  <c:v>2.75</c:v>
                </c:pt>
                <c:pt idx="6">
                  <c:v>#N/A</c:v>
                </c:pt>
                <c:pt idx="7">
                  <c:v>2.72</c:v>
                </c:pt>
                <c:pt idx="8">
                  <c:v>#N/A</c:v>
                </c:pt>
                <c:pt idx="9">
                  <c:v>2.62</c:v>
                </c:pt>
              </c:numCache>
            </c:numRef>
          </c:val>
          <c:extLst>
            <c:ext xmlns:c16="http://schemas.microsoft.com/office/drawing/2014/chart" uri="{C3380CC4-5D6E-409C-BE32-E72D297353CC}">
              <c16:uniqueId val="{00000007-B780-4F5C-B48A-9547576CA69A}"/>
            </c:ext>
          </c:extLst>
        </c:ser>
        <c:ser>
          <c:idx val="8"/>
          <c:order val="8"/>
          <c:tx>
            <c:strRef>
              <c:f>データシート!$A$35</c:f>
              <c:strCache>
                <c:ptCount val="1"/>
                <c:pt idx="0">
                  <c:v>鶴田町水道事業会計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8.08</c:v>
                </c:pt>
                <c:pt idx="2">
                  <c:v>#N/A</c:v>
                </c:pt>
                <c:pt idx="3">
                  <c:v>9.19</c:v>
                </c:pt>
                <c:pt idx="4">
                  <c:v>#N/A</c:v>
                </c:pt>
                <c:pt idx="5">
                  <c:v>9.66</c:v>
                </c:pt>
                <c:pt idx="6">
                  <c:v>#N/A</c:v>
                </c:pt>
                <c:pt idx="7">
                  <c:v>9.65</c:v>
                </c:pt>
                <c:pt idx="8">
                  <c:v>#N/A</c:v>
                </c:pt>
                <c:pt idx="9">
                  <c:v>10.91</c:v>
                </c:pt>
              </c:numCache>
            </c:numRef>
          </c:val>
          <c:extLst>
            <c:ext xmlns:c16="http://schemas.microsoft.com/office/drawing/2014/chart" uri="{C3380CC4-5D6E-409C-BE32-E72D297353CC}">
              <c16:uniqueId val="{00000008-B780-4F5C-B48A-9547576CA69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6.66</c:v>
                </c:pt>
                <c:pt idx="2">
                  <c:v>#N/A</c:v>
                </c:pt>
                <c:pt idx="3">
                  <c:v>6.14</c:v>
                </c:pt>
                <c:pt idx="4">
                  <c:v>#N/A</c:v>
                </c:pt>
                <c:pt idx="5">
                  <c:v>9.8699999999999992</c:v>
                </c:pt>
                <c:pt idx="6">
                  <c:v>#N/A</c:v>
                </c:pt>
                <c:pt idx="7">
                  <c:v>13.13</c:v>
                </c:pt>
                <c:pt idx="8">
                  <c:v>#N/A</c:v>
                </c:pt>
                <c:pt idx="9">
                  <c:v>11.81</c:v>
                </c:pt>
              </c:numCache>
            </c:numRef>
          </c:val>
          <c:extLst>
            <c:ext xmlns:c16="http://schemas.microsoft.com/office/drawing/2014/chart" uri="{C3380CC4-5D6E-409C-BE32-E72D297353CC}">
              <c16:uniqueId val="{00000009-B780-4F5C-B48A-9547576CA69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574</c:v>
                </c:pt>
                <c:pt idx="5">
                  <c:v>524</c:v>
                </c:pt>
                <c:pt idx="8">
                  <c:v>548</c:v>
                </c:pt>
                <c:pt idx="11">
                  <c:v>548</c:v>
                </c:pt>
                <c:pt idx="14">
                  <c:v>566</c:v>
                </c:pt>
              </c:numCache>
            </c:numRef>
          </c:val>
          <c:extLst>
            <c:ext xmlns:c16="http://schemas.microsoft.com/office/drawing/2014/chart" uri="{C3380CC4-5D6E-409C-BE32-E72D297353CC}">
              <c16:uniqueId val="{00000000-36FB-430B-85E9-FF70F4BEAFB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6FB-430B-85E9-FF70F4BEAFB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2</c:v>
                </c:pt>
                <c:pt idx="3">
                  <c:v>2</c:v>
                </c:pt>
                <c:pt idx="6">
                  <c:v>1</c:v>
                </c:pt>
                <c:pt idx="9">
                  <c:v>0</c:v>
                </c:pt>
                <c:pt idx="12">
                  <c:v>0</c:v>
                </c:pt>
              </c:numCache>
            </c:numRef>
          </c:val>
          <c:extLst>
            <c:ext xmlns:c16="http://schemas.microsoft.com/office/drawing/2014/chart" uri="{C3380CC4-5D6E-409C-BE32-E72D297353CC}">
              <c16:uniqueId val="{00000002-36FB-430B-85E9-FF70F4BEAFB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60</c:v>
                </c:pt>
                <c:pt idx="3">
                  <c:v>55</c:v>
                </c:pt>
                <c:pt idx="6">
                  <c:v>56</c:v>
                </c:pt>
                <c:pt idx="9">
                  <c:v>63</c:v>
                </c:pt>
                <c:pt idx="12">
                  <c:v>67</c:v>
                </c:pt>
              </c:numCache>
            </c:numRef>
          </c:val>
          <c:extLst>
            <c:ext xmlns:c16="http://schemas.microsoft.com/office/drawing/2014/chart" uri="{C3380CC4-5D6E-409C-BE32-E72D297353CC}">
              <c16:uniqueId val="{00000003-36FB-430B-85E9-FF70F4BEAFB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411</c:v>
                </c:pt>
                <c:pt idx="3">
                  <c:v>425</c:v>
                </c:pt>
                <c:pt idx="6">
                  <c:v>421</c:v>
                </c:pt>
                <c:pt idx="9">
                  <c:v>411</c:v>
                </c:pt>
                <c:pt idx="12">
                  <c:v>430</c:v>
                </c:pt>
              </c:numCache>
            </c:numRef>
          </c:val>
          <c:extLst>
            <c:ext xmlns:c16="http://schemas.microsoft.com/office/drawing/2014/chart" uri="{C3380CC4-5D6E-409C-BE32-E72D297353CC}">
              <c16:uniqueId val="{00000004-36FB-430B-85E9-FF70F4BEAFB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6FB-430B-85E9-FF70F4BEAFB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6FB-430B-85E9-FF70F4BEAFB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508</c:v>
                </c:pt>
                <c:pt idx="3">
                  <c:v>488</c:v>
                </c:pt>
                <c:pt idx="6">
                  <c:v>483</c:v>
                </c:pt>
                <c:pt idx="9">
                  <c:v>487</c:v>
                </c:pt>
                <c:pt idx="12">
                  <c:v>531</c:v>
                </c:pt>
              </c:numCache>
            </c:numRef>
          </c:val>
          <c:extLst>
            <c:ext xmlns:c16="http://schemas.microsoft.com/office/drawing/2014/chart" uri="{C3380CC4-5D6E-409C-BE32-E72D297353CC}">
              <c16:uniqueId val="{00000007-36FB-430B-85E9-FF70F4BEAFB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407</c:v>
                </c:pt>
                <c:pt idx="2">
                  <c:v>#N/A</c:v>
                </c:pt>
                <c:pt idx="3">
                  <c:v>#N/A</c:v>
                </c:pt>
                <c:pt idx="4">
                  <c:v>446</c:v>
                </c:pt>
                <c:pt idx="5">
                  <c:v>#N/A</c:v>
                </c:pt>
                <c:pt idx="6">
                  <c:v>#N/A</c:v>
                </c:pt>
                <c:pt idx="7">
                  <c:v>413</c:v>
                </c:pt>
                <c:pt idx="8">
                  <c:v>#N/A</c:v>
                </c:pt>
                <c:pt idx="9">
                  <c:v>#N/A</c:v>
                </c:pt>
                <c:pt idx="10">
                  <c:v>413</c:v>
                </c:pt>
                <c:pt idx="11">
                  <c:v>#N/A</c:v>
                </c:pt>
                <c:pt idx="12">
                  <c:v>#N/A</c:v>
                </c:pt>
                <c:pt idx="13">
                  <c:v>462</c:v>
                </c:pt>
                <c:pt idx="14">
                  <c:v>#N/A</c:v>
                </c:pt>
              </c:numCache>
            </c:numRef>
          </c:val>
          <c:smooth val="0"/>
          <c:extLst>
            <c:ext xmlns:c16="http://schemas.microsoft.com/office/drawing/2014/chart" uri="{C3380CC4-5D6E-409C-BE32-E72D297353CC}">
              <c16:uniqueId val="{00000008-36FB-430B-85E9-FF70F4BEAFB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6700</c:v>
                </c:pt>
                <c:pt idx="5">
                  <c:v>7290</c:v>
                </c:pt>
                <c:pt idx="8">
                  <c:v>7077</c:v>
                </c:pt>
                <c:pt idx="11">
                  <c:v>6832</c:v>
                </c:pt>
                <c:pt idx="14">
                  <c:v>6539</c:v>
                </c:pt>
              </c:numCache>
            </c:numRef>
          </c:val>
          <c:extLst>
            <c:ext xmlns:c16="http://schemas.microsoft.com/office/drawing/2014/chart" uri="{C3380CC4-5D6E-409C-BE32-E72D297353CC}">
              <c16:uniqueId val="{00000000-84B1-4116-A80E-23A1BCABA91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0</c:v>
                </c:pt>
                <c:pt idx="5">
                  <c:v>0</c:v>
                </c:pt>
                <c:pt idx="8">
                  <c:v>0</c:v>
                </c:pt>
                <c:pt idx="11">
                  <c:v>0</c:v>
                </c:pt>
                <c:pt idx="14">
                  <c:v>131</c:v>
                </c:pt>
              </c:numCache>
            </c:numRef>
          </c:val>
          <c:extLst>
            <c:ext xmlns:c16="http://schemas.microsoft.com/office/drawing/2014/chart" uri="{C3380CC4-5D6E-409C-BE32-E72D297353CC}">
              <c16:uniqueId val="{00000001-84B1-4116-A80E-23A1BCABA91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1131</c:v>
                </c:pt>
                <c:pt idx="5">
                  <c:v>1025</c:v>
                </c:pt>
                <c:pt idx="8">
                  <c:v>1279</c:v>
                </c:pt>
                <c:pt idx="11">
                  <c:v>1885</c:v>
                </c:pt>
                <c:pt idx="14">
                  <c:v>2117</c:v>
                </c:pt>
              </c:numCache>
            </c:numRef>
          </c:val>
          <c:extLst>
            <c:ext xmlns:c16="http://schemas.microsoft.com/office/drawing/2014/chart" uri="{C3380CC4-5D6E-409C-BE32-E72D297353CC}">
              <c16:uniqueId val="{00000002-84B1-4116-A80E-23A1BCABA91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4B1-4116-A80E-23A1BCABA91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4B1-4116-A80E-23A1BCABA91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4B1-4116-A80E-23A1BCABA91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920</c:v>
                </c:pt>
                <c:pt idx="3">
                  <c:v>850</c:v>
                </c:pt>
                <c:pt idx="6">
                  <c:v>820</c:v>
                </c:pt>
                <c:pt idx="9">
                  <c:v>805</c:v>
                </c:pt>
                <c:pt idx="12">
                  <c:v>797</c:v>
                </c:pt>
              </c:numCache>
            </c:numRef>
          </c:val>
          <c:extLst>
            <c:ext xmlns:c16="http://schemas.microsoft.com/office/drawing/2014/chart" uri="{C3380CC4-5D6E-409C-BE32-E72D297353CC}">
              <c16:uniqueId val="{00000006-84B1-4116-A80E-23A1BCABA91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505</c:v>
                </c:pt>
                <c:pt idx="3">
                  <c:v>484</c:v>
                </c:pt>
                <c:pt idx="6">
                  <c:v>585</c:v>
                </c:pt>
                <c:pt idx="9">
                  <c:v>528</c:v>
                </c:pt>
                <c:pt idx="12">
                  <c:v>468</c:v>
                </c:pt>
              </c:numCache>
            </c:numRef>
          </c:val>
          <c:extLst>
            <c:ext xmlns:c16="http://schemas.microsoft.com/office/drawing/2014/chart" uri="{C3380CC4-5D6E-409C-BE32-E72D297353CC}">
              <c16:uniqueId val="{00000007-84B1-4116-A80E-23A1BCABA91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5044</c:v>
                </c:pt>
                <c:pt idx="3">
                  <c:v>4345</c:v>
                </c:pt>
                <c:pt idx="6">
                  <c:v>3972</c:v>
                </c:pt>
                <c:pt idx="9">
                  <c:v>3669</c:v>
                </c:pt>
                <c:pt idx="12">
                  <c:v>3691</c:v>
                </c:pt>
              </c:numCache>
            </c:numRef>
          </c:val>
          <c:extLst>
            <c:ext xmlns:c16="http://schemas.microsoft.com/office/drawing/2014/chart" uri="{C3380CC4-5D6E-409C-BE32-E72D297353CC}">
              <c16:uniqueId val="{00000008-84B1-4116-A80E-23A1BCABA91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3</c:v>
                </c:pt>
                <c:pt idx="3">
                  <c:v>1</c:v>
                </c:pt>
                <c:pt idx="6">
                  <c:v>1</c:v>
                </c:pt>
                <c:pt idx="9">
                  <c:v>0</c:v>
                </c:pt>
                <c:pt idx="12">
                  <c:v>0</c:v>
                </c:pt>
              </c:numCache>
            </c:numRef>
          </c:val>
          <c:extLst>
            <c:ext xmlns:c16="http://schemas.microsoft.com/office/drawing/2014/chart" uri="{C3380CC4-5D6E-409C-BE32-E72D297353CC}">
              <c16:uniqueId val="{00000009-84B1-4116-A80E-23A1BCABA91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5843</c:v>
                </c:pt>
                <c:pt idx="3">
                  <c:v>7535</c:v>
                </c:pt>
                <c:pt idx="6">
                  <c:v>7908</c:v>
                </c:pt>
                <c:pt idx="9">
                  <c:v>7904</c:v>
                </c:pt>
                <c:pt idx="12">
                  <c:v>7932</c:v>
                </c:pt>
              </c:numCache>
            </c:numRef>
          </c:val>
          <c:extLst>
            <c:ext xmlns:c16="http://schemas.microsoft.com/office/drawing/2014/chart" uri="{C3380CC4-5D6E-409C-BE32-E72D297353CC}">
              <c16:uniqueId val="{0000000A-84B1-4116-A80E-23A1BCABA91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4484</c:v>
                </c:pt>
                <c:pt idx="2">
                  <c:v>#N/A</c:v>
                </c:pt>
                <c:pt idx="3">
                  <c:v>#N/A</c:v>
                </c:pt>
                <c:pt idx="4">
                  <c:v>4899</c:v>
                </c:pt>
                <c:pt idx="5">
                  <c:v>#N/A</c:v>
                </c:pt>
                <c:pt idx="6">
                  <c:v>#N/A</c:v>
                </c:pt>
                <c:pt idx="7">
                  <c:v>4931</c:v>
                </c:pt>
                <c:pt idx="8">
                  <c:v>#N/A</c:v>
                </c:pt>
                <c:pt idx="9">
                  <c:v>#N/A</c:v>
                </c:pt>
                <c:pt idx="10">
                  <c:v>4189</c:v>
                </c:pt>
                <c:pt idx="11">
                  <c:v>#N/A</c:v>
                </c:pt>
                <c:pt idx="12">
                  <c:v>#N/A</c:v>
                </c:pt>
                <c:pt idx="13">
                  <c:v>4101</c:v>
                </c:pt>
                <c:pt idx="14">
                  <c:v>#N/A</c:v>
                </c:pt>
              </c:numCache>
            </c:numRef>
          </c:val>
          <c:smooth val="0"/>
          <c:extLst>
            <c:ext xmlns:c16="http://schemas.microsoft.com/office/drawing/2014/chart" uri="{C3380CC4-5D6E-409C-BE32-E72D297353CC}">
              <c16:uniqueId val="{0000000B-84B1-4116-A80E-23A1BCABA91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388</c:v>
                </c:pt>
                <c:pt idx="1">
                  <c:v>767</c:v>
                </c:pt>
                <c:pt idx="2">
                  <c:v>887</c:v>
                </c:pt>
              </c:numCache>
            </c:numRef>
          </c:val>
          <c:extLst>
            <c:ext xmlns:c16="http://schemas.microsoft.com/office/drawing/2014/chart" uri="{C3380CC4-5D6E-409C-BE32-E72D297353CC}">
              <c16:uniqueId val="{00000000-98F2-4645-9353-D431103537F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29</c:v>
                </c:pt>
                <c:pt idx="1">
                  <c:v>90</c:v>
                </c:pt>
                <c:pt idx="2">
                  <c:v>207</c:v>
                </c:pt>
              </c:numCache>
            </c:numRef>
          </c:val>
          <c:extLst>
            <c:ext xmlns:c16="http://schemas.microsoft.com/office/drawing/2014/chart" uri="{C3380CC4-5D6E-409C-BE32-E72D297353CC}">
              <c16:uniqueId val="{00000001-98F2-4645-9353-D431103537F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165</c:v>
                </c:pt>
                <c:pt idx="1">
                  <c:v>241</c:v>
                </c:pt>
                <c:pt idx="2">
                  <c:v>271</c:v>
                </c:pt>
              </c:numCache>
            </c:numRef>
          </c:val>
          <c:extLst>
            <c:ext xmlns:c16="http://schemas.microsoft.com/office/drawing/2014/chart" uri="{C3380CC4-5D6E-409C-BE32-E72D297353CC}">
              <c16:uniqueId val="{00000002-98F2-4645-9353-D431103537F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{10F655CD-85CD-4EC8-BFBF-92B0E1770747}</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8C25-48FF-95F9-F7DFC1D1CB1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{0ED77ED7-DAB0-4E8E-A004-78B26C325738}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C25-48FF-95F9-F7DFC1D1CB1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{3AE3EDDD-B777-4765-B869-9EC7F1F27751}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C25-48FF-95F9-F7DFC1D1CB1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{1864AFD9-A930-49B7-BB9A-98DF6D75595C}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C25-48FF-95F9-F7DFC1D1CB1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{1FDA150F-81F1-4C2A-9934-B86CFA3C1A0D}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C25-48FF-95F9-F7DFC1D1CB1A}"/>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{4066CCDF-6B2D-4612-90B9-C7FB14D93488}</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8C25-48FF-95F9-F7DFC1D1CB1A}"/>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{C4EEB64F-8910-4400-969F-7B23FC38DC80}</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8C25-48FF-95F9-F7DFC1D1CB1A}"/>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{28FB22A9-A2BD-46AF-AFA4-DA500AB971FD}</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8C25-48FF-95F9-F7DFC1D1CB1A}"/>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{5C23AEA1-2CB5-4371-82B4-9D8D9897768A}</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8C25-48FF-95F9-F7DFC1D1CB1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68.3</c:v>
                </c:pt>
                <c:pt idx="8">
                  <c:v>66.3</c:v>
                </c:pt>
                <c:pt idx="16">
                  <c:v>62.4</c:v>
                </c:pt>
                <c:pt idx="24">
                  <c:v>63.2</c:v>
                </c:pt>
                <c:pt idx="32">
                  <c:v>64.7</c:v>
                </c:pt>
              </c:numCache>
            </c:numRef>
          </c:xVal>
          <c:yVal>
            <c:numRef>
              <c:f>公会計指標分析・財政指標組合せ分析表!$BP$51:$DC$51</c:f>
              <c:numCache>
                <c:formatCode>#,##0.0;"▲ "#,##0.0</c:formatCode>
                <c:ptCount val="40"/>
                <c:pt idx="0">
                  <c:v>132.1</c:v>
                </c:pt>
                <c:pt idx="8">
                  <c:v>150.19999999999999</c:v>
                </c:pt>
                <c:pt idx="16">
                  <c:v>142.4</c:v>
                </c:pt>
                <c:pt idx="24">
                  <c:v>111.1</c:v>
                </c:pt>
                <c:pt idx="32">
                  <c:v>113.8</c:v>
                </c:pt>
              </c:numCache>
            </c:numRef>
          </c:yVal>
          <c:smooth val="0"/>
          <c:extLst>
            <c:ext xmlns:c16="http://schemas.microsoft.com/office/drawing/2014/chart" uri="{C3380CC4-5D6E-409C-BE32-E72D297353CC}">
              <c16:uniqueId val="{00000009-8C25-48FF-95F9-F7DFC1D1CB1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{7A13E251-B265-4B9F-AAAF-57AF72DE35D2}</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8C25-48FF-95F9-F7DFC1D1CB1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{F3B2DDDD-4BBE-4F4F-B3DA-4AE3B7D8F7B6}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C25-48FF-95F9-F7DFC1D1CB1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{A4E3438F-1736-41AE-A3FC-259883B215CB}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C25-48FF-95F9-F7DFC1D1CB1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{D99289DC-1090-4552-A782-F9951543B155}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C25-48FF-95F9-F7DFC1D1CB1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{8D97D647-7609-4485-B846-64761F7A2E21}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C25-48FF-95F9-F7DFC1D1CB1A}"/>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{E9281D97-F8E3-4AE5-AD04-A6C8C4C9BC31}</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8C25-48FF-95F9-F7DFC1D1CB1A}"/>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{6302D6BA-D980-4C92-9599-15BA0297DE1D}</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8C25-48FF-95F9-F7DFC1D1CB1A}"/>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{E9DF1D50-A7F1-4821-AE7B-9D8487B09E99}</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8C25-48FF-95F9-F7DFC1D1CB1A}"/>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{8FCF8718-0C29-4779-B4F5-E56F799B29A2}</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8C25-48FF-95F9-F7DFC1D1CB1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61.8</c:v>
                </c:pt>
                <c:pt idx="8">
                  <c:v>62.8</c:v>
                </c:pt>
                <c:pt idx="16">
                  <c:v>64.2</c:v>
                </c:pt>
                <c:pt idx="24">
                  <c:v>67</c:v>
                </c:pt>
                <c:pt idx="32">
                  <c:v>67.8</c:v>
                </c:pt>
              </c:numCache>
            </c:numRef>
          </c:xVal>
          <c:yVal>
            <c:numRef>
              <c:f>公会計指標分析・財政指標組合せ分析表!$BP$55:$DC$55</c:f>
              <c:numCache>
                <c:formatCode>#,##0.0;"▲ "#,##0.0</c:formatCode>
                <c:ptCount val="40"/>
                <c:pt idx="0">
                  <c:v>48.4</c:v>
                </c:pt>
                <c:pt idx="8">
                  <c:v>43</c:v>
                </c:pt>
                <c:pt idx="16">
                  <c:v>32.4</c:v>
                </c:pt>
                <c:pt idx="24">
                  <c:v>20</c:v>
                </c:pt>
                <c:pt idx="32">
                  <c:v>7.4</c:v>
                </c:pt>
              </c:numCache>
            </c:numRef>
          </c:yVal>
          <c:smooth val="0"/>
          <c:extLst>
            <c:ext xmlns:c16="http://schemas.microsoft.com/office/drawing/2014/chart" uri="{C3380CC4-5D6E-409C-BE32-E72D297353CC}">
              <c16:uniqueId val="{00000013-8C25-48FF-95F9-F7DFC1D1CB1A}"/>
            </c:ext>
          </c:extLst>
        </c:ser>
        <c:dLbls>
          <c:showLegendKey val="0"/>
          <c:showVal val="1"/>
          <c:showCatName val="0"/>
          <c:showSerName val="0"/>
          <c:showPercent val="0"/>
          <c:showBubbleSize val="0"/>
        </c:dLbls>
        <c:axId val="46179840"/>
        <c:axId val="46181760"/>
      </c:scatterChart>
      <c:valAx>
        <c:axId val="46179840"/>
        <c:scaling>
          <c:orientation val="maxMin"/>
          <c:max val="69"/>
          <c:min val="61"/>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7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3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{42C66703-17E3-41E1-8072-BE14F965C3C1}</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16B5-44FD-952B-243DA9E161D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{392DCC59-6A6B-40FB-8050-86402EF305F8}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6B5-44FD-952B-243DA9E161D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{5594718D-9B0F-456C-8306-F01D833FE06A}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6B5-44FD-952B-243DA9E161D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{C4E94DE5-6687-4378-916A-ACE63034A32D}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6B5-44FD-952B-243DA9E161D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{849FB411-C8AD-4B6D-93A7-EED22237BE1B}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6B5-44FD-952B-243DA9E161D7}"/>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{160C67CC-6B5A-47EB-ADE2-1C4A37F55B06}</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16B5-44FD-952B-243DA9E161D7}"/>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{70788DF4-3B3C-4F2B-BEA7-788E0FD661DA}</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16B5-44FD-952B-243DA9E161D7}"/>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{DBB91E5F-50AB-47B7-B6C7-C94455425C81}</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16B5-44FD-952B-243DA9E161D7}"/>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{6512B344-853A-4AF4-BF85-8E2A6ED9C935}</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16B5-44FD-952B-243DA9E161D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12.5</c:v>
                </c:pt>
                <c:pt idx="8">
                  <c:v>12.8</c:v>
                </c:pt>
                <c:pt idx="16">
                  <c:v>12.5</c:v>
                </c:pt>
                <c:pt idx="24">
                  <c:v>12.2</c:v>
                </c:pt>
                <c:pt idx="32">
                  <c:v>11.9</c:v>
                </c:pt>
              </c:numCache>
            </c:numRef>
          </c:xVal>
          <c:yVal>
            <c:numRef>
              <c:f>公会計指標分析・財政指標組合せ分析表!$BP$73:$DC$73</c:f>
              <c:numCache>
                <c:formatCode>#,##0.0;"▲ "#,##0.0</c:formatCode>
                <c:ptCount val="40"/>
                <c:pt idx="0">
                  <c:v>132.1</c:v>
                </c:pt>
                <c:pt idx="8">
                  <c:v>150.19999999999999</c:v>
                </c:pt>
                <c:pt idx="16">
                  <c:v>142.4</c:v>
                </c:pt>
                <c:pt idx="24">
                  <c:v>111.1</c:v>
                </c:pt>
                <c:pt idx="32">
                  <c:v>113.8</c:v>
                </c:pt>
              </c:numCache>
            </c:numRef>
          </c:yVal>
          <c:smooth val="0"/>
          <c:extLst>
            <c:ext xmlns:c16="http://schemas.microsoft.com/office/drawing/2014/chart" uri="{C3380CC4-5D6E-409C-BE32-E72D297353CC}">
              <c16:uniqueId val="{00000009-16B5-44FD-952B-243DA9E161D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09653070695388E-2"/>
                  <c:y val="-6.2416647087793951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{0A0A4336-EA65-49E0-811B-3FB26D740F33}</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16B5-44FD-952B-243DA9E161D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{C24A95CD-ACF9-4D0A-8AB6-80DE46321569}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6B5-44FD-952B-243DA9E161D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{BEC1A7D7-0A56-47FB-B55C-6454B1BA6241}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6B5-44FD-952B-243DA9E161D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{0142F00C-5CC7-4DF7-A254-FA9EA87536F7}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6B5-44FD-952B-243DA9E161D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{595FA530-2220-4BFB-8C35-D332D1C78768}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6B5-44FD-952B-243DA9E161D7}"/>
                </c:ext>
              </c:extLst>
            </c:dLbl>
            <c:dLbl>
              <c:idx val="8"/>
              <c:layout>
                <c:manualLayout>
                  <c:x val="-1.8171803637232468E-2"/>
                  <c:y val="-6.2416647087793951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{95CCA331-3069-43CE-BB50-57AEFC0874EE}</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16B5-44FD-952B-243DA9E161D7}"/>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{884B10BD-8AB4-44AA-9918-DAE0969B9C50}</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16B5-44FD-952B-243DA9E161D7}"/>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{6AA7CC07-05CB-47C6-850E-4793DCC331A5}</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16B5-44FD-952B-243DA9E161D7}"/>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{DD2DC884-5E14-42AB-8C80-0BF1D8A32137}</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16B5-44FD-952B-243DA9E161D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9.9</c:v>
                </c:pt>
                <c:pt idx="8">
                  <c:v>9.9</c:v>
                </c:pt>
                <c:pt idx="16">
                  <c:v>9.5</c:v>
                </c:pt>
                <c:pt idx="24">
                  <c:v>9.5</c:v>
                </c:pt>
                <c:pt idx="32">
                  <c:v>9.4</c:v>
                </c:pt>
              </c:numCache>
            </c:numRef>
          </c:xVal>
          <c:yVal>
            <c:numRef>
              <c:f>公会計指標分析・財政指標組合せ分析表!$BP$77:$DC$77</c:f>
              <c:numCache>
                <c:formatCode>#,##0.0;"▲ "#,##0.0</c:formatCode>
                <c:ptCount val="40"/>
                <c:pt idx="0">
                  <c:v>48.4</c:v>
                </c:pt>
                <c:pt idx="8">
                  <c:v>43</c:v>
                </c:pt>
                <c:pt idx="16">
                  <c:v>32.4</c:v>
                </c:pt>
                <c:pt idx="24">
                  <c:v>20</c:v>
                </c:pt>
                <c:pt idx="32">
                  <c:v>7.4</c:v>
                </c:pt>
              </c:numCache>
            </c:numRef>
          </c:yVal>
          <c:smooth val="0"/>
          <c:extLst>
            <c:ext xmlns:c16="http://schemas.microsoft.com/office/drawing/2014/chart" uri="{C3380CC4-5D6E-409C-BE32-E72D297353CC}">
              <c16:uniqueId val="{00000013-16B5-44FD-952B-243DA9E161D7}"/>
            </c:ext>
          </c:extLst>
        </c:ser>
        <c:dLbls>
          <c:showLegendKey val="0"/>
          <c:showVal val="1"/>
          <c:showCatName val="0"/>
          <c:showSerName val="0"/>
          <c:showPercent val="0"/>
          <c:showBubbleSize val="0"/>
        </c:dLbls>
        <c:axId val="84219776"/>
        <c:axId val="84234240"/>
      </c:scatterChart>
      <c:valAx>
        <c:axId val="84219776"/>
        <c:scaling>
          <c:orientation val="maxMin"/>
          <c:max val="13"/>
          <c:min val="9"/>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7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3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青森県鶴田町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11,988
11,970
46.43
7,706,492
7,201,692
492,312
4,165,754
7,932,148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113.8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少子高齢化や人口の減少に加え、町産業の中心が第一次産業であることなどから財政基盤が弱く、類似団体平均を</a:t>
          </a:r>
          <a:r>
            <a:rPr kumimoji="1" lang="en-US" altLang="ja-JP" sz="1100">
              <a:solidFill>
                <a:schemeClr val="dk1"/>
              </a:solidFill>
              <a:effectLst/>
              <a:latin typeface="+mn-lt"/>
              <a:ea typeface="+mn-ea"/>
              <a:cs typeface="+mn-cs"/>
            </a:rPr>
            <a:t>0.03</a:t>
          </a:r>
          <a:r>
            <a:rPr kumimoji="1" lang="ja-JP" altLang="ja-JP" sz="1100">
              <a:solidFill>
                <a:schemeClr val="dk1"/>
              </a:solidFill>
              <a:effectLst/>
              <a:latin typeface="+mn-lt"/>
              <a:ea typeface="+mn-ea"/>
              <a:cs typeface="+mn-cs"/>
            </a:rPr>
            <a:t>ポイント下回っている。</a:t>
          </a:r>
          <a:endParaRPr lang="ja-JP" altLang="ja-JP" sz="1400">
            <a:effectLst/>
          </a:endParaRPr>
        </a:p>
        <a:p>
          <a:r>
            <a:rPr kumimoji="1" lang="ja-JP" altLang="ja-JP" sz="1100">
              <a:solidFill>
                <a:schemeClr val="dk1"/>
              </a:solidFill>
              <a:effectLst/>
              <a:latin typeface="+mn-lt"/>
              <a:ea typeface="+mn-ea"/>
              <a:cs typeface="+mn-cs"/>
            </a:rPr>
            <a:t>　今後は、町税の徴収対策の強化など歳入の確保を図るとともに、歳出については財政の中長期的な見通しを踏まえた予算編成に努め、財政基盤の強化に取り組む。</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157843</xdr:rowOff>
    </xdr:from>
    <xdr:to>
      <xdr:col>23</xdr:col>
      <xdr:colOff>133350</xdr:colOff>
      <xdr:row>44</xdr:row>
      <xdr:rowOff>61685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330043"/>
          <a:ext cx="0" cy="12754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72770</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157843</xdr:rowOff>
    </xdr:from>
    <xdr:to>
      <xdr:col>24</xdr:col>
      <xdr:colOff>12700</xdr:colOff>
      <xdr:row>36</xdr:row>
      <xdr:rowOff>157843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3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59872</xdr:rowOff>
    </xdr:from>
    <xdr:to>
      <xdr:col>23</xdr:col>
      <xdr:colOff>133350</xdr:colOff>
      <xdr:row>42</xdr:row>
      <xdr:rowOff>59872</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2607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93634</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951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77107</xdr:rowOff>
    </xdr:from>
    <xdr:to>
      <xdr:col>23</xdr:col>
      <xdr:colOff>184150</xdr:colOff>
      <xdr:row>42</xdr:row>
      <xdr:rowOff>7257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25400</xdr:rowOff>
    </xdr:from>
    <xdr:to>
      <xdr:col>19</xdr:col>
      <xdr:colOff>133350</xdr:colOff>
      <xdr:row>42</xdr:row>
      <xdr:rowOff>59872</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226300"/>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77107</xdr:rowOff>
    </xdr:from>
    <xdr:to>
      <xdr:col>19</xdr:col>
      <xdr:colOff>184150</xdr:colOff>
      <xdr:row>42</xdr:row>
      <xdr:rowOff>7257</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17434</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875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25400</xdr:rowOff>
    </xdr:from>
    <xdr:to>
      <xdr:col>15</xdr:col>
      <xdr:colOff>82550</xdr:colOff>
      <xdr:row>42</xdr:row>
      <xdr:rowOff>59872</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2336800" y="7226300"/>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110672</xdr:rowOff>
    </xdr:from>
    <xdr:to>
      <xdr:col>15</xdr:col>
      <xdr:colOff>133350</xdr:colOff>
      <xdr:row>41</xdr:row>
      <xdr:rowOff>40822</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50999</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59872</xdr:rowOff>
    </xdr:from>
    <xdr:to>
      <xdr:col>11</xdr:col>
      <xdr:colOff>31750</xdr:colOff>
      <xdr:row>42</xdr:row>
      <xdr:rowOff>94343</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flipV="1">
          <a:off x="1447800" y="726077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17434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111578</xdr:rowOff>
    </xdr:from>
    <xdr:to>
      <xdr:col>7</xdr:col>
      <xdr:colOff>31750</xdr:colOff>
      <xdr:row>42</xdr:row>
      <xdr:rowOff>41728</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51905</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90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9072</xdr:rowOff>
    </xdr:from>
    <xdr:to>
      <xdr:col>23</xdr:col>
      <xdr:colOff>184150</xdr:colOff>
      <xdr:row>42</xdr:row>
      <xdr:rowOff>110672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152599</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182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9072</xdr:rowOff>
    </xdr:from>
    <xdr:to>
      <xdr:col>19</xdr:col>
      <xdr:colOff>184150</xdr:colOff>
      <xdr:row>42</xdr:row>
      <xdr:rowOff>110672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95449</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296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146050</xdr:rowOff>
    </xdr:from>
    <xdr:to>
      <xdr:col>15</xdr:col>
      <xdr:colOff>133350</xdr:colOff>
      <xdr:row>42</xdr:row>
      <xdr:rowOff>76200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9072</xdr:rowOff>
    </xdr:from>
    <xdr:to>
      <xdr:col>11</xdr:col>
      <xdr:colOff>82550</xdr:colOff>
      <xdr:row>42</xdr:row>
      <xdr:rowOff>110672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95449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129920</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類似団体平均を</a:t>
          </a:r>
          <a:r>
            <a:rPr kumimoji="1" lang="en-US" altLang="ja-JP" sz="1100">
              <a:solidFill>
                <a:schemeClr val="dk1"/>
              </a:solidFill>
              <a:effectLst/>
              <a:latin typeface="+mn-lt"/>
              <a:ea typeface="+mn-ea"/>
              <a:cs typeface="+mn-cs"/>
            </a:rPr>
            <a:t>7.5</a:t>
          </a:r>
          <a:r>
            <a:rPr kumimoji="1" lang="ja-JP" altLang="ja-JP" sz="1100">
              <a:solidFill>
                <a:schemeClr val="dk1"/>
              </a:solidFill>
              <a:effectLst/>
              <a:latin typeface="+mn-lt"/>
              <a:ea typeface="+mn-ea"/>
              <a:cs typeface="+mn-cs"/>
            </a:rPr>
            <a:t>ポイント上回っており、 前年度比で、分母である歳入は、コロナ禍の影響等により地方税、地方交付税が</a:t>
          </a:r>
          <a:r>
            <a:rPr kumimoji="1" lang="en-US" altLang="ja-JP" sz="1100">
              <a:solidFill>
                <a:schemeClr val="dk1"/>
              </a:solidFill>
              <a:effectLst/>
              <a:latin typeface="+mn-lt"/>
              <a:ea typeface="+mn-ea"/>
              <a:cs typeface="+mn-cs"/>
            </a:rPr>
            <a:t>3.9</a:t>
          </a:r>
          <a:r>
            <a:rPr kumimoji="1" lang="ja-JP" altLang="ja-JP" sz="1100">
              <a:solidFill>
                <a:schemeClr val="dk1"/>
              </a:solidFill>
              <a:effectLst/>
              <a:latin typeface="+mn-lt"/>
              <a:ea typeface="+mn-ea"/>
              <a:cs typeface="+mn-cs"/>
            </a:rPr>
            <a:t>ポイント減少している。一方、分子である歳出は、下水道事業会計繰出金の増等により</a:t>
          </a:r>
          <a:r>
            <a:rPr kumimoji="1" lang="en-US" altLang="ja-JP" sz="1100">
              <a:solidFill>
                <a:schemeClr val="dk1"/>
              </a:solidFill>
              <a:effectLst/>
              <a:latin typeface="+mn-lt"/>
              <a:ea typeface="+mn-ea"/>
              <a:cs typeface="+mn-cs"/>
            </a:rPr>
            <a:t>7.3</a:t>
          </a:r>
          <a:r>
            <a:rPr kumimoji="1" lang="ja-JP" altLang="ja-JP" sz="1100">
              <a:solidFill>
                <a:schemeClr val="dk1"/>
              </a:solidFill>
              <a:effectLst/>
              <a:latin typeface="+mn-lt"/>
              <a:ea typeface="+mn-ea"/>
              <a:cs typeface="+mn-cs"/>
            </a:rPr>
            <a:t>ポイント増加している。　</a:t>
          </a:r>
          <a:endParaRPr lang="ja-JP" altLang="ja-JP" sz="1400">
            <a:effectLst/>
          </a:endParaRPr>
        </a:p>
        <a:p>
          <a:r>
            <a:rPr kumimoji="1" lang="ja-JP" altLang="ja-JP" sz="1100">
              <a:solidFill>
                <a:schemeClr val="dk1"/>
              </a:solidFill>
              <a:effectLst/>
              <a:latin typeface="+mn-lt"/>
              <a:ea typeface="+mn-ea"/>
              <a:cs typeface="+mn-cs"/>
            </a:rPr>
            <a:t>　以上のことから、伸び率が分子に比べ分母が高くなったため、経常収支比率は前年度比</a:t>
          </a:r>
          <a:r>
            <a:rPr kumimoji="1" lang="en-US" altLang="ja-JP" sz="1100">
              <a:solidFill>
                <a:schemeClr val="dk1"/>
              </a:solidFill>
              <a:effectLst/>
              <a:latin typeface="+mn-lt"/>
              <a:ea typeface="+mn-ea"/>
              <a:cs typeface="+mn-cs"/>
            </a:rPr>
            <a:t>5.4</a:t>
          </a:r>
          <a:r>
            <a:rPr kumimoji="1" lang="ja-JP" altLang="ja-JP" sz="1100">
              <a:solidFill>
                <a:schemeClr val="dk1"/>
              </a:solidFill>
              <a:effectLst/>
              <a:latin typeface="+mn-lt"/>
              <a:ea typeface="+mn-ea"/>
              <a:cs typeface="+mn-cs"/>
            </a:rPr>
            <a:t>ポイント減少した。</a:t>
          </a:r>
          <a:endParaRPr lang="ja-JP" altLang="ja-JP" sz="1400">
            <a:effectLst/>
          </a:endParaRPr>
        </a:p>
        <a:p>
          <a:r>
            <a:rPr kumimoji="1" lang="ja-JP" altLang="ja-JP" sz="1100">
              <a:solidFill>
                <a:schemeClr val="dk1"/>
              </a:solidFill>
              <a:effectLst/>
              <a:latin typeface="+mn-lt"/>
              <a:ea typeface="+mn-ea"/>
              <a:cs typeface="+mn-cs"/>
            </a:rPr>
            <a:t>　今後も、自主財源の確保による収入基盤の見直し等により特別会計への繰出金や一部事務組合への負担金の抑制と併せて経常経費全般を見直し、削減に努める。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163322</xdr:rowOff>
    </xdr:from>
    <xdr:to>
      <xdr:col>23</xdr:col>
      <xdr:colOff>133350</xdr:colOff>
      <xdr:row>67</xdr:row>
      <xdr:rowOff>7620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9935972"/>
          <a:ext cx="0" cy="15587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151147</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7620</xdr:rowOff>
    </xdr:from>
    <xdr:to>
      <xdr:col>24</xdr:col>
      <xdr:colOff>12700</xdr:colOff>
      <xdr:row>67</xdr:row>
      <xdr:rowOff>7620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78249</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67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163322</xdr:rowOff>
    </xdr:from>
    <xdr:to>
      <xdr:col>24</xdr:col>
      <xdr:colOff>12700</xdr:colOff>
      <xdr:row>57</xdr:row>
      <xdr:rowOff>163322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993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3302</xdr:rowOff>
    </xdr:from>
    <xdr:to>
      <xdr:col>23</xdr:col>
      <xdr:colOff>133350</xdr:colOff>
      <xdr:row>65</xdr:row>
      <xdr:rowOff>143002</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804652"/>
          <a:ext cx="838200" cy="48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89679</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7195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73152</xdr:rowOff>
    </xdr:from>
    <xdr:to>
      <xdr:col>23</xdr:col>
      <xdr:colOff>184150</xdr:colOff>
      <xdr:row>64</xdr:row>
      <xdr:rowOff>3302</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87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3302</xdr:rowOff>
    </xdr:from>
    <xdr:to>
      <xdr:col>19</xdr:col>
      <xdr:colOff>133350</xdr:colOff>
      <xdr:row>64</xdr:row>
      <xdr:rowOff>92456</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804652"/>
          <a:ext cx="8890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138430</xdr:rowOff>
    </xdr:from>
    <xdr:to>
      <xdr:col>19</xdr:col>
      <xdr:colOff>184150</xdr:colOff>
      <xdr:row>63</xdr:row>
      <xdr:rowOff>68580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53357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85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92456</xdr:rowOff>
    </xdr:from>
    <xdr:to>
      <xdr:col>15</xdr:col>
      <xdr:colOff>82550</xdr:colOff>
      <xdr:row>64</xdr:row>
      <xdr:rowOff>131064</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1065256"/>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155194</xdr:rowOff>
    </xdr:from>
    <xdr:to>
      <xdr:col>15</xdr:col>
      <xdr:colOff>133350</xdr:colOff>
      <xdr:row>64</xdr:row>
      <xdr:rowOff>85344</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95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95521</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72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131064</xdr:rowOff>
    </xdr:from>
    <xdr:to>
      <xdr:col>11</xdr:col>
      <xdr:colOff>31750</xdr:colOff>
      <xdr:row>64</xdr:row>
      <xdr:rowOff>150368</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110386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51308</xdr:rowOff>
    </xdr:from>
    <xdr:to>
      <xdr:col>11</xdr:col>
      <xdr:colOff>82550</xdr:colOff>
      <xdr:row>64</xdr:row>
      <xdr:rowOff>152908</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163085</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79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17526</xdr:rowOff>
    </xdr:from>
    <xdr:to>
      <xdr:col>7</xdr:col>
      <xdr:colOff>31750</xdr:colOff>
      <xdr:row>64</xdr:row>
      <xdr:rowOff>119126</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129303</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75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92202</xdr:rowOff>
    </xdr:from>
    <xdr:to>
      <xdr:col>23</xdr:col>
      <xdr:colOff>184150</xdr:colOff>
      <xdr:row>66</xdr:row>
      <xdr:rowOff>22352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123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64279</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1208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123952</xdr:rowOff>
    </xdr:from>
    <xdr:to>
      <xdr:col>19</xdr:col>
      <xdr:colOff>184150</xdr:colOff>
      <xdr:row>63</xdr:row>
      <xdr:rowOff>54102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75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64279</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522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41656</xdr:rowOff>
    </xdr:from>
    <xdr:to>
      <xdr:col>15</xdr:col>
      <xdr:colOff>133350</xdr:colOff>
      <xdr:row>64</xdr:row>
      <xdr:rowOff>143256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101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128033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110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80264</xdr:rowOff>
    </xdr:from>
    <xdr:to>
      <xdr:col>11</xdr:col>
      <xdr:colOff>82550</xdr:colOff>
      <xdr:row>65</xdr:row>
      <xdr:rowOff>10414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05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166641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13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99568</xdr:rowOff>
    </xdr:from>
    <xdr:to>
      <xdr:col>7</xdr:col>
      <xdr:colOff>31750</xdr:colOff>
      <xdr:row>65</xdr:row>
      <xdr:rowOff>29718</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07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14495</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158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[163,227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類似団体平均を</a:t>
          </a:r>
          <a:r>
            <a:rPr kumimoji="1" lang="en-US" altLang="ja-JP" sz="1100">
              <a:solidFill>
                <a:schemeClr val="dk1"/>
              </a:solidFill>
              <a:effectLst/>
              <a:latin typeface="+mn-lt"/>
              <a:ea typeface="+mn-ea"/>
              <a:cs typeface="+mn-cs"/>
            </a:rPr>
            <a:t>113,156</a:t>
          </a:r>
          <a:r>
            <a:rPr kumimoji="1" lang="ja-JP" altLang="ja-JP" sz="1100">
              <a:solidFill>
                <a:schemeClr val="dk1"/>
              </a:solidFill>
              <a:effectLst/>
              <a:latin typeface="+mn-lt"/>
              <a:ea typeface="+mn-ea"/>
              <a:cs typeface="+mn-cs"/>
            </a:rPr>
            <a:t>円下回っているものの、人件費、物件費ともに前年度から決算額が増加したことから、人口減少により１人当たりの金額も増加した。今後は不透明ではあるが物価高騰や人事院勧告のプラス改定により増加基調になると思われ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50129</xdr:rowOff>
    </xdr:from>
    <xdr:to>
      <xdr:col>23</xdr:col>
      <xdr:colOff>133350</xdr:colOff>
      <xdr:row>88</xdr:row>
      <xdr:rowOff>56767</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4109029"/>
          <a:ext cx="0" cy="10353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28844</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116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56767</xdr:rowOff>
    </xdr:from>
    <xdr:to>
      <xdr:col>24</xdr:col>
      <xdr:colOff>12700</xdr:colOff>
      <xdr:row>88</xdr:row>
      <xdr:rowOff>56767</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144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136506</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852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50129</xdr:rowOff>
    </xdr:from>
    <xdr:to>
      <xdr:col>24</xdr:col>
      <xdr:colOff>12700</xdr:colOff>
      <xdr:row>82</xdr:row>
      <xdr:rowOff>50129</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4109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42463</xdr:rowOff>
    </xdr:from>
    <xdr:to>
      <xdr:col>23</xdr:col>
      <xdr:colOff>133350</xdr:colOff>
      <xdr:row>82</xdr:row>
      <xdr:rowOff>69990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4101363"/>
          <a:ext cx="838200" cy="27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47355</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2777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75278</xdr:rowOff>
    </xdr:from>
    <xdr:to>
      <xdr:col>23</xdr:col>
      <xdr:colOff>184150</xdr:colOff>
      <xdr:row>84</xdr:row>
      <xdr:rowOff>5428</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30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37246</xdr:rowOff>
    </xdr:from>
    <xdr:to>
      <xdr:col>19</xdr:col>
      <xdr:colOff>133350</xdr:colOff>
      <xdr:row>82</xdr:row>
      <xdr:rowOff>42463</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4096146"/>
          <a:ext cx="889000" cy="5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37095</xdr:rowOff>
    </xdr:from>
    <xdr:to>
      <xdr:col>19</xdr:col>
      <xdr:colOff>184150</xdr:colOff>
      <xdr:row>83</xdr:row>
      <xdr:rowOff>138695</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26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123472</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353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4150</xdr:rowOff>
    </xdr:from>
    <xdr:to>
      <xdr:col>15</xdr:col>
      <xdr:colOff>82550</xdr:colOff>
      <xdr:row>82</xdr:row>
      <xdr:rowOff>37246</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4063050"/>
          <a:ext cx="889000" cy="33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163280</xdr:rowOff>
    </xdr:from>
    <xdr:to>
      <xdr:col>15</xdr:col>
      <xdr:colOff>133350</xdr:colOff>
      <xdr:row>83</xdr:row>
      <xdr:rowOff>93430</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2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78207</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3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164939</xdr:rowOff>
    </xdr:from>
    <xdr:to>
      <xdr:col>11</xdr:col>
      <xdr:colOff>31750</xdr:colOff>
      <xdr:row>82</xdr:row>
      <xdr:rowOff>4150</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4052389"/>
          <a:ext cx="889000" cy="10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125112</xdr:rowOff>
    </xdr:from>
    <xdr:to>
      <xdr:col>11</xdr:col>
      <xdr:colOff>82550</xdr:colOff>
      <xdr:row>83</xdr:row>
      <xdr:rowOff>55262</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184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40039</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270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102191</xdr:rowOff>
    </xdr:from>
    <xdr:to>
      <xdr:col>7</xdr:col>
      <xdr:colOff>31750</xdr:colOff>
      <xdr:row>83</xdr:row>
      <xdr:rowOff>32341</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161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17118</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4247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19190</xdr:rowOff>
    </xdr:from>
    <xdr:to>
      <xdr:col>23</xdr:col>
      <xdr:colOff>184150</xdr:colOff>
      <xdr:row>82</xdr:row>
      <xdr:rowOff>120790</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07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111917</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3999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163113</xdr:rowOff>
    </xdr:from>
    <xdr:to>
      <xdr:col>19</xdr:col>
      <xdr:colOff>184150</xdr:colOff>
      <xdr:row>82</xdr:row>
      <xdr:rowOff>93263</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050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103440</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819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157896</xdr:rowOff>
    </xdr:from>
    <xdr:to>
      <xdr:col>15</xdr:col>
      <xdr:colOff>133350</xdr:colOff>
      <xdr:row>82</xdr:row>
      <xdr:rowOff>88046</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404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98223</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814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124800</xdr:rowOff>
    </xdr:from>
    <xdr:to>
      <xdr:col>11</xdr:col>
      <xdr:colOff>82550</xdr:colOff>
      <xdr:row>82</xdr:row>
      <xdr:rowOff>54950</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401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65127</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7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114139</xdr:rowOff>
    </xdr:from>
    <xdr:to>
      <xdr:col>7</xdr:col>
      <xdr:colOff>31750</xdr:colOff>
      <xdr:row>82</xdr:row>
      <xdr:rowOff>44289</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4001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54466</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770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年度まで新規採用がなかったことと、年齢層の高い職員が比較的多かったことから、類似団体よりも高い指数で推移していたが、平成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年度以降はこれら要因が解消されつつある。</a:t>
          </a:r>
          <a:endParaRPr lang="ja-JP" altLang="ja-JP" sz="1400">
            <a:effectLst/>
          </a:endParaRPr>
        </a:p>
        <a:p>
          <a:r>
            <a:rPr kumimoji="1" lang="ja-JP" altLang="ja-JP" sz="1100">
              <a:solidFill>
                <a:schemeClr val="dk1"/>
              </a:solidFill>
              <a:effectLst/>
              <a:latin typeface="+mn-lt"/>
              <a:ea typeface="+mn-ea"/>
              <a:cs typeface="+mn-cs"/>
            </a:rPr>
            <a:t>　また、従来より人事院勧告及び県人事委員会勧告を踏まえた給与体系をとっており、各種手当の内容も他団体と同程度であることから、類似団体平均と同じ水準となった。</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24341</xdr:rowOff>
    </xdr:from>
    <xdr:to>
      <xdr:col>81</xdr:col>
      <xdr:colOff>44450</xdr:colOff>
      <xdr:row>89</xdr:row>
      <xdr:rowOff>29634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740341"/>
          <a:ext cx="0" cy="15483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110718</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483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24341</xdr:rowOff>
    </xdr:from>
    <xdr:to>
      <xdr:col>81</xdr:col>
      <xdr:colOff>133350</xdr:colOff>
      <xdr:row>80</xdr:row>
      <xdr:rowOff>24341</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740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122766</xdr:rowOff>
    </xdr:from>
    <xdr:to>
      <xdr:col>81</xdr:col>
      <xdr:colOff>44450</xdr:colOff>
      <xdr:row>85</xdr:row>
      <xdr:rowOff>152400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6179800" y="14524566"/>
          <a:ext cx="8382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88493</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3188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71966</xdr:rowOff>
    </xdr:from>
    <xdr:to>
      <xdr:col>81</xdr:col>
      <xdr:colOff>95250</xdr:colOff>
      <xdr:row>85</xdr:row>
      <xdr:rowOff>2116</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71966</xdr:rowOff>
    </xdr:from>
    <xdr:to>
      <xdr:col>77</xdr:col>
      <xdr:colOff>44450</xdr:colOff>
      <xdr:row>85</xdr:row>
      <xdr:rowOff>152400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5290800" y="1464521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112184</xdr:rowOff>
    </xdr:from>
    <xdr:to>
      <xdr:col>77</xdr:col>
      <xdr:colOff>95250</xdr:colOff>
      <xdr:row>85</xdr:row>
      <xdr:rowOff>42334</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52511</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282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51859</xdr:rowOff>
    </xdr:from>
    <xdr:to>
      <xdr:col>72</xdr:col>
      <xdr:colOff>203200</xdr:colOff>
      <xdr:row>85</xdr:row>
      <xdr:rowOff>71966</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4401800" y="14625109"/>
          <a:ext cx="889000" cy="2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31750</xdr:rowOff>
    </xdr:from>
    <xdr:to>
      <xdr:col>73</xdr:col>
      <xdr:colOff>44450</xdr:colOff>
      <xdr:row>84</xdr:row>
      <xdr:rowOff>133350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143527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51859</xdr:rowOff>
    </xdr:from>
    <xdr:to>
      <xdr:col>68</xdr:col>
      <xdr:colOff>152400</xdr:colOff>
      <xdr:row>85</xdr:row>
      <xdr:rowOff>51859</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3512800" y="146251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51859</xdr:rowOff>
    </xdr:from>
    <xdr:to>
      <xdr:col>68</xdr:col>
      <xdr:colOff>203200</xdr:colOff>
      <xdr:row>84</xdr:row>
      <xdr:rowOff>153459</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453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163636</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222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92075</xdr:rowOff>
    </xdr:from>
    <xdr:to>
      <xdr:col>64</xdr:col>
      <xdr:colOff>152400</xdr:colOff>
      <xdr:row>85</xdr:row>
      <xdr:rowOff>22225</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4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32402</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26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71966</xdr:rowOff>
    </xdr:from>
    <xdr:to>
      <xdr:col>81</xdr:col>
      <xdr:colOff>95250</xdr:colOff>
      <xdr:row>85</xdr:row>
      <xdr:rowOff>2116</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44043</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445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101600</xdr:rowOff>
    </xdr:from>
    <xdr:to>
      <xdr:col>77</xdr:col>
      <xdr:colOff>95250</xdr:colOff>
      <xdr:row>86</xdr:row>
      <xdr:rowOff>31750</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21166</xdr:rowOff>
    </xdr:from>
    <xdr:to>
      <xdr:col>73</xdr:col>
      <xdr:colOff>44450</xdr:colOff>
      <xdr:row>85</xdr:row>
      <xdr:rowOff>122766</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107543</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1059</xdr:rowOff>
    </xdr:from>
    <xdr:to>
      <xdr:col>68</xdr:col>
      <xdr:colOff>203200</xdr:colOff>
      <xdr:row>85</xdr:row>
      <xdr:rowOff>102659</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57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87436</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466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1059</xdr:rowOff>
    </xdr:from>
    <xdr:to>
      <xdr:col>64</xdr:col>
      <xdr:colOff>152400</xdr:colOff>
      <xdr:row>85</xdr:row>
      <xdr:rowOff>102659</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57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87436</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466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職員数が多かったことから、組織機構の見直し（課の統合、児童館の廃止等）と併せて、平成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年度までの退職者分を不補充とし、その間</a:t>
          </a:r>
          <a:r>
            <a:rPr kumimoji="1" lang="en-US" altLang="ja-JP" sz="1100">
              <a:solidFill>
                <a:schemeClr val="dk1"/>
              </a:solidFill>
              <a:effectLst/>
              <a:latin typeface="+mn-lt"/>
              <a:ea typeface="+mn-ea"/>
              <a:cs typeface="+mn-cs"/>
            </a:rPr>
            <a:t>37</a:t>
          </a:r>
          <a:r>
            <a:rPr kumimoji="1" lang="ja-JP" altLang="ja-JP" sz="1100">
              <a:solidFill>
                <a:schemeClr val="dk1"/>
              </a:solidFill>
              <a:effectLst/>
              <a:latin typeface="+mn-lt"/>
              <a:ea typeface="+mn-ea"/>
              <a:cs typeface="+mn-cs"/>
            </a:rPr>
            <a:t>人が削減された。</a:t>
          </a:r>
          <a:endParaRPr lang="ja-JP" altLang="ja-JP" sz="1400">
            <a:effectLst/>
          </a:endParaRPr>
        </a:p>
        <a:p>
          <a:r>
            <a:rPr kumimoji="1" lang="ja-JP" altLang="ja-JP" sz="1100">
              <a:solidFill>
                <a:schemeClr val="dk1"/>
              </a:solidFill>
              <a:effectLst/>
              <a:latin typeface="+mn-lt"/>
              <a:ea typeface="+mn-ea"/>
              <a:cs typeface="+mn-cs"/>
            </a:rPr>
            <a:t>　その後、新規採用を進めてきたものの受験者数が伸びないため、令和４年度においては社会人経験者採用により職員数を確保した結果、現在は類似団体平均を</a:t>
          </a:r>
          <a:r>
            <a:rPr kumimoji="1" lang="en-US" altLang="ja-JP" sz="1100">
              <a:solidFill>
                <a:schemeClr val="dk1"/>
              </a:solidFill>
              <a:effectLst/>
              <a:latin typeface="+mn-lt"/>
              <a:ea typeface="+mn-ea"/>
              <a:cs typeface="+mn-cs"/>
            </a:rPr>
            <a:t>4.59</a:t>
          </a:r>
          <a:r>
            <a:rPr kumimoji="1" lang="ja-JP" altLang="ja-JP" sz="1100">
              <a:solidFill>
                <a:schemeClr val="dk1"/>
              </a:solidFill>
              <a:effectLst/>
              <a:latin typeface="+mn-lt"/>
              <a:ea typeface="+mn-ea"/>
              <a:cs typeface="+mn-cs"/>
            </a:rPr>
            <a:t>人下回っている。</a:t>
          </a:r>
          <a:endParaRPr lang="ja-JP" altLang="ja-JP" sz="1400">
            <a:effectLst/>
          </a:endParaRPr>
        </a:p>
        <a:p>
          <a:r>
            <a:rPr kumimoji="1" lang="ja-JP" altLang="ja-JP" sz="1100">
              <a:solidFill>
                <a:schemeClr val="dk1"/>
              </a:solidFill>
              <a:effectLst/>
              <a:latin typeface="+mn-lt"/>
              <a:ea typeface="+mn-ea"/>
              <a:cs typeface="+mn-cs"/>
            </a:rPr>
            <a:t>　今後も定員管理を踏まえて募集方法を工夫しながら必要数の採用を行い、適正な人員管理に努める。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49772</xdr:rowOff>
    </xdr:from>
    <xdr:to>
      <xdr:col>81</xdr:col>
      <xdr:colOff>44450</xdr:colOff>
      <xdr:row>67</xdr:row>
      <xdr:rowOff>43241</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10165322"/>
          <a:ext cx="0" cy="13650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15318</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502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43241</xdr:rowOff>
    </xdr:from>
    <xdr:to>
      <xdr:col>81</xdr:col>
      <xdr:colOff>133350</xdr:colOff>
      <xdr:row>67</xdr:row>
      <xdr:rowOff>43241</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530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136149</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908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49772</xdr:rowOff>
    </xdr:from>
    <xdr:to>
      <xdr:col>81</xdr:col>
      <xdr:colOff>133350</xdr:colOff>
      <xdr:row>59</xdr:row>
      <xdr:rowOff>49772</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0165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29089</xdr:rowOff>
    </xdr:from>
    <xdr:to>
      <xdr:col>81</xdr:col>
      <xdr:colOff>44450</xdr:colOff>
      <xdr:row>59</xdr:row>
      <xdr:rowOff>67008</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179800" y="10144639"/>
          <a:ext cx="8382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1347</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6312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29270</xdr:rowOff>
    </xdr:from>
    <xdr:to>
      <xdr:col>81</xdr:col>
      <xdr:colOff>95250</xdr:colOff>
      <xdr:row>62</xdr:row>
      <xdr:rowOff>130870</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6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10704</xdr:rowOff>
    </xdr:from>
    <xdr:to>
      <xdr:col>77</xdr:col>
      <xdr:colOff>44450</xdr:colOff>
      <xdr:row>59</xdr:row>
      <xdr:rowOff>29089</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5290800" y="10126254"/>
          <a:ext cx="889000" cy="1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162802</xdr:rowOff>
    </xdr:from>
    <xdr:to>
      <xdr:col>77</xdr:col>
      <xdr:colOff>95250</xdr:colOff>
      <xdr:row>62</xdr:row>
      <xdr:rowOff>92952</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621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77729</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707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10704</xdr:rowOff>
    </xdr:from>
    <xdr:to>
      <xdr:col>72</xdr:col>
      <xdr:colOff>203200</xdr:colOff>
      <xdr:row>59</xdr:row>
      <xdr:rowOff>15301</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4401800" y="10126254"/>
          <a:ext cx="889000" cy="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115691</xdr:rowOff>
    </xdr:from>
    <xdr:to>
      <xdr:col>73</xdr:col>
      <xdr:colOff>44450</xdr:colOff>
      <xdr:row>62</xdr:row>
      <xdr:rowOff>45841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57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30618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660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148832</xdr:rowOff>
    </xdr:from>
    <xdr:to>
      <xdr:col>68</xdr:col>
      <xdr:colOff>152400</xdr:colOff>
      <xdr:row>59</xdr:row>
      <xdr:rowOff>15301</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3512800" y="10092932"/>
          <a:ext cx="8890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84667</xdr:rowOff>
    </xdr:from>
    <xdr:to>
      <xdr:col>68</xdr:col>
      <xdr:colOff>203200</xdr:colOff>
      <xdr:row>62</xdr:row>
      <xdr:rowOff>14817</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54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171044</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62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31810</xdr:rowOff>
    </xdr:from>
    <xdr:to>
      <xdr:col>64</xdr:col>
      <xdr:colOff>152400</xdr:colOff>
      <xdr:row>61</xdr:row>
      <xdr:rowOff>133410</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49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118187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57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16208</xdr:rowOff>
    </xdr:from>
    <xdr:to>
      <xdr:col>81</xdr:col>
      <xdr:colOff>95250</xdr:colOff>
      <xdr:row>59</xdr:row>
      <xdr:rowOff>117808</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131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108935</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053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149739</xdr:rowOff>
    </xdr:from>
    <xdr:to>
      <xdr:col>77</xdr:col>
      <xdr:colOff>95250</xdr:colOff>
      <xdr:row>59</xdr:row>
      <xdr:rowOff>79889</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09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90066</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9862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131354</xdr:rowOff>
    </xdr:from>
    <xdr:to>
      <xdr:col>73</xdr:col>
      <xdr:colOff>44450</xdr:colOff>
      <xdr:row>59</xdr:row>
      <xdr:rowOff>61504</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07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71681</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9844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135951</xdr:rowOff>
    </xdr:from>
    <xdr:to>
      <xdr:col>68</xdr:col>
      <xdr:colOff>203200</xdr:colOff>
      <xdr:row>59</xdr:row>
      <xdr:rowOff>66101</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080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76278</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9848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98032</xdr:rowOff>
    </xdr:from>
    <xdr:to>
      <xdr:col>64</xdr:col>
      <xdr:colOff>152400</xdr:colOff>
      <xdr:row>59</xdr:row>
      <xdr:rowOff>28182</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04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38359</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9811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今年度については前年度比</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の減少となった。しかし統合小学校建設事業のほか、今後も駅東団地建設事業をはじめとする大規模事業を控えており、実質公債費比率は、上昇する見込みであるため、今後も計画的な地方債発行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a:extLst>
            <a:ext uri="{FF2B5EF4-FFF2-40B4-BE49-F238E27FC236}">
              <a16:creationId xmlns:a16="http://schemas.microsoft.com/office/drawing/2014/main" id="{00000000-0008-0000-0300-00007A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48683</xdr:rowOff>
    </xdr:from>
    <xdr:to>
      <xdr:col>81</xdr:col>
      <xdr:colOff>44450</xdr:colOff>
      <xdr:row>44</xdr:row>
      <xdr:rowOff>84667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7018000" y="6220883"/>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56744</xdr:rowOff>
    </xdr:from>
    <xdr:ext cx="762000" cy="259045"/>
    <xdr:sp macro="" textlink="">
      <xdr:nvSpPr>
        <xdr:cNvPr id="380" name="公債費負担の状況最小値テキスト">
          <a:extLst>
            <a:ext uri="{FF2B5EF4-FFF2-40B4-BE49-F238E27FC236}">
              <a16:creationId xmlns:a16="http://schemas.microsoft.com/office/drawing/2014/main" id="{00000000-0008-0000-0300-00007C010000}"/>
            </a:ext>
          </a:extLst>
        </xdr:cNvPr>
        <xdr:cNvSpPr txBox="1"/>
      </xdr:nvSpPr>
      <xdr:spPr>
        <a:xfrm>
          <a:off x="17106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84667</xdr:rowOff>
    </xdr:from>
    <xdr:to>
      <xdr:col>81</xdr:col>
      <xdr:colOff>133350</xdr:colOff>
      <xdr:row>44</xdr:row>
      <xdr:rowOff>84667</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135060</xdr:rowOff>
    </xdr:from>
    <xdr:ext cx="762000" cy="259045"/>
    <xdr:sp macro="" textlink="">
      <xdr:nvSpPr>
        <xdr:cNvPr id="382" name="公債費負担の状況最大値テキスト">
          <a:extLst>
            <a:ext uri="{FF2B5EF4-FFF2-40B4-BE49-F238E27FC236}">
              <a16:creationId xmlns:a16="http://schemas.microsoft.com/office/drawing/2014/main" id="{00000000-0008-0000-0300-00007E010000}"/>
            </a:ext>
          </a:extLst>
        </xdr:cNvPr>
        <xdr:cNvSpPr txBox="1"/>
      </xdr:nvSpPr>
      <xdr:spPr>
        <a:xfrm>
          <a:off x="17106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48683</xdr:rowOff>
    </xdr:from>
    <xdr:to>
      <xdr:col>81</xdr:col>
      <xdr:colOff>133350</xdr:colOff>
      <xdr:row>36</xdr:row>
      <xdr:rowOff>48683</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1411</xdr:rowOff>
    </xdr:from>
    <xdr:to>
      <xdr:col>81</xdr:col>
      <xdr:colOff>44450</xdr:colOff>
      <xdr:row>43</xdr:row>
      <xdr:rowOff>41628</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6179800" y="7373761"/>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146349</xdr:rowOff>
    </xdr:from>
    <xdr:ext cx="762000" cy="259045"/>
    <xdr:sp macro="" textlink="">
      <xdr:nvSpPr>
        <xdr:cNvPr id="385" name="公債費負担の状況平均値テキスト">
          <a:extLst>
            <a:ext uri="{FF2B5EF4-FFF2-40B4-BE49-F238E27FC236}">
              <a16:creationId xmlns:a16="http://schemas.microsoft.com/office/drawing/2014/main" id="{00000000-0008-0000-0300-000081010000}"/>
            </a:ext>
          </a:extLst>
        </xdr:cNvPr>
        <xdr:cNvSpPr txBox="1"/>
      </xdr:nvSpPr>
      <xdr:spPr>
        <a:xfrm>
          <a:off x="17106900" y="68328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129822</xdr:rowOff>
    </xdr:from>
    <xdr:to>
      <xdr:col>81</xdr:col>
      <xdr:colOff>95250</xdr:colOff>
      <xdr:row>41</xdr:row>
      <xdr:rowOff>59972</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967200" y="698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41628</xdr:rowOff>
    </xdr:from>
    <xdr:to>
      <xdr:col>77</xdr:col>
      <xdr:colOff>44450</xdr:colOff>
      <xdr:row>43</xdr:row>
      <xdr:rowOff>81845</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5290800" y="741397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143228</xdr:rowOff>
    </xdr:from>
    <xdr:to>
      <xdr:col>77</xdr:col>
      <xdr:colOff>95250</xdr:colOff>
      <xdr:row>41</xdr:row>
      <xdr:rowOff>73378</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129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83555</xdr:rowOff>
    </xdr:from>
    <xdr:ext cx="7366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798800" y="677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81845</xdr:rowOff>
    </xdr:from>
    <xdr:to>
      <xdr:col>72</xdr:col>
      <xdr:colOff>203200</xdr:colOff>
      <xdr:row>43</xdr:row>
      <xdr:rowOff>122061</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4401800" y="745419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143228</xdr:rowOff>
    </xdr:from>
    <xdr:to>
      <xdr:col>73</xdr:col>
      <xdr:colOff>44450</xdr:colOff>
      <xdr:row>41</xdr:row>
      <xdr:rowOff>73378</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5240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83555</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909800" y="67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81845</xdr:rowOff>
    </xdr:from>
    <xdr:to>
      <xdr:col>68</xdr:col>
      <xdr:colOff>152400</xdr:colOff>
      <xdr:row>43</xdr:row>
      <xdr:rowOff>122061</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a:off x="13512800" y="745419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25400</xdr:rowOff>
    </xdr:from>
    <xdr:to>
      <xdr:col>68</xdr:col>
      <xdr:colOff>203200</xdr:colOff>
      <xdr:row>41</xdr:row>
      <xdr:rowOff>127000</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4351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137177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020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25400</xdr:rowOff>
    </xdr:from>
    <xdr:to>
      <xdr:col>64</xdr:col>
      <xdr:colOff>152400</xdr:colOff>
      <xdr:row>41</xdr:row>
      <xdr:rowOff>127000</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3462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137177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131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122061</xdr:rowOff>
    </xdr:from>
    <xdr:to>
      <xdr:col>81</xdr:col>
      <xdr:colOff>95250</xdr:colOff>
      <xdr:row>43</xdr:row>
      <xdr:rowOff>52211</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967200" y="73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94138</xdr:rowOff>
    </xdr:from>
    <xdr:ext cx="762000" cy="259045"/>
    <xdr:sp macro="" textlink="">
      <xdr:nvSpPr>
        <xdr:cNvPr id="404" name="公債費負担の状況該当値テキスト">
          <a:extLst>
            <a:ext uri="{FF2B5EF4-FFF2-40B4-BE49-F238E27FC236}">
              <a16:creationId xmlns:a16="http://schemas.microsoft.com/office/drawing/2014/main" id="{00000000-0008-0000-0300-000094010000}"/>
            </a:ext>
          </a:extLst>
        </xdr:cNvPr>
        <xdr:cNvSpPr txBox="1"/>
      </xdr:nvSpPr>
      <xdr:spPr>
        <a:xfrm>
          <a:off x="17106900" y="7295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162278</xdr:rowOff>
    </xdr:from>
    <xdr:to>
      <xdr:col>77</xdr:col>
      <xdr:colOff>95250</xdr:colOff>
      <xdr:row>43</xdr:row>
      <xdr:rowOff>92428</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129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77205</xdr:rowOff>
    </xdr:from>
    <xdr:ext cx="7366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798800" y="7449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31045</xdr:rowOff>
    </xdr:from>
    <xdr:to>
      <xdr:col>73</xdr:col>
      <xdr:colOff>44450</xdr:colOff>
      <xdr:row>43</xdr:row>
      <xdr:rowOff>132645</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5240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117422</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909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71261</xdr:rowOff>
    </xdr:from>
    <xdr:to>
      <xdr:col>68</xdr:col>
      <xdr:colOff>203200</xdr:colOff>
      <xdr:row>44</xdr:row>
      <xdr:rowOff>1411</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43510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157638</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020800" y="752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31045</xdr:rowOff>
    </xdr:from>
    <xdr:to>
      <xdr:col>64</xdr:col>
      <xdr:colOff>152400</xdr:colOff>
      <xdr:row>43</xdr:row>
      <xdr:rowOff>132645</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3462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117422</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131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統合小学校建設費及び学校給食センター建設費で新規発行した地方債が影響して前々年度までは</a:t>
          </a:r>
          <a:r>
            <a:rPr kumimoji="1" lang="en-US" altLang="ja-JP" sz="1100">
              <a:solidFill>
                <a:schemeClr val="dk1"/>
              </a:solidFill>
              <a:effectLst/>
              <a:latin typeface="+mn-lt"/>
              <a:ea typeface="+mn-ea"/>
              <a:cs typeface="+mn-cs"/>
            </a:rPr>
            <a:t>142.4%</a:t>
          </a:r>
          <a:r>
            <a:rPr kumimoji="1" lang="ja-JP" altLang="ja-JP" sz="1100">
              <a:solidFill>
                <a:schemeClr val="dk1"/>
              </a:solidFill>
              <a:effectLst/>
              <a:latin typeface="+mn-lt"/>
              <a:ea typeface="+mn-ea"/>
              <a:cs typeface="+mn-cs"/>
            </a:rPr>
            <a:t>と高水準で推移した。しかしながら経費の節減や地方交付税の再算定もあり、基金の積み増しが出来たことで、今年度は前年度と同水準となった。今後も財政運営計画を踏まえ、一層の比率抑制に努める。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20</xdr:row>
      <xdr:rowOff>120498</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451100"/>
          <a:ext cx="0" cy="10983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92575</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521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120498</xdr:rowOff>
    </xdr:from>
    <xdr:to>
      <xdr:col>81</xdr:col>
      <xdr:colOff>133350</xdr:colOff>
      <xdr:row>20</xdr:row>
      <xdr:rowOff>120498</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549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94437</xdr:rowOff>
    </xdr:from>
    <xdr:to>
      <xdr:col>81</xdr:col>
      <xdr:colOff>44450</xdr:colOff>
      <xdr:row>20</xdr:row>
      <xdr:rowOff>120498</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179800" y="3523437"/>
          <a:ext cx="838200" cy="26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87952</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3168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71425</xdr:rowOff>
    </xdr:from>
    <xdr:to>
      <xdr:col>81</xdr:col>
      <xdr:colOff>95250</xdr:colOff>
      <xdr:row>15</xdr:row>
      <xdr:rowOff>1575</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47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94437</xdr:rowOff>
    </xdr:from>
    <xdr:to>
      <xdr:col>77</xdr:col>
      <xdr:colOff>44450</xdr:colOff>
      <xdr:row>22</xdr:row>
      <xdr:rowOff>53645</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5290800" y="3523437"/>
          <a:ext cx="889000" cy="302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21590</xdr:rowOff>
    </xdr:from>
    <xdr:to>
      <xdr:col>77</xdr:col>
      <xdr:colOff>95250</xdr:colOff>
      <xdr:row>15</xdr:row>
      <xdr:rowOff>123190</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133367</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362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22</xdr:row>
      <xdr:rowOff>53645</xdr:rowOff>
    </xdr:from>
    <xdr:to>
      <xdr:col>72</xdr:col>
      <xdr:colOff>203200</xdr:colOff>
      <xdr:row>22</xdr:row>
      <xdr:rowOff>128931</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4401800" y="3825545"/>
          <a:ext cx="889000" cy="75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141275</xdr:rowOff>
    </xdr:from>
    <xdr:to>
      <xdr:col>73</xdr:col>
      <xdr:colOff>44450</xdr:colOff>
      <xdr:row>16</xdr:row>
      <xdr:rowOff>71425</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713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81602</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481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125679</xdr:rowOff>
    </xdr:from>
    <xdr:to>
      <xdr:col>68</xdr:col>
      <xdr:colOff>152400</xdr:colOff>
      <xdr:row>22</xdr:row>
      <xdr:rowOff>128931</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a:off x="13512800" y="3726129"/>
          <a:ext cx="889000" cy="174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72136</xdr:rowOff>
    </xdr:from>
    <xdr:to>
      <xdr:col>68</xdr:col>
      <xdr:colOff>203200</xdr:colOff>
      <xdr:row>17</xdr:row>
      <xdr:rowOff>2286</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281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12463</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58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124257</xdr:rowOff>
    </xdr:from>
    <xdr:to>
      <xdr:col>64</xdr:col>
      <xdr:colOff>152400</xdr:colOff>
      <xdr:row>17</xdr:row>
      <xdr:rowOff>54407</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286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64584</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636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69698</xdr:rowOff>
    </xdr:from>
    <xdr:to>
      <xdr:col>81</xdr:col>
      <xdr:colOff>95250</xdr:colOff>
      <xdr:row>20</xdr:row>
      <xdr:rowOff>171298</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967200" y="3498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137025</xdr:rowOff>
    </xdr:from>
    <xdr:ext cx="762000" cy="259045"/>
    <xdr:sp macro="" textlink="">
      <xdr:nvSpPr>
        <xdr:cNvPr id="464" name="将来負担の状況該当値テキスト">
          <a:extLst>
            <a:ext uri="{FF2B5EF4-FFF2-40B4-BE49-F238E27FC236}">
              <a16:creationId xmlns:a16="http://schemas.microsoft.com/office/drawing/2014/main" id="{00000000-0008-0000-0300-0000D0010000}"/>
            </a:ext>
          </a:extLst>
        </xdr:cNvPr>
        <xdr:cNvSpPr txBox="1"/>
      </xdr:nvSpPr>
      <xdr:spPr>
        <a:xfrm>
          <a:off x="17106900" y="3394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43637</xdr:rowOff>
    </xdr:from>
    <xdr:to>
      <xdr:col>77</xdr:col>
      <xdr:colOff>95250</xdr:colOff>
      <xdr:row>20</xdr:row>
      <xdr:rowOff>145237</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129000" y="3472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130014</xdr:rowOff>
    </xdr:from>
    <xdr:ext cx="7366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798800" y="3559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22</xdr:row>
      <xdr:rowOff>2845</xdr:rowOff>
    </xdr:from>
    <xdr:to>
      <xdr:col>73</xdr:col>
      <xdr:colOff>44450</xdr:colOff>
      <xdr:row>22</xdr:row>
      <xdr:rowOff>104445</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5240000" y="377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22</xdr:row>
      <xdr:rowOff>89222</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909800" y="3861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22</xdr:row>
      <xdr:rowOff>78131</xdr:rowOff>
    </xdr:from>
    <xdr:to>
      <xdr:col>68</xdr:col>
      <xdr:colOff>203200</xdr:colOff>
      <xdr:row>23</xdr:row>
      <xdr:rowOff>8281</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4351000" y="3850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164508</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020800" y="3936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74879</xdr:rowOff>
    </xdr:from>
    <xdr:to>
      <xdr:col>64</xdr:col>
      <xdr:colOff>152400</xdr:colOff>
      <xdr:row>22</xdr:row>
      <xdr:rowOff>5029</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3462000" y="3675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161256</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3131800" y="3761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青森県鶴田町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11,988
11,970
46.43
7,706,492
7,201,692
492,312
4,165,754
7,932,148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113.8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人件費に係る経常収支比率については、前年度よりも</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ポイント増加し、類似団体平均と比較すると</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ポイント下回っている。</a:t>
          </a:r>
          <a:endParaRPr lang="ja-JP" altLang="ja-JP" sz="1400">
            <a:effectLst/>
          </a:endParaRPr>
        </a:p>
        <a:p>
          <a:r>
            <a:rPr kumimoji="1" lang="ja-JP" altLang="ja-JP" sz="1100">
              <a:solidFill>
                <a:schemeClr val="dk1"/>
              </a:solidFill>
              <a:effectLst/>
              <a:latin typeface="+mn-lt"/>
              <a:ea typeface="+mn-ea"/>
              <a:cs typeface="+mn-cs"/>
            </a:rPr>
            <a:t>　人員の有効配置など計画的な定員管理を踏まえて、今後も人件費抑制に努める。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58420</xdr:rowOff>
    </xdr:from>
    <xdr:to>
      <xdr:col>24</xdr:col>
      <xdr:colOff>25400</xdr:colOff>
      <xdr:row>40</xdr:row>
      <xdr:rowOff>35560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87720"/>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7637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6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35560</xdr:rowOff>
    </xdr:from>
    <xdr:to>
      <xdr:col>24</xdr:col>
      <xdr:colOff>114300</xdr:colOff>
      <xdr:row>40</xdr:row>
      <xdr:rowOff>35560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89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144797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58420</xdr:rowOff>
    </xdr:from>
    <xdr:to>
      <xdr:col>24</xdr:col>
      <xdr:colOff>114300</xdr:colOff>
      <xdr:row>34</xdr:row>
      <xdr:rowOff>58420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78994</xdr:rowOff>
    </xdr:from>
    <xdr:to>
      <xdr:col>24</xdr:col>
      <xdr:colOff>25400</xdr:colOff>
      <xdr:row>35</xdr:row>
      <xdr:rowOff>156718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079744"/>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39133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113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67056</xdr:rowOff>
    </xdr:from>
    <xdr:to>
      <xdr:col>24</xdr:col>
      <xdr:colOff>76200</xdr:colOff>
      <xdr:row>36</xdr:row>
      <xdr:rowOff>168656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78994</xdr:rowOff>
    </xdr:from>
    <xdr:to>
      <xdr:col>19</xdr:col>
      <xdr:colOff>187325</xdr:colOff>
      <xdr:row>35</xdr:row>
      <xdr:rowOff>165862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07974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30480</xdr:rowOff>
    </xdr:from>
    <xdr:to>
      <xdr:col>20</xdr:col>
      <xdr:colOff>38100</xdr:colOff>
      <xdr:row>36</xdr:row>
      <xdr:rowOff>132080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116857</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28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165862</xdr:rowOff>
    </xdr:from>
    <xdr:to>
      <xdr:col>15</xdr:col>
      <xdr:colOff>98425</xdr:colOff>
      <xdr:row>36</xdr:row>
      <xdr:rowOff>8128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16661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103632</xdr:rowOff>
    </xdr:from>
    <xdr:to>
      <xdr:col>15</xdr:col>
      <xdr:colOff>149225</xdr:colOff>
      <xdr:row>37</xdr:row>
      <xdr:rowOff>33782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18559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156718</xdr:rowOff>
    </xdr:from>
    <xdr:to>
      <xdr:col>11</xdr:col>
      <xdr:colOff>9525</xdr:colOff>
      <xdr:row>36</xdr:row>
      <xdr:rowOff>8128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15746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21336</xdr:rowOff>
    </xdr:from>
    <xdr:to>
      <xdr:col>11</xdr:col>
      <xdr:colOff>60325</xdr:colOff>
      <xdr:row>36</xdr:row>
      <xdr:rowOff>122936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107713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xdr:rowOff>
    </xdr:from>
    <xdr:to>
      <xdr:col>6</xdr:col>
      <xdr:colOff>171450</xdr:colOff>
      <xdr:row>36</xdr:row>
      <xdr:rowOff>113792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184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98569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27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105918</xdr:rowOff>
    </xdr:from>
    <xdr:to>
      <xdr:col>24</xdr:col>
      <xdr:colOff>76200</xdr:colOff>
      <xdr:row>36</xdr:row>
      <xdr:rowOff>36068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122445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951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28194</xdr:rowOff>
    </xdr:from>
    <xdr:to>
      <xdr:col>20</xdr:col>
      <xdr:colOff>38100</xdr:colOff>
      <xdr:row>35</xdr:row>
      <xdr:rowOff>129794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02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139971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797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115062</xdr:rowOff>
    </xdr:from>
    <xdr:to>
      <xdr:col>15</xdr:col>
      <xdr:colOff>149225</xdr:colOff>
      <xdr:row>36</xdr:row>
      <xdr:rowOff>45212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55389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128778</xdr:rowOff>
    </xdr:from>
    <xdr:to>
      <xdr:col>11</xdr:col>
      <xdr:colOff>60325</xdr:colOff>
      <xdr:row>36</xdr:row>
      <xdr:rowOff>58928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69105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105918</xdr:rowOff>
    </xdr:from>
    <xdr:to>
      <xdr:col>6</xdr:col>
      <xdr:colOff>171450</xdr:colOff>
      <xdr:row>36</xdr:row>
      <xdr:rowOff>36068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46245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物件費に係る経常収支比率はスクールバス他委託料等の増により前年度よりも</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ポイントの増となったが、類似団体平均と比較すると</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ポイント下回っている。今後は、新型コロナ感染症が落ち着いても物価高騰の影響による増加も見込まれるため、全体的に施設維持管理に係る経費や需用費、役務費等の経常的な物件費の見直しを進めていく。</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58964</xdr:rowOff>
    </xdr:from>
    <xdr:to>
      <xdr:col>82</xdr:col>
      <xdr:colOff>107950</xdr:colOff>
      <xdr:row>22</xdr:row>
      <xdr:rowOff>94343</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87814"/>
          <a:ext cx="0" cy="157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66420</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83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94343</xdr:rowOff>
    </xdr:from>
    <xdr:to>
      <xdr:col>82</xdr:col>
      <xdr:colOff>196850</xdr:colOff>
      <xdr:row>22</xdr:row>
      <xdr:rowOff>94343</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86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145341</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58964</xdr:rowOff>
    </xdr:from>
    <xdr:to>
      <xdr:col>82</xdr:col>
      <xdr:colOff>196850</xdr:colOff>
      <xdr:row>13</xdr:row>
      <xdr:rowOff>58964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8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20864</xdr:rowOff>
    </xdr:from>
    <xdr:to>
      <xdr:col>82</xdr:col>
      <xdr:colOff>107950</xdr:colOff>
      <xdr:row>16</xdr:row>
      <xdr:rowOff>99786</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592614"/>
          <a:ext cx="838200" cy="250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2013</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916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29936</xdr:rowOff>
    </xdr:from>
    <xdr:to>
      <xdr:col>82</xdr:col>
      <xdr:colOff>158750</xdr:colOff>
      <xdr:row>17</xdr:row>
      <xdr:rowOff>131536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20864</xdr:rowOff>
    </xdr:from>
    <xdr:to>
      <xdr:col>78</xdr:col>
      <xdr:colOff>69850</xdr:colOff>
      <xdr:row>15</xdr:row>
      <xdr:rowOff>64407</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592614"/>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136071</xdr:rowOff>
    </xdr:from>
    <xdr:to>
      <xdr:col>78</xdr:col>
      <xdr:colOff>120650</xdr:colOff>
      <xdr:row>17</xdr:row>
      <xdr:rowOff>66221</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50998</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965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64407</xdr:rowOff>
    </xdr:from>
    <xdr:to>
      <xdr:col>73</xdr:col>
      <xdr:colOff>180975</xdr:colOff>
      <xdr:row>16</xdr:row>
      <xdr:rowOff>67129</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636157"/>
          <a:ext cx="8890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8164</xdr:rowOff>
    </xdr:from>
    <xdr:to>
      <xdr:col>74</xdr:col>
      <xdr:colOff>31750</xdr:colOff>
      <xdr:row>17</xdr:row>
      <xdr:rowOff>109764</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94541</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3009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56243</xdr:rowOff>
    </xdr:from>
    <xdr:to>
      <xdr:col>69</xdr:col>
      <xdr:colOff>92075</xdr:colOff>
      <xdr:row>16</xdr:row>
      <xdr:rowOff>67129</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799443"/>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62593</xdr:rowOff>
    </xdr:from>
    <xdr:to>
      <xdr:col>69</xdr:col>
      <xdr:colOff>142875</xdr:colOff>
      <xdr:row>17</xdr:row>
      <xdr:rowOff>164193</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148970</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06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8164</xdr:rowOff>
    </xdr:from>
    <xdr:to>
      <xdr:col>65</xdr:col>
      <xdr:colOff>53975</xdr:colOff>
      <xdr:row>17</xdr:row>
      <xdr:rowOff>109764</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94541</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009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48986</xdr:rowOff>
    </xdr:from>
    <xdr:to>
      <xdr:col>82</xdr:col>
      <xdr:colOff>158750</xdr:colOff>
      <xdr:row>16</xdr:row>
      <xdr:rowOff>150586</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79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65513</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637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141514</xdr:rowOff>
    </xdr:from>
    <xdr:to>
      <xdr:col>78</xdr:col>
      <xdr:colOff>120650</xdr:colOff>
      <xdr:row>15</xdr:row>
      <xdr:rowOff>71664</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54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81841</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310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13607</xdr:rowOff>
    </xdr:from>
    <xdr:to>
      <xdr:col>74</xdr:col>
      <xdr:colOff>31750</xdr:colOff>
      <xdr:row>15</xdr:row>
      <xdr:rowOff>115207</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58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125384</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3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16329</xdr:rowOff>
    </xdr:from>
    <xdr:to>
      <xdr:col>69</xdr:col>
      <xdr:colOff>142875</xdr:colOff>
      <xdr:row>16</xdr:row>
      <xdr:rowOff>117929</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75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128106</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52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5443</xdr:rowOff>
    </xdr:from>
    <xdr:to>
      <xdr:col>65</xdr:col>
      <xdr:colOff>53975</xdr:colOff>
      <xdr:row>16</xdr:row>
      <xdr:rowOff>107043</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74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117220</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51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扶助費に係る経常収支比率については、保育所運営費や児童手当等の児童福祉費で減となったが、障害福祉給費等で増となったことなどにより前年度より</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ポイント増加した。</a:t>
          </a:r>
          <a:endParaRPr lang="ja-JP" altLang="ja-JP" sz="1400">
            <a:effectLst/>
          </a:endParaRPr>
        </a:p>
        <a:p>
          <a:r>
            <a:rPr kumimoji="1" lang="ja-JP" altLang="ja-JP" sz="1100">
              <a:solidFill>
                <a:schemeClr val="dk1"/>
              </a:solidFill>
              <a:effectLst/>
              <a:latin typeface="+mn-lt"/>
              <a:ea typeface="+mn-ea"/>
              <a:cs typeface="+mn-cs"/>
            </a:rPr>
            <a:t>　類似団体平均と比較すると</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ポイント上回っている。補助事業等に係る扶助費が多くを占めることから、経費の削減は困難であるが、可能な範囲で単独事業の見直しも視野に入れ、整理統合や費用対効果などを勘案して適正な扶助費の執行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88900</xdr:rowOff>
    </xdr:from>
    <xdr:to>
      <xdr:col>24</xdr:col>
      <xdr:colOff>25400</xdr:colOff>
      <xdr:row>60</xdr:row>
      <xdr:rowOff>31750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7575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3827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290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31750</xdr:rowOff>
    </xdr:from>
    <xdr:to>
      <xdr:col>24</xdr:col>
      <xdr:colOff>114300</xdr:colOff>
      <xdr:row>60</xdr:row>
      <xdr:rowOff>31750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318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3827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88900</xdr:rowOff>
    </xdr:from>
    <xdr:to>
      <xdr:col>24</xdr:col>
      <xdr:colOff>114300</xdr:colOff>
      <xdr:row>53</xdr:row>
      <xdr:rowOff>88900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107950</xdr:rowOff>
    </xdr:from>
    <xdr:to>
      <xdr:col>24</xdr:col>
      <xdr:colOff>25400</xdr:colOff>
      <xdr:row>59</xdr:row>
      <xdr:rowOff>31750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1005205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168927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427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107950</xdr:rowOff>
    </xdr:from>
    <xdr:to>
      <xdr:col>19</xdr:col>
      <xdr:colOff>187325</xdr:colOff>
      <xdr:row>59</xdr:row>
      <xdr:rowOff>127000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1005205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0</xdr:rowOff>
    </xdr:from>
    <xdr:to>
      <xdr:col>20</xdr:col>
      <xdr:colOff>38100</xdr:colOff>
      <xdr:row>56</xdr:row>
      <xdr:rowOff>101600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111777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37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127000</xdr:rowOff>
    </xdr:from>
    <xdr:to>
      <xdr:col>15</xdr:col>
      <xdr:colOff>98425</xdr:colOff>
      <xdr:row>60</xdr:row>
      <xdr:rowOff>127000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102425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38100</xdr:rowOff>
    </xdr:from>
    <xdr:to>
      <xdr:col>15</xdr:col>
      <xdr:colOff>149225</xdr:colOff>
      <xdr:row>56</xdr:row>
      <xdr:rowOff>139700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149877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31750</xdr:rowOff>
    </xdr:from>
    <xdr:to>
      <xdr:col>11</xdr:col>
      <xdr:colOff>9525</xdr:colOff>
      <xdr:row>60</xdr:row>
      <xdr:rowOff>127000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103187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0</xdr:rowOff>
    </xdr:from>
    <xdr:to>
      <xdr:col>11</xdr:col>
      <xdr:colOff>60325</xdr:colOff>
      <xdr:row>57</xdr:row>
      <xdr:rowOff>101600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111777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0</xdr:rowOff>
    </xdr:from>
    <xdr:to>
      <xdr:col>6</xdr:col>
      <xdr:colOff>171450</xdr:colOff>
      <xdr:row>57</xdr:row>
      <xdr:rowOff>101600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111777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152400</xdr:rowOff>
    </xdr:from>
    <xdr:to>
      <xdr:col>24</xdr:col>
      <xdr:colOff>76200</xdr:colOff>
      <xdr:row>59</xdr:row>
      <xdr:rowOff>82550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124477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57150</xdr:rowOff>
    </xdr:from>
    <xdr:to>
      <xdr:col>20</xdr:col>
      <xdr:colOff>38100</xdr:colOff>
      <xdr:row>58</xdr:row>
      <xdr:rowOff>158750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1000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143527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10087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76200</xdr:rowOff>
    </xdr:from>
    <xdr:to>
      <xdr:col>15</xdr:col>
      <xdr:colOff>149225</xdr:colOff>
      <xdr:row>60</xdr:row>
      <xdr:rowOff>6350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1019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162577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27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76200</xdr:rowOff>
    </xdr:from>
    <xdr:to>
      <xdr:col>11</xdr:col>
      <xdr:colOff>60325</xdr:colOff>
      <xdr:row>61</xdr:row>
      <xdr:rowOff>6350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162577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152400</xdr:rowOff>
    </xdr:from>
    <xdr:to>
      <xdr:col>6</xdr:col>
      <xdr:colOff>171450</xdr:colOff>
      <xdr:row>60</xdr:row>
      <xdr:rowOff>82550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1026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67327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35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その他に係る経常収支比率は国民健康保険特別会計繰出金の増により前年度より</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ポイント増加した。類似団体平均を</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ポイント上回った。今後は特別会計の事務事業を精査し経費節減に努める。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114300</xdr:rowOff>
    </xdr:from>
    <xdr:to>
      <xdr:col>82</xdr:col>
      <xdr:colOff>107950</xdr:colOff>
      <xdr:row>60</xdr:row>
      <xdr:rowOff>114300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0297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86377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114300</xdr:rowOff>
    </xdr:from>
    <xdr:to>
      <xdr:col>82</xdr:col>
      <xdr:colOff>196850</xdr:colOff>
      <xdr:row>60</xdr:row>
      <xdr:rowOff>114300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40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29227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77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114300</xdr:rowOff>
    </xdr:from>
    <xdr:to>
      <xdr:col>82</xdr:col>
      <xdr:colOff>196850</xdr:colOff>
      <xdr:row>52</xdr:row>
      <xdr:rowOff>114300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02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107950</xdr:rowOff>
    </xdr:from>
    <xdr:to>
      <xdr:col>82</xdr:col>
      <xdr:colOff>107950</xdr:colOff>
      <xdr:row>57</xdr:row>
      <xdr:rowOff>146050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9537700"/>
          <a:ext cx="8382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137177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395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120650</xdr:rowOff>
    </xdr:from>
    <xdr:to>
      <xdr:col>82</xdr:col>
      <xdr:colOff>158750</xdr:colOff>
      <xdr:row>56</xdr:row>
      <xdr:rowOff>50800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55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107950</xdr:rowOff>
    </xdr:from>
    <xdr:to>
      <xdr:col>78</xdr:col>
      <xdr:colOff>69850</xdr:colOff>
      <xdr:row>56</xdr:row>
      <xdr:rowOff>76200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95377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95250</xdr:rowOff>
    </xdr:from>
    <xdr:to>
      <xdr:col>78</xdr:col>
      <xdr:colOff>120650</xdr:colOff>
      <xdr:row>56</xdr:row>
      <xdr:rowOff>25400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10177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76200</xdr:rowOff>
    </xdr:from>
    <xdr:to>
      <xdr:col>73</xdr:col>
      <xdr:colOff>180975</xdr:colOff>
      <xdr:row>57</xdr:row>
      <xdr:rowOff>57150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96774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12700</xdr:rowOff>
    </xdr:from>
    <xdr:to>
      <xdr:col>74</xdr:col>
      <xdr:colOff>31750</xdr:colOff>
      <xdr:row>56</xdr:row>
      <xdr:rowOff>114300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124477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57150</xdr:rowOff>
    </xdr:from>
    <xdr:to>
      <xdr:col>69</xdr:col>
      <xdr:colOff>92075</xdr:colOff>
      <xdr:row>58</xdr:row>
      <xdr:rowOff>63500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3004800" y="98298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50800</xdr:rowOff>
    </xdr:from>
    <xdr:to>
      <xdr:col>69</xdr:col>
      <xdr:colOff>142875</xdr:colOff>
      <xdr:row>56</xdr:row>
      <xdr:rowOff>152400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162577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19050</xdr:rowOff>
    </xdr:from>
    <xdr:to>
      <xdr:col>65</xdr:col>
      <xdr:colOff>53975</xdr:colOff>
      <xdr:row>57</xdr:row>
      <xdr:rowOff>120650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130827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67327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57150</xdr:rowOff>
    </xdr:from>
    <xdr:to>
      <xdr:col>78</xdr:col>
      <xdr:colOff>120650</xdr:colOff>
      <xdr:row>55</xdr:row>
      <xdr:rowOff>158750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168927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25400</xdr:rowOff>
    </xdr:from>
    <xdr:to>
      <xdr:col>74</xdr:col>
      <xdr:colOff>31750</xdr:colOff>
      <xdr:row>56</xdr:row>
      <xdr:rowOff>127000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111777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6350</xdr:rowOff>
    </xdr:from>
    <xdr:to>
      <xdr:col>69</xdr:col>
      <xdr:colOff>142875</xdr:colOff>
      <xdr:row>57</xdr:row>
      <xdr:rowOff>107950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92727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86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12700</xdr:rowOff>
    </xdr:from>
    <xdr:to>
      <xdr:col>65</xdr:col>
      <xdr:colOff>53975</xdr:colOff>
      <xdr:row>58</xdr:row>
      <xdr:rowOff>114300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99077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1004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補助費について、前年度と同水準となったが、類似団体平均よりも</a:t>
          </a:r>
          <a:r>
            <a:rPr kumimoji="1" lang="en-US" altLang="ja-JP" sz="1100">
              <a:solidFill>
                <a:schemeClr val="dk1"/>
              </a:solidFill>
              <a:effectLst/>
              <a:latin typeface="+mn-lt"/>
              <a:ea typeface="+mn-ea"/>
              <a:cs typeface="+mn-cs"/>
            </a:rPr>
            <a:t>11.2</a:t>
          </a:r>
          <a:r>
            <a:rPr kumimoji="1" lang="ja-JP" altLang="ja-JP" sz="1100">
              <a:solidFill>
                <a:schemeClr val="dk1"/>
              </a:solidFill>
              <a:effectLst/>
              <a:latin typeface="+mn-lt"/>
              <a:ea typeface="+mn-ea"/>
              <a:cs typeface="+mn-cs"/>
            </a:rPr>
            <a:t>ポイント上回っている。今後は一部事務組合や各種団体等の事務事業の精査や奨励的な各種補助制度の費用対効果の検証に努め補助費等の見直しを図る。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a:extLst>
            <a:ext uri="{FF2B5EF4-FFF2-40B4-BE49-F238E27FC236}">
              <a16:creationId xmlns:a16="http://schemas.microsoft.com/office/drawing/2014/main" id="{00000000-0008-0000-0400-00002C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12700</xdr:rowOff>
    </xdr:from>
    <xdr:to>
      <xdr:col>82</xdr:col>
      <xdr:colOff>107950</xdr:colOff>
      <xdr:row>40</xdr:row>
      <xdr:rowOff>69850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6510000" y="567055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41927</xdr:rowOff>
    </xdr:from>
    <xdr:ext cx="762000" cy="259045"/>
    <xdr:sp macro="" textlink="">
      <xdr:nvSpPr>
        <xdr:cNvPr id="302" name="補助費等最小値テキスト">
          <a:extLst>
            <a:ext uri="{FF2B5EF4-FFF2-40B4-BE49-F238E27FC236}">
              <a16:creationId xmlns:a16="http://schemas.microsoft.com/office/drawing/2014/main" id="{00000000-0008-0000-0400-00002E010000}"/>
            </a:ext>
          </a:extLst>
        </xdr:cNvPr>
        <xdr:cNvSpPr txBox="1"/>
      </xdr:nvSpPr>
      <xdr:spPr>
        <a:xfrm>
          <a:off x="165989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69850</xdr:rowOff>
    </xdr:from>
    <xdr:to>
      <xdr:col>82</xdr:col>
      <xdr:colOff>196850</xdr:colOff>
      <xdr:row>40</xdr:row>
      <xdr:rowOff>69850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692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99077</xdr:rowOff>
    </xdr:from>
    <xdr:ext cx="762000" cy="259045"/>
    <xdr:sp macro="" textlink="">
      <xdr:nvSpPr>
        <xdr:cNvPr id="304" name="補助費等最大値テキスト">
          <a:extLst>
            <a:ext uri="{FF2B5EF4-FFF2-40B4-BE49-F238E27FC236}">
              <a16:creationId xmlns:a16="http://schemas.microsoft.com/office/drawing/2014/main" id="{00000000-0008-0000-0400-000030010000}"/>
            </a:ext>
          </a:extLst>
        </xdr:cNvPr>
        <xdr:cNvSpPr txBox="1"/>
      </xdr:nvSpPr>
      <xdr:spPr>
        <a:xfrm>
          <a:off x="16598900" y="541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12700</xdr:rowOff>
    </xdr:from>
    <xdr:to>
      <xdr:col>82</xdr:col>
      <xdr:colOff>196850</xdr:colOff>
      <xdr:row>33</xdr:row>
      <xdr:rowOff>12700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5670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121285</xdr:rowOff>
    </xdr:from>
    <xdr:to>
      <xdr:col>82</xdr:col>
      <xdr:colOff>107950</xdr:colOff>
      <xdr:row>40</xdr:row>
      <xdr:rowOff>12700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5671800" y="6807835"/>
          <a:ext cx="8382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24147</xdr:rowOff>
    </xdr:from>
    <xdr:ext cx="762000" cy="259045"/>
    <xdr:sp macro="" textlink="">
      <xdr:nvSpPr>
        <xdr:cNvPr id="307" name="補助費等平均値テキスト">
          <a:extLst>
            <a:ext uri="{FF2B5EF4-FFF2-40B4-BE49-F238E27FC236}">
              <a16:creationId xmlns:a16="http://schemas.microsoft.com/office/drawing/2014/main" id="{00000000-0008-0000-0400-000033010000}"/>
            </a:ext>
          </a:extLst>
        </xdr:cNvPr>
        <xdr:cNvSpPr txBox="1"/>
      </xdr:nvSpPr>
      <xdr:spPr>
        <a:xfrm>
          <a:off x="16598900" y="6024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xdr:rowOff>
    </xdr:from>
    <xdr:to>
      <xdr:col>82</xdr:col>
      <xdr:colOff>158750</xdr:colOff>
      <xdr:row>36</xdr:row>
      <xdr:rowOff>109220</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64592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121285</xdr:rowOff>
    </xdr:from>
    <xdr:to>
      <xdr:col>78</xdr:col>
      <xdr:colOff>69850</xdr:colOff>
      <xdr:row>39</xdr:row>
      <xdr:rowOff>121285</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4782800" y="68078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167640</xdr:rowOff>
    </xdr:from>
    <xdr:to>
      <xdr:col>78</xdr:col>
      <xdr:colOff>120650</xdr:colOff>
      <xdr:row>36</xdr:row>
      <xdr:rowOff>97790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5621000" y="6168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107967</xdr:rowOff>
    </xdr:from>
    <xdr:ext cx="7366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5290800" y="5937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69850</xdr:rowOff>
    </xdr:from>
    <xdr:to>
      <xdr:col>73</xdr:col>
      <xdr:colOff>180975</xdr:colOff>
      <xdr:row>39</xdr:row>
      <xdr:rowOff>121285</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893800" y="6584950"/>
          <a:ext cx="889000" cy="222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161925</xdr:rowOff>
    </xdr:from>
    <xdr:to>
      <xdr:col>74</xdr:col>
      <xdr:colOff>31750</xdr:colOff>
      <xdr:row>36</xdr:row>
      <xdr:rowOff>92075</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4732000" y="616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102252</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401800" y="593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69850</xdr:rowOff>
    </xdr:from>
    <xdr:to>
      <xdr:col>69</xdr:col>
      <xdr:colOff>92075</xdr:colOff>
      <xdr:row>38</xdr:row>
      <xdr:rowOff>75565</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004800" y="658495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19050</xdr:rowOff>
    </xdr:from>
    <xdr:to>
      <xdr:col>69</xdr:col>
      <xdr:colOff>142875</xdr:colOff>
      <xdr:row>36</xdr:row>
      <xdr:rowOff>120650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38430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130827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512800" y="596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127635</xdr:rowOff>
    </xdr:from>
    <xdr:to>
      <xdr:col>65</xdr:col>
      <xdr:colOff>53975</xdr:colOff>
      <xdr:row>36</xdr:row>
      <xdr:rowOff>57785</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2954000" y="61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67962</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2623800" y="589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133350</xdr:rowOff>
    </xdr:from>
    <xdr:to>
      <xdr:col>82</xdr:col>
      <xdr:colOff>158750</xdr:colOff>
      <xdr:row>40</xdr:row>
      <xdr:rowOff>63500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64592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41927</xdr:rowOff>
    </xdr:from>
    <xdr:ext cx="762000" cy="259045"/>
    <xdr:sp macro="" textlink="">
      <xdr:nvSpPr>
        <xdr:cNvPr id="326" name="補助費等該当値テキスト">
          <a:extLst>
            <a:ext uri="{FF2B5EF4-FFF2-40B4-BE49-F238E27FC236}">
              <a16:creationId xmlns:a16="http://schemas.microsoft.com/office/drawing/2014/main" id="{00000000-0008-0000-0400-000046010000}"/>
            </a:ext>
          </a:extLst>
        </xdr:cNvPr>
        <xdr:cNvSpPr txBox="1"/>
      </xdr:nvSpPr>
      <xdr:spPr>
        <a:xfrm>
          <a:off x="16598900" y="672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70485</xdr:rowOff>
    </xdr:from>
    <xdr:to>
      <xdr:col>78</xdr:col>
      <xdr:colOff>120650</xdr:colOff>
      <xdr:row>40</xdr:row>
      <xdr:rowOff>635</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5621000" y="6757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156862</xdr:rowOff>
    </xdr:from>
    <xdr:ext cx="7366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290800" y="68434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70485</xdr:rowOff>
    </xdr:from>
    <xdr:to>
      <xdr:col>74</xdr:col>
      <xdr:colOff>31750</xdr:colOff>
      <xdr:row>40</xdr:row>
      <xdr:rowOff>635</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4732000" y="6757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156862</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401800" y="6843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19050</xdr:rowOff>
    </xdr:from>
    <xdr:to>
      <xdr:col>69</xdr:col>
      <xdr:colOff>142875</xdr:colOff>
      <xdr:row>38</xdr:row>
      <xdr:rowOff>120650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3843000" y="653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105427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3512800" y="662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24765</xdr:rowOff>
    </xdr:from>
    <xdr:to>
      <xdr:col>65</xdr:col>
      <xdr:colOff>53975</xdr:colOff>
      <xdr:row>38</xdr:row>
      <xdr:rowOff>126365</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2954000" y="653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111142</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623800" y="6626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公債費に係る経常収支比率は前年度と同水準となった。また、類似団体平均と比較すると</a:t>
          </a:r>
          <a:r>
            <a:rPr kumimoji="1" lang="en-US" altLang="ja-JP" sz="1100">
              <a:solidFill>
                <a:schemeClr val="dk1"/>
              </a:solidFill>
              <a:effectLst/>
              <a:latin typeface="+mn-lt"/>
              <a:ea typeface="+mn-ea"/>
              <a:cs typeface="+mn-cs"/>
            </a:rPr>
            <a:t>4.6</a:t>
          </a:r>
          <a:r>
            <a:rPr kumimoji="1" lang="ja-JP" altLang="ja-JP" sz="1100">
              <a:solidFill>
                <a:schemeClr val="dk1"/>
              </a:solidFill>
              <a:effectLst/>
              <a:latin typeface="+mn-lt"/>
              <a:ea typeface="+mn-ea"/>
              <a:cs typeface="+mn-cs"/>
            </a:rPr>
            <a:t>ポイント下回っている。</a:t>
          </a:r>
          <a:endParaRPr lang="ja-JP" altLang="ja-JP" sz="1400">
            <a:effectLst/>
          </a:endParaRPr>
        </a:p>
        <a:p>
          <a:r>
            <a:rPr kumimoji="1" lang="ja-JP" altLang="ja-JP" sz="1100">
              <a:solidFill>
                <a:schemeClr val="dk1"/>
              </a:solidFill>
              <a:effectLst/>
              <a:latin typeface="+mn-lt"/>
              <a:ea typeface="+mn-ea"/>
              <a:cs typeface="+mn-cs"/>
            </a:rPr>
            <a:t>　今後も計画的な建設事業により新規発行債を抑え、地方債に極力頼らない財政運営に努める。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81280</xdr:rowOff>
    </xdr:from>
    <xdr:to>
      <xdr:col>24</xdr:col>
      <xdr:colOff>25400</xdr:colOff>
      <xdr:row>80</xdr:row>
      <xdr:rowOff>167005</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597130"/>
          <a:ext cx="0" cy="1285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139082</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855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167005</xdr:rowOff>
    </xdr:from>
    <xdr:to>
      <xdr:col>24</xdr:col>
      <xdr:colOff>114300</xdr:colOff>
      <xdr:row>80</xdr:row>
      <xdr:rowOff>167005</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883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167657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340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81280</xdr:rowOff>
    </xdr:from>
    <xdr:to>
      <xdr:col>24</xdr:col>
      <xdr:colOff>114300</xdr:colOff>
      <xdr:row>73</xdr:row>
      <xdr:rowOff>81280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59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69850</xdr:rowOff>
    </xdr:from>
    <xdr:to>
      <xdr:col>24</xdr:col>
      <xdr:colOff>25400</xdr:colOff>
      <xdr:row>74</xdr:row>
      <xdr:rowOff>149860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987800" y="12757150"/>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162577</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021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19050</xdr:rowOff>
    </xdr:from>
    <xdr:to>
      <xdr:col>24</xdr:col>
      <xdr:colOff>76200</xdr:colOff>
      <xdr:row>76</xdr:row>
      <xdr:rowOff>120650</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0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69850</xdr:rowOff>
    </xdr:from>
    <xdr:to>
      <xdr:col>19</xdr:col>
      <xdr:colOff>187325</xdr:colOff>
      <xdr:row>74</xdr:row>
      <xdr:rowOff>127000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098800" y="127571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161925</xdr:rowOff>
    </xdr:from>
    <xdr:to>
      <xdr:col>20</xdr:col>
      <xdr:colOff>38100</xdr:colOff>
      <xdr:row>76</xdr:row>
      <xdr:rowOff>92075</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02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76852</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107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127000</xdr:rowOff>
    </xdr:from>
    <xdr:to>
      <xdr:col>15</xdr:col>
      <xdr:colOff>98425</xdr:colOff>
      <xdr:row>74</xdr:row>
      <xdr:rowOff>167005</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2209800" y="1281430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53339</xdr:rowOff>
    </xdr:from>
    <xdr:to>
      <xdr:col>15</xdr:col>
      <xdr:colOff>149225</xdr:colOff>
      <xdr:row>76</xdr:row>
      <xdr:rowOff>154939</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139716</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167005</xdr:rowOff>
    </xdr:from>
    <xdr:to>
      <xdr:col>11</xdr:col>
      <xdr:colOff>9525</xdr:colOff>
      <xdr:row>74</xdr:row>
      <xdr:rowOff>167005</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1320800" y="128543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121920</xdr:rowOff>
    </xdr:from>
    <xdr:to>
      <xdr:col>11</xdr:col>
      <xdr:colOff>60325</xdr:colOff>
      <xdr:row>77</xdr:row>
      <xdr:rowOff>52070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36847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121920</xdr:rowOff>
    </xdr:from>
    <xdr:to>
      <xdr:col>6</xdr:col>
      <xdr:colOff>171450</xdr:colOff>
      <xdr:row>77</xdr:row>
      <xdr:rowOff>52070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36847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99060</xdr:rowOff>
    </xdr:from>
    <xdr:to>
      <xdr:col>24</xdr:col>
      <xdr:colOff>76200</xdr:colOff>
      <xdr:row>75</xdr:row>
      <xdr:rowOff>29210</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115587</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263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19050</xdr:rowOff>
    </xdr:from>
    <xdr:to>
      <xdr:col>20</xdr:col>
      <xdr:colOff>38100</xdr:colOff>
      <xdr:row>74</xdr:row>
      <xdr:rowOff>120650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270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130827</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475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76200</xdr:rowOff>
    </xdr:from>
    <xdr:to>
      <xdr:col>15</xdr:col>
      <xdr:colOff>149225</xdr:colOff>
      <xdr:row>75</xdr:row>
      <xdr:rowOff>6350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16527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116205</xdr:rowOff>
    </xdr:from>
    <xdr:to>
      <xdr:col>11</xdr:col>
      <xdr:colOff>60325</xdr:colOff>
      <xdr:row>75</xdr:row>
      <xdr:rowOff>46355</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280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56532</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572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116205</xdr:rowOff>
    </xdr:from>
    <xdr:to>
      <xdr:col>6</xdr:col>
      <xdr:colOff>171450</xdr:colOff>
      <xdr:row>75</xdr:row>
      <xdr:rowOff>46355</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280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56532</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572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公債費以外に係る経常収支比率は、前年度より</a:t>
          </a:r>
          <a:r>
            <a:rPr kumimoji="1" lang="en-US" altLang="ja-JP" sz="1100">
              <a:solidFill>
                <a:schemeClr val="dk1"/>
              </a:solidFill>
              <a:effectLst/>
              <a:latin typeface="+mn-lt"/>
              <a:ea typeface="+mn-ea"/>
              <a:cs typeface="+mn-cs"/>
            </a:rPr>
            <a:t>8.6</a:t>
          </a:r>
          <a:r>
            <a:rPr kumimoji="1" lang="ja-JP" altLang="ja-JP" sz="1100">
              <a:solidFill>
                <a:schemeClr val="dk1"/>
              </a:solidFill>
              <a:effectLst/>
              <a:latin typeface="+mn-lt"/>
              <a:ea typeface="+mn-ea"/>
              <a:cs typeface="+mn-cs"/>
            </a:rPr>
            <a:t>ポイント増加したが類似団体平均と比較すると</a:t>
          </a:r>
          <a:r>
            <a:rPr kumimoji="1" lang="en-US" altLang="ja-JP" sz="1100">
              <a:solidFill>
                <a:schemeClr val="dk1"/>
              </a:solidFill>
              <a:effectLst/>
              <a:latin typeface="+mn-lt"/>
              <a:ea typeface="+mn-ea"/>
              <a:cs typeface="+mn-cs"/>
            </a:rPr>
            <a:t>12.1</a:t>
          </a:r>
          <a:r>
            <a:rPr kumimoji="1" lang="ja-JP" altLang="ja-JP" sz="1100">
              <a:solidFill>
                <a:schemeClr val="dk1"/>
              </a:solidFill>
              <a:effectLst/>
              <a:latin typeface="+mn-lt"/>
              <a:ea typeface="+mn-ea"/>
              <a:cs typeface="+mn-cs"/>
            </a:rPr>
            <a:t>ポイント上回っており類似団体の中で最も高い水準にある。</a:t>
          </a:r>
          <a:endParaRPr lang="ja-JP" altLang="ja-JP" sz="1400">
            <a:effectLst/>
          </a:endParaRPr>
        </a:p>
        <a:p>
          <a:r>
            <a:rPr kumimoji="1" lang="ja-JP" altLang="ja-JP" sz="1100">
              <a:solidFill>
                <a:schemeClr val="dk1"/>
              </a:solidFill>
              <a:effectLst/>
              <a:latin typeface="+mn-lt"/>
              <a:ea typeface="+mn-ea"/>
              <a:cs typeface="+mn-cs"/>
            </a:rPr>
            <a:t>　今後も財政状況や経済状況に十分配慮し、公営企業の事業実施による繰出金の単年度負担の抑制や、建設事業の計画的な実施に努め、健全な財政運営を目指す。</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81280</xdr:rowOff>
    </xdr:from>
    <xdr:to>
      <xdr:col>82</xdr:col>
      <xdr:colOff>107950</xdr:colOff>
      <xdr:row>80</xdr:row>
      <xdr:rowOff>43180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597130"/>
          <a:ext cx="0" cy="11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15257</xdr:rowOff>
    </xdr:from>
    <xdr:ext cx="762000" cy="259045"/>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43180</xdr:rowOff>
    </xdr:from>
    <xdr:to>
      <xdr:col>82</xdr:col>
      <xdr:colOff>196850</xdr:colOff>
      <xdr:row>80</xdr:row>
      <xdr:rowOff>43180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167657</xdr:rowOff>
    </xdr:from>
    <xdr:ext cx="762000" cy="259045"/>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340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81280</xdr:rowOff>
    </xdr:from>
    <xdr:to>
      <xdr:col>82</xdr:col>
      <xdr:colOff>196850</xdr:colOff>
      <xdr:row>73</xdr:row>
      <xdr:rowOff>81280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59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58420</xdr:rowOff>
    </xdr:from>
    <xdr:to>
      <xdr:col>82</xdr:col>
      <xdr:colOff>107950</xdr:colOff>
      <xdr:row>80</xdr:row>
      <xdr:rowOff>43180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5671800" y="13431520"/>
          <a:ext cx="838200" cy="32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62247</xdr:rowOff>
    </xdr:from>
    <xdr:ext cx="762000" cy="259045"/>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3092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45720</xdr:rowOff>
    </xdr:from>
    <xdr:to>
      <xdr:col>82</xdr:col>
      <xdr:colOff>158750</xdr:colOff>
      <xdr:row>77</xdr:row>
      <xdr:rowOff>147320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64592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58420</xdr:rowOff>
    </xdr:from>
    <xdr:to>
      <xdr:col>78</xdr:col>
      <xdr:colOff>69850</xdr:colOff>
      <xdr:row>79</xdr:row>
      <xdr:rowOff>54611</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4782800" y="13431520"/>
          <a:ext cx="889000" cy="16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152400</xdr:rowOff>
    </xdr:from>
    <xdr:to>
      <xdr:col>78</xdr:col>
      <xdr:colOff>120650</xdr:colOff>
      <xdr:row>77</xdr:row>
      <xdr:rowOff>82550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621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92727</xdr:rowOff>
    </xdr:from>
    <xdr:ext cx="7366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295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54611</xdr:rowOff>
    </xdr:from>
    <xdr:to>
      <xdr:col>73</xdr:col>
      <xdr:colOff>180975</xdr:colOff>
      <xdr:row>79</xdr:row>
      <xdr:rowOff>58420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3893800" y="1359916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87630</xdr:rowOff>
    </xdr:from>
    <xdr:to>
      <xdr:col>74</xdr:col>
      <xdr:colOff>31750</xdr:colOff>
      <xdr:row>78</xdr:row>
      <xdr:rowOff>17780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732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27957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58420</xdr:rowOff>
    </xdr:from>
    <xdr:to>
      <xdr:col>69</xdr:col>
      <xdr:colOff>92075</xdr:colOff>
      <xdr:row>79</xdr:row>
      <xdr:rowOff>73661</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004800" y="1360297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95250</xdr:rowOff>
    </xdr:from>
    <xdr:to>
      <xdr:col>69</xdr:col>
      <xdr:colOff>142875</xdr:colOff>
      <xdr:row>78</xdr:row>
      <xdr:rowOff>25400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3843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35577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68580</xdr:rowOff>
    </xdr:from>
    <xdr:to>
      <xdr:col>65</xdr:col>
      <xdr:colOff>53975</xdr:colOff>
      <xdr:row>77</xdr:row>
      <xdr:rowOff>170180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954000" y="1327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8907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3039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163830</xdr:rowOff>
    </xdr:from>
    <xdr:to>
      <xdr:col>82</xdr:col>
      <xdr:colOff>158750</xdr:colOff>
      <xdr:row>80</xdr:row>
      <xdr:rowOff>93980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6459200" y="1370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72407</xdr:rowOff>
    </xdr:from>
    <xdr:ext cx="762000" cy="259045"/>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3616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7620</xdr:rowOff>
    </xdr:from>
    <xdr:to>
      <xdr:col>78</xdr:col>
      <xdr:colOff>120650</xdr:colOff>
      <xdr:row>78</xdr:row>
      <xdr:rowOff>109220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621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93997</xdr:rowOff>
    </xdr:from>
    <xdr:ext cx="7366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346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3811</xdr:rowOff>
    </xdr:from>
    <xdr:to>
      <xdr:col>74</xdr:col>
      <xdr:colOff>31750</xdr:colOff>
      <xdr:row>79</xdr:row>
      <xdr:rowOff>105411</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732000" y="1354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90188</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3634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7620</xdr:rowOff>
    </xdr:from>
    <xdr:to>
      <xdr:col>69</xdr:col>
      <xdr:colOff>142875</xdr:colOff>
      <xdr:row>79</xdr:row>
      <xdr:rowOff>109220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843000" y="1355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93997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363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22861</xdr:rowOff>
    </xdr:from>
    <xdr:to>
      <xdr:col>65</xdr:col>
      <xdr:colOff>53975</xdr:colOff>
      <xdr:row>79</xdr:row>
      <xdr:rowOff>124461</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954000" y="1356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109238</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3653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青森県鶴田町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126521</xdr:rowOff>
    </xdr:from>
    <xdr:to>
      <xdr:col>29</xdr:col>
      <xdr:colOff>127000</xdr:colOff>
      <xdr:row>20</xdr:row>
      <xdr:rowOff>132573</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60096"/>
          <a:ext cx="0" cy="15491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104650</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581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132573</xdr:rowOff>
    </xdr:from>
    <xdr:to>
      <xdr:col>30</xdr:col>
      <xdr:colOff>25400</xdr:colOff>
      <xdr:row>20</xdr:row>
      <xdr:rowOff>132573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6091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41448</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03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126521</xdr:rowOff>
    </xdr:from>
    <xdr:to>
      <xdr:col>30</xdr:col>
      <xdr:colOff>25400</xdr:colOff>
      <xdr:row>11</xdr:row>
      <xdr:rowOff>126521</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600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72713</xdr:rowOff>
    </xdr:from>
    <xdr:to>
      <xdr:col>29</xdr:col>
      <xdr:colOff>127000</xdr:colOff>
      <xdr:row>19</xdr:row>
      <xdr:rowOff>130113</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377888"/>
          <a:ext cx="647700" cy="574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22460</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132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5933</xdr:rowOff>
    </xdr:from>
    <xdr:to>
      <xdr:col>29</xdr:col>
      <xdr:colOff>177800</xdr:colOff>
      <xdr:row>17</xdr:row>
      <xdr:rowOff>107533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68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130113</xdr:rowOff>
    </xdr:from>
    <xdr:to>
      <xdr:col>26</xdr:col>
      <xdr:colOff>50800</xdr:colOff>
      <xdr:row>19</xdr:row>
      <xdr:rowOff>150187</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435288"/>
          <a:ext cx="698500" cy="200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48659</xdr:rowOff>
    </xdr:from>
    <xdr:to>
      <xdr:col>26</xdr:col>
      <xdr:colOff>101600</xdr:colOff>
      <xdr:row>17</xdr:row>
      <xdr:rowOff>150259</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109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160436</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7798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150187</xdr:rowOff>
    </xdr:from>
    <xdr:to>
      <xdr:col>22</xdr:col>
      <xdr:colOff>114300</xdr:colOff>
      <xdr:row>20</xdr:row>
      <xdr:rowOff>30792</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455362"/>
          <a:ext cx="698500" cy="520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122747</xdr:rowOff>
    </xdr:from>
    <xdr:to>
      <xdr:col>22</xdr:col>
      <xdr:colOff>165100</xdr:colOff>
      <xdr:row>18</xdr:row>
      <xdr:rowOff>52897</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850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63074</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853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30792</xdr:rowOff>
    </xdr:from>
    <xdr:to>
      <xdr:col>18</xdr:col>
      <xdr:colOff>177800</xdr:colOff>
      <xdr:row>20</xdr:row>
      <xdr:rowOff>84687</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507417"/>
          <a:ext cx="698500" cy="538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148677</xdr:rowOff>
    </xdr:from>
    <xdr:to>
      <xdr:col>19</xdr:col>
      <xdr:colOff>38100</xdr:colOff>
      <xdr:row>18</xdr:row>
      <xdr:rowOff>78827</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1109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89004</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87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33789</xdr:rowOff>
    </xdr:from>
    <xdr:to>
      <xdr:col>15</xdr:col>
      <xdr:colOff>101600</xdr:colOff>
      <xdr:row>18</xdr:row>
      <xdr:rowOff>135389</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675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145566</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936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21913</xdr:rowOff>
    </xdr:from>
    <xdr:to>
      <xdr:col>29</xdr:col>
      <xdr:colOff>177800</xdr:colOff>
      <xdr:row>19</xdr:row>
      <xdr:rowOff>123513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3270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165440</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299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79313</xdr:rowOff>
    </xdr:from>
    <xdr:to>
      <xdr:col>26</xdr:col>
      <xdr:colOff>101600</xdr:colOff>
      <xdr:row>20</xdr:row>
      <xdr:rowOff>9463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3844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165690</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470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99387</xdr:rowOff>
    </xdr:from>
    <xdr:to>
      <xdr:col>22</xdr:col>
      <xdr:colOff>165100</xdr:colOff>
      <xdr:row>20</xdr:row>
      <xdr:rowOff>29537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4045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14314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490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151442</xdr:rowOff>
    </xdr:from>
    <xdr:to>
      <xdr:col>19</xdr:col>
      <xdr:colOff>38100</xdr:colOff>
      <xdr:row>20</xdr:row>
      <xdr:rowOff>81592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4566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66369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542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20</xdr:row>
      <xdr:rowOff>33887</xdr:rowOff>
    </xdr:from>
    <xdr:to>
      <xdr:col>15</xdr:col>
      <xdr:colOff>101600</xdr:colOff>
      <xdr:row>20</xdr:row>
      <xdr:rowOff>135487</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5105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120264</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596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227908</xdr:rowOff>
    </xdr:from>
    <xdr:to>
      <xdr:col>29</xdr:col>
      <xdr:colOff>127000</xdr:colOff>
      <xdr:row>37</xdr:row>
      <xdr:rowOff>192780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52458"/>
          <a:ext cx="0" cy="11650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164857</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28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192780</xdr:rowOff>
    </xdr:from>
    <xdr:to>
      <xdr:col>30</xdr:col>
      <xdr:colOff>25400</xdr:colOff>
      <xdr:row>37</xdr:row>
      <xdr:rowOff>192780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3174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142835</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895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227908</xdr:rowOff>
    </xdr:from>
    <xdr:to>
      <xdr:col>30</xdr:col>
      <xdr:colOff>25400</xdr:colOff>
      <xdr:row>33</xdr:row>
      <xdr:rowOff>227908</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5245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212611</xdr:rowOff>
    </xdr:from>
    <xdr:to>
      <xdr:col>29</xdr:col>
      <xdr:colOff>127000</xdr:colOff>
      <xdr:row>35</xdr:row>
      <xdr:rowOff>303936</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6822961"/>
          <a:ext cx="647700" cy="913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197387</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807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191109</xdr:rowOff>
    </xdr:from>
    <xdr:to>
      <xdr:col>29</xdr:col>
      <xdr:colOff>177800</xdr:colOff>
      <xdr:row>35</xdr:row>
      <xdr:rowOff>292709</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8014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303936</xdr:rowOff>
    </xdr:from>
    <xdr:to>
      <xdr:col>26</xdr:col>
      <xdr:colOff>50800</xdr:colOff>
      <xdr:row>35</xdr:row>
      <xdr:rowOff>315805</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6914286"/>
          <a:ext cx="698500" cy="118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213551</xdr:rowOff>
    </xdr:from>
    <xdr:to>
      <xdr:col>26</xdr:col>
      <xdr:colOff>101600</xdr:colOff>
      <xdr:row>35</xdr:row>
      <xdr:rowOff>315151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6823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325328</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5927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277381</xdr:rowOff>
    </xdr:from>
    <xdr:to>
      <xdr:col>22</xdr:col>
      <xdr:colOff>114300</xdr:colOff>
      <xdr:row>35</xdr:row>
      <xdr:rowOff>315805</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3606800" y="6887731"/>
          <a:ext cx="698500" cy="384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247269</xdr:rowOff>
    </xdr:from>
    <xdr:to>
      <xdr:col>22</xdr:col>
      <xdr:colOff>165100</xdr:colOff>
      <xdr:row>36</xdr:row>
      <xdr:rowOff>5969</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6857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16146</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626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277381</xdr:rowOff>
    </xdr:from>
    <xdr:to>
      <xdr:col>18</xdr:col>
      <xdr:colOff>177800</xdr:colOff>
      <xdr:row>36</xdr:row>
      <xdr:rowOff>7442</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6887731"/>
          <a:ext cx="698500" cy="729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247517</xdr:rowOff>
    </xdr:from>
    <xdr:to>
      <xdr:col>19</xdr:col>
      <xdr:colOff>38100</xdr:colOff>
      <xdr:row>36</xdr:row>
      <xdr:rowOff>6217</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6857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333894</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944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276930</xdr:rowOff>
    </xdr:from>
    <xdr:to>
      <xdr:col>15</xdr:col>
      <xdr:colOff>101600</xdr:colOff>
      <xdr:row>36</xdr:row>
      <xdr:rowOff>35630</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68872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45807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6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161811</xdr:rowOff>
    </xdr:from>
    <xdr:to>
      <xdr:col>29</xdr:col>
      <xdr:colOff>177800</xdr:colOff>
      <xdr:row>35</xdr:row>
      <xdr:rowOff>263411</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67721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6888</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617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253136</xdr:rowOff>
    </xdr:from>
    <xdr:to>
      <xdr:col>26</xdr:col>
      <xdr:colOff>101600</xdr:colOff>
      <xdr:row>36</xdr:row>
      <xdr:rowOff>11836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68634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339513</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6949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265005</xdr:rowOff>
    </xdr:from>
    <xdr:to>
      <xdr:col>22</xdr:col>
      <xdr:colOff>165100</xdr:colOff>
      <xdr:row>36</xdr:row>
      <xdr:rowOff>23705</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68753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8482</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6961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226581</xdr:rowOff>
    </xdr:from>
    <xdr:to>
      <xdr:col>19</xdr:col>
      <xdr:colOff>38100</xdr:colOff>
      <xdr:row>35</xdr:row>
      <xdr:rowOff>328181</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68369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338358</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6605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299542</xdr:rowOff>
    </xdr:from>
    <xdr:to>
      <xdr:col>15</xdr:col>
      <xdr:colOff>101600</xdr:colOff>
      <xdr:row>36</xdr:row>
      <xdr:rowOff>58242</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69098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43019</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6996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青森県鶴田町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11,988
11,970
46.43
7,706,492
7,201,692
492,312
4,165,754
7,932,148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113.8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45314</xdr:rowOff>
    </xdr:from>
    <xdr:to>
      <xdr:col>24</xdr:col>
      <xdr:colOff>62865</xdr:colOff>
      <xdr:row>38</xdr:row>
      <xdr:rowOff>51308</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88814"/>
          <a:ext cx="1270" cy="1377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55135</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70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51308</xdr:rowOff>
    </xdr:from>
    <xdr:to>
      <xdr:col>24</xdr:col>
      <xdr:colOff>152400</xdr:colOff>
      <xdr:row>38</xdr:row>
      <xdr:rowOff>51308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66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163441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64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45314</xdr:rowOff>
    </xdr:from>
    <xdr:to>
      <xdr:col>24</xdr:col>
      <xdr:colOff>152400</xdr:colOff>
      <xdr:row>30</xdr:row>
      <xdr:rowOff>45314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8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116472</xdr:rowOff>
    </xdr:from>
    <xdr:to>
      <xdr:col>24</xdr:col>
      <xdr:colOff>63500</xdr:colOff>
      <xdr:row>37</xdr:row>
      <xdr:rowOff>167411</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460122"/>
          <a:ext cx="838200" cy="50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88739</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7465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65862</xdr:rowOff>
    </xdr:from>
    <xdr:to>
      <xdr:col>24</xdr:col>
      <xdr:colOff>114300</xdr:colOff>
      <xdr:row>34</xdr:row>
      <xdr:rowOff>167462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895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167411</xdr:rowOff>
    </xdr:from>
    <xdr:to>
      <xdr:col>19</xdr:col>
      <xdr:colOff>177800</xdr:colOff>
      <xdr:row>37</xdr:row>
      <xdr:rowOff>171234</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511061"/>
          <a:ext cx="889000" cy="3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107099</xdr:rowOff>
    </xdr:from>
    <xdr:to>
      <xdr:col>20</xdr:col>
      <xdr:colOff>38100</xdr:colOff>
      <xdr:row>35</xdr:row>
      <xdr:rowOff>37249</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93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53776</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711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171234</xdr:rowOff>
    </xdr:from>
    <xdr:to>
      <xdr:col>15</xdr:col>
      <xdr:colOff>50800</xdr:colOff>
      <xdr:row>38</xdr:row>
      <xdr:rowOff>161696</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514884"/>
          <a:ext cx="889000" cy="161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4470</xdr:rowOff>
    </xdr:from>
    <xdr:to>
      <xdr:col>15</xdr:col>
      <xdr:colOff>101600</xdr:colOff>
      <xdr:row>35</xdr:row>
      <xdr:rowOff>106070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0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122597</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780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161696</xdr:rowOff>
    </xdr:from>
    <xdr:to>
      <xdr:col>10</xdr:col>
      <xdr:colOff>114300</xdr:colOff>
      <xdr:row>39</xdr:row>
      <xdr:rowOff>4610</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676796"/>
          <a:ext cx="889000" cy="14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10135</xdr:rowOff>
    </xdr:from>
    <xdr:to>
      <xdr:col>10</xdr:col>
      <xdr:colOff>165100</xdr:colOff>
      <xdr:row>36</xdr:row>
      <xdr:rowOff>111735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8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128262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957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60935</xdr:rowOff>
    </xdr:from>
    <xdr:to>
      <xdr:col>6</xdr:col>
      <xdr:colOff>38100</xdr:colOff>
      <xdr:row>36</xdr:row>
      <xdr:rowOff>162535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3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7612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08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65672</xdr:rowOff>
    </xdr:from>
    <xdr:to>
      <xdr:col>24</xdr:col>
      <xdr:colOff>114300</xdr:colOff>
      <xdr:row>37</xdr:row>
      <xdr:rowOff>167272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40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152049</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324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116611</xdr:rowOff>
    </xdr:from>
    <xdr:to>
      <xdr:col>20</xdr:col>
      <xdr:colOff>38100</xdr:colOff>
      <xdr:row>38</xdr:row>
      <xdr:rowOff>46761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46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37888</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552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120434</xdr:rowOff>
    </xdr:from>
    <xdr:to>
      <xdr:col>15</xdr:col>
      <xdr:colOff>101600</xdr:colOff>
      <xdr:row>38</xdr:row>
      <xdr:rowOff>50585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4640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41711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556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110896</xdr:rowOff>
    </xdr:from>
    <xdr:to>
      <xdr:col>10</xdr:col>
      <xdr:colOff>165100</xdr:colOff>
      <xdr:row>39</xdr:row>
      <xdr:rowOff>41046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62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32173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718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125260</xdr:rowOff>
    </xdr:from>
    <xdr:to>
      <xdr:col>6</xdr:col>
      <xdr:colOff>38100</xdr:colOff>
      <xdr:row>39</xdr:row>
      <xdr:rowOff>55410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64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46537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733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125288</xdr:rowOff>
    </xdr:from>
    <xdr:to>
      <xdr:col>24</xdr:col>
      <xdr:colOff>62865</xdr:colOff>
      <xdr:row>58</xdr:row>
      <xdr:rowOff>28101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8697788"/>
          <a:ext cx="1270" cy="1274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31928</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997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28101</xdr:rowOff>
    </xdr:from>
    <xdr:to>
      <xdr:col>24</xdr:col>
      <xdr:colOff>152400</xdr:colOff>
      <xdr:row>58</xdr:row>
      <xdr:rowOff>28101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9972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71965</xdr:rowOff>
    </xdr:from>
    <xdr:ext cx="599010"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8473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125288</xdr:rowOff>
    </xdr:from>
    <xdr:to>
      <xdr:col>24</xdr:col>
      <xdr:colOff>152400</xdr:colOff>
      <xdr:row>50</xdr:row>
      <xdr:rowOff>125288</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8697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28101</xdr:rowOff>
    </xdr:from>
    <xdr:to>
      <xdr:col>24</xdr:col>
      <xdr:colOff>63500</xdr:colOff>
      <xdr:row>58</xdr:row>
      <xdr:rowOff>33332</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3797300" y="9972201"/>
          <a:ext cx="838200" cy="5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108172</xdr:rowOff>
    </xdr:from>
    <xdr:ext cx="599010"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5379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85295</xdr:rowOff>
    </xdr:from>
    <xdr:to>
      <xdr:col>24</xdr:col>
      <xdr:colOff>114300</xdr:colOff>
      <xdr:row>57</xdr:row>
      <xdr:rowOff>15445</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9686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33332</xdr:rowOff>
    </xdr:from>
    <xdr:to>
      <xdr:col>19</xdr:col>
      <xdr:colOff>177800</xdr:colOff>
      <xdr:row>58</xdr:row>
      <xdr:rowOff>34645</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908300" y="9977432"/>
          <a:ext cx="889000" cy="1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133748</xdr:rowOff>
    </xdr:from>
    <xdr:to>
      <xdr:col>20</xdr:col>
      <xdr:colOff>38100</xdr:colOff>
      <xdr:row>57</xdr:row>
      <xdr:rowOff>63898</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9734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80425</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497795" y="9510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34645</xdr:rowOff>
    </xdr:from>
    <xdr:to>
      <xdr:col>15</xdr:col>
      <xdr:colOff>50800</xdr:colOff>
      <xdr:row>58</xdr:row>
      <xdr:rowOff>57887</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019300" y="9978745"/>
          <a:ext cx="889000" cy="23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9804</xdr:rowOff>
    </xdr:from>
    <xdr:to>
      <xdr:col>15</xdr:col>
      <xdr:colOff>101600</xdr:colOff>
      <xdr:row>57</xdr:row>
      <xdr:rowOff>111404</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978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127931</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08795" y="9557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57887</xdr:rowOff>
    </xdr:from>
    <xdr:to>
      <xdr:col>10</xdr:col>
      <xdr:colOff>114300</xdr:colOff>
      <xdr:row>58</xdr:row>
      <xdr:rowOff>87625</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1130300" y="10001987"/>
          <a:ext cx="889000" cy="29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20082</xdr:rowOff>
    </xdr:from>
    <xdr:to>
      <xdr:col>10</xdr:col>
      <xdr:colOff>165100</xdr:colOff>
      <xdr:row>57</xdr:row>
      <xdr:rowOff>121682</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9792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138209</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19795" y="9567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49117</xdr:rowOff>
    </xdr:from>
    <xdr:to>
      <xdr:col>6</xdr:col>
      <xdr:colOff>38100</xdr:colOff>
      <xdr:row>57</xdr:row>
      <xdr:rowOff>150717</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9821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167244</xdr:rowOff>
    </xdr:from>
    <xdr:ext cx="59901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30795" y="9596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148751</xdr:rowOff>
    </xdr:from>
    <xdr:to>
      <xdr:col>24</xdr:col>
      <xdr:colOff>114300</xdr:colOff>
      <xdr:row>58</xdr:row>
      <xdr:rowOff>78901</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992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63678</xdr:rowOff>
    </xdr:from>
    <xdr:ext cx="534377"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83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153982</xdr:rowOff>
    </xdr:from>
    <xdr:to>
      <xdr:col>20</xdr:col>
      <xdr:colOff>38100</xdr:colOff>
      <xdr:row>58</xdr:row>
      <xdr:rowOff>84132</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9926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75259</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530111" y="1001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155295</xdr:rowOff>
    </xdr:from>
    <xdr:to>
      <xdr:col>15</xdr:col>
      <xdr:colOff>101600</xdr:colOff>
      <xdr:row>58</xdr:row>
      <xdr:rowOff>85445</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992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76572</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41111" y="10020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7087</xdr:rowOff>
    </xdr:from>
    <xdr:to>
      <xdr:col>10</xdr:col>
      <xdr:colOff>165100</xdr:colOff>
      <xdr:row>58</xdr:row>
      <xdr:rowOff>108687</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9951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99814</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52111" y="10043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36825</xdr:rowOff>
    </xdr:from>
    <xdr:to>
      <xdr:col>6</xdr:col>
      <xdr:colOff>38100</xdr:colOff>
      <xdr:row>58</xdr:row>
      <xdr:rowOff>138425</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998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129552</xdr:rowOff>
    </xdr:from>
    <xdr:ext cx="534377"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63111" y="1007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2731</xdr:rowOff>
    </xdr:from>
    <xdr:to>
      <xdr:col>24</xdr:col>
      <xdr:colOff>62865</xdr:colOff>
      <xdr:row>78</xdr:row>
      <xdr:rowOff>160198</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175681"/>
          <a:ext cx="1270" cy="1357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164025</xdr:rowOff>
    </xdr:from>
    <xdr:ext cx="469744"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537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160198</xdr:rowOff>
    </xdr:from>
    <xdr:to>
      <xdr:col>24</xdr:col>
      <xdr:colOff>152400</xdr:colOff>
      <xdr:row>78</xdr:row>
      <xdr:rowOff>160198</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533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120858</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95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2731</xdr:rowOff>
    </xdr:from>
    <xdr:to>
      <xdr:col>24</xdr:col>
      <xdr:colOff>152400</xdr:colOff>
      <xdr:row>71</xdr:row>
      <xdr:rowOff>2731</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175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97867</xdr:rowOff>
    </xdr:from>
    <xdr:to>
      <xdr:col>24</xdr:col>
      <xdr:colOff>63500</xdr:colOff>
      <xdr:row>78</xdr:row>
      <xdr:rowOff>59956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3797300" y="13128067"/>
          <a:ext cx="838200" cy="304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130370</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2817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107493</xdr:rowOff>
    </xdr:from>
    <xdr:to>
      <xdr:col>24</xdr:col>
      <xdr:colOff>114300</xdr:colOff>
      <xdr:row>76</xdr:row>
      <xdr:rowOff>37643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296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59956</xdr:rowOff>
    </xdr:from>
    <xdr:to>
      <xdr:col>19</xdr:col>
      <xdr:colOff>177800</xdr:colOff>
      <xdr:row>78</xdr:row>
      <xdr:rowOff>82359</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908300" y="13433056"/>
          <a:ext cx="889000" cy="2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145402</xdr:rowOff>
    </xdr:from>
    <xdr:to>
      <xdr:col>20</xdr:col>
      <xdr:colOff>38100</xdr:colOff>
      <xdr:row>76</xdr:row>
      <xdr:rowOff>75552</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00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92079</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277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33325</xdr:rowOff>
    </xdr:from>
    <xdr:to>
      <xdr:col>15</xdr:col>
      <xdr:colOff>50800</xdr:colOff>
      <xdr:row>78</xdr:row>
      <xdr:rowOff>82359</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2019300" y="13406425"/>
          <a:ext cx="889000" cy="49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72326</xdr:rowOff>
    </xdr:from>
    <xdr:to>
      <xdr:col>15</xdr:col>
      <xdr:colOff>101600</xdr:colOff>
      <xdr:row>77</xdr:row>
      <xdr:rowOff>2476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10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19004</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41111" y="1287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123583</xdr:rowOff>
    </xdr:from>
    <xdr:to>
      <xdr:col>10</xdr:col>
      <xdr:colOff>114300</xdr:colOff>
      <xdr:row>78</xdr:row>
      <xdr:rowOff>33325</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1130300" y="13153783"/>
          <a:ext cx="889000" cy="252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133362</xdr:rowOff>
    </xdr:from>
    <xdr:to>
      <xdr:col>10</xdr:col>
      <xdr:colOff>165100</xdr:colOff>
      <xdr:row>77</xdr:row>
      <xdr:rowOff>63512</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163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80039</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2938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60592</xdr:rowOff>
    </xdr:from>
    <xdr:to>
      <xdr:col>6</xdr:col>
      <xdr:colOff>38100</xdr:colOff>
      <xdr:row>76</xdr:row>
      <xdr:rowOff>162192</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09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7269</xdr:rowOff>
    </xdr:from>
    <xdr:ext cx="534377"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63111" y="12866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47067</xdr:rowOff>
    </xdr:from>
    <xdr:to>
      <xdr:col>24</xdr:col>
      <xdr:colOff>114300</xdr:colOff>
      <xdr:row>76</xdr:row>
      <xdr:rowOff>148667</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077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25494</xdr:rowOff>
    </xdr:from>
    <xdr:ext cx="534377"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05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9156</xdr:rowOff>
    </xdr:from>
    <xdr:to>
      <xdr:col>20</xdr:col>
      <xdr:colOff>38100</xdr:colOff>
      <xdr:row>78</xdr:row>
      <xdr:rowOff>110756</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38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101883</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428" y="13474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31559</xdr:rowOff>
    </xdr:from>
    <xdr:to>
      <xdr:col>15</xdr:col>
      <xdr:colOff>101600</xdr:colOff>
      <xdr:row>78</xdr:row>
      <xdr:rowOff>133159</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404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124286</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3497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153975</xdr:rowOff>
    </xdr:from>
    <xdr:to>
      <xdr:col>10</xdr:col>
      <xdr:colOff>165100</xdr:colOff>
      <xdr:row>78</xdr:row>
      <xdr:rowOff>84125</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355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75252</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448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72783</xdr:rowOff>
    </xdr:from>
    <xdr:to>
      <xdr:col>6</xdr:col>
      <xdr:colOff>38100</xdr:colOff>
      <xdr:row>77</xdr:row>
      <xdr:rowOff>2933</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102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165510</xdr:rowOff>
    </xdr:from>
    <xdr:ext cx="534377"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63111" y="13195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152997</xdr:rowOff>
    </xdr:from>
    <xdr:to>
      <xdr:col>24</xdr:col>
      <xdr:colOff>62865</xdr:colOff>
      <xdr:row>98</xdr:row>
      <xdr:rowOff>1727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412047"/>
          <a:ext cx="1270" cy="1391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5554</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80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1727</xdr:rowOff>
    </xdr:from>
    <xdr:to>
      <xdr:col>24</xdr:col>
      <xdr:colOff>152400</xdr:colOff>
      <xdr:row>98</xdr:row>
      <xdr:rowOff>1727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803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99674</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187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152997</xdr:rowOff>
    </xdr:from>
    <xdr:to>
      <xdr:col>24</xdr:col>
      <xdr:colOff>152400</xdr:colOff>
      <xdr:row>89</xdr:row>
      <xdr:rowOff>152997</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412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40805</xdr:rowOff>
    </xdr:from>
    <xdr:to>
      <xdr:col>24</xdr:col>
      <xdr:colOff>63500</xdr:colOff>
      <xdr:row>93</xdr:row>
      <xdr:rowOff>45162</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3797300" y="15814205"/>
          <a:ext cx="838200" cy="175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14343</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1306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35916</xdr:rowOff>
    </xdr:from>
    <xdr:to>
      <xdr:col>24</xdr:col>
      <xdr:colOff>114300</xdr:colOff>
      <xdr:row>94</xdr:row>
      <xdr:rowOff>137516</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152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40805</xdr:rowOff>
    </xdr:from>
    <xdr:to>
      <xdr:col>19</xdr:col>
      <xdr:colOff>177800</xdr:colOff>
      <xdr:row>94</xdr:row>
      <xdr:rowOff>45149</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908300" y="15814205"/>
          <a:ext cx="889000" cy="34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77699</xdr:rowOff>
    </xdr:from>
    <xdr:to>
      <xdr:col>20</xdr:col>
      <xdr:colOff>38100</xdr:colOff>
      <xdr:row>94</xdr:row>
      <xdr:rowOff>7849</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02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170426</xdr:rowOff>
    </xdr:from>
    <xdr:ext cx="59901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497795" y="16115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45149</xdr:rowOff>
    </xdr:from>
    <xdr:to>
      <xdr:col>15</xdr:col>
      <xdr:colOff>50800</xdr:colOff>
      <xdr:row>94</xdr:row>
      <xdr:rowOff>77902</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161449"/>
          <a:ext cx="889000" cy="32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29845</xdr:rowOff>
    </xdr:from>
    <xdr:to>
      <xdr:col>15</xdr:col>
      <xdr:colOff>101600</xdr:colOff>
      <xdr:row>95</xdr:row>
      <xdr:rowOff>131445</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31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122572</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410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77902</xdr:rowOff>
    </xdr:from>
    <xdr:to>
      <xdr:col>10</xdr:col>
      <xdr:colOff>114300</xdr:colOff>
      <xdr:row>94</xdr:row>
      <xdr:rowOff>128588</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194202"/>
          <a:ext cx="889000" cy="50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52197</xdr:rowOff>
    </xdr:from>
    <xdr:to>
      <xdr:col>10</xdr:col>
      <xdr:colOff>165100</xdr:colOff>
      <xdr:row>95</xdr:row>
      <xdr:rowOff>153797</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33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144924</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432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63615</xdr:rowOff>
    </xdr:from>
    <xdr:to>
      <xdr:col>6</xdr:col>
      <xdr:colOff>38100</xdr:colOff>
      <xdr:row>95</xdr:row>
      <xdr:rowOff>165215</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35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156342</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444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165812</xdr:rowOff>
    </xdr:from>
    <xdr:to>
      <xdr:col>24</xdr:col>
      <xdr:colOff>114300</xdr:colOff>
      <xdr:row>93</xdr:row>
      <xdr:rowOff>95962</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5939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17239</xdr:rowOff>
    </xdr:from>
    <xdr:ext cx="599010"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5790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161455</xdr:rowOff>
    </xdr:from>
    <xdr:to>
      <xdr:col>20</xdr:col>
      <xdr:colOff>38100</xdr:colOff>
      <xdr:row>92</xdr:row>
      <xdr:rowOff>91605</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576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108132</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497795" y="15538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165799</xdr:rowOff>
    </xdr:from>
    <xdr:to>
      <xdr:col>15</xdr:col>
      <xdr:colOff>101600</xdr:colOff>
      <xdr:row>94</xdr:row>
      <xdr:rowOff>95949</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110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112476</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5885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27102</xdr:rowOff>
    </xdr:from>
    <xdr:to>
      <xdr:col>10</xdr:col>
      <xdr:colOff>165100</xdr:colOff>
      <xdr:row>94</xdr:row>
      <xdr:rowOff>128702</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143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145229</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5918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77788</xdr:rowOff>
    </xdr:from>
    <xdr:to>
      <xdr:col>6</xdr:col>
      <xdr:colOff>38100</xdr:colOff>
      <xdr:row>95</xdr:row>
      <xdr:rowOff>7938</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194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24465</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5969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166944</xdr:rowOff>
    </xdr:from>
    <xdr:to>
      <xdr:col>54</xdr:col>
      <xdr:colOff>189865</xdr:colOff>
      <xdr:row>36</xdr:row>
      <xdr:rowOff>142942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310444"/>
          <a:ext cx="1270" cy="1004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146769</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318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142942</xdr:rowOff>
    </xdr:from>
    <xdr:to>
      <xdr:col>55</xdr:col>
      <xdr:colOff>88900</xdr:colOff>
      <xdr:row>36</xdr:row>
      <xdr:rowOff>142942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315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113621</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085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166944</xdr:rowOff>
    </xdr:from>
    <xdr:to>
      <xdr:col>55</xdr:col>
      <xdr:colOff>88900</xdr:colOff>
      <xdr:row>30</xdr:row>
      <xdr:rowOff>166944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310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112469</xdr:rowOff>
    </xdr:from>
    <xdr:to>
      <xdr:col>55</xdr:col>
      <xdr:colOff>0</xdr:colOff>
      <xdr:row>35</xdr:row>
      <xdr:rowOff>93651</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5941769"/>
          <a:ext cx="838200" cy="152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43142</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57009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20265</xdr:rowOff>
    </xdr:from>
    <xdr:to>
      <xdr:col>55</xdr:col>
      <xdr:colOff>50800</xdr:colOff>
      <xdr:row>34</xdr:row>
      <xdr:rowOff>121865</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584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86427</xdr:rowOff>
    </xdr:from>
    <xdr:to>
      <xdr:col>50</xdr:col>
      <xdr:colOff>114300</xdr:colOff>
      <xdr:row>35</xdr:row>
      <xdr:rowOff>93651</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8750300" y="5572827"/>
          <a:ext cx="889000" cy="521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77173</xdr:rowOff>
    </xdr:from>
    <xdr:to>
      <xdr:col>50</xdr:col>
      <xdr:colOff>165100</xdr:colOff>
      <xdr:row>35</xdr:row>
      <xdr:rowOff>7323</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5906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23850</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5681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86427</xdr:rowOff>
    </xdr:from>
    <xdr:to>
      <xdr:col>45</xdr:col>
      <xdr:colOff>177800</xdr:colOff>
      <xdr:row>36</xdr:row>
      <xdr:rowOff>4949</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5572827"/>
          <a:ext cx="889000" cy="604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31</xdr:row>
      <xdr:rowOff>162244</xdr:rowOff>
    </xdr:from>
    <xdr:to>
      <xdr:col>46</xdr:col>
      <xdr:colOff>38100</xdr:colOff>
      <xdr:row>32</xdr:row>
      <xdr:rowOff>92394</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547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108921</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5252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4949</xdr:rowOff>
    </xdr:from>
    <xdr:to>
      <xdr:col>41</xdr:col>
      <xdr:colOff>50800</xdr:colOff>
      <xdr:row>36</xdr:row>
      <xdr:rowOff>30109</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177149"/>
          <a:ext cx="889000" cy="25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21957</xdr:rowOff>
    </xdr:from>
    <xdr:to>
      <xdr:col>41</xdr:col>
      <xdr:colOff>101600</xdr:colOff>
      <xdr:row>35</xdr:row>
      <xdr:rowOff>123557</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022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140084</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5797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165028</xdr:rowOff>
    </xdr:from>
    <xdr:to>
      <xdr:col>36</xdr:col>
      <xdr:colOff>165100</xdr:colOff>
      <xdr:row>35</xdr:row>
      <xdr:rowOff>95178</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599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111705</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5769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61669</xdr:rowOff>
    </xdr:from>
    <xdr:to>
      <xdr:col>55</xdr:col>
      <xdr:colOff>50800</xdr:colOff>
      <xdr:row>34</xdr:row>
      <xdr:rowOff>163269</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5890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40096</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5869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42851</xdr:rowOff>
    </xdr:from>
    <xdr:to>
      <xdr:col>50</xdr:col>
      <xdr:colOff>165100</xdr:colOff>
      <xdr:row>35</xdr:row>
      <xdr:rowOff>144451</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043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135578</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6136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35627</xdr:rowOff>
    </xdr:from>
    <xdr:to>
      <xdr:col>46</xdr:col>
      <xdr:colOff>38100</xdr:colOff>
      <xdr:row>32</xdr:row>
      <xdr:rowOff>137227</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552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128354</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5614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125599</xdr:rowOff>
    </xdr:from>
    <xdr:to>
      <xdr:col>41</xdr:col>
      <xdr:colOff>101600</xdr:colOff>
      <xdr:row>36</xdr:row>
      <xdr:rowOff>55749</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126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46876</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6219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150759</xdr:rowOff>
    </xdr:from>
    <xdr:to>
      <xdr:col>36</xdr:col>
      <xdr:colOff>165100</xdr:colOff>
      <xdr:row>36</xdr:row>
      <xdr:rowOff>80909</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151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72036</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244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128606</xdr:rowOff>
    </xdr:from>
    <xdr:to>
      <xdr:col>54</xdr:col>
      <xdr:colOff>189865</xdr:colOff>
      <xdr:row>59</xdr:row>
      <xdr:rowOff>11077</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529656"/>
          <a:ext cx="1270" cy="1596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14904</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130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11077</xdr:rowOff>
    </xdr:from>
    <xdr:to>
      <xdr:col>55</xdr:col>
      <xdr:colOff>88900</xdr:colOff>
      <xdr:row>59</xdr:row>
      <xdr:rowOff>11077</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126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75283</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304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128606</xdr:rowOff>
    </xdr:from>
    <xdr:to>
      <xdr:col>55</xdr:col>
      <xdr:colOff>88900</xdr:colOff>
      <xdr:row>49</xdr:row>
      <xdr:rowOff>128606</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529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103339</xdr:rowOff>
    </xdr:from>
    <xdr:to>
      <xdr:col>55</xdr:col>
      <xdr:colOff>0</xdr:colOff>
      <xdr:row>58</xdr:row>
      <xdr:rowOff>154308</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9639300" y="10047439"/>
          <a:ext cx="838200" cy="50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8434</xdr:rowOff>
    </xdr:from>
    <xdr:ext cx="599010"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6096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157007</xdr:rowOff>
    </xdr:from>
    <xdr:to>
      <xdr:col>55</xdr:col>
      <xdr:colOff>50800</xdr:colOff>
      <xdr:row>57</xdr:row>
      <xdr:rowOff>87157</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758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18497</xdr:rowOff>
    </xdr:from>
    <xdr:to>
      <xdr:col>50</xdr:col>
      <xdr:colOff>114300</xdr:colOff>
      <xdr:row>58</xdr:row>
      <xdr:rowOff>154308</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8750300" y="9962597"/>
          <a:ext cx="889000" cy="135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15941</xdr:rowOff>
    </xdr:from>
    <xdr:to>
      <xdr:col>50</xdr:col>
      <xdr:colOff>165100</xdr:colOff>
      <xdr:row>57</xdr:row>
      <xdr:rowOff>117541</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78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134068</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39795" y="9563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59631</xdr:rowOff>
    </xdr:from>
    <xdr:to>
      <xdr:col>45</xdr:col>
      <xdr:colOff>177800</xdr:colOff>
      <xdr:row>58</xdr:row>
      <xdr:rowOff>18497</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7861300" y="9317931"/>
          <a:ext cx="889000" cy="644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169556</xdr:rowOff>
    </xdr:from>
    <xdr:to>
      <xdr:col>46</xdr:col>
      <xdr:colOff>38100</xdr:colOff>
      <xdr:row>57</xdr:row>
      <xdr:rowOff>99706</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770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116233</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50795" y="9545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59631</xdr:rowOff>
    </xdr:from>
    <xdr:to>
      <xdr:col>41</xdr:col>
      <xdr:colOff>50800</xdr:colOff>
      <xdr:row>56</xdr:row>
      <xdr:rowOff>63632</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6972300" y="9317931"/>
          <a:ext cx="889000" cy="346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4801</xdr:rowOff>
    </xdr:from>
    <xdr:to>
      <xdr:col>41</xdr:col>
      <xdr:colOff>101600</xdr:colOff>
      <xdr:row>57</xdr:row>
      <xdr:rowOff>106401</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77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97528</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61795" y="9870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15258</xdr:rowOff>
    </xdr:from>
    <xdr:to>
      <xdr:col>36</xdr:col>
      <xdr:colOff>165100</xdr:colOff>
      <xdr:row>57</xdr:row>
      <xdr:rowOff>116858</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787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107985</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672795" y="9880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52539</xdr:rowOff>
    </xdr:from>
    <xdr:to>
      <xdr:col>55</xdr:col>
      <xdr:colOff>50800</xdr:colOff>
      <xdr:row>58</xdr:row>
      <xdr:rowOff>154139</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99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138916</xdr:rowOff>
    </xdr:from>
    <xdr:ext cx="534377"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911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103508</xdr:rowOff>
    </xdr:from>
    <xdr:to>
      <xdr:col>50</xdr:col>
      <xdr:colOff>165100</xdr:colOff>
      <xdr:row>59</xdr:row>
      <xdr:rowOff>33658</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1004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24785</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72111" y="10140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139147</xdr:rowOff>
    </xdr:from>
    <xdr:to>
      <xdr:col>46</xdr:col>
      <xdr:colOff>38100</xdr:colOff>
      <xdr:row>58</xdr:row>
      <xdr:rowOff>69297</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911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60424</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3111" y="10004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8831</xdr:rowOff>
    </xdr:from>
    <xdr:to>
      <xdr:col>41</xdr:col>
      <xdr:colOff>101600</xdr:colOff>
      <xdr:row>54</xdr:row>
      <xdr:rowOff>110431</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26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52</xdr:row>
      <xdr:rowOff>126958</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61795" y="9042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12832</xdr:rowOff>
    </xdr:from>
    <xdr:to>
      <xdr:col>36</xdr:col>
      <xdr:colOff>165100</xdr:colOff>
      <xdr:row>56</xdr:row>
      <xdr:rowOff>114432</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614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130959</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672795" y="9389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148405</xdr:rowOff>
    </xdr:from>
    <xdr:to>
      <xdr:col>54</xdr:col>
      <xdr:colOff>189865</xdr:colOff>
      <xdr:row>78</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492805"/>
          <a:ext cx="1270" cy="1019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95082</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2268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148405</xdr:rowOff>
    </xdr:from>
    <xdr:to>
      <xdr:col>55</xdr:col>
      <xdr:colOff>88900</xdr:colOff>
      <xdr:row>72</xdr:row>
      <xdr:rowOff>148405</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49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27563</xdr:rowOff>
    </xdr:from>
    <xdr:to>
      <xdr:col>55</xdr:col>
      <xdr:colOff>0</xdr:colOff>
      <xdr:row>78</xdr:row>
      <xdr:rowOff>38892</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9639300" y="13400663"/>
          <a:ext cx="838200" cy="11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121411</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151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98534</xdr:rowOff>
    </xdr:from>
    <xdr:to>
      <xdr:col>55</xdr:col>
      <xdr:colOff>50800</xdr:colOff>
      <xdr:row>78</xdr:row>
      <xdr:rowOff>28684</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30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26702</xdr:rowOff>
    </xdr:from>
    <xdr:to>
      <xdr:col>50</xdr:col>
      <xdr:colOff>114300</xdr:colOff>
      <xdr:row>78</xdr:row>
      <xdr:rowOff>38892</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3228352"/>
          <a:ext cx="889000" cy="183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127684</xdr:rowOff>
    </xdr:from>
    <xdr:to>
      <xdr:col>50</xdr:col>
      <xdr:colOff>165100</xdr:colOff>
      <xdr:row>78</xdr:row>
      <xdr:rowOff>57834</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32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74361</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104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145159</xdr:rowOff>
    </xdr:from>
    <xdr:to>
      <xdr:col>45</xdr:col>
      <xdr:colOff>177800</xdr:colOff>
      <xdr:row>77</xdr:row>
      <xdr:rowOff>26702</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7861300" y="12318109"/>
          <a:ext cx="889000" cy="91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140066</xdr:rowOff>
    </xdr:from>
    <xdr:to>
      <xdr:col>46</xdr:col>
      <xdr:colOff>38100</xdr:colOff>
      <xdr:row>78</xdr:row>
      <xdr:rowOff>70216</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341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61343</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434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145159</xdr:rowOff>
    </xdr:from>
    <xdr:to>
      <xdr:col>41</xdr:col>
      <xdr:colOff>50800</xdr:colOff>
      <xdr:row>74</xdr:row>
      <xdr:rowOff>96746</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6972300" y="12318109"/>
          <a:ext cx="889000" cy="465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155203</xdr:rowOff>
    </xdr:from>
    <xdr:to>
      <xdr:col>41</xdr:col>
      <xdr:colOff>101600</xdr:colOff>
      <xdr:row>78</xdr:row>
      <xdr:rowOff>85353</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356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76480</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449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116419</xdr:rowOff>
    </xdr:from>
    <xdr:to>
      <xdr:col>36</xdr:col>
      <xdr:colOff>165100</xdr:colOff>
      <xdr:row>78</xdr:row>
      <xdr:rowOff>46569</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31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37696</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41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148213</xdr:rowOff>
    </xdr:from>
    <xdr:to>
      <xdr:col>55</xdr:col>
      <xdr:colOff>50800</xdr:colOff>
      <xdr:row>78</xdr:row>
      <xdr:rowOff>78363</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34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76961</xdr:rowOff>
    </xdr:from>
    <xdr:ext cx="534377"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278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159542</xdr:rowOff>
    </xdr:from>
    <xdr:to>
      <xdr:col>50</xdr:col>
      <xdr:colOff>165100</xdr:colOff>
      <xdr:row>78</xdr:row>
      <xdr:rowOff>89692</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361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80819</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372111" y="13453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147352</xdr:rowOff>
    </xdr:from>
    <xdr:to>
      <xdr:col>46</xdr:col>
      <xdr:colOff>38100</xdr:colOff>
      <xdr:row>77</xdr:row>
      <xdr:rowOff>77502</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177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94030</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83111" y="12952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71</xdr:row>
      <xdr:rowOff>94359</xdr:rowOff>
    </xdr:from>
    <xdr:to>
      <xdr:col>41</xdr:col>
      <xdr:colOff>101600</xdr:colOff>
      <xdr:row>72</xdr:row>
      <xdr:rowOff>24509</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2267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70</xdr:row>
      <xdr:rowOff>41036</xdr:rowOff>
    </xdr:from>
    <xdr:ext cx="59901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61795" y="12042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45946</xdr:rowOff>
    </xdr:from>
    <xdr:to>
      <xdr:col>36</xdr:col>
      <xdr:colOff>165100</xdr:colOff>
      <xdr:row>74</xdr:row>
      <xdr:rowOff>147546</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2733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72</xdr:row>
      <xdr:rowOff>164073</xdr:rowOff>
    </xdr:from>
    <xdr:ext cx="599010"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672795" y="12508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17563</xdr:rowOff>
    </xdr:from>
    <xdr:to>
      <xdr:col>54</xdr:col>
      <xdr:colOff>189865</xdr:colOff>
      <xdr:row>98</xdr:row>
      <xdr:rowOff>75966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448063"/>
          <a:ext cx="1270" cy="1430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79793</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88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75966</xdr:rowOff>
    </xdr:from>
    <xdr:to>
      <xdr:col>55</xdr:col>
      <xdr:colOff>88900</xdr:colOff>
      <xdr:row>98</xdr:row>
      <xdr:rowOff>75966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878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135690</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223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17563</xdr:rowOff>
    </xdr:from>
    <xdr:to>
      <xdr:col>55</xdr:col>
      <xdr:colOff>88900</xdr:colOff>
      <xdr:row>90</xdr:row>
      <xdr:rowOff>17563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448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97985</xdr:rowOff>
    </xdr:from>
    <xdr:to>
      <xdr:col>55</xdr:col>
      <xdr:colOff>0</xdr:colOff>
      <xdr:row>98</xdr:row>
      <xdr:rowOff>26470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728635"/>
          <a:ext cx="838200" cy="99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9200</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1255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157773</xdr:rowOff>
    </xdr:from>
    <xdr:to>
      <xdr:col>55</xdr:col>
      <xdr:colOff>50800</xdr:colOff>
      <xdr:row>95</xdr:row>
      <xdr:rowOff>87923</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274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7561</xdr:rowOff>
    </xdr:from>
    <xdr:to>
      <xdr:col>50</xdr:col>
      <xdr:colOff>114300</xdr:colOff>
      <xdr:row>98</xdr:row>
      <xdr:rowOff>26470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8750300" y="16809661"/>
          <a:ext cx="889000" cy="18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11898</xdr:rowOff>
    </xdr:from>
    <xdr:to>
      <xdr:col>50</xdr:col>
      <xdr:colOff>165100</xdr:colOff>
      <xdr:row>95</xdr:row>
      <xdr:rowOff>113498</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299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130025</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074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7561</xdr:rowOff>
    </xdr:from>
    <xdr:to>
      <xdr:col>45</xdr:col>
      <xdr:colOff>177800</xdr:colOff>
      <xdr:row>98</xdr:row>
      <xdr:rowOff>31728</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809661"/>
          <a:ext cx="889000" cy="24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112812</xdr:rowOff>
    </xdr:from>
    <xdr:to>
      <xdr:col>46</xdr:col>
      <xdr:colOff>38100</xdr:colOff>
      <xdr:row>95</xdr:row>
      <xdr:rowOff>42962</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22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59489</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00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31728</xdr:rowOff>
    </xdr:from>
    <xdr:to>
      <xdr:col>41</xdr:col>
      <xdr:colOff>50800</xdr:colOff>
      <xdr:row>98</xdr:row>
      <xdr:rowOff>79953</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833828"/>
          <a:ext cx="889000" cy="48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117721</xdr:rowOff>
    </xdr:from>
    <xdr:to>
      <xdr:col>41</xdr:col>
      <xdr:colOff>101600</xdr:colOff>
      <xdr:row>95</xdr:row>
      <xdr:rowOff>47871</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234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64398</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00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12145</xdr:rowOff>
    </xdr:from>
    <xdr:to>
      <xdr:col>36</xdr:col>
      <xdr:colOff>165100</xdr:colOff>
      <xdr:row>95</xdr:row>
      <xdr:rowOff>113745</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29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130272</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07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47185</xdr:rowOff>
    </xdr:from>
    <xdr:to>
      <xdr:col>55</xdr:col>
      <xdr:colOff>50800</xdr:colOff>
      <xdr:row>97</xdr:row>
      <xdr:rowOff>148785</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677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25612</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656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147120</xdr:rowOff>
    </xdr:from>
    <xdr:to>
      <xdr:col>50</xdr:col>
      <xdr:colOff>165100</xdr:colOff>
      <xdr:row>98</xdr:row>
      <xdr:rowOff>77270</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77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68397</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870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128211</xdr:rowOff>
    </xdr:from>
    <xdr:to>
      <xdr:col>46</xdr:col>
      <xdr:colOff>38100</xdr:colOff>
      <xdr:row>98</xdr:row>
      <xdr:rowOff>58361</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758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49488</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851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152378</xdr:rowOff>
    </xdr:from>
    <xdr:to>
      <xdr:col>41</xdr:col>
      <xdr:colOff>101600</xdr:colOff>
      <xdr:row>98</xdr:row>
      <xdr:rowOff>82528</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78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73655</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875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29153</xdr:rowOff>
    </xdr:from>
    <xdr:to>
      <xdr:col>36</xdr:col>
      <xdr:colOff>165100</xdr:colOff>
      <xdr:row>98</xdr:row>
      <xdr:rowOff>130753</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831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121880</xdr:rowOff>
    </xdr:from>
    <xdr:ext cx="469744"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37428" y="16923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24916</xdr:rowOff>
    </xdr:from>
    <xdr:to>
      <xdr:col>85</xdr:col>
      <xdr:colOff>126364</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168416"/>
          <a:ext cx="1269" cy="1486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143043</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4943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24916</xdr:rowOff>
    </xdr:from>
    <xdr:to>
      <xdr:col>86</xdr:col>
      <xdr:colOff>25400</xdr:colOff>
      <xdr:row>30</xdr:row>
      <xdr:rowOff>24916</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168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2963</xdr:rowOff>
    </xdr:from>
    <xdr:ext cx="534377"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346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151536</xdr:rowOff>
    </xdr:from>
    <xdr:to>
      <xdr:col>85</xdr:col>
      <xdr:colOff>177800</xdr:colOff>
      <xdr:row>38</xdr:row>
      <xdr:rowOff>81686</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49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140619</xdr:rowOff>
    </xdr:from>
    <xdr:to>
      <xdr:col>81</xdr:col>
      <xdr:colOff>101600</xdr:colOff>
      <xdr:row>38</xdr:row>
      <xdr:rowOff>70769</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48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87296</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259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133276</xdr:rowOff>
    </xdr:from>
    <xdr:to>
      <xdr:col>76</xdr:col>
      <xdr:colOff>165100</xdr:colOff>
      <xdr:row>38</xdr:row>
      <xdr:rowOff>63426</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476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79953</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25111" y="6252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110580</xdr:rowOff>
    </xdr:from>
    <xdr:to>
      <xdr:col>72</xdr:col>
      <xdr:colOff>38100</xdr:colOff>
      <xdr:row>38</xdr:row>
      <xdr:rowOff>40731</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45423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57257</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36111" y="6229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168233</xdr:rowOff>
    </xdr:from>
    <xdr:to>
      <xdr:col>67</xdr:col>
      <xdr:colOff>101600</xdr:colOff>
      <xdr:row>38</xdr:row>
      <xdr:rowOff>98383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51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114911</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47111" y="6287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a:extLst>
            <a:ext uri="{FF2B5EF4-FFF2-40B4-BE49-F238E27FC236}">
              <a16:creationId xmlns:a16="http://schemas.microsoft.com/office/drawing/2014/main" id="{00000000-0008-0000-0600-00006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33086</xdr:rowOff>
    </xdr:from>
    <xdr:to>
      <xdr:col>85</xdr:col>
      <xdr:colOff>126364</xdr:colOff>
      <xdr:row>79</xdr:row>
      <xdr:rowOff>116731</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6317595" y="12034586"/>
          <a:ext cx="1269" cy="1626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120558</xdr:rowOff>
    </xdr:from>
    <xdr:ext cx="534377" cy="259045"/>
    <xdr:sp macro="" textlink="">
      <xdr:nvSpPr>
        <xdr:cNvPr id="619" name="公債費最小値テキスト">
          <a:extLst>
            <a:ext uri="{FF2B5EF4-FFF2-40B4-BE49-F238E27FC236}">
              <a16:creationId xmlns:a16="http://schemas.microsoft.com/office/drawing/2014/main" id="{00000000-0008-0000-0600-00006B020000}"/>
            </a:ext>
          </a:extLst>
        </xdr:cNvPr>
        <xdr:cNvSpPr txBox="1"/>
      </xdr:nvSpPr>
      <xdr:spPr>
        <a:xfrm>
          <a:off x="16370300" y="1366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116731</xdr:rowOff>
    </xdr:from>
    <xdr:to>
      <xdr:col>86</xdr:col>
      <xdr:colOff>25400</xdr:colOff>
      <xdr:row>79</xdr:row>
      <xdr:rowOff>116731</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3661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151213</xdr:rowOff>
    </xdr:from>
    <xdr:ext cx="599010" cy="259045"/>
    <xdr:sp macro="" textlink="">
      <xdr:nvSpPr>
        <xdr:cNvPr id="621" name="公債費最大値テキスト">
          <a:extLst>
            <a:ext uri="{FF2B5EF4-FFF2-40B4-BE49-F238E27FC236}">
              <a16:creationId xmlns:a16="http://schemas.microsoft.com/office/drawing/2014/main" id="{00000000-0008-0000-0600-00006D020000}"/>
            </a:ext>
          </a:extLst>
        </xdr:cNvPr>
        <xdr:cNvSpPr txBox="1"/>
      </xdr:nvSpPr>
      <xdr:spPr>
        <a:xfrm>
          <a:off x="16370300" y="11809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33086</xdr:rowOff>
    </xdr:from>
    <xdr:to>
      <xdr:col>86</xdr:col>
      <xdr:colOff>25400</xdr:colOff>
      <xdr:row>70</xdr:row>
      <xdr:rowOff>33086</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2034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111953</xdr:rowOff>
    </xdr:from>
    <xdr:to>
      <xdr:col>85</xdr:col>
      <xdr:colOff>127000</xdr:colOff>
      <xdr:row>78</xdr:row>
      <xdr:rowOff>163344</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5481300" y="13485053"/>
          <a:ext cx="838200" cy="51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167686</xdr:rowOff>
    </xdr:from>
    <xdr:ext cx="534377" cy="259045"/>
    <xdr:sp macro="" textlink="">
      <xdr:nvSpPr>
        <xdr:cNvPr id="624" name="公債費平均値テキスト">
          <a:extLst>
            <a:ext uri="{FF2B5EF4-FFF2-40B4-BE49-F238E27FC236}">
              <a16:creationId xmlns:a16="http://schemas.microsoft.com/office/drawing/2014/main" id="{00000000-0008-0000-0600-000070020000}"/>
            </a:ext>
          </a:extLst>
        </xdr:cNvPr>
        <xdr:cNvSpPr txBox="1"/>
      </xdr:nvSpPr>
      <xdr:spPr>
        <a:xfrm>
          <a:off x="16370300" y="128549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144809</xdr:rowOff>
    </xdr:from>
    <xdr:to>
      <xdr:col>85</xdr:col>
      <xdr:colOff>177800</xdr:colOff>
      <xdr:row>76</xdr:row>
      <xdr:rowOff>74960</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6268700" y="1300355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163344</xdr:rowOff>
    </xdr:from>
    <xdr:to>
      <xdr:col>81</xdr:col>
      <xdr:colOff>50800</xdr:colOff>
      <xdr:row>79</xdr:row>
      <xdr:rowOff>4586</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4592300" y="13536444"/>
          <a:ext cx="889000" cy="1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155673</xdr:rowOff>
    </xdr:from>
    <xdr:to>
      <xdr:col>81</xdr:col>
      <xdr:colOff>101600</xdr:colOff>
      <xdr:row>76</xdr:row>
      <xdr:rowOff>85823</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5430500" y="13014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102350</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14111" y="12789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4586</xdr:rowOff>
    </xdr:from>
    <xdr:to>
      <xdr:col>76</xdr:col>
      <xdr:colOff>114300</xdr:colOff>
      <xdr:row>79</xdr:row>
      <xdr:rowOff>6710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3703300" y="13549136"/>
          <a:ext cx="889000" cy="2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12112</xdr:rowOff>
    </xdr:from>
    <xdr:to>
      <xdr:col>76</xdr:col>
      <xdr:colOff>165100</xdr:colOff>
      <xdr:row>76</xdr:row>
      <xdr:rowOff>113712</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4541500" y="1304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130239</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325111" y="12817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171007</xdr:rowOff>
    </xdr:from>
    <xdr:to>
      <xdr:col>71</xdr:col>
      <xdr:colOff>177800</xdr:colOff>
      <xdr:row>79</xdr:row>
      <xdr:rowOff>6710</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2814300" y="13544107"/>
          <a:ext cx="889000" cy="7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125411</xdr:rowOff>
    </xdr:from>
    <xdr:to>
      <xdr:col>72</xdr:col>
      <xdr:colOff>38100</xdr:colOff>
      <xdr:row>76</xdr:row>
      <xdr:rowOff>55561</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3652500" y="1298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72088</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436111" y="1275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167484</xdr:rowOff>
    </xdr:from>
    <xdr:to>
      <xdr:col>67</xdr:col>
      <xdr:colOff>101600</xdr:colOff>
      <xdr:row>76</xdr:row>
      <xdr:rowOff>97634</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2763500" y="13026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114161</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547111" y="12801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61153</xdr:rowOff>
    </xdr:from>
    <xdr:to>
      <xdr:col>85</xdr:col>
      <xdr:colOff>177800</xdr:colOff>
      <xdr:row>78</xdr:row>
      <xdr:rowOff>162753</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6268700" y="13434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39580</xdr:rowOff>
    </xdr:from>
    <xdr:ext cx="534377" cy="259045"/>
    <xdr:sp macro="" textlink="">
      <xdr:nvSpPr>
        <xdr:cNvPr id="643" name="公債費該当値テキスト">
          <a:extLst>
            <a:ext uri="{FF2B5EF4-FFF2-40B4-BE49-F238E27FC236}">
              <a16:creationId xmlns:a16="http://schemas.microsoft.com/office/drawing/2014/main" id="{00000000-0008-0000-0600-000083020000}"/>
            </a:ext>
          </a:extLst>
        </xdr:cNvPr>
        <xdr:cNvSpPr txBox="1"/>
      </xdr:nvSpPr>
      <xdr:spPr>
        <a:xfrm>
          <a:off x="16370300" y="13412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112544</xdr:rowOff>
    </xdr:from>
    <xdr:to>
      <xdr:col>81</xdr:col>
      <xdr:colOff>101600</xdr:colOff>
      <xdr:row>79</xdr:row>
      <xdr:rowOff>42694</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5430500" y="13485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33821</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14111" y="1357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125236</xdr:rowOff>
    </xdr:from>
    <xdr:to>
      <xdr:col>76</xdr:col>
      <xdr:colOff>165100</xdr:colOff>
      <xdr:row>79</xdr:row>
      <xdr:rowOff>55386</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4541500" y="13498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46513</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325111" y="13591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127360</xdr:rowOff>
    </xdr:from>
    <xdr:to>
      <xdr:col>72</xdr:col>
      <xdr:colOff>38100</xdr:colOff>
      <xdr:row>79</xdr:row>
      <xdr:rowOff>57510</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3652500" y="1350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48637</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436111" y="13593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120207</xdr:rowOff>
    </xdr:from>
    <xdr:to>
      <xdr:col>67</xdr:col>
      <xdr:colOff>101600</xdr:colOff>
      <xdr:row>79</xdr:row>
      <xdr:rowOff>50357</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2763500" y="1349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41484</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547111" y="1358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151409</xdr:rowOff>
    </xdr:from>
    <xdr:to>
      <xdr:col>85</xdr:col>
      <xdr:colOff>126364</xdr:colOff>
      <xdr:row>97</xdr:row>
      <xdr:rowOff>156800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6317595" y="15581909"/>
          <a:ext cx="1269" cy="1205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160627</xdr:rowOff>
    </xdr:from>
    <xdr:ext cx="469744" cy="259045"/>
    <xdr:sp macro="" textlink="">
      <xdr:nvSpPr>
        <xdr:cNvPr id="672" name="積立金最小値テキスト">
          <a:extLst>
            <a:ext uri="{FF2B5EF4-FFF2-40B4-BE49-F238E27FC236}">
              <a16:creationId xmlns:a16="http://schemas.microsoft.com/office/drawing/2014/main" id="{00000000-0008-0000-0600-0000A0020000}"/>
            </a:ext>
          </a:extLst>
        </xdr:cNvPr>
        <xdr:cNvSpPr txBox="1"/>
      </xdr:nvSpPr>
      <xdr:spPr>
        <a:xfrm>
          <a:off x="16370300" y="16791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156800</xdr:rowOff>
    </xdr:from>
    <xdr:to>
      <xdr:col>86</xdr:col>
      <xdr:colOff>25400</xdr:colOff>
      <xdr:row>97</xdr:row>
      <xdr:rowOff>156800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6230600" y="16787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98086</xdr:rowOff>
    </xdr:from>
    <xdr:ext cx="599010" cy="259045"/>
    <xdr:sp macro="" textlink="">
      <xdr:nvSpPr>
        <xdr:cNvPr id="674" name="積立金最大値テキスト">
          <a:extLst>
            <a:ext uri="{FF2B5EF4-FFF2-40B4-BE49-F238E27FC236}">
              <a16:creationId xmlns:a16="http://schemas.microsoft.com/office/drawing/2014/main" id="{00000000-0008-0000-0600-0000A2020000}"/>
            </a:ext>
          </a:extLst>
        </xdr:cNvPr>
        <xdr:cNvSpPr txBox="1"/>
      </xdr:nvSpPr>
      <xdr:spPr>
        <a:xfrm>
          <a:off x="16370300" y="15357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151409</xdr:rowOff>
    </xdr:from>
    <xdr:to>
      <xdr:col>86</xdr:col>
      <xdr:colOff>25400</xdr:colOff>
      <xdr:row>90</xdr:row>
      <xdr:rowOff>151409</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5581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38664</xdr:rowOff>
    </xdr:from>
    <xdr:to>
      <xdr:col>85</xdr:col>
      <xdr:colOff>127000</xdr:colOff>
      <xdr:row>97</xdr:row>
      <xdr:rowOff>106953</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5481300" y="16669314"/>
          <a:ext cx="838200" cy="6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156782</xdr:rowOff>
    </xdr:from>
    <xdr:ext cx="534377" cy="259045"/>
    <xdr:sp macro="" textlink="">
      <xdr:nvSpPr>
        <xdr:cNvPr id="677" name="積立金平均値テキスト">
          <a:extLst>
            <a:ext uri="{FF2B5EF4-FFF2-40B4-BE49-F238E27FC236}">
              <a16:creationId xmlns:a16="http://schemas.microsoft.com/office/drawing/2014/main" id="{00000000-0008-0000-0600-0000A5020000}"/>
            </a:ext>
          </a:extLst>
        </xdr:cNvPr>
        <xdr:cNvSpPr txBox="1"/>
      </xdr:nvSpPr>
      <xdr:spPr>
        <a:xfrm>
          <a:off x="16370300" y="162730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133905</xdr:rowOff>
    </xdr:from>
    <xdr:to>
      <xdr:col>85</xdr:col>
      <xdr:colOff>177800</xdr:colOff>
      <xdr:row>96</xdr:row>
      <xdr:rowOff>64055</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6268700" y="16421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38664</xdr:rowOff>
    </xdr:from>
    <xdr:to>
      <xdr:col>81</xdr:col>
      <xdr:colOff>50800</xdr:colOff>
      <xdr:row>97</xdr:row>
      <xdr:rowOff>149930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4592300" y="16669314"/>
          <a:ext cx="889000" cy="111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4473</xdr:rowOff>
    </xdr:from>
    <xdr:to>
      <xdr:col>81</xdr:col>
      <xdr:colOff>101600</xdr:colOff>
      <xdr:row>96</xdr:row>
      <xdr:rowOff>106073</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5430500" y="16463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122600</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5214111" y="16238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149930</xdr:rowOff>
    </xdr:from>
    <xdr:to>
      <xdr:col>76</xdr:col>
      <xdr:colOff>114300</xdr:colOff>
      <xdr:row>98</xdr:row>
      <xdr:rowOff>13404</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3703300" y="16780580"/>
          <a:ext cx="889000" cy="34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121830</xdr:rowOff>
    </xdr:from>
    <xdr:to>
      <xdr:col>76</xdr:col>
      <xdr:colOff>165100</xdr:colOff>
      <xdr:row>97</xdr:row>
      <xdr:rowOff>51980</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4541500" y="1658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68507</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4325111" y="16356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7307</xdr:rowOff>
    </xdr:from>
    <xdr:to>
      <xdr:col>71</xdr:col>
      <xdr:colOff>177800</xdr:colOff>
      <xdr:row>98</xdr:row>
      <xdr:rowOff>13404</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2814300" y="16809407"/>
          <a:ext cx="889000" cy="6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91483</xdr:rowOff>
    </xdr:from>
    <xdr:to>
      <xdr:col>72</xdr:col>
      <xdr:colOff>38100</xdr:colOff>
      <xdr:row>97</xdr:row>
      <xdr:rowOff>21633</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3652500" y="1655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38160</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436111" y="1632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59193</xdr:rowOff>
    </xdr:from>
    <xdr:to>
      <xdr:col>67</xdr:col>
      <xdr:colOff>101600</xdr:colOff>
      <xdr:row>96</xdr:row>
      <xdr:rowOff>160793</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2763500" y="1651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5870</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547111" y="1629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56153</xdr:rowOff>
    </xdr:from>
    <xdr:to>
      <xdr:col>85</xdr:col>
      <xdr:colOff>177800</xdr:colOff>
      <xdr:row>97</xdr:row>
      <xdr:rowOff>157753</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6268700" y="16686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142530</xdr:rowOff>
    </xdr:from>
    <xdr:ext cx="534377" cy="259045"/>
    <xdr:sp macro="" textlink="">
      <xdr:nvSpPr>
        <xdr:cNvPr id="696" name="積立金該当値テキスト">
          <a:extLst>
            <a:ext uri="{FF2B5EF4-FFF2-40B4-BE49-F238E27FC236}">
              <a16:creationId xmlns:a16="http://schemas.microsoft.com/office/drawing/2014/main" id="{00000000-0008-0000-0600-0000B8020000}"/>
            </a:ext>
          </a:extLst>
        </xdr:cNvPr>
        <xdr:cNvSpPr txBox="1"/>
      </xdr:nvSpPr>
      <xdr:spPr>
        <a:xfrm>
          <a:off x="16370300" y="16601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159314</xdr:rowOff>
    </xdr:from>
    <xdr:to>
      <xdr:col>81</xdr:col>
      <xdr:colOff>101600</xdr:colOff>
      <xdr:row>97</xdr:row>
      <xdr:rowOff>89464</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5430500" y="1661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80591</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14111" y="1671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99130</xdr:rowOff>
    </xdr:from>
    <xdr:to>
      <xdr:col>76</xdr:col>
      <xdr:colOff>165100</xdr:colOff>
      <xdr:row>98</xdr:row>
      <xdr:rowOff>29280</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4541500" y="1672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20407</xdr:rowOff>
    </xdr:from>
    <xdr:ext cx="469744"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357428" y="16822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134054</xdr:rowOff>
    </xdr:from>
    <xdr:to>
      <xdr:col>72</xdr:col>
      <xdr:colOff>38100</xdr:colOff>
      <xdr:row>98</xdr:row>
      <xdr:rowOff>64204</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3652500" y="1676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55331</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68428" y="16857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127957</xdr:rowOff>
    </xdr:from>
    <xdr:to>
      <xdr:col>67</xdr:col>
      <xdr:colOff>101600</xdr:colOff>
      <xdr:row>98</xdr:row>
      <xdr:rowOff>58107</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2763500" y="1675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49234</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579428" y="16851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a:extLst>
            <a:ext uri="{FF2B5EF4-FFF2-40B4-BE49-F238E27FC236}">
              <a16:creationId xmlns:a16="http://schemas.microsoft.com/office/drawing/2014/main" id="{00000000-0008-0000-0600-0000D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72753</xdr:rowOff>
    </xdr:from>
    <xdr:to>
      <xdr:col>116</xdr:col>
      <xdr:colOff>62864</xdr:colOff>
      <xdr:row>39</xdr:row>
      <xdr:rowOff>98878</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flipV="1">
          <a:off x="22159595" y="5216253"/>
          <a:ext cx="1269" cy="1569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1" name="投資及び出資金最小値テキスト">
          <a:extLst>
            <a:ext uri="{FF2B5EF4-FFF2-40B4-BE49-F238E27FC236}">
              <a16:creationId xmlns:a16="http://schemas.microsoft.com/office/drawing/2014/main" id="{00000000-0008-0000-0600-0000DB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19430</xdr:rowOff>
    </xdr:from>
    <xdr:ext cx="534377" cy="259045"/>
    <xdr:sp macro="" textlink="">
      <xdr:nvSpPr>
        <xdr:cNvPr id="733" name="投資及び出資金最大値テキスト">
          <a:extLst>
            <a:ext uri="{FF2B5EF4-FFF2-40B4-BE49-F238E27FC236}">
              <a16:creationId xmlns:a16="http://schemas.microsoft.com/office/drawing/2014/main" id="{00000000-0008-0000-0600-0000DD020000}"/>
            </a:ext>
          </a:extLst>
        </xdr:cNvPr>
        <xdr:cNvSpPr txBox="1"/>
      </xdr:nvSpPr>
      <xdr:spPr>
        <a:xfrm>
          <a:off x="22212300" y="499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72753</xdr:rowOff>
    </xdr:from>
    <xdr:to>
      <xdr:col>116</xdr:col>
      <xdr:colOff>152400</xdr:colOff>
      <xdr:row>30</xdr:row>
      <xdr:rowOff>72753</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5216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97180</xdr:rowOff>
    </xdr:from>
    <xdr:to>
      <xdr:col>116</xdr:col>
      <xdr:colOff>63500</xdr:colOff>
      <xdr:row>39</xdr:row>
      <xdr:rowOff>97279</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1323300" y="6783730"/>
          <a:ext cx="838200" cy="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59591</xdr:rowOff>
    </xdr:from>
    <xdr:ext cx="469744" cy="259045"/>
    <xdr:sp macro="" textlink="">
      <xdr:nvSpPr>
        <xdr:cNvPr id="736" name="投資及び出資金平均値テキスト">
          <a:extLst>
            <a:ext uri="{FF2B5EF4-FFF2-40B4-BE49-F238E27FC236}">
              <a16:creationId xmlns:a16="http://schemas.microsoft.com/office/drawing/2014/main" id="{00000000-0008-0000-0600-0000E0020000}"/>
            </a:ext>
          </a:extLst>
        </xdr:cNvPr>
        <xdr:cNvSpPr txBox="1"/>
      </xdr:nvSpPr>
      <xdr:spPr>
        <a:xfrm>
          <a:off x="22212300" y="64032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36714</xdr:rowOff>
    </xdr:from>
    <xdr:to>
      <xdr:col>116</xdr:col>
      <xdr:colOff>114300</xdr:colOff>
      <xdr:row>38</xdr:row>
      <xdr:rowOff>138314</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2110700" y="655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96821</xdr:rowOff>
    </xdr:from>
    <xdr:to>
      <xdr:col>111</xdr:col>
      <xdr:colOff>177800</xdr:colOff>
      <xdr:row>39</xdr:row>
      <xdr:rowOff>97279</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0434300" y="6783371"/>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116463</xdr:rowOff>
    </xdr:from>
    <xdr:to>
      <xdr:col>112</xdr:col>
      <xdr:colOff>38100</xdr:colOff>
      <xdr:row>39</xdr:row>
      <xdr:rowOff>46613</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1272500" y="6631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63140</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088428" y="640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96821</xdr:rowOff>
    </xdr:from>
    <xdr:to>
      <xdr:col>107</xdr:col>
      <xdr:colOff>50800</xdr:colOff>
      <xdr:row>39</xdr:row>
      <xdr:rowOff>97279</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19545300" y="6783371"/>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122994</xdr:rowOff>
    </xdr:from>
    <xdr:to>
      <xdr:col>107</xdr:col>
      <xdr:colOff>101600</xdr:colOff>
      <xdr:row>39</xdr:row>
      <xdr:rowOff>53144</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0383500" y="6638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69671</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0199428" y="6413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97279</xdr:rowOff>
    </xdr:from>
    <xdr:to>
      <xdr:col>102</xdr:col>
      <xdr:colOff>114300</xdr:colOff>
      <xdr:row>39</xdr:row>
      <xdr:rowOff>98585</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18656300" y="6783829"/>
          <a:ext cx="8890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162640</xdr:rowOff>
    </xdr:from>
    <xdr:to>
      <xdr:col>102</xdr:col>
      <xdr:colOff>165100</xdr:colOff>
      <xdr:row>39</xdr:row>
      <xdr:rowOff>92790</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9494500" y="6677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109317</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9310428" y="6452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111792</xdr:rowOff>
    </xdr:from>
    <xdr:to>
      <xdr:col>98</xdr:col>
      <xdr:colOff>38100</xdr:colOff>
      <xdr:row>39</xdr:row>
      <xdr:rowOff>41942</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8605500" y="662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58470</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21428" y="6402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46380</xdr:rowOff>
    </xdr:from>
    <xdr:to>
      <xdr:col>116</xdr:col>
      <xdr:colOff>114300</xdr:colOff>
      <xdr:row>39</xdr:row>
      <xdr:rowOff>147980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2110700" y="673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132757</xdr:rowOff>
    </xdr:from>
    <xdr:ext cx="313932" cy="259045"/>
    <xdr:sp macro="" textlink="">
      <xdr:nvSpPr>
        <xdr:cNvPr id="755" name="投資及び出資金該当値テキスト">
          <a:extLst>
            <a:ext uri="{FF2B5EF4-FFF2-40B4-BE49-F238E27FC236}">
              <a16:creationId xmlns:a16="http://schemas.microsoft.com/office/drawing/2014/main" id="{00000000-0008-0000-0600-0000F3020000}"/>
            </a:ext>
          </a:extLst>
        </xdr:cNvPr>
        <xdr:cNvSpPr txBox="1"/>
      </xdr:nvSpPr>
      <xdr:spPr>
        <a:xfrm>
          <a:off x="22212300" y="66478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46479</xdr:rowOff>
    </xdr:from>
    <xdr:to>
      <xdr:col>112</xdr:col>
      <xdr:colOff>38100</xdr:colOff>
      <xdr:row>39</xdr:row>
      <xdr:rowOff>148079</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1272500" y="6733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139206</xdr:rowOff>
    </xdr:from>
    <xdr:ext cx="313932"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66333" y="68257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46021</xdr:rowOff>
    </xdr:from>
    <xdr:to>
      <xdr:col>107</xdr:col>
      <xdr:colOff>101600</xdr:colOff>
      <xdr:row>39</xdr:row>
      <xdr:rowOff>147621</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0383500" y="673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138748</xdr:rowOff>
    </xdr:from>
    <xdr:ext cx="313932"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77333" y="68252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46479</xdr:rowOff>
    </xdr:from>
    <xdr:to>
      <xdr:col>102</xdr:col>
      <xdr:colOff>165100</xdr:colOff>
      <xdr:row>39</xdr:row>
      <xdr:rowOff>148079</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9494500" y="6733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139206</xdr:rowOff>
    </xdr:from>
    <xdr:ext cx="313932"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88333" y="68257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47785</xdr:rowOff>
    </xdr:from>
    <xdr:to>
      <xdr:col>98</xdr:col>
      <xdr:colOff>38100</xdr:colOff>
      <xdr:row>39</xdr:row>
      <xdr:rowOff>149385</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8605500" y="673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140512</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531650" y="682706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147975</xdr:rowOff>
    </xdr:from>
    <xdr:to>
      <xdr:col>116</xdr:col>
      <xdr:colOff>62864</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2159595" y="8891925"/>
          <a:ext cx="1269" cy="1191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6" name="貸付金最小値テキスト">
          <a:extLst>
            <a:ext uri="{FF2B5EF4-FFF2-40B4-BE49-F238E27FC236}">
              <a16:creationId xmlns:a16="http://schemas.microsoft.com/office/drawing/2014/main" id="{00000000-0008-0000-0600-000012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94652</xdr:rowOff>
    </xdr:from>
    <xdr:ext cx="534377" cy="259045"/>
    <xdr:sp macro="" textlink="">
      <xdr:nvSpPr>
        <xdr:cNvPr id="788" name="貸付金最大値テキスト">
          <a:extLst>
            <a:ext uri="{FF2B5EF4-FFF2-40B4-BE49-F238E27FC236}">
              <a16:creationId xmlns:a16="http://schemas.microsoft.com/office/drawing/2014/main" id="{00000000-0008-0000-0600-000014030000}"/>
            </a:ext>
          </a:extLst>
        </xdr:cNvPr>
        <xdr:cNvSpPr txBox="1"/>
      </xdr:nvSpPr>
      <xdr:spPr>
        <a:xfrm>
          <a:off x="22212300" y="8667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147975</xdr:rowOff>
    </xdr:from>
    <xdr:to>
      <xdr:col>116</xdr:col>
      <xdr:colOff>152400</xdr:colOff>
      <xdr:row>51</xdr:row>
      <xdr:rowOff>147975</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8891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50088</xdr:rowOff>
    </xdr:from>
    <xdr:to>
      <xdr:col>116</xdr:col>
      <xdr:colOff>63500</xdr:colOff>
      <xdr:row>58</xdr:row>
      <xdr:rowOff>52832</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1323300" y="9994188"/>
          <a:ext cx="8382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152742</xdr:rowOff>
    </xdr:from>
    <xdr:ext cx="469744" cy="259045"/>
    <xdr:sp macro="" textlink="">
      <xdr:nvSpPr>
        <xdr:cNvPr id="791" name="貸付金平均値テキスト">
          <a:extLst>
            <a:ext uri="{FF2B5EF4-FFF2-40B4-BE49-F238E27FC236}">
              <a16:creationId xmlns:a16="http://schemas.microsoft.com/office/drawing/2014/main" id="{00000000-0008-0000-0600-000017030000}"/>
            </a:ext>
          </a:extLst>
        </xdr:cNvPr>
        <xdr:cNvSpPr txBox="1"/>
      </xdr:nvSpPr>
      <xdr:spPr>
        <a:xfrm>
          <a:off x="22212300" y="97539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129865</xdr:rowOff>
    </xdr:from>
    <xdr:to>
      <xdr:col>116</xdr:col>
      <xdr:colOff>114300</xdr:colOff>
      <xdr:row>58</xdr:row>
      <xdr:rowOff>60015</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2110700" y="990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52832</xdr:rowOff>
    </xdr:from>
    <xdr:to>
      <xdr:col>111</xdr:col>
      <xdr:colOff>177800</xdr:colOff>
      <xdr:row>58</xdr:row>
      <xdr:rowOff>54661</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0434300" y="9996932"/>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150896</xdr:rowOff>
    </xdr:from>
    <xdr:to>
      <xdr:col>112</xdr:col>
      <xdr:colOff>38100</xdr:colOff>
      <xdr:row>58</xdr:row>
      <xdr:rowOff>81046</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1272500" y="9923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97573</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088428" y="9698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54661</xdr:rowOff>
    </xdr:from>
    <xdr:to>
      <xdr:col>107</xdr:col>
      <xdr:colOff>50800</xdr:colOff>
      <xdr:row>58</xdr:row>
      <xdr:rowOff>55987</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19545300" y="9998761"/>
          <a:ext cx="889000" cy="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42357</xdr:rowOff>
    </xdr:from>
    <xdr:to>
      <xdr:col>107</xdr:col>
      <xdr:colOff>101600</xdr:colOff>
      <xdr:row>57</xdr:row>
      <xdr:rowOff>143957</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0383500" y="9815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160484</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199428" y="9590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55987</xdr:rowOff>
    </xdr:from>
    <xdr:to>
      <xdr:col>102</xdr:col>
      <xdr:colOff>114300</xdr:colOff>
      <xdr:row>58</xdr:row>
      <xdr:rowOff>57816</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18656300" y="10000087"/>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141204</xdr:rowOff>
    </xdr:from>
    <xdr:to>
      <xdr:col>102</xdr:col>
      <xdr:colOff>165100</xdr:colOff>
      <xdr:row>57</xdr:row>
      <xdr:rowOff>71354</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9494500" y="9742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87881</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9310428" y="9517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58268</xdr:rowOff>
    </xdr:from>
    <xdr:to>
      <xdr:col>98</xdr:col>
      <xdr:colOff>38100</xdr:colOff>
      <xdr:row>57</xdr:row>
      <xdr:rowOff>159868</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8605500" y="9830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4945</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21428" y="9606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170738</xdr:rowOff>
    </xdr:from>
    <xdr:to>
      <xdr:col>116</xdr:col>
      <xdr:colOff>114300</xdr:colOff>
      <xdr:row>58</xdr:row>
      <xdr:rowOff>100888</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2110700" y="994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108291</xdr:rowOff>
    </xdr:from>
    <xdr:ext cx="469744" cy="259045"/>
    <xdr:sp macro="" textlink="">
      <xdr:nvSpPr>
        <xdr:cNvPr id="810" name="貸付金該当値テキスト">
          <a:extLst>
            <a:ext uri="{FF2B5EF4-FFF2-40B4-BE49-F238E27FC236}">
              <a16:creationId xmlns:a16="http://schemas.microsoft.com/office/drawing/2014/main" id="{00000000-0008-0000-0600-00002A030000}"/>
            </a:ext>
          </a:extLst>
        </xdr:cNvPr>
        <xdr:cNvSpPr txBox="1"/>
      </xdr:nvSpPr>
      <xdr:spPr>
        <a:xfrm>
          <a:off x="22212300" y="9880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2032</xdr:rowOff>
    </xdr:from>
    <xdr:to>
      <xdr:col>112</xdr:col>
      <xdr:colOff>38100</xdr:colOff>
      <xdr:row>58</xdr:row>
      <xdr:rowOff>103632</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1272500" y="9946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94759</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088428" y="1003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3861</xdr:rowOff>
    </xdr:from>
    <xdr:to>
      <xdr:col>107</xdr:col>
      <xdr:colOff>101600</xdr:colOff>
      <xdr:row>58</xdr:row>
      <xdr:rowOff>105461</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0383500" y="9947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96588</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199428" y="10040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5187</xdr:rowOff>
    </xdr:from>
    <xdr:to>
      <xdr:col>102</xdr:col>
      <xdr:colOff>165100</xdr:colOff>
      <xdr:row>58</xdr:row>
      <xdr:rowOff>106787</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9494500" y="9949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97914</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10428" y="10042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7016</xdr:rowOff>
    </xdr:from>
    <xdr:to>
      <xdr:col>98</xdr:col>
      <xdr:colOff>38100</xdr:colOff>
      <xdr:row>58</xdr:row>
      <xdr:rowOff>108616</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8605500" y="995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99743</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21428" y="10043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91677</xdr:rowOff>
    </xdr:from>
    <xdr:to>
      <xdr:col>116</xdr:col>
      <xdr:colOff>62864</xdr:colOff>
      <xdr:row>79</xdr:row>
      <xdr:rowOff>108905</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2159595" y="12093177"/>
          <a:ext cx="1269" cy="1560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112732</xdr:rowOff>
    </xdr:from>
    <xdr:ext cx="534377" cy="259045"/>
    <xdr:sp macro="" textlink="">
      <xdr:nvSpPr>
        <xdr:cNvPr id="846" name="繰出金最小値テキスト">
          <a:extLst>
            <a:ext uri="{FF2B5EF4-FFF2-40B4-BE49-F238E27FC236}">
              <a16:creationId xmlns:a16="http://schemas.microsoft.com/office/drawing/2014/main" id="{00000000-0008-0000-0600-00004E030000}"/>
            </a:ext>
          </a:extLst>
        </xdr:cNvPr>
        <xdr:cNvSpPr txBox="1"/>
      </xdr:nvSpPr>
      <xdr:spPr>
        <a:xfrm>
          <a:off x="22212300" y="13657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108905</xdr:rowOff>
    </xdr:from>
    <xdr:to>
      <xdr:col>116</xdr:col>
      <xdr:colOff>152400</xdr:colOff>
      <xdr:row>79</xdr:row>
      <xdr:rowOff>108905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3653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38354</xdr:rowOff>
    </xdr:from>
    <xdr:ext cx="599010" cy="259045"/>
    <xdr:sp macro="" textlink="">
      <xdr:nvSpPr>
        <xdr:cNvPr id="848" name="繰出金最大値テキスト">
          <a:extLst>
            <a:ext uri="{FF2B5EF4-FFF2-40B4-BE49-F238E27FC236}">
              <a16:creationId xmlns:a16="http://schemas.microsoft.com/office/drawing/2014/main" id="{00000000-0008-0000-0600-000050030000}"/>
            </a:ext>
          </a:extLst>
        </xdr:cNvPr>
        <xdr:cNvSpPr txBox="1"/>
      </xdr:nvSpPr>
      <xdr:spPr>
        <a:xfrm>
          <a:off x="22212300" y="11868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91677</xdr:rowOff>
    </xdr:from>
    <xdr:to>
      <xdr:col>116</xdr:col>
      <xdr:colOff>152400</xdr:colOff>
      <xdr:row>70</xdr:row>
      <xdr:rowOff>91677</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2093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22020</xdr:rowOff>
    </xdr:from>
    <xdr:to>
      <xdr:col>116</xdr:col>
      <xdr:colOff>63500</xdr:colOff>
      <xdr:row>78</xdr:row>
      <xdr:rowOff>61078</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1323300" y="13395120"/>
          <a:ext cx="838200" cy="39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98486</xdr:rowOff>
    </xdr:from>
    <xdr:ext cx="534377" cy="259045"/>
    <xdr:sp macro="" textlink="">
      <xdr:nvSpPr>
        <xdr:cNvPr id="851" name="繰出金平均値テキスト">
          <a:extLst>
            <a:ext uri="{FF2B5EF4-FFF2-40B4-BE49-F238E27FC236}">
              <a16:creationId xmlns:a16="http://schemas.microsoft.com/office/drawing/2014/main" id="{00000000-0008-0000-0600-000053030000}"/>
            </a:ext>
          </a:extLst>
        </xdr:cNvPr>
        <xdr:cNvSpPr txBox="1"/>
      </xdr:nvSpPr>
      <xdr:spPr>
        <a:xfrm>
          <a:off x="22212300" y="129572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75608</xdr:rowOff>
    </xdr:from>
    <xdr:to>
      <xdr:col>116</xdr:col>
      <xdr:colOff>114300</xdr:colOff>
      <xdr:row>77</xdr:row>
      <xdr:rowOff>5758</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2110700" y="13105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22020</xdr:rowOff>
    </xdr:from>
    <xdr:to>
      <xdr:col>111</xdr:col>
      <xdr:colOff>177800</xdr:colOff>
      <xdr:row>78</xdr:row>
      <xdr:rowOff>42757</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0434300" y="13395120"/>
          <a:ext cx="889000" cy="20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67118</xdr:rowOff>
    </xdr:from>
    <xdr:to>
      <xdr:col>112</xdr:col>
      <xdr:colOff>38100</xdr:colOff>
      <xdr:row>76</xdr:row>
      <xdr:rowOff>168718</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1272500" y="1309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13795</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056111" y="12872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42757</xdr:rowOff>
    </xdr:from>
    <xdr:to>
      <xdr:col>107</xdr:col>
      <xdr:colOff>50800</xdr:colOff>
      <xdr:row>78</xdr:row>
      <xdr:rowOff>51983</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19545300" y="13415857"/>
          <a:ext cx="889000" cy="9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69028</xdr:rowOff>
    </xdr:from>
    <xdr:to>
      <xdr:col>107</xdr:col>
      <xdr:colOff>101600</xdr:colOff>
      <xdr:row>76</xdr:row>
      <xdr:rowOff>170628</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0383500" y="1309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15705</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167111" y="1287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51983</xdr:rowOff>
    </xdr:from>
    <xdr:to>
      <xdr:col>102</xdr:col>
      <xdr:colOff>114300</xdr:colOff>
      <xdr:row>78</xdr:row>
      <xdr:rowOff>76476</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18656300" y="13425083"/>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58365</xdr:rowOff>
    </xdr:from>
    <xdr:to>
      <xdr:col>102</xdr:col>
      <xdr:colOff>165100</xdr:colOff>
      <xdr:row>76</xdr:row>
      <xdr:rowOff>159965</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9494500" y="1308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5042</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278111" y="1286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13151</xdr:rowOff>
    </xdr:from>
    <xdr:to>
      <xdr:col>98</xdr:col>
      <xdr:colOff>38100</xdr:colOff>
      <xdr:row>76</xdr:row>
      <xdr:rowOff>114751</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8605500" y="1304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131279</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389111" y="12818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10278</xdr:rowOff>
    </xdr:from>
    <xdr:to>
      <xdr:col>116</xdr:col>
      <xdr:colOff>114300</xdr:colOff>
      <xdr:row>78</xdr:row>
      <xdr:rowOff>111878</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2110700" y="13383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160155</xdr:rowOff>
    </xdr:from>
    <xdr:ext cx="534377" cy="259045"/>
    <xdr:sp macro="" textlink="">
      <xdr:nvSpPr>
        <xdr:cNvPr id="870" name="繰出金該当値テキスト">
          <a:extLst>
            <a:ext uri="{FF2B5EF4-FFF2-40B4-BE49-F238E27FC236}">
              <a16:creationId xmlns:a16="http://schemas.microsoft.com/office/drawing/2014/main" id="{00000000-0008-0000-0600-000066030000}"/>
            </a:ext>
          </a:extLst>
        </xdr:cNvPr>
        <xdr:cNvSpPr txBox="1"/>
      </xdr:nvSpPr>
      <xdr:spPr>
        <a:xfrm>
          <a:off x="22212300" y="13361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142670</xdr:rowOff>
    </xdr:from>
    <xdr:to>
      <xdr:col>112</xdr:col>
      <xdr:colOff>38100</xdr:colOff>
      <xdr:row>78</xdr:row>
      <xdr:rowOff>72820</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1272500" y="1334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63947</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056111" y="13437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163407</xdr:rowOff>
    </xdr:from>
    <xdr:to>
      <xdr:col>107</xdr:col>
      <xdr:colOff>101600</xdr:colOff>
      <xdr:row>78</xdr:row>
      <xdr:rowOff>93557</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0383500" y="1336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84684</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67111" y="13457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1183</xdr:rowOff>
    </xdr:from>
    <xdr:to>
      <xdr:col>102</xdr:col>
      <xdr:colOff>165100</xdr:colOff>
      <xdr:row>78</xdr:row>
      <xdr:rowOff>102783</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9494500" y="13374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93910</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278111" y="13467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25676</xdr:rowOff>
    </xdr:from>
    <xdr:to>
      <xdr:col>98</xdr:col>
      <xdr:colOff>38100</xdr:colOff>
      <xdr:row>78</xdr:row>
      <xdr:rowOff>127276</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8605500" y="13398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118403</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389111" y="13491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5" name="前年度繰上充用金最小値テキスト">
          <a:extLst>
            <a:ext uri="{FF2B5EF4-FFF2-40B4-BE49-F238E27FC236}">
              <a16:creationId xmlns:a16="http://schemas.microsoft.com/office/drawing/2014/main" id="{00000000-0008-0000-0600-00007F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7" name="前年度繰上充用金最大値テキスト">
          <a:extLst>
            <a:ext uri="{FF2B5EF4-FFF2-40B4-BE49-F238E27FC236}">
              <a16:creationId xmlns:a16="http://schemas.microsoft.com/office/drawing/2014/main" id="{00000000-0008-0000-0600-000081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0" name="前年度繰上充用金平均値テキスト">
          <a:extLst>
            <a:ext uri="{FF2B5EF4-FFF2-40B4-BE49-F238E27FC236}">
              <a16:creationId xmlns:a16="http://schemas.microsoft.com/office/drawing/2014/main" id="{00000000-0008-0000-0600-000084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9" name="前年度繰上充用金該当値テキスト">
          <a:extLst>
            <a:ext uri="{FF2B5EF4-FFF2-40B4-BE49-F238E27FC236}">
              <a16:creationId xmlns:a16="http://schemas.microsoft.com/office/drawing/2014/main" id="{00000000-0008-0000-0600-000097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人件費に対する住民一人当たりのコストは、類似団体平均と比較して</a:t>
          </a:r>
          <a:r>
            <a:rPr kumimoji="1" lang="en-US" altLang="ja-JP" sz="1000">
              <a:solidFill>
                <a:schemeClr val="dk1"/>
              </a:solidFill>
              <a:effectLst/>
              <a:latin typeface="+mn-lt"/>
              <a:ea typeface="+mn-ea"/>
              <a:cs typeface="+mn-cs"/>
            </a:rPr>
            <a:t>40</a:t>
          </a:r>
          <a:r>
            <a:rPr kumimoji="1" lang="ja-JP" altLang="ja-JP" sz="1000">
              <a:solidFill>
                <a:schemeClr val="dk1"/>
              </a:solidFill>
              <a:effectLst/>
              <a:latin typeface="+mn-lt"/>
              <a:ea typeface="+mn-ea"/>
              <a:cs typeface="+mn-cs"/>
            </a:rPr>
            <a:t>千円ほど低い。人口千人当たりの職員数が</a:t>
          </a:r>
          <a:r>
            <a:rPr kumimoji="1" lang="en-US" altLang="ja-JP" sz="1000">
              <a:solidFill>
                <a:schemeClr val="dk1"/>
              </a:solidFill>
              <a:effectLst/>
              <a:latin typeface="+mn-lt"/>
              <a:ea typeface="+mn-ea"/>
              <a:cs typeface="+mn-cs"/>
            </a:rPr>
            <a:t>8.17</a:t>
          </a:r>
          <a:r>
            <a:rPr kumimoji="1" lang="ja-JP" altLang="ja-JP" sz="1000">
              <a:solidFill>
                <a:schemeClr val="dk1"/>
              </a:solidFill>
              <a:effectLst/>
              <a:latin typeface="+mn-lt"/>
              <a:ea typeface="+mn-ea"/>
              <a:cs typeface="+mn-cs"/>
            </a:rPr>
            <a:t>人と少ないことから、退職者補充による新規採用により管理職の昇任が早まり、ラスパイレス指数は類似団体平均と同値となっているものの、人件費を引き下げる要因となっている。</a:t>
          </a:r>
          <a:endParaRPr lang="ja-JP" altLang="ja-JP" sz="1000">
            <a:effectLst/>
          </a:endParaRPr>
        </a:p>
        <a:p>
          <a:r>
            <a:rPr kumimoji="1" lang="ja-JP" altLang="ja-JP" sz="1000">
              <a:solidFill>
                <a:schemeClr val="dk1"/>
              </a:solidFill>
              <a:effectLst/>
              <a:latin typeface="+mn-lt"/>
              <a:ea typeface="+mn-ea"/>
              <a:cs typeface="+mn-cs"/>
            </a:rPr>
            <a:t>　扶助費では義務負担がある制度への支出のほか、子ども・子育て関連の地方単独事業に係る負担も多額であることから、類似団体平均より</a:t>
          </a:r>
          <a:r>
            <a:rPr kumimoji="1" lang="en-US" altLang="ja-JP" sz="1000">
              <a:solidFill>
                <a:schemeClr val="dk1"/>
              </a:solidFill>
              <a:effectLst/>
              <a:latin typeface="+mn-lt"/>
              <a:ea typeface="+mn-ea"/>
              <a:cs typeface="+mn-cs"/>
            </a:rPr>
            <a:t>17</a:t>
          </a:r>
          <a:r>
            <a:rPr kumimoji="1" lang="ja-JP" altLang="ja-JP" sz="1000">
              <a:solidFill>
                <a:schemeClr val="dk1"/>
              </a:solidFill>
              <a:effectLst/>
              <a:latin typeface="+mn-lt"/>
              <a:ea typeface="+mn-ea"/>
              <a:cs typeface="+mn-cs"/>
            </a:rPr>
            <a:t>千円ほどコストがかかっている。</a:t>
          </a:r>
          <a:endParaRPr lang="ja-JP" altLang="ja-JP" sz="1000">
            <a:effectLst/>
          </a:endParaRPr>
        </a:p>
        <a:p>
          <a:r>
            <a:rPr kumimoji="1" lang="ja-JP" altLang="ja-JP" sz="1000">
              <a:solidFill>
                <a:schemeClr val="dk1"/>
              </a:solidFill>
              <a:effectLst/>
              <a:latin typeface="+mn-lt"/>
              <a:ea typeface="+mn-ea"/>
              <a:cs typeface="+mn-cs"/>
            </a:rPr>
            <a:t>　同じ義務的経費である公債費では、類似団体平均の役半分のコストであるが、統合小学校の建設により地方債現在高が今後増える見込みであり、引き続き、新規発行債の抑制が必要となってくる。</a:t>
          </a:r>
          <a:endParaRPr lang="ja-JP" altLang="ja-JP" sz="1000">
            <a:effectLst/>
          </a:endParaRPr>
        </a:p>
        <a:p>
          <a:r>
            <a:rPr kumimoji="1" lang="ja-JP" altLang="ja-JP" sz="1000">
              <a:solidFill>
                <a:schemeClr val="dk1"/>
              </a:solidFill>
              <a:effectLst/>
              <a:latin typeface="+mn-lt"/>
              <a:ea typeface="+mn-ea"/>
              <a:cs typeface="+mn-cs"/>
            </a:rPr>
            <a:t>　普通建設事業費は平成</a:t>
          </a:r>
          <a:r>
            <a:rPr kumimoji="1" lang="en-US" altLang="ja-JP" sz="1000">
              <a:solidFill>
                <a:schemeClr val="dk1"/>
              </a:solidFill>
              <a:effectLst/>
              <a:latin typeface="+mn-lt"/>
              <a:ea typeface="+mn-ea"/>
              <a:cs typeface="+mn-cs"/>
            </a:rPr>
            <a:t>28</a:t>
          </a:r>
          <a:r>
            <a:rPr kumimoji="1" lang="ja-JP" altLang="ja-JP" sz="1000">
              <a:solidFill>
                <a:schemeClr val="dk1"/>
              </a:solidFill>
              <a:effectLst/>
              <a:latin typeface="+mn-lt"/>
              <a:ea typeface="+mn-ea"/>
              <a:cs typeface="+mn-cs"/>
            </a:rPr>
            <a:t>年度から令和</a:t>
          </a:r>
          <a:r>
            <a:rPr kumimoji="1" lang="en-US" altLang="ja-JP" sz="1000">
              <a:solidFill>
                <a:schemeClr val="dk1"/>
              </a:solidFill>
              <a:effectLst/>
              <a:latin typeface="+mn-lt"/>
              <a:ea typeface="+mn-ea"/>
              <a:cs typeface="+mn-cs"/>
            </a:rPr>
            <a:t>4</a:t>
          </a:r>
          <a:r>
            <a:rPr kumimoji="1" lang="ja-JP" altLang="ja-JP" sz="1000">
              <a:solidFill>
                <a:schemeClr val="dk1"/>
              </a:solidFill>
              <a:effectLst/>
              <a:latin typeface="+mn-lt"/>
              <a:ea typeface="+mn-ea"/>
              <a:cs typeface="+mn-cs"/>
            </a:rPr>
            <a:t>年度で終了した統合小学校の新規整備事業が事業費のピークを越えたものの、令和</a:t>
          </a:r>
          <a:r>
            <a:rPr kumimoji="1" lang="en-US" altLang="ja-JP" sz="1000">
              <a:solidFill>
                <a:schemeClr val="dk1"/>
              </a:solidFill>
              <a:effectLst/>
              <a:latin typeface="+mn-lt"/>
              <a:ea typeface="+mn-ea"/>
              <a:cs typeface="+mn-cs"/>
            </a:rPr>
            <a:t>10</a:t>
          </a:r>
          <a:r>
            <a:rPr kumimoji="1" lang="ja-JP" altLang="ja-JP" sz="1000">
              <a:solidFill>
                <a:schemeClr val="dk1"/>
              </a:solidFill>
              <a:effectLst/>
              <a:latin typeface="+mn-lt"/>
              <a:ea typeface="+mn-ea"/>
              <a:cs typeface="+mn-cs"/>
            </a:rPr>
            <a:t>年度までの事業期間を予定する駅東団地建設事業が本格着工したことから</a:t>
          </a:r>
          <a:r>
            <a:rPr kumimoji="1" lang="en-US" altLang="ja-JP" sz="1000">
              <a:solidFill>
                <a:schemeClr val="dk1"/>
              </a:solidFill>
              <a:effectLst/>
              <a:latin typeface="+mn-lt"/>
              <a:ea typeface="+mn-ea"/>
              <a:cs typeface="+mn-cs"/>
            </a:rPr>
            <a:t>2</a:t>
          </a:r>
          <a:r>
            <a:rPr kumimoji="1" lang="ja-JP" altLang="ja-JP" sz="1000">
              <a:solidFill>
                <a:schemeClr val="dk1"/>
              </a:solidFill>
              <a:effectLst/>
              <a:latin typeface="+mn-lt"/>
              <a:ea typeface="+mn-ea"/>
              <a:cs typeface="+mn-cs"/>
            </a:rPr>
            <a:t>千円の増となり、今後も増える見込みであることから保有施設数量の適切な管理が必要となってくる。</a:t>
          </a:r>
          <a:endParaRPr lang="ja-JP" altLang="ja-JP" sz="1000">
            <a:effectLst/>
          </a:endParaRPr>
        </a:p>
        <a:p>
          <a:r>
            <a:rPr kumimoji="1" lang="ja-JP" altLang="ja-JP" sz="1000">
              <a:solidFill>
                <a:schemeClr val="dk1"/>
              </a:solidFill>
              <a:effectLst/>
              <a:latin typeface="+mn-lt"/>
              <a:ea typeface="+mn-ea"/>
              <a:cs typeface="+mn-cs"/>
            </a:rPr>
            <a:t>　物件費については行財政改革によりコストは類似団体平均を</a:t>
          </a:r>
          <a:r>
            <a:rPr kumimoji="1" lang="en-US" altLang="ja-JP" sz="1000">
              <a:solidFill>
                <a:schemeClr val="dk1"/>
              </a:solidFill>
              <a:effectLst/>
              <a:latin typeface="+mn-lt"/>
              <a:ea typeface="+mn-ea"/>
              <a:cs typeface="+mn-cs"/>
            </a:rPr>
            <a:t>72</a:t>
          </a:r>
          <a:r>
            <a:rPr kumimoji="1" lang="ja-JP" altLang="ja-JP" sz="1000">
              <a:solidFill>
                <a:schemeClr val="dk1"/>
              </a:solidFill>
              <a:effectLst/>
              <a:latin typeface="+mn-lt"/>
              <a:ea typeface="+mn-ea"/>
              <a:cs typeface="+mn-cs"/>
            </a:rPr>
            <a:t>千円下回っているものの、電力・ガス・物価高騰の影響により前年度から</a:t>
          </a:r>
          <a:r>
            <a:rPr kumimoji="1" lang="en-US" altLang="ja-JP" sz="1000">
              <a:solidFill>
                <a:schemeClr val="dk1"/>
              </a:solidFill>
              <a:effectLst/>
              <a:latin typeface="+mn-lt"/>
              <a:ea typeface="+mn-ea"/>
              <a:cs typeface="+mn-cs"/>
            </a:rPr>
            <a:t>2</a:t>
          </a:r>
          <a:r>
            <a:rPr kumimoji="1" lang="ja-JP" altLang="ja-JP" sz="1000">
              <a:solidFill>
                <a:schemeClr val="dk1"/>
              </a:solidFill>
              <a:effectLst/>
              <a:latin typeface="+mn-lt"/>
              <a:ea typeface="+mn-ea"/>
              <a:cs typeface="+mn-cs"/>
            </a:rPr>
            <a:t>千円の増となっている。</a:t>
          </a:r>
          <a:endParaRPr lang="ja-JP" altLang="ja-JP" sz="1000">
            <a:effectLst/>
          </a:endParaRPr>
        </a:p>
        <a:p>
          <a:r>
            <a:rPr kumimoji="1" lang="ja-JP" altLang="ja-JP" sz="1000">
              <a:solidFill>
                <a:schemeClr val="dk1"/>
              </a:solidFill>
              <a:effectLst/>
              <a:latin typeface="+mn-lt"/>
              <a:ea typeface="+mn-ea"/>
              <a:cs typeface="+mn-cs"/>
            </a:rPr>
            <a:t>　補助費等については、新型コロナウイルス感染症対策の各種補助金や水道料金の減免事業のための繰出金、大雨災害の被災者支援金の支出により前年度から</a:t>
          </a:r>
          <a:r>
            <a:rPr kumimoji="1" lang="en-US" altLang="ja-JP" sz="1000">
              <a:solidFill>
                <a:schemeClr val="dk1"/>
              </a:solidFill>
              <a:effectLst/>
              <a:latin typeface="+mn-lt"/>
              <a:ea typeface="+mn-ea"/>
              <a:cs typeface="+mn-cs"/>
            </a:rPr>
            <a:t>34</a:t>
          </a:r>
          <a:r>
            <a:rPr kumimoji="1" lang="ja-JP" altLang="ja-JP" sz="1000">
              <a:solidFill>
                <a:schemeClr val="dk1"/>
              </a:solidFill>
              <a:effectLst/>
              <a:latin typeface="+mn-lt"/>
              <a:ea typeface="+mn-ea"/>
              <a:cs typeface="+mn-cs"/>
            </a:rPr>
            <a:t>千円の大幅な増となっている。</a:t>
          </a:r>
          <a:endParaRPr lang="ja-JP" altLang="ja-JP" sz="10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青森県鶴田町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11,988
11,970
46.43
7,706,492
7,201,692
492,312
4,165,754
7,932,148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113.8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159893</xdr:rowOff>
    </xdr:from>
    <xdr:to>
      <xdr:col>24</xdr:col>
      <xdr:colOff>62865</xdr:colOff>
      <xdr:row>37</xdr:row>
      <xdr:rowOff>129032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31943"/>
          <a:ext cx="1270" cy="1340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132859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76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129032</xdr:rowOff>
    </xdr:from>
    <xdr:to>
      <xdr:col>24</xdr:col>
      <xdr:colOff>152400</xdr:colOff>
      <xdr:row>37</xdr:row>
      <xdr:rowOff>129032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72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106570</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07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159893</xdr:rowOff>
    </xdr:from>
    <xdr:to>
      <xdr:col>24</xdr:col>
      <xdr:colOff>152400</xdr:colOff>
      <xdr:row>29</xdr:row>
      <xdr:rowOff>159893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31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20828</xdr:rowOff>
    </xdr:from>
    <xdr:to>
      <xdr:col>24</xdr:col>
      <xdr:colOff>63500</xdr:colOff>
      <xdr:row>37</xdr:row>
      <xdr:rowOff>49784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364478"/>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103395</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7612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80518</xdr:rowOff>
    </xdr:from>
    <xdr:to>
      <xdr:col>24</xdr:col>
      <xdr:colOff>114300</xdr:colOff>
      <xdr:row>35</xdr:row>
      <xdr:rowOff>10668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0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109220</xdr:rowOff>
    </xdr:from>
    <xdr:to>
      <xdr:col>19</xdr:col>
      <xdr:colOff>177800</xdr:colOff>
      <xdr:row>37</xdr:row>
      <xdr:rowOff>49784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281420"/>
          <a:ext cx="889000" cy="112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127381</xdr:rowOff>
    </xdr:from>
    <xdr:to>
      <xdr:col>20</xdr:col>
      <xdr:colOff>38100</xdr:colOff>
      <xdr:row>35</xdr:row>
      <xdr:rowOff>57531</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5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74058</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731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154559</xdr:rowOff>
    </xdr:from>
    <xdr:to>
      <xdr:col>15</xdr:col>
      <xdr:colOff>50800</xdr:colOff>
      <xdr:row>36</xdr:row>
      <xdr:rowOff>109220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155309"/>
          <a:ext cx="889000" cy="126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140716</xdr:rowOff>
    </xdr:from>
    <xdr:to>
      <xdr:col>15</xdr:col>
      <xdr:colOff>101600</xdr:colOff>
      <xdr:row>35</xdr:row>
      <xdr:rowOff>70866</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70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87393</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745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154559</xdr:rowOff>
    </xdr:from>
    <xdr:to>
      <xdr:col>10</xdr:col>
      <xdr:colOff>114300</xdr:colOff>
      <xdr:row>36</xdr:row>
      <xdr:rowOff>52451</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155309"/>
          <a:ext cx="889000" cy="69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124714</xdr:rowOff>
    </xdr:from>
    <xdr:to>
      <xdr:col>10</xdr:col>
      <xdr:colOff>165100</xdr:colOff>
      <xdr:row>34</xdr:row>
      <xdr:rowOff>54864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78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71391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557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143383</xdr:rowOff>
    </xdr:from>
    <xdr:to>
      <xdr:col>6</xdr:col>
      <xdr:colOff>38100</xdr:colOff>
      <xdr:row>34</xdr:row>
      <xdr:rowOff>73533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0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90060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576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141478</xdr:rowOff>
    </xdr:from>
    <xdr:to>
      <xdr:col>24</xdr:col>
      <xdr:colOff>114300</xdr:colOff>
      <xdr:row>37</xdr:row>
      <xdr:rowOff>71628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313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56405</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28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170434</xdr:rowOff>
    </xdr:from>
    <xdr:to>
      <xdr:col>20</xdr:col>
      <xdr:colOff>38100</xdr:colOff>
      <xdr:row>37</xdr:row>
      <xdr:rowOff>100584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342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91711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435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58420</xdr:rowOff>
    </xdr:from>
    <xdr:to>
      <xdr:col>15</xdr:col>
      <xdr:colOff>101600</xdr:colOff>
      <xdr:row>36</xdr:row>
      <xdr:rowOff>160020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3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151147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103759</xdr:rowOff>
    </xdr:from>
    <xdr:to>
      <xdr:col>10</xdr:col>
      <xdr:colOff>165100</xdr:colOff>
      <xdr:row>36</xdr:row>
      <xdr:rowOff>33909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0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25036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197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1651</xdr:rowOff>
    </xdr:from>
    <xdr:to>
      <xdr:col>6</xdr:col>
      <xdr:colOff>38100</xdr:colOff>
      <xdr:row>36</xdr:row>
      <xdr:rowOff>103251</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73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94378</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26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77770</xdr:rowOff>
    </xdr:from>
    <xdr:to>
      <xdr:col>24</xdr:col>
      <xdr:colOff>62865</xdr:colOff>
      <xdr:row>58</xdr:row>
      <xdr:rowOff>84590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650270"/>
          <a:ext cx="1270" cy="1378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88417</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32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84590</xdr:rowOff>
    </xdr:from>
    <xdr:to>
      <xdr:col>24</xdr:col>
      <xdr:colOff>152400</xdr:colOff>
      <xdr:row>58</xdr:row>
      <xdr:rowOff>84590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28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24447</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25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792,509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77770</xdr:rowOff>
    </xdr:from>
    <xdr:to>
      <xdr:col>24</xdr:col>
      <xdr:colOff>152400</xdr:colOff>
      <xdr:row>50</xdr:row>
      <xdr:rowOff>77770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65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54865</xdr:rowOff>
    </xdr:from>
    <xdr:to>
      <xdr:col>24</xdr:col>
      <xdr:colOff>63500</xdr:colOff>
      <xdr:row>58</xdr:row>
      <xdr:rowOff>72979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998965"/>
          <a:ext cx="838200" cy="18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11099</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6122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159672</xdr:rowOff>
    </xdr:from>
    <xdr:to>
      <xdr:col>24</xdr:col>
      <xdr:colOff>114300</xdr:colOff>
      <xdr:row>57</xdr:row>
      <xdr:rowOff>89822</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760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79633</xdr:rowOff>
    </xdr:from>
    <xdr:to>
      <xdr:col>19</xdr:col>
      <xdr:colOff>177800</xdr:colOff>
      <xdr:row>58</xdr:row>
      <xdr:rowOff>72979</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852283"/>
          <a:ext cx="889000" cy="164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56593</xdr:rowOff>
    </xdr:from>
    <xdr:to>
      <xdr:col>20</xdr:col>
      <xdr:colOff>38100</xdr:colOff>
      <xdr:row>57</xdr:row>
      <xdr:rowOff>158193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82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3270</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604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79633</xdr:rowOff>
    </xdr:from>
    <xdr:to>
      <xdr:col>15</xdr:col>
      <xdr:colOff>50800</xdr:colOff>
      <xdr:row>58</xdr:row>
      <xdr:rowOff>122648</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852283"/>
          <a:ext cx="889000" cy="214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81863</xdr:rowOff>
    </xdr:from>
    <xdr:to>
      <xdr:col>15</xdr:col>
      <xdr:colOff>101600</xdr:colOff>
      <xdr:row>57</xdr:row>
      <xdr:rowOff>12013</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68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28540</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458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122648</xdr:rowOff>
    </xdr:from>
    <xdr:to>
      <xdr:col>10</xdr:col>
      <xdr:colOff>114300</xdr:colOff>
      <xdr:row>58</xdr:row>
      <xdr:rowOff>128634</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10066748"/>
          <a:ext cx="889000" cy="5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77477</xdr:rowOff>
    </xdr:from>
    <xdr:to>
      <xdr:col>10</xdr:col>
      <xdr:colOff>165100</xdr:colOff>
      <xdr:row>58</xdr:row>
      <xdr:rowOff>7627</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8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24154</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625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53513</xdr:rowOff>
    </xdr:from>
    <xdr:to>
      <xdr:col>6</xdr:col>
      <xdr:colOff>38100</xdr:colOff>
      <xdr:row>57</xdr:row>
      <xdr:rowOff>155113</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2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190</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9601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4065</xdr:rowOff>
    </xdr:from>
    <xdr:to>
      <xdr:col>24</xdr:col>
      <xdr:colOff>114300</xdr:colOff>
      <xdr:row>58</xdr:row>
      <xdr:rowOff>105665</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94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90442</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863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22179</xdr:rowOff>
    </xdr:from>
    <xdr:to>
      <xdr:col>20</xdr:col>
      <xdr:colOff>38100</xdr:colOff>
      <xdr:row>58</xdr:row>
      <xdr:rowOff>123779</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966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114906</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10059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28833</xdr:rowOff>
    </xdr:from>
    <xdr:to>
      <xdr:col>15</xdr:col>
      <xdr:colOff>101600</xdr:colOff>
      <xdr:row>57</xdr:row>
      <xdr:rowOff>130433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801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121560</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894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71848</xdr:rowOff>
    </xdr:from>
    <xdr:to>
      <xdr:col>10</xdr:col>
      <xdr:colOff>165100</xdr:colOff>
      <xdr:row>59</xdr:row>
      <xdr:rowOff>1998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1001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164575</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10108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77834</xdr:rowOff>
    </xdr:from>
    <xdr:to>
      <xdr:col>6</xdr:col>
      <xdr:colOff>38100</xdr:colOff>
      <xdr:row>59</xdr:row>
      <xdr:rowOff>7984</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10021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170561</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114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139275</xdr:rowOff>
    </xdr:from>
    <xdr:to>
      <xdr:col>24</xdr:col>
      <xdr:colOff>62865</xdr:colOff>
      <xdr:row>78</xdr:row>
      <xdr:rowOff>97627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1969325"/>
          <a:ext cx="1270" cy="1501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101454</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74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97627</xdr:rowOff>
    </xdr:from>
    <xdr:to>
      <xdr:col>24</xdr:col>
      <xdr:colOff>152400</xdr:colOff>
      <xdr:row>78</xdr:row>
      <xdr:rowOff>97627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70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85952</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744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273,789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139275</xdr:rowOff>
    </xdr:from>
    <xdr:to>
      <xdr:col>24</xdr:col>
      <xdr:colOff>152400</xdr:colOff>
      <xdr:row>69</xdr:row>
      <xdr:rowOff>139275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1969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114119</xdr:rowOff>
    </xdr:from>
    <xdr:to>
      <xdr:col>24</xdr:col>
      <xdr:colOff>63500</xdr:colOff>
      <xdr:row>75</xdr:row>
      <xdr:rowOff>48663</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2801419"/>
          <a:ext cx="838200" cy="105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27891</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5437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5014</xdr:rowOff>
    </xdr:from>
    <xdr:to>
      <xdr:col>24</xdr:col>
      <xdr:colOff>114300</xdr:colOff>
      <xdr:row>74</xdr:row>
      <xdr:rowOff>106614</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69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114119</xdr:rowOff>
    </xdr:from>
    <xdr:to>
      <xdr:col>19</xdr:col>
      <xdr:colOff>177800</xdr:colOff>
      <xdr:row>75</xdr:row>
      <xdr:rowOff>16996</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2801419"/>
          <a:ext cx="889000" cy="74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73</xdr:row>
      <xdr:rowOff>113132</xdr:rowOff>
    </xdr:from>
    <xdr:to>
      <xdr:col>20</xdr:col>
      <xdr:colOff>38100</xdr:colOff>
      <xdr:row>74</xdr:row>
      <xdr:rowOff>43282</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628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59809</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404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16996</xdr:rowOff>
    </xdr:from>
    <xdr:to>
      <xdr:col>15</xdr:col>
      <xdr:colOff>50800</xdr:colOff>
      <xdr:row>76</xdr:row>
      <xdr:rowOff>46442</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2875746"/>
          <a:ext cx="889000" cy="200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68348</xdr:rowOff>
    </xdr:from>
    <xdr:to>
      <xdr:col>15</xdr:col>
      <xdr:colOff>101600</xdr:colOff>
      <xdr:row>75</xdr:row>
      <xdr:rowOff>169948</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27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161075</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019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46442</xdr:rowOff>
    </xdr:from>
    <xdr:to>
      <xdr:col>10</xdr:col>
      <xdr:colOff>114300</xdr:colOff>
      <xdr:row>77</xdr:row>
      <xdr:rowOff>49969</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076642"/>
          <a:ext cx="889000" cy="174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62</xdr:rowOff>
    </xdr:from>
    <xdr:to>
      <xdr:col>10</xdr:col>
      <xdr:colOff>165100</xdr:colOff>
      <xdr:row>76</xdr:row>
      <xdr:rowOff>101662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030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92789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122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69850</xdr:rowOff>
    </xdr:from>
    <xdr:to>
      <xdr:col>6</xdr:col>
      <xdr:colOff>38100</xdr:colOff>
      <xdr:row>77</xdr:row>
      <xdr:rowOff>0</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10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16527</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875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169313</xdr:rowOff>
    </xdr:from>
    <xdr:to>
      <xdr:col>24</xdr:col>
      <xdr:colOff>114300</xdr:colOff>
      <xdr:row>75</xdr:row>
      <xdr:rowOff>99463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856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147740</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835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63319</xdr:rowOff>
    </xdr:from>
    <xdr:to>
      <xdr:col>20</xdr:col>
      <xdr:colOff>38100</xdr:colOff>
      <xdr:row>74</xdr:row>
      <xdr:rowOff>164919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75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156046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843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137646</xdr:rowOff>
    </xdr:from>
    <xdr:to>
      <xdr:col>15</xdr:col>
      <xdr:colOff>101600</xdr:colOff>
      <xdr:row>75</xdr:row>
      <xdr:rowOff>67796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824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84323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600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167092</xdr:rowOff>
    </xdr:from>
    <xdr:to>
      <xdr:col>10</xdr:col>
      <xdr:colOff>165100</xdr:colOff>
      <xdr:row>76</xdr:row>
      <xdr:rowOff>97242</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025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113769</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801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170619</xdr:rowOff>
    </xdr:from>
    <xdr:to>
      <xdr:col>6</xdr:col>
      <xdr:colOff>38100</xdr:colOff>
      <xdr:row>77</xdr:row>
      <xdr:rowOff>100769</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20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91896</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293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126121</xdr:rowOff>
    </xdr:from>
    <xdr:to>
      <xdr:col>24</xdr:col>
      <xdr:colOff>62865</xdr:colOff>
      <xdr:row>98</xdr:row>
      <xdr:rowOff>1930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556621"/>
          <a:ext cx="1270" cy="1247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5757</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07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1930</xdr:rowOff>
    </xdr:from>
    <xdr:to>
      <xdr:col>24</xdr:col>
      <xdr:colOff>152400</xdr:colOff>
      <xdr:row>98</xdr:row>
      <xdr:rowOff>1930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04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72798</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331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191,782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126121</xdr:rowOff>
    </xdr:from>
    <xdr:to>
      <xdr:col>24</xdr:col>
      <xdr:colOff>152400</xdr:colOff>
      <xdr:row>90</xdr:row>
      <xdr:rowOff>126121</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556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57854</xdr:rowOff>
    </xdr:from>
    <xdr:to>
      <xdr:col>24</xdr:col>
      <xdr:colOff>63500</xdr:colOff>
      <xdr:row>96</xdr:row>
      <xdr:rowOff>148737</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517054"/>
          <a:ext cx="838200" cy="90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13181</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1294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161754</xdr:rowOff>
    </xdr:from>
    <xdr:to>
      <xdr:col>24</xdr:col>
      <xdr:colOff>114300</xdr:colOff>
      <xdr:row>95</xdr:row>
      <xdr:rowOff>91904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27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111086</xdr:rowOff>
    </xdr:from>
    <xdr:to>
      <xdr:col>19</xdr:col>
      <xdr:colOff>177800</xdr:colOff>
      <xdr:row>96</xdr:row>
      <xdr:rowOff>148737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570286"/>
          <a:ext cx="889000" cy="37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3823</xdr:rowOff>
    </xdr:from>
    <xdr:to>
      <xdr:col>20</xdr:col>
      <xdr:colOff>38100</xdr:colOff>
      <xdr:row>95</xdr:row>
      <xdr:rowOff>105423</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29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121950</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066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111086</xdr:rowOff>
    </xdr:from>
    <xdr:to>
      <xdr:col>15</xdr:col>
      <xdr:colOff>50800</xdr:colOff>
      <xdr:row>97</xdr:row>
      <xdr:rowOff>61526</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570286"/>
          <a:ext cx="889000" cy="121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140602</xdr:rowOff>
    </xdr:from>
    <xdr:to>
      <xdr:col>15</xdr:col>
      <xdr:colOff>101600</xdr:colOff>
      <xdr:row>96</xdr:row>
      <xdr:rowOff>70752</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428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87279</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203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61526</xdr:rowOff>
    </xdr:from>
    <xdr:to>
      <xdr:col>10</xdr:col>
      <xdr:colOff>114300</xdr:colOff>
      <xdr:row>97</xdr:row>
      <xdr:rowOff>76972</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692176"/>
          <a:ext cx="889000" cy="15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8562</xdr:rowOff>
    </xdr:from>
    <xdr:to>
      <xdr:col>10</xdr:col>
      <xdr:colOff>165100</xdr:colOff>
      <xdr:row>96</xdr:row>
      <xdr:rowOff>110162</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46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126689</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24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56514</xdr:rowOff>
    </xdr:from>
    <xdr:to>
      <xdr:col>6</xdr:col>
      <xdr:colOff>38100</xdr:colOff>
      <xdr:row>96</xdr:row>
      <xdr:rowOff>158114</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51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3191</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290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7054</xdr:rowOff>
    </xdr:from>
    <xdr:to>
      <xdr:col>24</xdr:col>
      <xdr:colOff>114300</xdr:colOff>
      <xdr:row>96</xdr:row>
      <xdr:rowOff>108654</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466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156931</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44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97937</xdr:rowOff>
    </xdr:from>
    <xdr:to>
      <xdr:col>20</xdr:col>
      <xdr:colOff>38100</xdr:colOff>
      <xdr:row>97</xdr:row>
      <xdr:rowOff>28087</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55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19214</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649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60286</xdr:rowOff>
    </xdr:from>
    <xdr:to>
      <xdr:col>15</xdr:col>
      <xdr:colOff>101600</xdr:colOff>
      <xdr:row>96</xdr:row>
      <xdr:rowOff>161886</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51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153013</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612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10726</xdr:rowOff>
    </xdr:from>
    <xdr:to>
      <xdr:col>10</xdr:col>
      <xdr:colOff>165100</xdr:colOff>
      <xdr:row>97</xdr:row>
      <xdr:rowOff>112326</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64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103453</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734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26172</xdr:rowOff>
    </xdr:from>
    <xdr:to>
      <xdr:col>6</xdr:col>
      <xdr:colOff>38100</xdr:colOff>
      <xdr:row>97</xdr:row>
      <xdr:rowOff>127772</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656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118899</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74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90932</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405882"/>
          <a:ext cx="1270" cy="1325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37609</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18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90932</xdr:rowOff>
    </xdr:from>
    <xdr:to>
      <xdr:col>55</xdr:col>
      <xdr:colOff>88900</xdr:colOff>
      <xdr:row>31</xdr:row>
      <xdr:rowOff>90932</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40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44069</xdr:rowOff>
    </xdr:from>
    <xdr:to>
      <xdr:col>55</xdr:col>
      <xdr:colOff>0</xdr:colOff>
      <xdr:row>39</xdr:row>
      <xdr:rowOff>44069</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73061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92155</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4358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69279</xdr:rowOff>
    </xdr:from>
    <xdr:to>
      <xdr:col>55</xdr:col>
      <xdr:colOff>50800</xdr:colOff>
      <xdr:row>38</xdr:row>
      <xdr:rowOff>170879</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584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44069</xdr:rowOff>
    </xdr:from>
    <xdr:to>
      <xdr:col>50</xdr:col>
      <xdr:colOff>114300</xdr:colOff>
      <xdr:row>39</xdr:row>
      <xdr:rowOff>44069</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7306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66421</xdr:rowOff>
    </xdr:from>
    <xdr:to>
      <xdr:col>50</xdr:col>
      <xdr:colOff>165100</xdr:colOff>
      <xdr:row>38</xdr:row>
      <xdr:rowOff>168021</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58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13098</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3567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44069</xdr:rowOff>
    </xdr:from>
    <xdr:to>
      <xdr:col>45</xdr:col>
      <xdr:colOff>177800</xdr:colOff>
      <xdr:row>39</xdr:row>
      <xdr:rowOff>44069</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7306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50229</xdr:rowOff>
    </xdr:from>
    <xdr:to>
      <xdr:col>46</xdr:col>
      <xdr:colOff>38100</xdr:colOff>
      <xdr:row>38</xdr:row>
      <xdr:rowOff>151829</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565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168355</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3405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44069</xdr:rowOff>
    </xdr:from>
    <xdr:to>
      <xdr:col>41</xdr:col>
      <xdr:colOff>50800</xdr:colOff>
      <xdr:row>39</xdr:row>
      <xdr:rowOff>44069</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7306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8890</xdr:rowOff>
    </xdr:from>
    <xdr:to>
      <xdr:col>41</xdr:col>
      <xdr:colOff>101600</xdr:colOff>
      <xdr:row>38</xdr:row>
      <xdr:rowOff>110490</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52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127017</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17" y="6299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10985</xdr:rowOff>
    </xdr:from>
    <xdr:to>
      <xdr:col>36</xdr:col>
      <xdr:colOff>165100</xdr:colOff>
      <xdr:row>38</xdr:row>
      <xdr:rowOff>112585</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52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129112</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301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164719</xdr:rowOff>
    </xdr:from>
    <xdr:to>
      <xdr:col>55</xdr:col>
      <xdr:colOff>50800</xdr:colOff>
      <xdr:row>39</xdr:row>
      <xdr:rowOff>94869</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79646</xdr:rowOff>
    </xdr:from>
    <xdr:ext cx="249299"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947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164719</xdr:rowOff>
    </xdr:from>
    <xdr:to>
      <xdr:col>50</xdr:col>
      <xdr:colOff>165100</xdr:colOff>
      <xdr:row>39</xdr:row>
      <xdr:rowOff>94869</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85996</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514650" y="6772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164719</xdr:rowOff>
    </xdr:from>
    <xdr:to>
      <xdr:col>46</xdr:col>
      <xdr:colOff>38100</xdr:colOff>
      <xdr:row>39</xdr:row>
      <xdr:rowOff>94869</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85996</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625650" y="6772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164719</xdr:rowOff>
    </xdr:from>
    <xdr:to>
      <xdr:col>41</xdr:col>
      <xdr:colOff>101600</xdr:colOff>
      <xdr:row>39</xdr:row>
      <xdr:rowOff>94869</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85996</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736650" y="6772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164719</xdr:rowOff>
    </xdr:from>
    <xdr:to>
      <xdr:col>36</xdr:col>
      <xdr:colOff>165100</xdr:colOff>
      <xdr:row>39</xdr:row>
      <xdr:rowOff>94869</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85996</xdr:rowOff>
    </xdr:from>
    <xdr:ext cx="249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847650" y="6772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26635</xdr:rowOff>
    </xdr:from>
    <xdr:to>
      <xdr:col>54</xdr:col>
      <xdr:colOff>189865</xdr:colOff>
      <xdr:row>58</xdr:row>
      <xdr:rowOff>53376</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770585"/>
          <a:ext cx="1270" cy="1226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57203</xdr:rowOff>
    </xdr:from>
    <xdr:ext cx="534377"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001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53376</xdr:rowOff>
    </xdr:from>
    <xdr:to>
      <xdr:col>55</xdr:col>
      <xdr:colOff>88900</xdr:colOff>
      <xdr:row>58</xdr:row>
      <xdr:rowOff>53376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9997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144762</xdr:rowOff>
    </xdr:from>
    <xdr:ext cx="599010"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545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287,230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26635</xdr:rowOff>
    </xdr:from>
    <xdr:to>
      <xdr:col>55</xdr:col>
      <xdr:colOff>88900</xdr:colOff>
      <xdr:row>51</xdr:row>
      <xdr:rowOff>26635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770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117078</xdr:rowOff>
    </xdr:from>
    <xdr:to>
      <xdr:col>55</xdr:col>
      <xdr:colOff>0</xdr:colOff>
      <xdr:row>57</xdr:row>
      <xdr:rowOff>143609</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9889728"/>
          <a:ext cx="838200" cy="2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109528</xdr:rowOff>
    </xdr:from>
    <xdr:ext cx="534377"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5392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86651</xdr:rowOff>
    </xdr:from>
    <xdr:to>
      <xdr:col>55</xdr:col>
      <xdr:colOff>50800</xdr:colOff>
      <xdr:row>57</xdr:row>
      <xdr:rowOff>16801</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687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143609</xdr:rowOff>
    </xdr:from>
    <xdr:to>
      <xdr:col>50</xdr:col>
      <xdr:colOff>114300</xdr:colOff>
      <xdr:row>57</xdr:row>
      <xdr:rowOff>168193</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9916259"/>
          <a:ext cx="889000" cy="24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100829</xdr:rowOff>
    </xdr:from>
    <xdr:to>
      <xdr:col>50</xdr:col>
      <xdr:colOff>165100</xdr:colOff>
      <xdr:row>57</xdr:row>
      <xdr:rowOff>30979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702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47506</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72111" y="9477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148657</xdr:rowOff>
    </xdr:from>
    <xdr:to>
      <xdr:col>45</xdr:col>
      <xdr:colOff>177800</xdr:colOff>
      <xdr:row>57</xdr:row>
      <xdr:rowOff>168193</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7861300" y="9921307"/>
          <a:ext cx="889000" cy="19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103096</xdr:rowOff>
    </xdr:from>
    <xdr:to>
      <xdr:col>46</xdr:col>
      <xdr:colOff>38100</xdr:colOff>
      <xdr:row>57</xdr:row>
      <xdr:rowOff>33246</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70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49773</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947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104921</xdr:rowOff>
    </xdr:from>
    <xdr:to>
      <xdr:col>41</xdr:col>
      <xdr:colOff>50800</xdr:colOff>
      <xdr:row>57</xdr:row>
      <xdr:rowOff>148657</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6972300" y="9877571"/>
          <a:ext cx="889000" cy="4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123913</xdr:rowOff>
    </xdr:from>
    <xdr:to>
      <xdr:col>41</xdr:col>
      <xdr:colOff>101600</xdr:colOff>
      <xdr:row>57</xdr:row>
      <xdr:rowOff>54063</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72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70590</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50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103951</xdr:rowOff>
    </xdr:from>
    <xdr:to>
      <xdr:col>36</xdr:col>
      <xdr:colOff>165100</xdr:colOff>
      <xdr:row>57</xdr:row>
      <xdr:rowOff>34101</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70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50628</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9480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66278</xdr:rowOff>
    </xdr:from>
    <xdr:to>
      <xdr:col>55</xdr:col>
      <xdr:colOff>50800</xdr:colOff>
      <xdr:row>57</xdr:row>
      <xdr:rowOff>167878</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83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152655</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753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92809</xdr:rowOff>
    </xdr:from>
    <xdr:to>
      <xdr:col>50</xdr:col>
      <xdr:colOff>165100</xdr:colOff>
      <xdr:row>58</xdr:row>
      <xdr:rowOff>22959</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86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14086</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9958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117393</xdr:rowOff>
    </xdr:from>
    <xdr:to>
      <xdr:col>46</xdr:col>
      <xdr:colOff>38100</xdr:colOff>
      <xdr:row>58</xdr:row>
      <xdr:rowOff>47543</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89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38670</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9982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97857</xdr:rowOff>
    </xdr:from>
    <xdr:to>
      <xdr:col>41</xdr:col>
      <xdr:colOff>101600</xdr:colOff>
      <xdr:row>58</xdr:row>
      <xdr:rowOff>28007</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870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19134</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9963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54121</xdr:rowOff>
    </xdr:from>
    <xdr:to>
      <xdr:col>36</xdr:col>
      <xdr:colOff>165100</xdr:colOff>
      <xdr:row>57</xdr:row>
      <xdr:rowOff>155721</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82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146848</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9919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19559</xdr:rowOff>
    </xdr:from>
    <xdr:to>
      <xdr:col>54</xdr:col>
      <xdr:colOff>189865</xdr:colOff>
      <xdr:row>79</xdr:row>
      <xdr:rowOff>22577</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192509"/>
          <a:ext cx="1270" cy="1374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26404</xdr:rowOff>
    </xdr:from>
    <xdr:ext cx="469744"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570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22577</xdr:rowOff>
    </xdr:from>
    <xdr:to>
      <xdr:col>55</xdr:col>
      <xdr:colOff>88900</xdr:colOff>
      <xdr:row>79</xdr:row>
      <xdr:rowOff>22577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567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137686</xdr:rowOff>
    </xdr:from>
    <xdr:ext cx="599010"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967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366,533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19559</xdr:rowOff>
    </xdr:from>
    <xdr:to>
      <xdr:col>55</xdr:col>
      <xdr:colOff>88900</xdr:colOff>
      <xdr:row>71</xdr:row>
      <xdr:rowOff>19559</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192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157493</xdr:rowOff>
    </xdr:from>
    <xdr:to>
      <xdr:col>55</xdr:col>
      <xdr:colOff>0</xdr:colOff>
      <xdr:row>78</xdr:row>
      <xdr:rowOff>162644</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9639300" y="13530593"/>
          <a:ext cx="838200" cy="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169429</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1996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146552</xdr:rowOff>
    </xdr:from>
    <xdr:to>
      <xdr:col>55</xdr:col>
      <xdr:colOff>50800</xdr:colOff>
      <xdr:row>78</xdr:row>
      <xdr:rowOff>76702</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348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148947</xdr:rowOff>
    </xdr:from>
    <xdr:to>
      <xdr:col>50</xdr:col>
      <xdr:colOff>114300</xdr:colOff>
      <xdr:row>78</xdr:row>
      <xdr:rowOff>157493</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8750300" y="13522047"/>
          <a:ext cx="889000" cy="8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153800</xdr:rowOff>
    </xdr:from>
    <xdr:to>
      <xdr:col>50</xdr:col>
      <xdr:colOff>165100</xdr:colOff>
      <xdr:row>78</xdr:row>
      <xdr:rowOff>83950</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35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100477</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3130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67115</xdr:rowOff>
    </xdr:from>
    <xdr:to>
      <xdr:col>45</xdr:col>
      <xdr:colOff>177800</xdr:colOff>
      <xdr:row>78</xdr:row>
      <xdr:rowOff>148947</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7861300" y="13440215"/>
          <a:ext cx="889000" cy="8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159435</xdr:rowOff>
    </xdr:from>
    <xdr:to>
      <xdr:col>46</xdr:col>
      <xdr:colOff>38100</xdr:colOff>
      <xdr:row>78</xdr:row>
      <xdr:rowOff>89585</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36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106112</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13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67115</xdr:rowOff>
    </xdr:from>
    <xdr:to>
      <xdr:col>41</xdr:col>
      <xdr:colOff>50800</xdr:colOff>
      <xdr:row>79</xdr:row>
      <xdr:rowOff>3122</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6972300" y="13440215"/>
          <a:ext cx="889000" cy="107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59232</xdr:rowOff>
    </xdr:from>
    <xdr:to>
      <xdr:col>41</xdr:col>
      <xdr:colOff>101600</xdr:colOff>
      <xdr:row>78</xdr:row>
      <xdr:rowOff>160832</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432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151959</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525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74202</xdr:rowOff>
    </xdr:from>
    <xdr:to>
      <xdr:col>36</xdr:col>
      <xdr:colOff>165100</xdr:colOff>
      <xdr:row>79</xdr:row>
      <xdr:rowOff>4352</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447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20879</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22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111844</xdr:rowOff>
    </xdr:from>
    <xdr:to>
      <xdr:col>55</xdr:col>
      <xdr:colOff>50800</xdr:colOff>
      <xdr:row>79</xdr:row>
      <xdr:rowOff>41994</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484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26771</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39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106693</xdr:rowOff>
    </xdr:from>
    <xdr:to>
      <xdr:col>50</xdr:col>
      <xdr:colOff>165100</xdr:colOff>
      <xdr:row>79</xdr:row>
      <xdr:rowOff>36843</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47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27970</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72111" y="13572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98147</xdr:rowOff>
    </xdr:from>
    <xdr:to>
      <xdr:col>46</xdr:col>
      <xdr:colOff>38100</xdr:colOff>
      <xdr:row>79</xdr:row>
      <xdr:rowOff>28297</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471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19424</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83111" y="13563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16315</xdr:rowOff>
    </xdr:from>
    <xdr:to>
      <xdr:col>41</xdr:col>
      <xdr:colOff>101600</xdr:colOff>
      <xdr:row>78</xdr:row>
      <xdr:rowOff>117915</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38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134442</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594111" y="13164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123772</xdr:rowOff>
    </xdr:from>
    <xdr:to>
      <xdr:col>36</xdr:col>
      <xdr:colOff>165100</xdr:colOff>
      <xdr:row>79</xdr:row>
      <xdr:rowOff>53922</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49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45049</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05111" y="1358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93652</xdr:rowOff>
    </xdr:from>
    <xdr:to>
      <xdr:col>54</xdr:col>
      <xdr:colOff>189865</xdr:colOff>
      <xdr:row>97</xdr:row>
      <xdr:rowOff>120506</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524152"/>
          <a:ext cx="1270" cy="1227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124333</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675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120506</xdr:rowOff>
    </xdr:from>
    <xdr:to>
      <xdr:col>55</xdr:col>
      <xdr:colOff>88900</xdr:colOff>
      <xdr:row>97</xdr:row>
      <xdr:rowOff>120506</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675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40329</xdr:rowOff>
    </xdr:from>
    <xdr:ext cx="599010"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299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196,043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93652</xdr:rowOff>
    </xdr:from>
    <xdr:to>
      <xdr:col>55</xdr:col>
      <xdr:colOff>88900</xdr:colOff>
      <xdr:row>90</xdr:row>
      <xdr:rowOff>93652</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524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65458</xdr:rowOff>
    </xdr:from>
    <xdr:to>
      <xdr:col>55</xdr:col>
      <xdr:colOff>0</xdr:colOff>
      <xdr:row>97</xdr:row>
      <xdr:rowOff>46279</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9639300" y="16524658"/>
          <a:ext cx="838200" cy="15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64915</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1812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42038</xdr:rowOff>
    </xdr:from>
    <xdr:to>
      <xdr:col>55</xdr:col>
      <xdr:colOff>50800</xdr:colOff>
      <xdr:row>95</xdr:row>
      <xdr:rowOff>143638</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329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40419</xdr:rowOff>
    </xdr:from>
    <xdr:to>
      <xdr:col>50</xdr:col>
      <xdr:colOff>114300</xdr:colOff>
      <xdr:row>97</xdr:row>
      <xdr:rowOff>46279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8750300" y="16671069"/>
          <a:ext cx="889000" cy="5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54328</xdr:rowOff>
    </xdr:from>
    <xdr:to>
      <xdr:col>50</xdr:col>
      <xdr:colOff>165100</xdr:colOff>
      <xdr:row>95</xdr:row>
      <xdr:rowOff>155928</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34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1005</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11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105479</xdr:rowOff>
    </xdr:from>
    <xdr:to>
      <xdr:col>45</xdr:col>
      <xdr:colOff>177800</xdr:colOff>
      <xdr:row>97</xdr:row>
      <xdr:rowOff>40419</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7861300" y="16564679"/>
          <a:ext cx="889000" cy="106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55372</xdr:rowOff>
    </xdr:from>
    <xdr:to>
      <xdr:col>46</xdr:col>
      <xdr:colOff>38100</xdr:colOff>
      <xdr:row>95</xdr:row>
      <xdr:rowOff>156972</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34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2049</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118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105479</xdr:rowOff>
    </xdr:from>
    <xdr:to>
      <xdr:col>41</xdr:col>
      <xdr:colOff>50800</xdr:colOff>
      <xdr:row>97</xdr:row>
      <xdr:rowOff>87480</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6972300" y="16564679"/>
          <a:ext cx="889000" cy="153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78544</xdr:rowOff>
    </xdr:from>
    <xdr:to>
      <xdr:col>41</xdr:col>
      <xdr:colOff>101600</xdr:colOff>
      <xdr:row>96</xdr:row>
      <xdr:rowOff>8694</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36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25221</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14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112788</xdr:rowOff>
    </xdr:from>
    <xdr:to>
      <xdr:col>36</xdr:col>
      <xdr:colOff>165100</xdr:colOff>
      <xdr:row>96</xdr:row>
      <xdr:rowOff>42938</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40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59465</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175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14658</xdr:rowOff>
    </xdr:from>
    <xdr:to>
      <xdr:col>55</xdr:col>
      <xdr:colOff>50800</xdr:colOff>
      <xdr:row>96</xdr:row>
      <xdr:rowOff>116258</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473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164535</xdr:rowOff>
    </xdr:from>
    <xdr:ext cx="534377"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45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166929</xdr:rowOff>
    </xdr:from>
    <xdr:to>
      <xdr:col>50</xdr:col>
      <xdr:colOff>165100</xdr:colOff>
      <xdr:row>97</xdr:row>
      <xdr:rowOff>97079</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62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88206</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6718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161069</xdr:rowOff>
    </xdr:from>
    <xdr:to>
      <xdr:col>46</xdr:col>
      <xdr:colOff>38100</xdr:colOff>
      <xdr:row>97</xdr:row>
      <xdr:rowOff>91219</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620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82346</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6712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54679</xdr:rowOff>
    </xdr:from>
    <xdr:to>
      <xdr:col>41</xdr:col>
      <xdr:colOff>101600</xdr:colOff>
      <xdr:row>96</xdr:row>
      <xdr:rowOff>156279</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513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147406</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6606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36680</xdr:rowOff>
    </xdr:from>
    <xdr:to>
      <xdr:col>36</xdr:col>
      <xdr:colOff>165100</xdr:colOff>
      <xdr:row>97</xdr:row>
      <xdr:rowOff>138280</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66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129407</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676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60353</xdr:rowOff>
    </xdr:from>
    <xdr:to>
      <xdr:col>85</xdr:col>
      <xdr:colOff>126364</xdr:colOff>
      <xdr:row>39</xdr:row>
      <xdr:rowOff>20531</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375303"/>
          <a:ext cx="1269" cy="13317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24358</xdr:rowOff>
    </xdr:from>
    <xdr:ext cx="534377"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71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20531</xdr:rowOff>
    </xdr:from>
    <xdr:to>
      <xdr:col>86</xdr:col>
      <xdr:colOff>25400</xdr:colOff>
      <xdr:row>39</xdr:row>
      <xdr:rowOff>20531</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707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7030</xdr:rowOff>
    </xdr:from>
    <xdr:ext cx="534377"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5150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75,971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60353</xdr:rowOff>
    </xdr:from>
    <xdr:to>
      <xdr:col>86</xdr:col>
      <xdr:colOff>25400</xdr:colOff>
      <xdr:row>31</xdr:row>
      <xdr:rowOff>60353</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375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51460</xdr:rowOff>
    </xdr:from>
    <xdr:to>
      <xdr:col>85</xdr:col>
      <xdr:colOff>127000</xdr:colOff>
      <xdr:row>37</xdr:row>
      <xdr:rowOff>101090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5481300" y="6395110"/>
          <a:ext cx="838200" cy="49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150159</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1509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127282</xdr:rowOff>
    </xdr:from>
    <xdr:to>
      <xdr:col>85</xdr:col>
      <xdr:colOff>177800</xdr:colOff>
      <xdr:row>37</xdr:row>
      <xdr:rowOff>57432</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29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64879</xdr:rowOff>
    </xdr:from>
    <xdr:to>
      <xdr:col>81</xdr:col>
      <xdr:colOff>50800</xdr:colOff>
      <xdr:row>37</xdr:row>
      <xdr:rowOff>101090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4592300" y="6408529"/>
          <a:ext cx="889000" cy="36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101427</xdr:rowOff>
    </xdr:from>
    <xdr:to>
      <xdr:col>81</xdr:col>
      <xdr:colOff>101600</xdr:colOff>
      <xdr:row>37</xdr:row>
      <xdr:rowOff>31577</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27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48104</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04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64879</xdr:rowOff>
    </xdr:from>
    <xdr:to>
      <xdr:col>76</xdr:col>
      <xdr:colOff>114300</xdr:colOff>
      <xdr:row>37</xdr:row>
      <xdr:rowOff>113480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3703300" y="6408529"/>
          <a:ext cx="889000" cy="4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162052</xdr:rowOff>
    </xdr:from>
    <xdr:to>
      <xdr:col>76</xdr:col>
      <xdr:colOff>165100</xdr:colOff>
      <xdr:row>36</xdr:row>
      <xdr:rowOff>92202</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162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108729</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5938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113480</xdr:rowOff>
    </xdr:from>
    <xdr:to>
      <xdr:col>71</xdr:col>
      <xdr:colOff>177800</xdr:colOff>
      <xdr:row>37</xdr:row>
      <xdr:rowOff>154993</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2814300" y="6457130"/>
          <a:ext cx="889000" cy="4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27155</xdr:rowOff>
    </xdr:from>
    <xdr:to>
      <xdr:col>72</xdr:col>
      <xdr:colOff>38100</xdr:colOff>
      <xdr:row>36</xdr:row>
      <xdr:rowOff>128755</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19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145282</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597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170304</xdr:rowOff>
    </xdr:from>
    <xdr:to>
      <xdr:col>67</xdr:col>
      <xdr:colOff>101600</xdr:colOff>
      <xdr:row>36</xdr:row>
      <xdr:rowOff>100454</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171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116981</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5946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660</xdr:rowOff>
    </xdr:from>
    <xdr:to>
      <xdr:col>85</xdr:col>
      <xdr:colOff>177800</xdr:colOff>
      <xdr:row>37</xdr:row>
      <xdr:rowOff>102260</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34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150537</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6322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50290</xdr:rowOff>
    </xdr:from>
    <xdr:to>
      <xdr:col>81</xdr:col>
      <xdr:colOff>101600</xdr:colOff>
      <xdr:row>37</xdr:row>
      <xdr:rowOff>151890</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39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143016</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6486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14079</xdr:rowOff>
    </xdr:from>
    <xdr:to>
      <xdr:col>76</xdr:col>
      <xdr:colOff>165100</xdr:colOff>
      <xdr:row>37</xdr:row>
      <xdr:rowOff>115679</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6357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106806</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6450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62680</xdr:rowOff>
    </xdr:from>
    <xdr:to>
      <xdr:col>72</xdr:col>
      <xdr:colOff>38100</xdr:colOff>
      <xdr:row>37</xdr:row>
      <xdr:rowOff>164280</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640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155407</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649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104193</xdr:rowOff>
    </xdr:from>
    <xdr:to>
      <xdr:col>67</xdr:col>
      <xdr:colOff>101600</xdr:colOff>
      <xdr:row>38</xdr:row>
      <xdr:rowOff>34344</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44784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25471</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6540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5481</xdr:rowOff>
    </xdr:from>
    <xdr:to>
      <xdr:col>85</xdr:col>
      <xdr:colOff>126364</xdr:colOff>
      <xdr:row>59</xdr:row>
      <xdr:rowOff>66122</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9263781"/>
          <a:ext cx="1269" cy="917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69949</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10185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66122</xdr:rowOff>
    </xdr:from>
    <xdr:to>
      <xdr:col>86</xdr:col>
      <xdr:colOff>25400</xdr:colOff>
      <xdr:row>59</xdr:row>
      <xdr:rowOff>66122</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10181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52</xdr:row>
      <xdr:rowOff>123608</xdr:rowOff>
    </xdr:from>
    <xdr:ext cx="599010"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9039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167,614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54</xdr:row>
      <xdr:rowOff>5481</xdr:rowOff>
    </xdr:from>
    <xdr:to>
      <xdr:col>86</xdr:col>
      <xdr:colOff>25400</xdr:colOff>
      <xdr:row>54</xdr:row>
      <xdr:rowOff>5481</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9263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111475</xdr:rowOff>
    </xdr:from>
    <xdr:to>
      <xdr:col>85</xdr:col>
      <xdr:colOff>127000</xdr:colOff>
      <xdr:row>58</xdr:row>
      <xdr:rowOff>141125</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5481300" y="10055575"/>
          <a:ext cx="838200" cy="29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125127</xdr:rowOff>
    </xdr:from>
    <xdr:ext cx="534377"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7263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102250</xdr:rowOff>
    </xdr:from>
    <xdr:to>
      <xdr:col>85</xdr:col>
      <xdr:colOff>177800</xdr:colOff>
      <xdr:row>58</xdr:row>
      <xdr:rowOff>32400</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87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114257</xdr:rowOff>
    </xdr:from>
    <xdr:to>
      <xdr:col>81</xdr:col>
      <xdr:colOff>50800</xdr:colOff>
      <xdr:row>58</xdr:row>
      <xdr:rowOff>111475</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4592300" y="9886907"/>
          <a:ext cx="889000" cy="168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124714</xdr:rowOff>
    </xdr:from>
    <xdr:to>
      <xdr:col>81</xdr:col>
      <xdr:colOff>101600</xdr:colOff>
      <xdr:row>58</xdr:row>
      <xdr:rowOff>54864</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89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71391</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14111" y="9672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51</xdr:row>
      <xdr:rowOff>26939</xdr:rowOff>
    </xdr:from>
    <xdr:to>
      <xdr:col>76</xdr:col>
      <xdr:colOff>114300</xdr:colOff>
      <xdr:row>57</xdr:row>
      <xdr:rowOff>114257</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3703300" y="8770889"/>
          <a:ext cx="889000" cy="1116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117467</xdr:rowOff>
    </xdr:from>
    <xdr:to>
      <xdr:col>76</xdr:col>
      <xdr:colOff>165100</xdr:colOff>
      <xdr:row>58</xdr:row>
      <xdr:rowOff>47617</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890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38744</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325111" y="9982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51</xdr:row>
      <xdr:rowOff>26939</xdr:rowOff>
    </xdr:from>
    <xdr:to>
      <xdr:col>71</xdr:col>
      <xdr:colOff>177800</xdr:colOff>
      <xdr:row>53</xdr:row>
      <xdr:rowOff>124605</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2814300" y="8770889"/>
          <a:ext cx="889000" cy="440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162822</xdr:rowOff>
    </xdr:from>
    <xdr:to>
      <xdr:col>72</xdr:col>
      <xdr:colOff>38100</xdr:colOff>
      <xdr:row>58</xdr:row>
      <xdr:rowOff>92972</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93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84099</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36111" y="1002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146263</xdr:rowOff>
    </xdr:from>
    <xdr:to>
      <xdr:col>67</xdr:col>
      <xdr:colOff>101600</xdr:colOff>
      <xdr:row>58</xdr:row>
      <xdr:rowOff>76413</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918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67540</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47111" y="10011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90325</xdr:rowOff>
    </xdr:from>
    <xdr:to>
      <xdr:col>85</xdr:col>
      <xdr:colOff>177800</xdr:colOff>
      <xdr:row>59</xdr:row>
      <xdr:rowOff>20475</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10034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5252</xdr:rowOff>
    </xdr:from>
    <xdr:ext cx="534377"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994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60675</xdr:rowOff>
    </xdr:from>
    <xdr:to>
      <xdr:col>81</xdr:col>
      <xdr:colOff>101600</xdr:colOff>
      <xdr:row>58</xdr:row>
      <xdr:rowOff>162275</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1000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153402</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14111" y="10097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63457</xdr:rowOff>
    </xdr:from>
    <xdr:to>
      <xdr:col>76</xdr:col>
      <xdr:colOff>165100</xdr:colOff>
      <xdr:row>57</xdr:row>
      <xdr:rowOff>165057</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9836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10134</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9611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50</xdr:row>
      <xdr:rowOff>147589</xdr:rowOff>
    </xdr:from>
    <xdr:to>
      <xdr:col>72</xdr:col>
      <xdr:colOff>38100</xdr:colOff>
      <xdr:row>51</xdr:row>
      <xdr:rowOff>77739</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872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49</xdr:row>
      <xdr:rowOff>94266</xdr:rowOff>
    </xdr:from>
    <xdr:ext cx="59901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03795" y="8495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73805</xdr:rowOff>
    </xdr:from>
    <xdr:to>
      <xdr:col>67</xdr:col>
      <xdr:colOff>101600</xdr:colOff>
      <xdr:row>54</xdr:row>
      <xdr:rowOff>3955</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916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52</xdr:row>
      <xdr:rowOff>20482</xdr:rowOff>
    </xdr:from>
    <xdr:ext cx="59901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14795" y="8935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24916</xdr:rowOff>
    </xdr:from>
    <xdr:to>
      <xdr:col>85</xdr:col>
      <xdr:colOff>126364</xdr:colOff>
      <xdr:row>78</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6317595" y="12026416"/>
          <a:ext cx="1269" cy="1486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6" name="災害復旧費最小値テキスト">
          <a:extLst>
            <a:ext uri="{FF2B5EF4-FFF2-40B4-BE49-F238E27FC236}">
              <a16:creationId xmlns:a16="http://schemas.microsoft.com/office/drawing/2014/main" id="{00000000-0008-0000-0700-000072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143043</xdr:rowOff>
    </xdr:from>
    <xdr:ext cx="599010" cy="259045"/>
    <xdr:sp macro="" textlink="">
      <xdr:nvSpPr>
        <xdr:cNvPr id="628" name="災害復旧費最大値テキスト">
          <a:extLst>
            <a:ext uri="{FF2B5EF4-FFF2-40B4-BE49-F238E27FC236}">
              <a16:creationId xmlns:a16="http://schemas.microsoft.com/office/drawing/2014/main" id="{00000000-0008-0000-0700-000074020000}"/>
            </a:ext>
          </a:extLst>
        </xdr:cNvPr>
        <xdr:cNvSpPr txBox="1"/>
      </xdr:nvSpPr>
      <xdr:spPr>
        <a:xfrm>
          <a:off x="16370300" y="11801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162,553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24916</xdr:rowOff>
    </xdr:from>
    <xdr:to>
      <xdr:col>86</xdr:col>
      <xdr:colOff>25400</xdr:colOff>
      <xdr:row>70</xdr:row>
      <xdr:rowOff>24916</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2026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2963</xdr:rowOff>
    </xdr:from>
    <xdr:ext cx="534377" cy="259045"/>
    <xdr:sp macro="" textlink="">
      <xdr:nvSpPr>
        <xdr:cNvPr id="631" name="災害復旧費平均値テキスト">
          <a:extLst>
            <a:ext uri="{FF2B5EF4-FFF2-40B4-BE49-F238E27FC236}">
              <a16:creationId xmlns:a16="http://schemas.microsoft.com/office/drawing/2014/main" id="{00000000-0008-0000-0700-000077020000}"/>
            </a:ext>
          </a:extLst>
        </xdr:cNvPr>
        <xdr:cNvSpPr txBox="1"/>
      </xdr:nvSpPr>
      <xdr:spPr>
        <a:xfrm>
          <a:off x="16370300" y="13204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151536</xdr:rowOff>
    </xdr:from>
    <xdr:to>
      <xdr:col>85</xdr:col>
      <xdr:colOff>177800</xdr:colOff>
      <xdr:row>78</xdr:row>
      <xdr:rowOff>81686</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6268700" y="13353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140618</xdr:rowOff>
    </xdr:from>
    <xdr:to>
      <xdr:col>81</xdr:col>
      <xdr:colOff>101600</xdr:colOff>
      <xdr:row>78</xdr:row>
      <xdr:rowOff>70768</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5430500" y="1334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87295</xdr:rowOff>
    </xdr:from>
    <xdr:ext cx="534377"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214111" y="13117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133276</xdr:rowOff>
    </xdr:from>
    <xdr:to>
      <xdr:col>76</xdr:col>
      <xdr:colOff>165100</xdr:colOff>
      <xdr:row>78</xdr:row>
      <xdr:rowOff>63426</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4541500" y="13334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79953</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325111" y="13110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110581</xdr:rowOff>
    </xdr:from>
    <xdr:to>
      <xdr:col>72</xdr:col>
      <xdr:colOff>38100</xdr:colOff>
      <xdr:row>78</xdr:row>
      <xdr:rowOff>40731</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3652500" y="13312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57258</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436111" y="13087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168197</xdr:rowOff>
    </xdr:from>
    <xdr:to>
      <xdr:col>67</xdr:col>
      <xdr:colOff>101600</xdr:colOff>
      <xdr:row>78</xdr:row>
      <xdr:rowOff>98347</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2763500" y="1336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114874</xdr:rowOff>
    </xdr:from>
    <xdr:ext cx="534377"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547111" y="1314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50" name="災害復旧費該当値テキスト">
          <a:extLst>
            <a:ext uri="{FF2B5EF4-FFF2-40B4-BE49-F238E27FC236}">
              <a16:creationId xmlns:a16="http://schemas.microsoft.com/office/drawing/2014/main" id="{00000000-0008-0000-0700-00008A020000}"/>
            </a:ext>
          </a:extLst>
        </xdr:cNvPr>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33085</xdr:rowOff>
    </xdr:from>
    <xdr:to>
      <xdr:col>85</xdr:col>
      <xdr:colOff>126364</xdr:colOff>
      <xdr:row>99</xdr:row>
      <xdr:rowOff>116731</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463585"/>
          <a:ext cx="1269" cy="162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120558</xdr:rowOff>
    </xdr:from>
    <xdr:ext cx="534377"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709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116731</xdr:rowOff>
    </xdr:from>
    <xdr:to>
      <xdr:col>86</xdr:col>
      <xdr:colOff>25400</xdr:colOff>
      <xdr:row>99</xdr:row>
      <xdr:rowOff>116731</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7090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151212</xdr:rowOff>
    </xdr:from>
    <xdr:ext cx="599010"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238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177,794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33085</xdr:rowOff>
    </xdr:from>
    <xdr:to>
      <xdr:col>86</xdr:col>
      <xdr:colOff>25400</xdr:colOff>
      <xdr:row>90</xdr:row>
      <xdr:rowOff>33085</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46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111953</xdr:rowOff>
    </xdr:from>
    <xdr:to>
      <xdr:col>85</xdr:col>
      <xdr:colOff>127000</xdr:colOff>
      <xdr:row>98</xdr:row>
      <xdr:rowOff>163344</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5481300" y="16914053"/>
          <a:ext cx="838200" cy="51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167687</xdr:rowOff>
    </xdr:from>
    <xdr:ext cx="534377"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2839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144810</xdr:rowOff>
    </xdr:from>
    <xdr:to>
      <xdr:col>85</xdr:col>
      <xdr:colOff>177800</xdr:colOff>
      <xdr:row>96</xdr:row>
      <xdr:rowOff>74960</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43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163344</xdr:rowOff>
    </xdr:from>
    <xdr:to>
      <xdr:col>81</xdr:col>
      <xdr:colOff>50800</xdr:colOff>
      <xdr:row>99</xdr:row>
      <xdr:rowOff>4586</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4592300" y="16965444"/>
          <a:ext cx="889000" cy="1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155673</xdr:rowOff>
    </xdr:from>
    <xdr:to>
      <xdr:col>81</xdr:col>
      <xdr:colOff>101600</xdr:colOff>
      <xdr:row>96</xdr:row>
      <xdr:rowOff>85823</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443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102350</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14111" y="16218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4586</xdr:rowOff>
    </xdr:from>
    <xdr:to>
      <xdr:col>76</xdr:col>
      <xdr:colOff>114300</xdr:colOff>
      <xdr:row>99</xdr:row>
      <xdr:rowOff>6710</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3703300" y="16978136"/>
          <a:ext cx="889000" cy="2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12091</xdr:rowOff>
    </xdr:from>
    <xdr:to>
      <xdr:col>76</xdr:col>
      <xdr:colOff>165100</xdr:colOff>
      <xdr:row>96</xdr:row>
      <xdr:rowOff>113691</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47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130218</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325111" y="16246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171007</xdr:rowOff>
    </xdr:from>
    <xdr:to>
      <xdr:col>71</xdr:col>
      <xdr:colOff>177800</xdr:colOff>
      <xdr:row>99</xdr:row>
      <xdr:rowOff>6710</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2814300" y="16973107"/>
          <a:ext cx="889000" cy="7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125225</xdr:rowOff>
    </xdr:from>
    <xdr:to>
      <xdr:col>72</xdr:col>
      <xdr:colOff>38100</xdr:colOff>
      <xdr:row>96</xdr:row>
      <xdr:rowOff>55375</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412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71902</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36111" y="16188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167353</xdr:rowOff>
    </xdr:from>
    <xdr:to>
      <xdr:col>67</xdr:col>
      <xdr:colOff>101600</xdr:colOff>
      <xdr:row>96</xdr:row>
      <xdr:rowOff>97503</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455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114030</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47111" y="1623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61153</xdr:rowOff>
    </xdr:from>
    <xdr:to>
      <xdr:col>85</xdr:col>
      <xdr:colOff>177800</xdr:colOff>
      <xdr:row>98</xdr:row>
      <xdr:rowOff>162753</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6863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39580</xdr:rowOff>
    </xdr:from>
    <xdr:ext cx="534377"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6841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112544</xdr:rowOff>
    </xdr:from>
    <xdr:to>
      <xdr:col>81</xdr:col>
      <xdr:colOff>101600</xdr:colOff>
      <xdr:row>99</xdr:row>
      <xdr:rowOff>42694</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91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33821</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14111" y="1700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125236</xdr:rowOff>
    </xdr:from>
    <xdr:to>
      <xdr:col>76</xdr:col>
      <xdr:colOff>165100</xdr:colOff>
      <xdr:row>99</xdr:row>
      <xdr:rowOff>55386</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927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46513</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325111" y="17020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127360</xdr:rowOff>
    </xdr:from>
    <xdr:to>
      <xdr:col>72</xdr:col>
      <xdr:colOff>38100</xdr:colOff>
      <xdr:row>99</xdr:row>
      <xdr:rowOff>57510</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92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48637</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7022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120207</xdr:rowOff>
    </xdr:from>
    <xdr:to>
      <xdr:col>67</xdr:col>
      <xdr:colOff>101600</xdr:colOff>
      <xdr:row>99</xdr:row>
      <xdr:rowOff>50357</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922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41484</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7015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a:extLst>
            <a:ext uri="{FF2B5EF4-FFF2-40B4-BE49-F238E27FC236}">
              <a16:creationId xmlns:a16="http://schemas.microsoft.com/office/drawing/2014/main" id="{00000000-0008-0000-0700-0000E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40096</xdr:rowOff>
    </xdr:from>
    <xdr:to>
      <xdr:col>116</xdr:col>
      <xdr:colOff>62864</xdr:colOff>
      <xdr:row>39</xdr:row>
      <xdr:rowOff>98878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flipV="1">
          <a:off x="22159595" y="5355046"/>
          <a:ext cx="1269" cy="1430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5" name="諸支出金最小値テキスト">
          <a:extLst>
            <a:ext uri="{FF2B5EF4-FFF2-40B4-BE49-F238E27FC236}">
              <a16:creationId xmlns:a16="http://schemas.microsoft.com/office/drawing/2014/main" id="{00000000-0008-0000-0700-0000E9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158223</xdr:rowOff>
    </xdr:from>
    <xdr:ext cx="469744" cy="259045"/>
    <xdr:sp macro="" textlink="">
      <xdr:nvSpPr>
        <xdr:cNvPr id="747" name="諸支出金最大値テキスト">
          <a:extLst>
            <a:ext uri="{FF2B5EF4-FFF2-40B4-BE49-F238E27FC236}">
              <a16:creationId xmlns:a16="http://schemas.microsoft.com/office/drawing/2014/main" id="{00000000-0008-0000-0700-0000EB020000}"/>
            </a:ext>
          </a:extLst>
        </xdr:cNvPr>
        <xdr:cNvSpPr txBox="1"/>
      </xdr:nvSpPr>
      <xdr:spPr>
        <a:xfrm>
          <a:off x="22212300" y="5130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40096</xdr:rowOff>
    </xdr:from>
    <xdr:to>
      <xdr:col>116</xdr:col>
      <xdr:colOff>152400</xdr:colOff>
      <xdr:row>31</xdr:row>
      <xdr:rowOff>40096</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5355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12173</xdr:rowOff>
    </xdr:from>
    <xdr:ext cx="313932" cy="259045"/>
    <xdr:sp macro="" textlink="">
      <xdr:nvSpPr>
        <xdr:cNvPr id="750" name="諸支出金平均値テキスト">
          <a:extLst>
            <a:ext uri="{FF2B5EF4-FFF2-40B4-BE49-F238E27FC236}">
              <a16:creationId xmlns:a16="http://schemas.microsoft.com/office/drawing/2014/main" id="{00000000-0008-0000-0700-0000EE020000}"/>
            </a:ext>
          </a:extLst>
        </xdr:cNvPr>
        <xdr:cNvSpPr txBox="1"/>
      </xdr:nvSpPr>
      <xdr:spPr>
        <a:xfrm>
          <a:off x="22212300" y="652727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160746</xdr:rowOff>
    </xdr:from>
    <xdr:to>
      <xdr:col>116</xdr:col>
      <xdr:colOff>114300</xdr:colOff>
      <xdr:row>39</xdr:row>
      <xdr:rowOff>90896</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2110700" y="6675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125912</xdr:rowOff>
    </xdr:from>
    <xdr:to>
      <xdr:col>112</xdr:col>
      <xdr:colOff>38100</xdr:colOff>
      <xdr:row>39</xdr:row>
      <xdr:rowOff>56062</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1272500" y="6641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72588</xdr:rowOff>
    </xdr:from>
    <xdr:ext cx="313932"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66333" y="64162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1270</xdr:rowOff>
    </xdr:from>
    <xdr:to>
      <xdr:col>107</xdr:col>
      <xdr:colOff>101600</xdr:colOff>
      <xdr:row>39</xdr:row>
      <xdr:rowOff>102870</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0383500" y="668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119397</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77333" y="64630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18687</xdr:rowOff>
    </xdr:from>
    <xdr:to>
      <xdr:col>102</xdr:col>
      <xdr:colOff>165100</xdr:colOff>
      <xdr:row>39</xdr:row>
      <xdr:rowOff>120287</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9494500" y="670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136814</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88333" y="64804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20865</xdr:rowOff>
    </xdr:from>
    <xdr:to>
      <xdr:col>98</xdr:col>
      <xdr:colOff>38100</xdr:colOff>
      <xdr:row>39</xdr:row>
      <xdr:rowOff>122465</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8605500" y="670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138992</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99333" y="64826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139172</xdr:rowOff>
    </xdr:from>
    <xdr:ext cx="249299" cy="259045"/>
    <xdr:sp macro="" textlink="">
      <xdr:nvSpPr>
        <xdr:cNvPr id="769" name="諸支出金該当値テキスト">
          <a:extLst>
            <a:ext uri="{FF2B5EF4-FFF2-40B4-BE49-F238E27FC236}">
              <a16:creationId xmlns:a16="http://schemas.microsoft.com/office/drawing/2014/main" id="{00000000-0008-0000-0700-000001030000}"/>
            </a:ext>
          </a:extLst>
        </xdr:cNvPr>
        <xdr:cNvSpPr txBox="1"/>
      </xdr:nvSpPr>
      <xdr:spPr>
        <a:xfrm>
          <a:off x="22212300" y="66542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a:extLst>
            <a:ext uri="{FF2B5EF4-FFF2-40B4-BE49-F238E27FC236}">
              <a16:creationId xmlns:a16="http://schemas.microsoft.com/office/drawing/2014/main" id="{00000000-0008-0000-07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a:extLst>
            <a:ext uri="{FF2B5EF4-FFF2-40B4-BE49-F238E27FC236}">
              <a16:creationId xmlns:a16="http://schemas.microsoft.com/office/drawing/2014/main" id="{00000000-0008-0000-0700-00001A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a:extLst>
            <a:ext uri="{FF2B5EF4-FFF2-40B4-BE49-F238E27FC236}">
              <a16:creationId xmlns:a16="http://schemas.microsoft.com/office/drawing/2014/main" id="{00000000-0008-0000-0700-00001C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a:extLst>
            <a:ext uri="{FF2B5EF4-FFF2-40B4-BE49-F238E27FC236}">
              <a16:creationId xmlns:a16="http://schemas.microsoft.com/office/drawing/2014/main" id="{00000000-0008-0000-0700-00001F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a:extLst>
            <a:ext uri="{FF2B5EF4-FFF2-40B4-BE49-F238E27FC236}">
              <a16:creationId xmlns:a16="http://schemas.microsoft.com/office/drawing/2014/main" id="{00000000-0008-0000-0700-00003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令和４年度の目的別経費では、全ての目的別費目が類似団体平均値を下回っており、類似団体と比較して人口に対する予算規模が小さいことが見て取れる。</a:t>
          </a:r>
          <a:endParaRPr lang="ja-JP" altLang="ja-JP" sz="1100">
            <a:effectLst/>
          </a:endParaRPr>
        </a:p>
        <a:p>
          <a:r>
            <a:rPr kumimoji="1" lang="ja-JP" altLang="ja-JP" sz="1100">
              <a:solidFill>
                <a:schemeClr val="dk1"/>
              </a:solidFill>
              <a:effectLst/>
              <a:latin typeface="+mn-lt"/>
              <a:ea typeface="+mn-ea"/>
              <a:cs typeface="+mn-cs"/>
            </a:rPr>
            <a:t>　議会費は人口規模の差異から県平均、全国平均と比較してコスト高だが、類似団体内では低く抑えられている。</a:t>
          </a:r>
          <a:endParaRPr lang="ja-JP" altLang="ja-JP" sz="1100">
            <a:effectLst/>
          </a:endParaRPr>
        </a:p>
        <a:p>
          <a:r>
            <a:rPr kumimoji="1" lang="ja-JP" altLang="ja-JP" sz="1100">
              <a:solidFill>
                <a:schemeClr val="dk1"/>
              </a:solidFill>
              <a:effectLst/>
              <a:latin typeface="+mn-lt"/>
              <a:ea typeface="+mn-ea"/>
              <a:cs typeface="+mn-cs"/>
            </a:rPr>
            <a:t>　農林水産業費については、各種農業振興施策のほか、農業集落排水事業に対する補助・負担金があることから、県平均、全国平均と比較してコスト高だが、類似団体内では低く抑えられているが、大雨災害の農業被災者支援金交付事業の実施もあり前年度から</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千円の増額となった。</a:t>
          </a:r>
          <a:endParaRPr lang="ja-JP" altLang="ja-JP" sz="1100">
            <a:effectLst/>
          </a:endParaRPr>
        </a:p>
        <a:p>
          <a:r>
            <a:rPr kumimoji="1" lang="ja-JP" altLang="ja-JP" sz="1100">
              <a:solidFill>
                <a:schemeClr val="dk1"/>
              </a:solidFill>
              <a:effectLst/>
              <a:latin typeface="+mn-lt"/>
              <a:ea typeface="+mn-ea"/>
              <a:cs typeface="+mn-cs"/>
            </a:rPr>
            <a:t>　衛生費については、広域連合病院事業の機器の更新で緩やかな増加基調が続くと予想されるが、令和４年においては新型コロナ感染症対応に伴うワクチン接種委託や前年度返還金、水道料減免事業の実施により類似団体平均を</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千円下回ったものの前年度から</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千円の増額となった。</a:t>
          </a:r>
          <a:endParaRPr lang="ja-JP" altLang="ja-JP" sz="1100">
            <a:effectLst/>
          </a:endParaRPr>
        </a:p>
        <a:p>
          <a:r>
            <a:rPr kumimoji="1" lang="ja-JP" altLang="ja-JP" sz="1100">
              <a:solidFill>
                <a:schemeClr val="dk1"/>
              </a:solidFill>
              <a:effectLst/>
              <a:latin typeface="+mn-lt"/>
              <a:ea typeface="+mn-ea"/>
              <a:cs typeface="+mn-cs"/>
            </a:rPr>
            <a:t>　教育費については、平成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年度から令和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年度の</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ヶ年間で町内にある</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小学校を</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校に統合する事業において、令和２年度には屋内運動場が完成し、事業進捗のピークを越えたことから事業費が減少、類似団体平均を</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千円下回った。</a:t>
          </a:r>
          <a:endParaRPr lang="ja-JP" altLang="ja-JP" sz="1100">
            <a:effectLst/>
          </a:endParaRPr>
        </a:p>
        <a:p>
          <a:r>
            <a:rPr kumimoji="1" lang="ja-JP" altLang="ja-JP" sz="1100">
              <a:solidFill>
                <a:schemeClr val="dk1"/>
              </a:solidFill>
              <a:effectLst/>
              <a:latin typeface="+mn-lt"/>
              <a:ea typeface="+mn-ea"/>
              <a:cs typeface="+mn-cs"/>
            </a:rPr>
            <a:t>　今後も人口減少により各費目の数値が上昇することも想定されることから、今まで以上の経費節減に努めていく。</a:t>
          </a:r>
          <a:endParaRPr lang="ja-JP" altLang="ja-JP" sz="11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青森県鶴田町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50">
              <a:solidFill>
                <a:schemeClr val="dk1"/>
              </a:solidFill>
              <a:effectLst/>
              <a:latin typeface="+mn-lt"/>
              <a:ea typeface="+mn-ea"/>
              <a:cs typeface="+mn-cs"/>
            </a:rPr>
            <a:t>　実質収支額は黒字となったが、望ましいとされる</a:t>
          </a:r>
          <a:r>
            <a:rPr kumimoji="1" lang="en-US" altLang="ja-JP" sz="1050">
              <a:solidFill>
                <a:schemeClr val="dk1"/>
              </a:solidFill>
              <a:effectLst/>
              <a:latin typeface="+mn-lt"/>
              <a:ea typeface="+mn-ea"/>
              <a:cs typeface="+mn-cs"/>
            </a:rPr>
            <a:t>3</a:t>
          </a:r>
          <a:r>
            <a:rPr kumimoji="1" lang="ja-JP" altLang="ja-JP" sz="1050">
              <a:solidFill>
                <a:schemeClr val="dk1"/>
              </a:solidFill>
              <a:effectLst/>
              <a:latin typeface="+mn-lt"/>
              <a:ea typeface="+mn-ea"/>
              <a:cs typeface="+mn-cs"/>
            </a:rPr>
            <a:t>～</a:t>
          </a:r>
          <a:r>
            <a:rPr kumimoji="1" lang="en-US" altLang="ja-JP" sz="1050">
              <a:solidFill>
                <a:schemeClr val="dk1"/>
              </a:solidFill>
              <a:effectLst/>
              <a:latin typeface="+mn-lt"/>
              <a:ea typeface="+mn-ea"/>
              <a:cs typeface="+mn-cs"/>
            </a:rPr>
            <a:t>5</a:t>
          </a:r>
          <a:r>
            <a:rPr kumimoji="1" lang="ja-JP" altLang="ja-JP" sz="1050">
              <a:solidFill>
                <a:schemeClr val="dk1"/>
              </a:solidFill>
              <a:effectLst/>
              <a:latin typeface="+mn-lt"/>
              <a:ea typeface="+mn-ea"/>
              <a:cs typeface="+mn-cs"/>
            </a:rPr>
            <a:t>％の目安を大幅に超過しているため、適切な財政政策を実行する必要がある。また、近年、社会保障費や建設事業費の増大による収支不足を基金取崩しで対応してきたため、実質単年度収支は赤字、基金残高も減少基調であったが、令和３年度で、各種事業の中止等により、一時的に基金残高及び実質単年度収支が増額したものの、令和４年度では、基金取り崩しが高額となったため実質単年度収支は赤字となった。</a:t>
          </a:r>
          <a:endParaRPr lang="ja-JP" altLang="ja-JP" sz="1050">
            <a:effectLst/>
          </a:endParaRPr>
        </a:p>
        <a:p>
          <a:r>
            <a:rPr kumimoji="1" lang="ja-JP" altLang="ja-JP" sz="1050">
              <a:solidFill>
                <a:schemeClr val="dk1"/>
              </a:solidFill>
              <a:effectLst/>
              <a:latin typeface="+mn-lt"/>
              <a:ea typeface="+mn-ea"/>
              <a:cs typeface="+mn-cs"/>
            </a:rPr>
            <a:t>　今後も社会保障関係経費の増に対応し、実質単年度収支を黒字化し維持できるよう、税収等の安定した自主財源の確保、歳出の削減に努める。 </a:t>
          </a:r>
          <a:endParaRPr lang="ja-JP" altLang="ja-JP" sz="105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青森県鶴田町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　新型コロナウイルス感染症の影響により、前年度に引き続き多くの事業が中止となったことで歳出の抑制基調が続いていることから、連結実質赤字比率は、一般会計、全ての特別会計及び公営企業会計において黒字で推移している。ただし、一般会計においては、前年度の繰越金に因るところが大きいことに加えて、国民健康保険会計では新型コロナウイルス感染症対策として実施する国民健康保険税の減免により歳入が減少し、一部の会計では一般会計からの基準外繰出によって赤字を解消しているものものあり、今後はより一層の経費削減とともに適正な収入構造の見直し等を行い、繰出金が減少するように努めるほか、引き続き全会計において歳入の確保及び歳出の抑制を図り、健全な財政運営に努める。 </a:t>
          </a:r>
          <a:endParaRPr lang="ja-JP" altLang="ja-JP" sz="13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青森県鶴田町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一般会計等の元利償還金については、新規発行債の抑制により近年は減少傾向にあったが、統合小学校建設事業及び道の駅整備・改修事業に係る平成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年度債の償還が開始したことや公営企業債の元利償還金の財源に充てた繰出金が増加傾向にあることで、元利償還金等全体では若干の増となっている。</a:t>
          </a:r>
          <a:endParaRPr lang="ja-JP" altLang="ja-JP" sz="1100">
            <a:effectLst/>
          </a:endParaRPr>
        </a:p>
        <a:p>
          <a:r>
            <a:rPr kumimoji="1" lang="ja-JP" altLang="ja-JP" sz="1100">
              <a:solidFill>
                <a:schemeClr val="dk1"/>
              </a:solidFill>
              <a:effectLst/>
              <a:latin typeface="+mn-lt"/>
              <a:ea typeface="+mn-ea"/>
              <a:cs typeface="+mn-cs"/>
            </a:rPr>
            <a:t>　一方で、算入公債費等はほぼ横ばいで推移している。</a:t>
          </a:r>
          <a:endParaRPr lang="ja-JP" altLang="ja-JP" sz="1100">
            <a:effectLst/>
          </a:endParaRPr>
        </a:p>
        <a:p>
          <a:r>
            <a:rPr kumimoji="1" lang="ja-JP" altLang="ja-JP" sz="1100">
              <a:solidFill>
                <a:schemeClr val="dk1"/>
              </a:solidFill>
              <a:effectLst/>
              <a:latin typeface="+mn-lt"/>
              <a:ea typeface="+mn-ea"/>
              <a:cs typeface="+mn-cs"/>
            </a:rPr>
            <a:t>　今後とも償還計画を十分考慮し、当該年度借入額は償還元金額以内にするようシーリングの実施も検討しながら有利な起債による算入公債費を増やし、実質公債費比率の抑制に努める。また、公営企業会計や一部事務組合についても、より一層の経費削減や適正な収入基盤の見直し等を行い、健全な経営に努める。 </a:t>
          </a:r>
          <a:endParaRPr lang="ja-JP" altLang="ja-JP" sz="11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游ゴシック" panose="020B0400000000000000" pitchFamily="50" charset="-128"/>
              <a:ea typeface="游ゴシック" panose="020B0400000000000000" pitchFamily="50"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青森県鶴田町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　統合小学校建設事業、中学校施設改修事業、駅東団地建設事業の実施により、今年度の一般会計等に係る地方債の現在高は微増しながら高い水準で推移しているが、その他の将来負担額の減少や充当可能基金の増加等により将来負担比率の分子については減少している。</a:t>
          </a:r>
          <a:endParaRPr lang="ja-JP" altLang="ja-JP" sz="1200">
            <a:effectLst/>
          </a:endParaRPr>
        </a:p>
        <a:p>
          <a:r>
            <a:rPr kumimoji="1" lang="ja-JP" altLang="ja-JP" sz="1200">
              <a:solidFill>
                <a:schemeClr val="dk1"/>
              </a:solidFill>
              <a:effectLst/>
              <a:latin typeface="+mn-lt"/>
              <a:ea typeface="+mn-ea"/>
              <a:cs typeface="+mn-cs"/>
            </a:rPr>
            <a:t>　</a:t>
          </a:r>
          <a:r>
            <a:rPr lang="ja-JP" altLang="ja-JP" sz="1200">
              <a:solidFill>
                <a:schemeClr val="dk1"/>
              </a:solidFill>
              <a:effectLst/>
              <a:latin typeface="+mn-lt"/>
              <a:ea typeface="+mn-ea"/>
              <a:cs typeface="+mn-cs"/>
            </a:rPr>
            <a:t>今後も、一般会計等においては地方債発行を伴う大型事業が控え、一時的に将来負担額の増加が予想されるが、基準財政需要額の算入を見込める地方債の活用による充当可能財源の確保を図るとともに、過度な増加とならないよう計画的な地方債発行を実施する必要がある。</a:t>
          </a:r>
          <a:endParaRPr lang="ja-JP" altLang="ja-JP" sz="1200">
            <a:effectLst/>
          </a:endParaRPr>
        </a:p>
        <a:p>
          <a:r>
            <a:rPr lang="ja-JP" altLang="ja-JP" sz="1200">
              <a:solidFill>
                <a:schemeClr val="dk1"/>
              </a:solidFill>
              <a:effectLst/>
              <a:latin typeface="+mn-lt"/>
              <a:ea typeface="+mn-ea"/>
              <a:cs typeface="+mn-cs"/>
            </a:rPr>
            <a:t>　そのほか、</a:t>
          </a:r>
          <a:r>
            <a:rPr kumimoji="1" lang="ja-JP" altLang="ja-JP" sz="1200">
              <a:solidFill>
                <a:schemeClr val="dk1"/>
              </a:solidFill>
              <a:effectLst/>
              <a:latin typeface="+mn-lt"/>
              <a:ea typeface="+mn-ea"/>
              <a:cs typeface="+mn-cs"/>
            </a:rPr>
            <a:t>公営企業債等繰入見込額や五所川原地区消防事務組合への負担金等見込額の増加も考えられることから、公営企業の経営改善に努めるほか、</a:t>
          </a:r>
          <a:r>
            <a:rPr lang="ja-JP" altLang="ja-JP" sz="1200">
              <a:solidFill>
                <a:schemeClr val="dk1"/>
              </a:solidFill>
              <a:effectLst/>
              <a:latin typeface="+mn-lt"/>
              <a:ea typeface="+mn-ea"/>
              <a:cs typeface="+mn-cs"/>
            </a:rPr>
            <a:t>充当可能財源等については、税収基盤の強化や、充当可能基金のうち財政調整基金残高を一定程度確保できるよう事務事業の見直し等による歳出の削減に努める。 </a:t>
          </a:r>
          <a:endParaRPr lang="ja-JP" altLang="ja-JP" sz="12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青森県鶴田町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（増減理由）</a:t>
          </a:r>
          <a:endParaRPr lang="ja-JP" altLang="ja-JP" sz="1300">
            <a:effectLst/>
          </a:endParaRPr>
        </a:p>
        <a:p>
          <a:pPr eaLnBrk="1" fontAlgn="auto" latinLnBrk="0" hangingPunct="1"/>
          <a:r>
            <a:rPr kumimoji="1" lang="ja-JP" altLang="ja-JP" sz="1300">
              <a:solidFill>
                <a:schemeClr val="dk1"/>
              </a:solidFill>
              <a:effectLst/>
              <a:latin typeface="+mn-lt"/>
              <a:ea typeface="+mn-ea"/>
              <a:cs typeface="+mn-cs"/>
            </a:rPr>
            <a:t>　令和４年度は、財政調整基金について、統合小学校建設事業を行っているが、取崩額が前年度比</a:t>
          </a:r>
          <a:r>
            <a:rPr kumimoji="1" lang="en-US" altLang="ja-JP" sz="1300">
              <a:solidFill>
                <a:schemeClr val="dk1"/>
              </a:solidFill>
              <a:effectLst/>
              <a:latin typeface="+mn-lt"/>
              <a:ea typeface="+mn-ea"/>
              <a:cs typeface="+mn-cs"/>
            </a:rPr>
            <a:t>141</a:t>
          </a:r>
          <a:r>
            <a:rPr kumimoji="1" lang="ja-JP" altLang="ja-JP" sz="1300">
              <a:solidFill>
                <a:schemeClr val="dk1"/>
              </a:solidFill>
              <a:effectLst/>
              <a:latin typeface="+mn-lt"/>
              <a:ea typeface="+mn-ea"/>
              <a:cs typeface="+mn-cs"/>
            </a:rPr>
            <a:t>百万円増加したものの、前年度の新型コロナウイルス感染症による事業縮小などによる剰余金処分</a:t>
          </a:r>
          <a:r>
            <a:rPr kumimoji="1" lang="en-US" altLang="ja-JP" sz="1300">
              <a:solidFill>
                <a:schemeClr val="dk1"/>
              </a:solidFill>
              <a:effectLst/>
              <a:latin typeface="+mn-lt"/>
              <a:ea typeface="+mn-ea"/>
              <a:cs typeface="+mn-cs"/>
            </a:rPr>
            <a:t>307</a:t>
          </a:r>
          <a:r>
            <a:rPr kumimoji="1" lang="ja-JP" altLang="ja-JP" sz="1300">
              <a:solidFill>
                <a:schemeClr val="dk1"/>
              </a:solidFill>
              <a:effectLst/>
              <a:latin typeface="+mn-lt"/>
              <a:ea typeface="+mn-ea"/>
              <a:cs typeface="+mn-cs"/>
            </a:rPr>
            <a:t>百万円を積み増しし、積立額が増加となった。また、減債基金についても</a:t>
          </a:r>
          <a:r>
            <a:rPr kumimoji="1" lang="en-US" altLang="ja-JP" sz="1300">
              <a:solidFill>
                <a:schemeClr val="dk1"/>
              </a:solidFill>
              <a:effectLst/>
              <a:latin typeface="+mn-lt"/>
              <a:ea typeface="+mn-ea"/>
              <a:cs typeface="+mn-cs"/>
            </a:rPr>
            <a:t>117</a:t>
          </a:r>
          <a:r>
            <a:rPr kumimoji="1" lang="ja-JP" altLang="ja-JP" sz="1300">
              <a:solidFill>
                <a:schemeClr val="dk1"/>
              </a:solidFill>
              <a:effectLst/>
              <a:latin typeface="+mn-lt"/>
              <a:ea typeface="+mn-ea"/>
              <a:cs typeface="+mn-cs"/>
            </a:rPr>
            <a:t>百万円を積み増しした。一方、特定目的基金については、公共施設等管理処分基金が</a:t>
          </a:r>
          <a:r>
            <a:rPr kumimoji="1" lang="en-US" altLang="ja-JP" sz="1300">
              <a:solidFill>
                <a:schemeClr val="dk1"/>
              </a:solidFill>
              <a:effectLst/>
              <a:latin typeface="+mn-lt"/>
              <a:ea typeface="+mn-ea"/>
              <a:cs typeface="+mn-cs"/>
            </a:rPr>
            <a:t>50</a:t>
          </a:r>
          <a:r>
            <a:rPr kumimoji="1" lang="ja-JP" altLang="ja-JP" sz="1300">
              <a:solidFill>
                <a:schemeClr val="dk1"/>
              </a:solidFill>
              <a:effectLst/>
              <a:latin typeface="+mn-lt"/>
              <a:ea typeface="+mn-ea"/>
              <a:cs typeface="+mn-cs"/>
            </a:rPr>
            <a:t>百万円増加したことにより増加し、基金全体としても増加となった。</a:t>
          </a:r>
          <a:endParaRPr lang="ja-JP" altLang="ja-JP" sz="1300">
            <a:effectLst/>
          </a:endParaRPr>
        </a:p>
        <a:p>
          <a:r>
            <a:rPr kumimoji="1" lang="ja-JP" altLang="ja-JP" sz="1300">
              <a:solidFill>
                <a:schemeClr val="dk1"/>
              </a:solidFill>
              <a:effectLst/>
              <a:latin typeface="+mn-lt"/>
              <a:ea typeface="+mn-ea"/>
              <a:cs typeface="+mn-cs"/>
            </a:rPr>
            <a:t>（今後の方針）</a:t>
          </a:r>
          <a:endParaRPr lang="ja-JP" altLang="ja-JP" sz="1300">
            <a:effectLst/>
          </a:endParaRPr>
        </a:p>
        <a:p>
          <a:r>
            <a:rPr kumimoji="1" lang="ja-JP" altLang="ja-JP" sz="1300">
              <a:solidFill>
                <a:schemeClr val="dk1"/>
              </a:solidFill>
              <a:effectLst/>
              <a:latin typeface="+mn-lt"/>
              <a:ea typeface="+mn-ea"/>
              <a:cs typeface="+mn-cs"/>
            </a:rPr>
            <a:t>　財政調整基金については、他団体と比較して少ない現状にある。突発的な支出や後年度に控える大型建設事業に備えるため、今後も基金が枯渇しないよう残高の増加に努めると同時に、経費の削減や事務事業の見直しを行うことで歳出規模を縮小し、本来の歳入に見合った予算規模とすることで財政調整基金に頼らない財政運営を目指す。</a:t>
          </a:r>
          <a:endParaRPr lang="ja-JP" altLang="ja-JP" sz="1300">
            <a:effectLst/>
          </a:endParaRPr>
        </a:p>
        <a:p>
          <a:r>
            <a:rPr kumimoji="1" lang="ja-JP" altLang="ja-JP" sz="1300">
              <a:solidFill>
                <a:schemeClr val="dk1"/>
              </a:solidFill>
              <a:effectLst/>
              <a:latin typeface="+mn-lt"/>
              <a:ea typeface="+mn-ea"/>
              <a:cs typeface="+mn-cs"/>
            </a:rPr>
            <a:t>その他特定目的基金については、それぞれの基金の趣旨に則り、基金の使途の明確化を図るために、財政調整基金を取り崩して個々の特定目的基金に積み立てていきながら、計画的に積み増し及び取崩を行っていく。 </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（基金の使途）</a:t>
          </a:r>
          <a:endParaRPr lang="ja-JP" altLang="ja-JP" sz="1300">
            <a:effectLst/>
          </a:endParaRPr>
        </a:p>
        <a:p>
          <a:pPr eaLnBrk="1" fontAlgn="auto" latinLnBrk="0" hangingPunct="1"/>
          <a:r>
            <a:rPr kumimoji="1" lang="ja-JP" altLang="ja-JP" sz="1300">
              <a:solidFill>
                <a:schemeClr val="dk1"/>
              </a:solidFill>
              <a:effectLst/>
              <a:latin typeface="+mn-lt"/>
              <a:ea typeface="+mn-ea"/>
              <a:cs typeface="+mn-cs"/>
            </a:rPr>
            <a:t>・公共施設等管理処分基金：公用施設及び公共用施設の修繕並びに用途廃止された施設の解体撤去に要する経費の財源に充てるための基金。</a:t>
          </a:r>
          <a:endParaRPr lang="ja-JP" altLang="ja-JP" sz="1300">
            <a:effectLst/>
          </a:endParaRPr>
        </a:p>
        <a:p>
          <a:r>
            <a:rPr kumimoji="1" lang="ja-JP" altLang="ja-JP" sz="1300">
              <a:solidFill>
                <a:schemeClr val="dk1"/>
              </a:solidFill>
              <a:effectLst/>
              <a:latin typeface="+mn-lt"/>
              <a:ea typeface="+mn-ea"/>
              <a:cs typeface="+mn-cs"/>
            </a:rPr>
            <a:t>・公営住宅建設基金：公営住宅は現在</a:t>
          </a:r>
          <a:r>
            <a:rPr kumimoji="1" lang="en-US" altLang="ja-JP" sz="1300">
              <a:solidFill>
                <a:schemeClr val="dk1"/>
              </a:solidFill>
              <a:effectLst/>
              <a:latin typeface="+mn-lt"/>
              <a:ea typeface="+mn-ea"/>
              <a:cs typeface="+mn-cs"/>
            </a:rPr>
            <a:t>4</a:t>
          </a:r>
          <a:r>
            <a:rPr kumimoji="1" lang="ja-JP" altLang="ja-JP" sz="1300">
              <a:solidFill>
                <a:schemeClr val="dk1"/>
              </a:solidFill>
              <a:effectLst/>
              <a:latin typeface="+mn-lt"/>
              <a:ea typeface="+mn-ea"/>
              <a:cs typeface="+mn-cs"/>
            </a:rPr>
            <a:t>施設ありその</a:t>
          </a:r>
          <a:r>
            <a:rPr kumimoji="1" lang="en-US" altLang="ja-JP" sz="1300">
              <a:solidFill>
                <a:schemeClr val="dk1"/>
              </a:solidFill>
              <a:effectLst/>
              <a:latin typeface="+mn-lt"/>
              <a:ea typeface="+mn-ea"/>
              <a:cs typeface="+mn-cs"/>
            </a:rPr>
            <a:t>85.1%</a:t>
          </a:r>
          <a:r>
            <a:rPr kumimoji="1" lang="ja-JP" altLang="ja-JP" sz="1300">
              <a:solidFill>
                <a:schemeClr val="dk1"/>
              </a:solidFill>
              <a:effectLst/>
              <a:latin typeface="+mn-lt"/>
              <a:ea typeface="+mn-ea"/>
              <a:cs typeface="+mn-cs"/>
            </a:rPr>
            <a:t>が築</a:t>
          </a:r>
          <a:r>
            <a:rPr kumimoji="1" lang="en-US" altLang="ja-JP" sz="1300">
              <a:solidFill>
                <a:schemeClr val="dk1"/>
              </a:solidFill>
              <a:effectLst/>
              <a:latin typeface="+mn-lt"/>
              <a:ea typeface="+mn-ea"/>
              <a:cs typeface="+mn-cs"/>
            </a:rPr>
            <a:t>30</a:t>
          </a:r>
          <a:r>
            <a:rPr kumimoji="1" lang="ja-JP" altLang="ja-JP" sz="1300">
              <a:solidFill>
                <a:schemeClr val="dk1"/>
              </a:solidFill>
              <a:effectLst/>
              <a:latin typeface="+mn-lt"/>
              <a:ea typeface="+mn-ea"/>
              <a:cs typeface="+mn-cs"/>
            </a:rPr>
            <a:t>年以上を経過しており、今後の更新や修繕等の経費の財源に充てるための基金。</a:t>
          </a:r>
          <a:endParaRPr lang="ja-JP" altLang="ja-JP" sz="1300">
            <a:effectLst/>
          </a:endParaRPr>
        </a:p>
        <a:p>
          <a:r>
            <a:rPr kumimoji="1" lang="ja-JP" altLang="ja-JP" sz="1300">
              <a:solidFill>
                <a:schemeClr val="dk1"/>
              </a:solidFill>
              <a:effectLst/>
              <a:latin typeface="+mn-lt"/>
              <a:ea typeface="+mn-ea"/>
              <a:cs typeface="+mn-cs"/>
            </a:rPr>
            <a:t>・鶴の舞橋改修基金：町のシンボルである「鶴の舞橋」の改修及び維持補修の実施に必要な財源に充てるための基金。</a:t>
          </a:r>
          <a:endParaRPr lang="ja-JP" altLang="ja-JP" sz="1300">
            <a:effectLst/>
          </a:endParaRPr>
        </a:p>
        <a:p>
          <a:r>
            <a:rPr kumimoji="1" lang="ja-JP" altLang="ja-JP" sz="1300">
              <a:solidFill>
                <a:schemeClr val="dk1"/>
              </a:solidFill>
              <a:effectLst/>
              <a:latin typeface="+mn-lt"/>
              <a:ea typeface="+mn-ea"/>
              <a:cs typeface="+mn-cs"/>
            </a:rPr>
            <a:t>・地域福祉基金：地域における高齢者の福祉の増進に関する事業で、民間の団体に対する補助事業及び町が推進する事業の経費の財源に充てるための基金。</a:t>
          </a:r>
          <a:endParaRPr lang="ja-JP" altLang="ja-JP" sz="1300">
            <a:effectLst/>
          </a:endParaRPr>
        </a:p>
        <a:p>
          <a:r>
            <a:rPr kumimoji="1" lang="ja-JP" altLang="ja-JP" sz="1300">
              <a:solidFill>
                <a:schemeClr val="dk1"/>
              </a:solidFill>
              <a:effectLst/>
              <a:latin typeface="+mn-lt"/>
              <a:ea typeface="+mn-ea"/>
              <a:cs typeface="+mn-cs"/>
            </a:rPr>
            <a:t>・農業振興基金：町の農産物の生産振興、農業経営の安定及び農業人材の育成、農業の持続的な発展に必要な経費の財源に充てるための基金。</a:t>
          </a:r>
          <a:endParaRPr lang="ja-JP" altLang="ja-JP" sz="1300">
            <a:effectLst/>
          </a:endParaRPr>
        </a:p>
        <a:p>
          <a:r>
            <a:rPr kumimoji="1" lang="ja-JP" altLang="ja-JP" sz="1300">
              <a:solidFill>
                <a:schemeClr val="dk1"/>
              </a:solidFill>
              <a:effectLst/>
              <a:latin typeface="+mn-lt"/>
              <a:ea typeface="+mn-ea"/>
              <a:cs typeface="+mn-cs"/>
            </a:rPr>
            <a:t>（増減理由）</a:t>
          </a:r>
          <a:endParaRPr lang="ja-JP" altLang="ja-JP" sz="1300">
            <a:effectLst/>
          </a:endParaRPr>
        </a:p>
        <a:p>
          <a:pPr eaLnBrk="1" fontAlgn="auto" latinLnBrk="0" hangingPunct="1"/>
          <a:r>
            <a:rPr kumimoji="1" lang="ja-JP" altLang="ja-JP" sz="1300">
              <a:solidFill>
                <a:schemeClr val="dk1"/>
              </a:solidFill>
              <a:effectLst/>
              <a:latin typeface="+mn-lt"/>
              <a:ea typeface="+mn-ea"/>
              <a:cs typeface="+mn-cs"/>
            </a:rPr>
            <a:t>・公共施設等管理処分基金：平成</a:t>
          </a:r>
          <a:r>
            <a:rPr kumimoji="1" lang="en-US" altLang="ja-JP" sz="1300">
              <a:solidFill>
                <a:schemeClr val="dk1"/>
              </a:solidFill>
              <a:effectLst/>
              <a:latin typeface="+mn-lt"/>
              <a:ea typeface="+mn-ea"/>
              <a:cs typeface="+mn-cs"/>
            </a:rPr>
            <a:t>3</a:t>
          </a:r>
          <a:r>
            <a:rPr kumimoji="1" lang="ja-JP" altLang="ja-JP" sz="1300">
              <a:solidFill>
                <a:schemeClr val="dk1"/>
              </a:solidFill>
              <a:effectLst/>
              <a:latin typeface="+mn-lt"/>
              <a:ea typeface="+mn-ea"/>
              <a:cs typeface="+mn-cs"/>
            </a:rPr>
            <a:t>年度に建設した庁舎や同時期に建設した消防庁舎等の長寿命化を図るため、</a:t>
          </a:r>
          <a:r>
            <a:rPr kumimoji="1" lang="en-US" altLang="ja-JP" sz="1300">
              <a:solidFill>
                <a:schemeClr val="dk1"/>
              </a:solidFill>
              <a:effectLst/>
              <a:latin typeface="+mn-lt"/>
              <a:ea typeface="+mn-ea"/>
              <a:cs typeface="+mn-cs"/>
            </a:rPr>
            <a:t>61</a:t>
          </a:r>
          <a:r>
            <a:rPr kumimoji="1" lang="ja-JP" altLang="ja-JP" sz="1300">
              <a:solidFill>
                <a:schemeClr val="dk1"/>
              </a:solidFill>
              <a:effectLst/>
              <a:latin typeface="+mn-lt"/>
              <a:ea typeface="+mn-ea"/>
              <a:cs typeface="+mn-cs"/>
            </a:rPr>
            <a:t>百万円を積み増ししたことによる増加。</a:t>
          </a:r>
          <a:endParaRPr lang="ja-JP" altLang="ja-JP" sz="1300">
            <a:effectLst/>
          </a:endParaRPr>
        </a:p>
        <a:p>
          <a:r>
            <a:rPr kumimoji="1" lang="ja-JP" altLang="ja-JP" sz="1300">
              <a:solidFill>
                <a:schemeClr val="dk1"/>
              </a:solidFill>
              <a:effectLst/>
              <a:latin typeface="+mn-lt"/>
              <a:ea typeface="+mn-ea"/>
              <a:cs typeface="+mn-cs"/>
            </a:rPr>
            <a:t>・公営住宅建設基金：公営住宅の事業費精算による積立金の増加。</a:t>
          </a:r>
          <a:endParaRPr lang="ja-JP" altLang="ja-JP" sz="1300">
            <a:effectLst/>
          </a:endParaRPr>
        </a:p>
        <a:p>
          <a:r>
            <a:rPr kumimoji="1" lang="ja-JP" altLang="ja-JP" sz="1300">
              <a:solidFill>
                <a:schemeClr val="dk1"/>
              </a:solidFill>
              <a:effectLst/>
              <a:latin typeface="+mn-lt"/>
              <a:ea typeface="+mn-ea"/>
              <a:cs typeface="+mn-cs"/>
            </a:rPr>
            <a:t>・鶴の舞橋改修基金：令和元年度からの計画に基づき鶴の舞橋大規模改修事業に対応するため、</a:t>
          </a:r>
          <a:r>
            <a:rPr kumimoji="1" lang="en-US" altLang="ja-JP" sz="1300">
              <a:solidFill>
                <a:schemeClr val="dk1"/>
              </a:solidFill>
              <a:effectLst/>
              <a:latin typeface="+mn-lt"/>
              <a:ea typeface="+mn-ea"/>
              <a:cs typeface="+mn-cs"/>
            </a:rPr>
            <a:t>12</a:t>
          </a:r>
          <a:r>
            <a:rPr kumimoji="1" lang="ja-JP" altLang="ja-JP" sz="1300">
              <a:solidFill>
                <a:schemeClr val="dk1"/>
              </a:solidFill>
              <a:effectLst/>
              <a:latin typeface="+mn-lt"/>
              <a:ea typeface="+mn-ea"/>
              <a:cs typeface="+mn-cs"/>
            </a:rPr>
            <a:t>百万円を取り崩したことによる減少。</a:t>
          </a:r>
          <a:endParaRPr lang="ja-JP" altLang="ja-JP" sz="1300">
            <a:effectLst/>
          </a:endParaRPr>
        </a:p>
        <a:p>
          <a:r>
            <a:rPr kumimoji="1" lang="ja-JP" altLang="ja-JP" sz="1300">
              <a:solidFill>
                <a:schemeClr val="dk1"/>
              </a:solidFill>
              <a:effectLst/>
              <a:latin typeface="+mn-lt"/>
              <a:ea typeface="+mn-ea"/>
              <a:cs typeface="+mn-cs"/>
            </a:rPr>
            <a:t>（今後の方針）</a:t>
          </a:r>
          <a:endParaRPr lang="ja-JP" altLang="ja-JP" sz="1300">
            <a:effectLst/>
          </a:endParaRPr>
        </a:p>
        <a:p>
          <a:pPr eaLnBrk="1" fontAlgn="auto" latinLnBrk="0" hangingPunct="1"/>
          <a:r>
            <a:rPr kumimoji="1" lang="ja-JP" altLang="ja-JP" sz="1300">
              <a:solidFill>
                <a:schemeClr val="dk1"/>
              </a:solidFill>
              <a:effectLst/>
              <a:latin typeface="+mn-lt"/>
              <a:ea typeface="+mn-ea"/>
              <a:cs typeface="+mn-cs"/>
            </a:rPr>
            <a:t>・公共施設等管理処分基金：平成</a:t>
          </a:r>
          <a:r>
            <a:rPr kumimoji="1" lang="en-US" altLang="ja-JP" sz="1300">
              <a:solidFill>
                <a:schemeClr val="dk1"/>
              </a:solidFill>
              <a:effectLst/>
              <a:latin typeface="+mn-lt"/>
              <a:ea typeface="+mn-ea"/>
              <a:cs typeface="+mn-cs"/>
            </a:rPr>
            <a:t>3</a:t>
          </a:r>
          <a:r>
            <a:rPr kumimoji="1" lang="ja-JP" altLang="ja-JP" sz="1300">
              <a:solidFill>
                <a:schemeClr val="dk1"/>
              </a:solidFill>
              <a:effectLst/>
              <a:latin typeface="+mn-lt"/>
              <a:ea typeface="+mn-ea"/>
              <a:cs typeface="+mn-cs"/>
            </a:rPr>
            <a:t>年度に建設した庁舎や経年劣化する公共施設の長寿命化を図るため、</a:t>
          </a:r>
          <a:r>
            <a:rPr kumimoji="1" lang="en-US" altLang="ja-JP" sz="1300">
              <a:solidFill>
                <a:schemeClr val="dk1"/>
              </a:solidFill>
              <a:effectLst/>
              <a:latin typeface="+mn-lt"/>
              <a:ea typeface="+mn-ea"/>
              <a:cs typeface="+mn-cs"/>
            </a:rPr>
            <a:t>1.5</a:t>
          </a:r>
          <a:r>
            <a:rPr kumimoji="1" lang="ja-JP" altLang="ja-JP" sz="1300">
              <a:solidFill>
                <a:schemeClr val="dk1"/>
              </a:solidFill>
              <a:effectLst/>
              <a:latin typeface="+mn-lt"/>
              <a:ea typeface="+mn-ea"/>
              <a:cs typeface="+mn-cs"/>
            </a:rPr>
            <a:t>億円程度の積立を予定。</a:t>
          </a:r>
          <a:endParaRPr lang="ja-JP" altLang="ja-JP" sz="1300">
            <a:effectLst/>
          </a:endParaRPr>
        </a:p>
        <a:p>
          <a:r>
            <a:rPr kumimoji="1" lang="ja-JP" altLang="ja-JP" sz="1300">
              <a:solidFill>
                <a:schemeClr val="dk1"/>
              </a:solidFill>
              <a:effectLst/>
              <a:latin typeface="+mn-lt"/>
              <a:ea typeface="+mn-ea"/>
              <a:cs typeface="+mn-cs"/>
            </a:rPr>
            <a:t>・公営住宅建設基金：現在実施している公営住宅整備事業費や後年度の地方債償還に対応するため、</a:t>
          </a:r>
          <a:r>
            <a:rPr kumimoji="1" lang="en-US" altLang="ja-JP" sz="1300">
              <a:solidFill>
                <a:schemeClr val="dk1"/>
              </a:solidFill>
              <a:effectLst/>
              <a:latin typeface="+mn-lt"/>
              <a:ea typeface="+mn-ea"/>
              <a:cs typeface="+mn-cs"/>
            </a:rPr>
            <a:t>2</a:t>
          </a:r>
          <a:r>
            <a:rPr kumimoji="1" lang="ja-JP" altLang="ja-JP" sz="1300">
              <a:solidFill>
                <a:schemeClr val="dk1"/>
              </a:solidFill>
              <a:effectLst/>
              <a:latin typeface="+mn-lt"/>
              <a:ea typeface="+mn-ea"/>
              <a:cs typeface="+mn-cs"/>
            </a:rPr>
            <a:t>億円程度の積立を予定。</a:t>
          </a:r>
          <a:endParaRPr lang="ja-JP" altLang="ja-JP" sz="1300">
            <a:effectLst/>
          </a:endParaRPr>
        </a:p>
        <a:p>
          <a:r>
            <a:rPr kumimoji="1" lang="ja-JP" altLang="ja-JP" sz="1300">
              <a:solidFill>
                <a:schemeClr val="dk1"/>
              </a:solidFill>
              <a:effectLst/>
              <a:latin typeface="+mn-lt"/>
              <a:ea typeface="+mn-ea"/>
              <a:cs typeface="+mn-cs"/>
            </a:rPr>
            <a:t>・鶴の舞橋改修基金：令和５年度からの橋の大規模改修事業に対応するため、</a:t>
          </a:r>
          <a:r>
            <a:rPr kumimoji="1" lang="en-US" altLang="ja-JP" sz="1300">
              <a:solidFill>
                <a:schemeClr val="dk1"/>
              </a:solidFill>
              <a:effectLst/>
              <a:latin typeface="+mn-lt"/>
              <a:ea typeface="+mn-ea"/>
              <a:cs typeface="+mn-cs"/>
            </a:rPr>
            <a:t>1</a:t>
          </a:r>
          <a:r>
            <a:rPr kumimoji="1" lang="ja-JP" altLang="ja-JP" sz="1300">
              <a:solidFill>
                <a:schemeClr val="dk1"/>
              </a:solidFill>
              <a:effectLst/>
              <a:latin typeface="+mn-lt"/>
              <a:ea typeface="+mn-ea"/>
              <a:cs typeface="+mn-cs"/>
            </a:rPr>
            <a:t>億円程度の積立を予定。</a:t>
          </a:r>
          <a:endParaRPr lang="ja-JP" altLang="ja-JP" sz="1300">
            <a:effectLst/>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（増減理由）</a:t>
          </a:r>
          <a:endParaRPr lang="ja-JP" altLang="ja-JP" sz="1300">
            <a:effectLst/>
          </a:endParaRPr>
        </a:p>
        <a:p>
          <a:r>
            <a:rPr kumimoji="1" lang="ja-JP" altLang="ja-JP" sz="1300">
              <a:solidFill>
                <a:schemeClr val="dk1"/>
              </a:solidFill>
              <a:effectLst/>
              <a:latin typeface="+mn-lt"/>
              <a:ea typeface="+mn-ea"/>
              <a:cs typeface="+mn-cs"/>
            </a:rPr>
            <a:t>　令和４年度は、平成</a:t>
          </a:r>
          <a:r>
            <a:rPr kumimoji="1" lang="en-US" altLang="ja-JP" sz="1300">
              <a:solidFill>
                <a:schemeClr val="dk1"/>
              </a:solidFill>
              <a:effectLst/>
              <a:latin typeface="+mn-lt"/>
              <a:ea typeface="+mn-ea"/>
              <a:cs typeface="+mn-cs"/>
            </a:rPr>
            <a:t>29</a:t>
          </a:r>
          <a:r>
            <a:rPr kumimoji="1" lang="ja-JP" altLang="ja-JP" sz="1300">
              <a:solidFill>
                <a:schemeClr val="dk1"/>
              </a:solidFill>
              <a:effectLst/>
              <a:latin typeface="+mn-lt"/>
              <a:ea typeface="+mn-ea"/>
              <a:cs typeface="+mn-cs"/>
            </a:rPr>
            <a:t>年度から事業開始した駅東団地整備事業が本格着工したことや中学校改修事業が大きく膨らんだが、前年度繰越金や地方交付税の再算定による歳入の増加、過疎対策事業債の活用やコロナ禍での事業縮小により歳出の減による結果、取崩額が</a:t>
          </a:r>
          <a:r>
            <a:rPr kumimoji="1" lang="en-US" altLang="ja-JP" sz="1300">
              <a:solidFill>
                <a:schemeClr val="dk1"/>
              </a:solidFill>
              <a:effectLst/>
              <a:latin typeface="+mn-lt"/>
              <a:ea typeface="+mn-ea"/>
              <a:cs typeface="+mn-cs"/>
            </a:rPr>
            <a:t>141</a:t>
          </a:r>
          <a:r>
            <a:rPr kumimoji="1" lang="ja-JP" altLang="ja-JP" sz="1300">
              <a:solidFill>
                <a:schemeClr val="dk1"/>
              </a:solidFill>
              <a:effectLst/>
              <a:latin typeface="+mn-lt"/>
              <a:ea typeface="+mn-ea"/>
              <a:cs typeface="+mn-cs"/>
            </a:rPr>
            <a:t>百万円増加したものの、当初より取崩額が圧縮され積立額が</a:t>
          </a:r>
          <a:r>
            <a:rPr kumimoji="1" lang="en-US" altLang="ja-JP" sz="1300">
              <a:solidFill>
                <a:schemeClr val="dk1"/>
              </a:solidFill>
              <a:effectLst/>
              <a:latin typeface="+mn-lt"/>
              <a:ea typeface="+mn-ea"/>
              <a:cs typeface="+mn-cs"/>
            </a:rPr>
            <a:t>266</a:t>
          </a:r>
          <a:r>
            <a:rPr kumimoji="1" lang="ja-JP" altLang="ja-JP" sz="1300">
              <a:solidFill>
                <a:schemeClr val="dk1"/>
              </a:solidFill>
              <a:effectLst/>
              <a:latin typeface="+mn-lt"/>
              <a:ea typeface="+mn-ea"/>
              <a:cs typeface="+mn-cs"/>
            </a:rPr>
            <a:t>百万円の増加となった。</a:t>
          </a:r>
          <a:endParaRPr lang="ja-JP" altLang="ja-JP" sz="1300">
            <a:effectLst/>
          </a:endParaRPr>
        </a:p>
        <a:p>
          <a:r>
            <a:rPr kumimoji="1" lang="ja-JP" altLang="ja-JP" sz="1300">
              <a:solidFill>
                <a:schemeClr val="dk1"/>
              </a:solidFill>
              <a:effectLst/>
              <a:latin typeface="+mn-lt"/>
              <a:ea typeface="+mn-ea"/>
              <a:cs typeface="+mn-cs"/>
            </a:rPr>
            <a:t>（今後の方針）</a:t>
          </a:r>
          <a:endParaRPr lang="ja-JP" altLang="ja-JP" sz="1300">
            <a:effectLst/>
          </a:endParaRPr>
        </a:p>
        <a:p>
          <a:r>
            <a:rPr kumimoji="1" lang="ja-JP" altLang="ja-JP" sz="1300">
              <a:solidFill>
                <a:schemeClr val="dk1"/>
              </a:solidFill>
              <a:effectLst/>
              <a:latin typeface="+mn-lt"/>
              <a:ea typeface="+mn-ea"/>
              <a:cs typeface="+mn-cs"/>
            </a:rPr>
            <a:t>　財政調整基金については、他団体と比較して少ない現状にある。突発的な支出や後年度に控える大型建設事業に備えるため、今後も基金が枯渇しないよう残高の増加に努めると同時に、経費の削減や事務事業の見直しを行うことで歳出規模を縮小し、本来の歳入に見合った予算規模とすることで財政調整基金に頼らない財政運営を目指す。</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（増減理由）</a:t>
          </a:r>
          <a:endParaRPr lang="ja-JP" altLang="ja-JP" sz="1300">
            <a:effectLst/>
          </a:endParaRPr>
        </a:p>
        <a:p>
          <a:r>
            <a:rPr kumimoji="1" lang="ja-JP" altLang="ja-JP" sz="1300">
              <a:solidFill>
                <a:schemeClr val="dk1"/>
              </a:solidFill>
              <a:effectLst/>
              <a:latin typeface="+mn-lt"/>
              <a:ea typeface="+mn-ea"/>
              <a:cs typeface="+mn-cs"/>
            </a:rPr>
            <a:t>令和４年度の地方債借入予定額の</a:t>
          </a:r>
          <a:r>
            <a:rPr kumimoji="1" lang="en-US" altLang="ja-JP" sz="1300">
              <a:solidFill>
                <a:schemeClr val="dk1"/>
              </a:solidFill>
              <a:effectLst/>
              <a:latin typeface="+mn-lt"/>
              <a:ea typeface="+mn-ea"/>
              <a:cs typeface="+mn-cs"/>
            </a:rPr>
            <a:t>30</a:t>
          </a:r>
          <a:r>
            <a:rPr kumimoji="1" lang="ja-JP" altLang="ja-JP" sz="1300">
              <a:solidFill>
                <a:schemeClr val="dk1"/>
              </a:solidFill>
              <a:effectLst/>
              <a:latin typeface="+mn-lt"/>
              <a:ea typeface="+mn-ea"/>
              <a:cs typeface="+mn-cs"/>
            </a:rPr>
            <a:t>分の</a:t>
          </a:r>
          <a:r>
            <a:rPr kumimoji="1" lang="en-US" altLang="ja-JP" sz="1300">
              <a:solidFill>
                <a:schemeClr val="dk1"/>
              </a:solidFill>
              <a:effectLst/>
              <a:latin typeface="+mn-lt"/>
              <a:ea typeface="+mn-ea"/>
              <a:cs typeface="+mn-cs"/>
            </a:rPr>
            <a:t>5</a:t>
          </a:r>
          <a:r>
            <a:rPr kumimoji="1" lang="ja-JP" altLang="ja-JP" sz="1300">
              <a:solidFill>
                <a:schemeClr val="dk1"/>
              </a:solidFill>
              <a:effectLst/>
              <a:latin typeface="+mn-lt"/>
              <a:ea typeface="+mn-ea"/>
              <a:cs typeface="+mn-cs"/>
            </a:rPr>
            <a:t>を積立した。</a:t>
          </a:r>
          <a:endParaRPr lang="ja-JP" altLang="ja-JP" sz="1300">
            <a:effectLst/>
          </a:endParaRPr>
        </a:p>
        <a:p>
          <a:r>
            <a:rPr kumimoji="1" lang="ja-JP" altLang="ja-JP" sz="1300">
              <a:solidFill>
                <a:schemeClr val="dk1"/>
              </a:solidFill>
              <a:effectLst/>
              <a:latin typeface="+mn-lt"/>
              <a:ea typeface="+mn-ea"/>
              <a:cs typeface="+mn-cs"/>
            </a:rPr>
            <a:t>（今後の方針）</a:t>
          </a:r>
          <a:endParaRPr lang="ja-JP" altLang="ja-JP" sz="1300">
            <a:effectLst/>
          </a:endParaRPr>
        </a:p>
        <a:p>
          <a:r>
            <a:rPr kumimoji="1" lang="ja-JP" altLang="ja-JP" sz="1300">
              <a:solidFill>
                <a:schemeClr val="dk1"/>
              </a:solidFill>
              <a:effectLst/>
              <a:latin typeface="+mn-lt"/>
              <a:ea typeface="+mn-ea"/>
              <a:cs typeface="+mn-cs"/>
            </a:rPr>
            <a:t>今後も確実に積立を行うよう努める。</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A200F6E9-71FB-4B95-9009-6FC36F0556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1325FBAA-E08D-4DBA-8D28-D0954865B1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4A241A72-AD71-4934-AE28-12BEB81CB042}"/>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A926403F-9A41-46BB-A9B0-EE849EBA072A}"/>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460EA5B7-95CC-4C01-B0BA-144C404C55D4}"/>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610238E6-DE18-4CA8-8DF2-A820626EB7EC}"/>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青森県鶴田町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5D0847EC-D28F-4BDF-9D13-B104017F5082}"/>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AE832FCA-6D6D-4637-909F-40BE5FD8CB5E}"/>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11FDBB8B-0562-4B75-B54D-52913DDAF1B4}"/>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8E716A59-59B1-4962-B1C1-5A8DCD9B2948}"/>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5A8F738-D457-46C4-A1D6-779C2C051A4A}"/>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F91FA925-BCAE-43D4-B2A4-6C4345DA00F5}"/>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11,988
11,970
46.43
7,706,492
7,201,692
492,312
4,165,754
7,932,148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2A53D48C-7BDD-45B2-834E-9DDF3A36ECC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E8EC9DC9-4918-4DFD-A7EF-533A91F838B9}"/>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6C6BB497-185A-43B6-BF67-A1BFE2EDA156}"/>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113.8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8F277CBD-584B-4024-876B-E925A791325E}"/>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173BF98-AA4B-4218-8311-F2356DE7127B}"/>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C80640A7-1860-4100-A417-906B211D67E5}"/>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7588D1A0-718D-491E-8153-4C66AB7AEC5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42BE456F-1B6F-49C3-B026-2A71F7AB58A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B3985147-2D46-4A32-B74B-5930B2B70A4A}"/>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C1BBB695-D653-4FC0-9B62-2BC75093E3E7}"/>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139C563A-515E-4753-8B60-3C49F70915B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BEA1B1B2-3A4E-4B00-8880-77691647109C}"/>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D5ED3211-3185-4B0B-8C27-CF781BB84D6A}"/>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CE342BFA-F404-45B0-9EB6-9AAE0D045A57}"/>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A0022EDA-DFFC-4196-AB4C-7D0DA5CE6109}"/>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54FBDAFD-3563-416F-BB4A-30D9D2AFF6AE}"/>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C3A97522-F27F-4505-9DAB-5278A5D2E1CB}"/>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7A36B592-7464-4801-B67E-61035040FC93}"/>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E2547F0A-1666-4111-897B-82042A28A2D9}"/>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BB8399C4-F664-4FD3-AFD4-14E324E932EE}"/>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1B318ACD-A1D3-4CAE-A1E9-FA6DAFB5B621}"/>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4004ECFB-4A1F-4F7B-A679-2A9207A9CDB2}"/>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DC506E80-0534-431B-BB5B-9841725660AD}"/>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A69D71D0-0A6C-4BDF-9929-751C16DDC4DB}"/>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6133D18F-7AB1-4568-9F20-1C799E148AD9}"/>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DE982672-D914-4CAC-A0CC-10F6084E3013}"/>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A4427FBB-51A1-40AF-8790-986E4A8CBCC1}"/>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A1F2C96B-CDE8-4C5E-BDE8-5B8B7806854B}"/>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E45D176F-0EC7-4635-8783-FF14E693674B}"/>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6DAAF308-26D9-493A-A4BC-94B452CDD4BD}"/>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46FC50B1-6432-4360-894D-1B85A38F11F1}"/>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E73C0A23-038C-41CA-BBC1-5C38E2ED66CA}"/>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CA2B1514-7C77-4DAB-8C3D-7144E99EA088}"/>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A5E10D39-91DA-4360-8B71-3373BDA679E3}"/>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FFD33BD8-9C69-4176-BFC1-2A687B9D7A3E}"/>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当町の有形固定資産減価償却率は、道路及び役場庁舎の老朽化の進行により前年度から１．５ポイント増加し、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青森県平均</a:t>
          </a:r>
          <a:r>
            <a:rPr kumimoji="1" lang="ja-JP" altLang="en-US" sz="1100">
              <a:latin typeface="ＭＳ Ｐゴシック" panose="020B0600070205080204" pitchFamily="50" charset="-128"/>
              <a:ea typeface="ＭＳ Ｐゴシック" panose="020B0600070205080204" pitchFamily="50" charset="-128"/>
            </a:rPr>
            <a:t>を上回るものの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全国平均</a:t>
          </a:r>
          <a:r>
            <a:rPr kumimoji="1" lang="ja-JP" altLang="en-US" sz="1100">
              <a:latin typeface="ＭＳ Ｐゴシック" panose="020B0600070205080204" pitchFamily="50" charset="-128"/>
              <a:ea typeface="ＭＳ Ｐゴシック" panose="020B0600070205080204" pitchFamily="50" charset="-128"/>
            </a:rPr>
            <a:t>及び類似団体を下回っている。しかし公営住宅については昭和４６年度から昭和６２年度までに建設され、全部の施設が建設から３０年以上経過しており、減価償却率が８５．２％にと高い状態にある。そのことから平成２９年３月に策定した「鶴田町公営住宅変更基本計画」に基づき大規模改修及び建替えを行うこととしている。</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F2428E76-52F9-49DD-881E-E032643DC271}"/>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3355E6BC-BD5D-485D-822B-F0C882BC0F88}"/>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E369E09E-9B56-4BBD-85C0-6CA5CD99F3E5}"/>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090DE65A-0138-4463-8C6D-AB74464EC6D5}"/>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B1C1BBA4-2D73-4F4F-9D84-F3F722C6E9F1}"/>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3559CC46-2EAC-4D77-950F-E68F5A85D2B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7143615B-1EB5-4B10-A182-F3403A365629}"/>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EE3D06B6-ED10-4C65-98E7-C212EED6290B}"/>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37CC2891-0BD7-4305-ADEE-ADC3DC1E4554}"/>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AB34C6A6-9531-42C5-B00B-13698B5ECF86}"/>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921CE374-5E27-46F1-9CEC-28B26A5E071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E05DE0F7-B9C4-46D8-8BE2-965E318BF225}"/>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E75A414D-6A40-44A1-BFEA-755938598738}"/>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504D26C1-38C9-44A5-813F-74DA2412E7BF}"/>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1F84ABD5-A0F1-49C9-93B2-A432896C84E2}"/>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BEBDB646-D242-4621-BCFA-74793B69DA4E}"/>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12912</xdr:rowOff>
    </xdr:from>
    <xdr:to>
      <xdr:col>23</xdr:col>
      <xdr:colOff>85090</xdr:colOff>
      <xdr:row>35</xdr:row>
      <xdr:rowOff>26670</xdr:rowOff>
    </xdr:to>
    <xdr:cxnSp macro="">
      <xdr:nvCxnSpPr>
        <xdr:cNvPr id="65" name="直線コネクタ 64">
          <a:extLst>
            <a:ext uri="{FF2B5EF4-FFF2-40B4-BE49-F238E27FC236}">
              <a16:creationId xmlns:a16="http://schemas.microsoft.com/office/drawing/2014/main" id="{3D9F45B0-1D39-457F-892B-29AE202C2D4E}"/>
            </a:ext>
          </a:extLst>
        </xdr:cNvPr>
        <xdr:cNvCxnSpPr/>
      </xdr:nvCxnSpPr>
      <xdr:spPr>
        <a:xfrm flipV="1">
          <a:off x="4760595" y="5413587"/>
          <a:ext cx="1270" cy="1385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30497</xdr:rowOff>
    </xdr:from>
    <xdr:ext cx="405111" cy="259045"/>
    <xdr:sp macro="" textlink="">
      <xdr:nvSpPr>
        <xdr:cNvPr id="66" name="有形固定資産減価償却率最小値テキスト">
          <a:extLst>
            <a:ext uri="{FF2B5EF4-FFF2-40B4-BE49-F238E27FC236}">
              <a16:creationId xmlns:a16="http://schemas.microsoft.com/office/drawing/2014/main" id="{83319349-7D24-484D-BB1A-F8F9632086AB}"/>
            </a:ext>
          </a:extLst>
        </xdr:cNvPr>
        <xdr:cNvSpPr txBox="1"/>
      </xdr:nvSpPr>
      <xdr:spPr>
        <a:xfrm>
          <a:off x="4813300" y="6802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26670</xdr:rowOff>
    </xdr:from>
    <xdr:to>
      <xdr:col>23</xdr:col>
      <xdr:colOff>174625</xdr:colOff>
      <xdr:row>35</xdr:row>
      <xdr:rowOff>26670</xdr:rowOff>
    </xdr:to>
    <xdr:cxnSp macro="">
      <xdr:nvCxnSpPr>
        <xdr:cNvPr id="67" name="直線コネクタ 66">
          <a:extLst>
            <a:ext uri="{FF2B5EF4-FFF2-40B4-BE49-F238E27FC236}">
              <a16:creationId xmlns:a16="http://schemas.microsoft.com/office/drawing/2014/main" id="{B0751FBD-D0A6-4726-8445-29409FF16C8D}"/>
            </a:ext>
          </a:extLst>
        </xdr:cNvPr>
        <xdr:cNvCxnSpPr/>
      </xdr:nvCxnSpPr>
      <xdr:spPr>
        <a:xfrm>
          <a:off x="4673600" y="6798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131039</xdr:rowOff>
    </xdr:from>
    <xdr:ext cx="405111" cy="259045"/>
    <xdr:sp macro="" textlink="">
      <xdr:nvSpPr>
        <xdr:cNvPr id="68" name="有形固定資産減価償却率最大値テキスト">
          <a:extLst>
            <a:ext uri="{FF2B5EF4-FFF2-40B4-BE49-F238E27FC236}">
              <a16:creationId xmlns:a16="http://schemas.microsoft.com/office/drawing/2014/main" id="{A287F4D3-193B-45F2-97DE-C15998E4253C}"/>
            </a:ext>
          </a:extLst>
        </xdr:cNvPr>
        <xdr:cNvSpPr txBox="1"/>
      </xdr:nvSpPr>
      <xdr:spPr>
        <a:xfrm>
          <a:off x="4813300" y="5188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12912</xdr:rowOff>
    </xdr:from>
    <xdr:to>
      <xdr:col>23</xdr:col>
      <xdr:colOff>174625</xdr:colOff>
      <xdr:row>27</xdr:row>
      <xdr:rowOff>12912</xdr:rowOff>
    </xdr:to>
    <xdr:cxnSp macro="">
      <xdr:nvCxnSpPr>
        <xdr:cNvPr id="69" name="直線コネクタ 68">
          <a:extLst>
            <a:ext uri="{FF2B5EF4-FFF2-40B4-BE49-F238E27FC236}">
              <a16:creationId xmlns:a16="http://schemas.microsoft.com/office/drawing/2014/main" id="{50525024-D5EE-4E1F-A4C2-C2ED85C3F39C}"/>
            </a:ext>
          </a:extLst>
        </xdr:cNvPr>
        <xdr:cNvCxnSpPr/>
      </xdr:nvCxnSpPr>
      <xdr:spPr>
        <a:xfrm>
          <a:off x="4673600" y="5413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154322</xdr:rowOff>
    </xdr:from>
    <xdr:ext cx="405111" cy="259045"/>
    <xdr:sp macro="" textlink="">
      <xdr:nvSpPr>
        <xdr:cNvPr id="70" name="有形固定資産減価償却率平均値テキスト">
          <a:extLst>
            <a:ext uri="{FF2B5EF4-FFF2-40B4-BE49-F238E27FC236}">
              <a16:creationId xmlns:a16="http://schemas.microsoft.com/office/drawing/2014/main" id="{8B156E93-3431-4937-AD7E-BFCE98772F65}"/>
            </a:ext>
          </a:extLst>
        </xdr:cNvPr>
        <xdr:cNvSpPr txBox="1"/>
      </xdr:nvSpPr>
      <xdr:spPr>
        <a:xfrm>
          <a:off x="4813300" y="6240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4445</xdr:rowOff>
    </xdr:from>
    <xdr:to>
      <xdr:col>23</xdr:col>
      <xdr:colOff>136525</xdr:colOff>
      <xdr:row>32</xdr:row>
      <xdr:rowOff>106045</xdr:rowOff>
    </xdr:to>
    <xdr:sp macro="" textlink="">
      <xdr:nvSpPr>
        <xdr:cNvPr id="71" name="フローチャート: 判断 70">
          <a:extLst>
            <a:ext uri="{FF2B5EF4-FFF2-40B4-BE49-F238E27FC236}">
              <a16:creationId xmlns:a16="http://schemas.microsoft.com/office/drawing/2014/main" id="{1B994BAB-D9DF-4572-8BF1-BC65F435F375}"/>
            </a:ext>
          </a:extLst>
        </xdr:cNvPr>
        <xdr:cNvSpPr/>
      </xdr:nvSpPr>
      <xdr:spPr>
        <a:xfrm>
          <a:off x="47117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147108</xdr:rowOff>
    </xdr:from>
    <xdr:to>
      <xdr:col>19</xdr:col>
      <xdr:colOff>187325</xdr:colOff>
      <xdr:row>32</xdr:row>
      <xdr:rowOff>77258</xdr:rowOff>
    </xdr:to>
    <xdr:sp macro="" textlink="">
      <xdr:nvSpPr>
        <xdr:cNvPr id="72" name="フローチャート: 判断 71">
          <a:extLst>
            <a:ext uri="{FF2B5EF4-FFF2-40B4-BE49-F238E27FC236}">
              <a16:creationId xmlns:a16="http://schemas.microsoft.com/office/drawing/2014/main" id="{08F8B396-854B-4DD2-A294-82B7AB58DABB}"/>
            </a:ext>
          </a:extLst>
        </xdr:cNvPr>
        <xdr:cNvSpPr/>
      </xdr:nvSpPr>
      <xdr:spPr>
        <a:xfrm>
          <a:off x="4000500" y="623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46355</xdr:rowOff>
    </xdr:from>
    <xdr:to>
      <xdr:col>15</xdr:col>
      <xdr:colOff>187325</xdr:colOff>
      <xdr:row>31</xdr:row>
      <xdr:rowOff>147955</xdr:rowOff>
    </xdr:to>
    <xdr:sp macro="" textlink="">
      <xdr:nvSpPr>
        <xdr:cNvPr id="73" name="フローチャート: 判断 72">
          <a:extLst>
            <a:ext uri="{FF2B5EF4-FFF2-40B4-BE49-F238E27FC236}">
              <a16:creationId xmlns:a16="http://schemas.microsoft.com/office/drawing/2014/main" id="{71D221EF-51BF-4BA2-B2AA-F9CC69018016}"/>
            </a:ext>
          </a:extLst>
        </xdr:cNvPr>
        <xdr:cNvSpPr/>
      </xdr:nvSpPr>
      <xdr:spPr>
        <a:xfrm>
          <a:off x="3238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167428</xdr:rowOff>
    </xdr:from>
    <xdr:to>
      <xdr:col>11</xdr:col>
      <xdr:colOff>187325</xdr:colOff>
      <xdr:row>31</xdr:row>
      <xdr:rowOff>97578</xdr:rowOff>
    </xdr:to>
    <xdr:sp macro="" textlink="">
      <xdr:nvSpPr>
        <xdr:cNvPr id="74" name="フローチャート: 判断 73">
          <a:extLst>
            <a:ext uri="{FF2B5EF4-FFF2-40B4-BE49-F238E27FC236}">
              <a16:creationId xmlns:a16="http://schemas.microsoft.com/office/drawing/2014/main" id="{A0DC2509-77A4-4EC4-A5D9-27650CFB46CE}"/>
            </a:ext>
          </a:extLst>
        </xdr:cNvPr>
        <xdr:cNvSpPr/>
      </xdr:nvSpPr>
      <xdr:spPr>
        <a:xfrm>
          <a:off x="2476500" y="608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131445</xdr:rowOff>
    </xdr:from>
    <xdr:to>
      <xdr:col>7</xdr:col>
      <xdr:colOff>187325</xdr:colOff>
      <xdr:row>31</xdr:row>
      <xdr:rowOff>61595</xdr:rowOff>
    </xdr:to>
    <xdr:sp macro="" textlink="">
      <xdr:nvSpPr>
        <xdr:cNvPr id="75" name="フローチャート: 判断 74">
          <a:extLst>
            <a:ext uri="{FF2B5EF4-FFF2-40B4-BE49-F238E27FC236}">
              <a16:creationId xmlns:a16="http://schemas.microsoft.com/office/drawing/2014/main" id="{D2D28AA6-8B18-4899-811A-E8689DAD2CB4}"/>
            </a:ext>
          </a:extLst>
        </xdr:cNvPr>
        <xdr:cNvSpPr/>
      </xdr:nvSpPr>
      <xdr:spPr>
        <a:xfrm>
          <a:off x="1714500" y="604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743B5604-2E9F-4D1E-B5DF-2B0E2458F76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F75C8A1F-B4A7-4264-A0FF-10A675115C6E}"/>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8235A409-DE9D-4219-991F-E02FC5736733}"/>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30A7620C-1F9C-4098-AF92-E68BFB5B13CE}"/>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671F803F-820C-496D-A7B9-E985D573B6CE}"/>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64347</xdr:rowOff>
    </xdr:from>
    <xdr:to>
      <xdr:col>23</xdr:col>
      <xdr:colOff>136525</xdr:colOff>
      <xdr:row>31</xdr:row>
      <xdr:rowOff>165947</xdr:rowOff>
    </xdr:to>
    <xdr:sp macro="" textlink="">
      <xdr:nvSpPr>
        <xdr:cNvPr id="81" name="楕円 80">
          <a:extLst>
            <a:ext uri="{FF2B5EF4-FFF2-40B4-BE49-F238E27FC236}">
              <a16:creationId xmlns:a16="http://schemas.microsoft.com/office/drawing/2014/main" id="{FE0A4E8B-E0CE-4CB9-869A-0381BB7DD792}"/>
            </a:ext>
          </a:extLst>
        </xdr:cNvPr>
        <xdr:cNvSpPr/>
      </xdr:nvSpPr>
      <xdr:spPr>
        <a:xfrm>
          <a:off x="4711700" y="615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87224</xdr:rowOff>
    </xdr:from>
    <xdr:ext cx="405111" cy="259045"/>
    <xdr:sp macro="" textlink="">
      <xdr:nvSpPr>
        <xdr:cNvPr id="82" name="有形固定資産減価償却率該当値テキスト">
          <a:extLst>
            <a:ext uri="{FF2B5EF4-FFF2-40B4-BE49-F238E27FC236}">
              <a16:creationId xmlns:a16="http://schemas.microsoft.com/office/drawing/2014/main" id="{F35ABBD1-961F-4903-A131-631602D42345}"/>
            </a:ext>
          </a:extLst>
        </xdr:cNvPr>
        <xdr:cNvSpPr txBox="1"/>
      </xdr:nvSpPr>
      <xdr:spPr>
        <a:xfrm>
          <a:off x="4813300" y="6002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10372</xdr:rowOff>
    </xdr:from>
    <xdr:to>
      <xdr:col>19</xdr:col>
      <xdr:colOff>187325</xdr:colOff>
      <xdr:row>31</xdr:row>
      <xdr:rowOff>111972</xdr:rowOff>
    </xdr:to>
    <xdr:sp macro="" textlink="">
      <xdr:nvSpPr>
        <xdr:cNvPr id="83" name="楕円 82">
          <a:extLst>
            <a:ext uri="{FF2B5EF4-FFF2-40B4-BE49-F238E27FC236}">
              <a16:creationId xmlns:a16="http://schemas.microsoft.com/office/drawing/2014/main" id="{FBB376DB-B364-419A-A8C7-4F64A10A74D3}"/>
            </a:ext>
          </a:extLst>
        </xdr:cNvPr>
        <xdr:cNvSpPr/>
      </xdr:nvSpPr>
      <xdr:spPr>
        <a:xfrm>
          <a:off x="4000500" y="6096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61172</xdr:rowOff>
    </xdr:from>
    <xdr:to>
      <xdr:col>23</xdr:col>
      <xdr:colOff>85725</xdr:colOff>
      <xdr:row>31</xdr:row>
      <xdr:rowOff>115147</xdr:rowOff>
    </xdr:to>
    <xdr:cxnSp macro="">
      <xdr:nvCxnSpPr>
        <xdr:cNvPr id="84" name="直線コネクタ 83">
          <a:extLst>
            <a:ext uri="{FF2B5EF4-FFF2-40B4-BE49-F238E27FC236}">
              <a16:creationId xmlns:a16="http://schemas.microsoft.com/office/drawing/2014/main" id="{5CC84FDC-45A0-489B-BF45-4427D4DA40BE}"/>
            </a:ext>
          </a:extLst>
        </xdr:cNvPr>
        <xdr:cNvCxnSpPr/>
      </xdr:nvCxnSpPr>
      <xdr:spPr>
        <a:xfrm>
          <a:off x="4051300" y="6147647"/>
          <a:ext cx="7112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153035</xdr:rowOff>
    </xdr:from>
    <xdr:to>
      <xdr:col>15</xdr:col>
      <xdr:colOff>187325</xdr:colOff>
      <xdr:row>31</xdr:row>
      <xdr:rowOff>83185</xdr:rowOff>
    </xdr:to>
    <xdr:sp macro="" textlink="">
      <xdr:nvSpPr>
        <xdr:cNvPr id="85" name="楕円 84">
          <a:extLst>
            <a:ext uri="{FF2B5EF4-FFF2-40B4-BE49-F238E27FC236}">
              <a16:creationId xmlns:a16="http://schemas.microsoft.com/office/drawing/2014/main" id="{FE247AA0-0B39-4FB8-95C2-A9E5556A194F}"/>
            </a:ext>
          </a:extLst>
        </xdr:cNvPr>
        <xdr:cNvSpPr/>
      </xdr:nvSpPr>
      <xdr:spPr>
        <a:xfrm>
          <a:off x="3238500" y="606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32385</xdr:rowOff>
    </xdr:from>
    <xdr:to>
      <xdr:col>19</xdr:col>
      <xdr:colOff>136525</xdr:colOff>
      <xdr:row>31</xdr:row>
      <xdr:rowOff>61172</xdr:rowOff>
    </xdr:to>
    <xdr:cxnSp macro="">
      <xdr:nvCxnSpPr>
        <xdr:cNvPr id="86" name="直線コネクタ 85">
          <a:extLst>
            <a:ext uri="{FF2B5EF4-FFF2-40B4-BE49-F238E27FC236}">
              <a16:creationId xmlns:a16="http://schemas.microsoft.com/office/drawing/2014/main" id="{DE22981A-3F1C-48C6-8C05-2EF29E600D17}"/>
            </a:ext>
          </a:extLst>
        </xdr:cNvPr>
        <xdr:cNvCxnSpPr/>
      </xdr:nvCxnSpPr>
      <xdr:spPr>
        <a:xfrm>
          <a:off x="3289300" y="6118860"/>
          <a:ext cx="762000" cy="2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121920</xdr:rowOff>
    </xdr:from>
    <xdr:to>
      <xdr:col>11</xdr:col>
      <xdr:colOff>187325</xdr:colOff>
      <xdr:row>32</xdr:row>
      <xdr:rowOff>52070</xdr:rowOff>
    </xdr:to>
    <xdr:sp macro="" textlink="">
      <xdr:nvSpPr>
        <xdr:cNvPr id="87" name="楕円 86">
          <a:extLst>
            <a:ext uri="{FF2B5EF4-FFF2-40B4-BE49-F238E27FC236}">
              <a16:creationId xmlns:a16="http://schemas.microsoft.com/office/drawing/2014/main" id="{7373AEE3-D69E-4589-B379-7C55E806E334}"/>
            </a:ext>
          </a:extLst>
        </xdr:cNvPr>
        <xdr:cNvSpPr/>
      </xdr:nvSpPr>
      <xdr:spPr>
        <a:xfrm>
          <a:off x="2476500" y="620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32385</xdr:rowOff>
    </xdr:from>
    <xdr:to>
      <xdr:col>15</xdr:col>
      <xdr:colOff>136525</xdr:colOff>
      <xdr:row>32</xdr:row>
      <xdr:rowOff>1270</xdr:rowOff>
    </xdr:to>
    <xdr:cxnSp macro="">
      <xdr:nvCxnSpPr>
        <xdr:cNvPr id="88" name="直線コネクタ 87">
          <a:extLst>
            <a:ext uri="{FF2B5EF4-FFF2-40B4-BE49-F238E27FC236}">
              <a16:creationId xmlns:a16="http://schemas.microsoft.com/office/drawing/2014/main" id="{0948D7C6-8E37-4C3E-BBE1-4A0438D37892}"/>
            </a:ext>
          </a:extLst>
        </xdr:cNvPr>
        <xdr:cNvCxnSpPr/>
      </xdr:nvCxnSpPr>
      <xdr:spPr>
        <a:xfrm flipV="1">
          <a:off x="2527300" y="6118860"/>
          <a:ext cx="762000" cy="140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22437</xdr:rowOff>
    </xdr:from>
    <xdr:to>
      <xdr:col>7</xdr:col>
      <xdr:colOff>187325</xdr:colOff>
      <xdr:row>32</xdr:row>
      <xdr:rowOff>124037</xdr:rowOff>
    </xdr:to>
    <xdr:sp macro="" textlink="">
      <xdr:nvSpPr>
        <xdr:cNvPr id="89" name="楕円 88">
          <a:extLst>
            <a:ext uri="{FF2B5EF4-FFF2-40B4-BE49-F238E27FC236}">
              <a16:creationId xmlns:a16="http://schemas.microsoft.com/office/drawing/2014/main" id="{25A30E3A-0921-401E-AE08-D1103A235537}"/>
            </a:ext>
          </a:extLst>
        </xdr:cNvPr>
        <xdr:cNvSpPr/>
      </xdr:nvSpPr>
      <xdr:spPr>
        <a:xfrm>
          <a:off x="1714500" y="6280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1270</xdr:rowOff>
    </xdr:from>
    <xdr:to>
      <xdr:col>11</xdr:col>
      <xdr:colOff>136525</xdr:colOff>
      <xdr:row>32</xdr:row>
      <xdr:rowOff>73237</xdr:rowOff>
    </xdr:to>
    <xdr:cxnSp macro="">
      <xdr:nvCxnSpPr>
        <xdr:cNvPr id="90" name="直線コネクタ 89">
          <a:extLst>
            <a:ext uri="{FF2B5EF4-FFF2-40B4-BE49-F238E27FC236}">
              <a16:creationId xmlns:a16="http://schemas.microsoft.com/office/drawing/2014/main" id="{395959D6-C495-4CBC-B509-31D8B9069763}"/>
            </a:ext>
          </a:extLst>
        </xdr:cNvPr>
        <xdr:cNvCxnSpPr/>
      </xdr:nvCxnSpPr>
      <xdr:spPr>
        <a:xfrm flipV="1">
          <a:off x="1765300" y="6259195"/>
          <a:ext cx="762000" cy="71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68385</xdr:rowOff>
    </xdr:from>
    <xdr:ext cx="405111" cy="259045"/>
    <xdr:sp macro="" textlink="">
      <xdr:nvSpPr>
        <xdr:cNvPr id="91" name="n_1aveValue有形固定資産減価償却率">
          <a:extLst>
            <a:ext uri="{FF2B5EF4-FFF2-40B4-BE49-F238E27FC236}">
              <a16:creationId xmlns:a16="http://schemas.microsoft.com/office/drawing/2014/main" id="{E16BFEA5-3463-4D20-98BC-4458138D976D}"/>
            </a:ext>
          </a:extLst>
        </xdr:cNvPr>
        <xdr:cNvSpPr txBox="1"/>
      </xdr:nvSpPr>
      <xdr:spPr>
        <a:xfrm>
          <a:off x="3836044" y="6326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139082</xdr:rowOff>
    </xdr:from>
    <xdr:ext cx="405111" cy="259045"/>
    <xdr:sp macro="" textlink="">
      <xdr:nvSpPr>
        <xdr:cNvPr id="92" name="n_2aveValue有形固定資産減価償却率">
          <a:extLst>
            <a:ext uri="{FF2B5EF4-FFF2-40B4-BE49-F238E27FC236}">
              <a16:creationId xmlns:a16="http://schemas.microsoft.com/office/drawing/2014/main" id="{4A12CBB7-505A-4BD6-B4E5-0B4BB595BB80}"/>
            </a:ext>
          </a:extLst>
        </xdr:cNvPr>
        <xdr:cNvSpPr txBox="1"/>
      </xdr:nvSpPr>
      <xdr:spPr>
        <a:xfrm>
          <a:off x="3086744" y="6225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114105</xdr:rowOff>
    </xdr:from>
    <xdr:ext cx="405111" cy="259045"/>
    <xdr:sp macro="" textlink="">
      <xdr:nvSpPr>
        <xdr:cNvPr id="93" name="n_3aveValue有形固定資産減価償却率">
          <a:extLst>
            <a:ext uri="{FF2B5EF4-FFF2-40B4-BE49-F238E27FC236}">
              <a16:creationId xmlns:a16="http://schemas.microsoft.com/office/drawing/2014/main" id="{5C3C7ABE-53F4-4F9C-BA96-CECCD6EE34AA}"/>
            </a:ext>
          </a:extLst>
        </xdr:cNvPr>
        <xdr:cNvSpPr txBox="1"/>
      </xdr:nvSpPr>
      <xdr:spPr>
        <a:xfrm>
          <a:off x="2324744" y="5857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78122</xdr:rowOff>
    </xdr:from>
    <xdr:ext cx="405111" cy="259045"/>
    <xdr:sp macro="" textlink="">
      <xdr:nvSpPr>
        <xdr:cNvPr id="94" name="n_4aveValue有形固定資産減価償却率">
          <a:extLst>
            <a:ext uri="{FF2B5EF4-FFF2-40B4-BE49-F238E27FC236}">
              <a16:creationId xmlns:a16="http://schemas.microsoft.com/office/drawing/2014/main" id="{8F1F527A-310D-4E71-9231-7F3BA63CCDA7}"/>
            </a:ext>
          </a:extLst>
        </xdr:cNvPr>
        <xdr:cNvSpPr txBox="1"/>
      </xdr:nvSpPr>
      <xdr:spPr>
        <a:xfrm>
          <a:off x="1562744" y="5821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128499</xdr:rowOff>
    </xdr:from>
    <xdr:ext cx="405111" cy="259045"/>
    <xdr:sp macro="" textlink="">
      <xdr:nvSpPr>
        <xdr:cNvPr id="95" name="n_1mainValue有形固定資産減価償却率">
          <a:extLst>
            <a:ext uri="{FF2B5EF4-FFF2-40B4-BE49-F238E27FC236}">
              <a16:creationId xmlns:a16="http://schemas.microsoft.com/office/drawing/2014/main" id="{78CA6B23-706D-419E-84E0-B9B30EB77DFE}"/>
            </a:ext>
          </a:extLst>
        </xdr:cNvPr>
        <xdr:cNvSpPr txBox="1"/>
      </xdr:nvSpPr>
      <xdr:spPr>
        <a:xfrm>
          <a:off x="3836044" y="5872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99712</xdr:rowOff>
    </xdr:from>
    <xdr:ext cx="405111" cy="259045"/>
    <xdr:sp macro="" textlink="">
      <xdr:nvSpPr>
        <xdr:cNvPr id="96" name="n_2mainValue有形固定資産減価償却率">
          <a:extLst>
            <a:ext uri="{FF2B5EF4-FFF2-40B4-BE49-F238E27FC236}">
              <a16:creationId xmlns:a16="http://schemas.microsoft.com/office/drawing/2014/main" id="{84BA4AD4-DB57-497B-AB9C-2CE39980A5EF}"/>
            </a:ext>
          </a:extLst>
        </xdr:cNvPr>
        <xdr:cNvSpPr txBox="1"/>
      </xdr:nvSpPr>
      <xdr:spPr>
        <a:xfrm>
          <a:off x="3086744" y="584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43197</xdr:rowOff>
    </xdr:from>
    <xdr:ext cx="405111" cy="259045"/>
    <xdr:sp macro="" textlink="">
      <xdr:nvSpPr>
        <xdr:cNvPr id="97" name="n_3mainValue有形固定資産減価償却率">
          <a:extLst>
            <a:ext uri="{FF2B5EF4-FFF2-40B4-BE49-F238E27FC236}">
              <a16:creationId xmlns:a16="http://schemas.microsoft.com/office/drawing/2014/main" id="{8B8AE9AA-0155-4B81-AB80-A19C6B625BC7}"/>
            </a:ext>
          </a:extLst>
        </xdr:cNvPr>
        <xdr:cNvSpPr txBox="1"/>
      </xdr:nvSpPr>
      <xdr:spPr>
        <a:xfrm>
          <a:off x="2324744" y="6301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115164</xdr:rowOff>
    </xdr:from>
    <xdr:ext cx="405111" cy="259045"/>
    <xdr:sp macro="" textlink="">
      <xdr:nvSpPr>
        <xdr:cNvPr id="98" name="n_4mainValue有形固定資産減価償却率">
          <a:extLst>
            <a:ext uri="{FF2B5EF4-FFF2-40B4-BE49-F238E27FC236}">
              <a16:creationId xmlns:a16="http://schemas.microsoft.com/office/drawing/2014/main" id="{1DDC5DA2-D4D2-4192-9146-983F362AFFEB}"/>
            </a:ext>
          </a:extLst>
        </xdr:cNvPr>
        <xdr:cNvSpPr txBox="1"/>
      </xdr:nvSpPr>
      <xdr:spPr>
        <a:xfrm>
          <a:off x="1562744" y="6373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58ED12FC-C79C-4E3D-A3A2-ECDBE8BCCABB}"/>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0F3F7BE1-E0A9-47FD-AA1F-D58E8C0302FD}"/>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4877C4EF-6A93-40F6-9F22-51C3CC9AF8BA}"/>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[ 884.8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342A4EE0-B9A7-4D7D-A18A-230956F6D76D}"/>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AA5923EC-D754-4127-9A1F-DA511C05705A}"/>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D6FB86E4-A35A-40CF-BE46-D1E3A8224FB4}"/>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746F3B0C-5448-41F8-A613-204BD461D50C}"/>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B9ED4F61-11DE-4DC0-883C-90B1454EF515}"/>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06A11A50-9A6A-4789-A91B-BE2AE95512B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B601EC0F-750E-43FC-A7A6-3267E92A74F3}"/>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DBAFC525-F884-44B2-878B-55808391487B}"/>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274AF76E-919E-46BF-B63B-1CE545B0294F}"/>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E7F08575-29A0-4E71-A9B4-EC5322814F97}"/>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可能年数は類似団体の中で最下位となっている。要因としては、統合小学校建設事業に係る地方債の借入により将来負担額が増加していることが考えられる。今後は、将来に向けた負担を減らせるよう経常経費充当一般財源を抑制しながら充当基金残高を増やし、適正な基金管理と財源確保による健全な財政運営に努める。</a:t>
          </a: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60C1BD90-6F44-465F-A7C8-22B4AC5DCA22}"/>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7E5C6782-9807-4791-99F1-59C2661DFFA3}"/>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A4C9E88A-B031-4E70-ADFC-A8C5931CAAA8}"/>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a:extLst>
            <a:ext uri="{FF2B5EF4-FFF2-40B4-BE49-F238E27FC236}">
              <a16:creationId xmlns:a16="http://schemas.microsoft.com/office/drawing/2014/main" id="{CFC3E3C1-18C6-4B6C-AAF6-B3229D0C0243}"/>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a:extLst>
            <a:ext uri="{FF2B5EF4-FFF2-40B4-BE49-F238E27FC236}">
              <a16:creationId xmlns:a16="http://schemas.microsoft.com/office/drawing/2014/main" id="{E6E4C82D-3F58-4AB5-88AB-F6E5CC960559}"/>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a:extLst>
            <a:ext uri="{FF2B5EF4-FFF2-40B4-BE49-F238E27FC236}">
              <a16:creationId xmlns:a16="http://schemas.microsoft.com/office/drawing/2014/main" id="{B4343A06-1641-471A-BC27-CA8FF010DF2A}"/>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a:extLst>
            <a:ext uri="{FF2B5EF4-FFF2-40B4-BE49-F238E27FC236}">
              <a16:creationId xmlns:a16="http://schemas.microsoft.com/office/drawing/2014/main" id="{9B8D830D-9764-408A-91DC-018736E51C1A}"/>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a:extLst>
            <a:ext uri="{FF2B5EF4-FFF2-40B4-BE49-F238E27FC236}">
              <a16:creationId xmlns:a16="http://schemas.microsoft.com/office/drawing/2014/main" id="{1CE1A358-0793-4694-B083-CE0386C30482}"/>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a:extLst>
            <a:ext uri="{FF2B5EF4-FFF2-40B4-BE49-F238E27FC236}">
              <a16:creationId xmlns:a16="http://schemas.microsoft.com/office/drawing/2014/main" id="{4339E2CD-DCD7-4AE8-9C5D-1B4609B57E84}"/>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a:extLst>
            <a:ext uri="{FF2B5EF4-FFF2-40B4-BE49-F238E27FC236}">
              <a16:creationId xmlns:a16="http://schemas.microsoft.com/office/drawing/2014/main" id="{C04C3F4D-6D6F-4B26-BF1D-26CB769F7EF2}"/>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a:extLst>
            <a:ext uri="{FF2B5EF4-FFF2-40B4-BE49-F238E27FC236}">
              <a16:creationId xmlns:a16="http://schemas.microsoft.com/office/drawing/2014/main" id="{E0174346-4740-4838-91E7-73700ED0FA5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a:extLst>
            <a:ext uri="{FF2B5EF4-FFF2-40B4-BE49-F238E27FC236}">
              <a16:creationId xmlns:a16="http://schemas.microsoft.com/office/drawing/2014/main" id="{FA7CE354-A158-4AF0-8B41-82D75FEA6CDC}"/>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a:extLst>
            <a:ext uri="{FF2B5EF4-FFF2-40B4-BE49-F238E27FC236}">
              <a16:creationId xmlns:a16="http://schemas.microsoft.com/office/drawing/2014/main" id="{EBD6E43C-1AE2-407C-BAF8-9362F4B849C2}"/>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a:extLst>
            <a:ext uri="{FF2B5EF4-FFF2-40B4-BE49-F238E27FC236}">
              <a16:creationId xmlns:a16="http://schemas.microsoft.com/office/drawing/2014/main" id="{584C00A8-E2B3-4171-8CA6-8CB71E5160ED}"/>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a:extLst>
            <a:ext uri="{FF2B5EF4-FFF2-40B4-BE49-F238E27FC236}">
              <a16:creationId xmlns:a16="http://schemas.microsoft.com/office/drawing/2014/main" id="{E51159DC-5B5F-49CD-A216-163FC0359CE3}"/>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94A62554-2A1C-41CB-B365-BD92EDA21F25}"/>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2C34F615-08DD-47DB-A447-F35BAC2DC285}"/>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25091</xdr:rowOff>
    </xdr:to>
    <xdr:cxnSp macro="">
      <xdr:nvCxnSpPr>
        <xdr:cNvPr id="129" name="直線コネクタ 128">
          <a:extLst>
            <a:ext uri="{FF2B5EF4-FFF2-40B4-BE49-F238E27FC236}">
              <a16:creationId xmlns:a16="http://schemas.microsoft.com/office/drawing/2014/main" id="{B2BCF5E8-76DD-4FD4-B29E-DDE4C2856FC8}"/>
            </a:ext>
          </a:extLst>
        </xdr:cNvPr>
        <xdr:cNvCxnSpPr/>
      </xdr:nvCxnSpPr>
      <xdr:spPr>
        <a:xfrm flipV="1">
          <a:off x="14793595" y="5261428"/>
          <a:ext cx="1269" cy="1364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28918</xdr:rowOff>
    </xdr:from>
    <xdr:ext cx="469744" cy="259045"/>
    <xdr:sp macro="" textlink="">
      <xdr:nvSpPr>
        <xdr:cNvPr id="130" name="債務償還比率最小値テキスト">
          <a:extLst>
            <a:ext uri="{FF2B5EF4-FFF2-40B4-BE49-F238E27FC236}">
              <a16:creationId xmlns:a16="http://schemas.microsoft.com/office/drawing/2014/main" id="{3AA525F7-FC6A-4F9A-A6A1-9598240F1062}"/>
            </a:ext>
          </a:extLst>
        </xdr:cNvPr>
        <xdr:cNvSpPr txBox="1"/>
      </xdr:nvSpPr>
      <xdr:spPr>
        <a:xfrm>
          <a:off x="14846300" y="6629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25091</xdr:rowOff>
    </xdr:from>
    <xdr:to>
      <xdr:col>76</xdr:col>
      <xdr:colOff>111125</xdr:colOff>
      <xdr:row>34</xdr:row>
      <xdr:rowOff>25091</xdr:rowOff>
    </xdr:to>
    <xdr:cxnSp macro="">
      <xdr:nvCxnSpPr>
        <xdr:cNvPr id="131" name="直線コネクタ 130">
          <a:extLst>
            <a:ext uri="{FF2B5EF4-FFF2-40B4-BE49-F238E27FC236}">
              <a16:creationId xmlns:a16="http://schemas.microsoft.com/office/drawing/2014/main" id="{1BD83463-82E4-4DF6-BEF9-F1589E6BA329}"/>
            </a:ext>
          </a:extLst>
        </xdr:cNvPr>
        <xdr:cNvCxnSpPr/>
      </xdr:nvCxnSpPr>
      <xdr:spPr>
        <a:xfrm>
          <a:off x="14706600" y="6625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a:extLst>
            <a:ext uri="{FF2B5EF4-FFF2-40B4-BE49-F238E27FC236}">
              <a16:creationId xmlns:a16="http://schemas.microsoft.com/office/drawing/2014/main" id="{FB651129-2A00-464A-ADBF-24A47A468FA4}"/>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a:extLst>
            <a:ext uri="{FF2B5EF4-FFF2-40B4-BE49-F238E27FC236}">
              <a16:creationId xmlns:a16="http://schemas.microsoft.com/office/drawing/2014/main" id="{E16E6A90-9A70-4232-BC1C-E0E405B5F0F6}"/>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152435</xdr:rowOff>
    </xdr:from>
    <xdr:ext cx="469744" cy="259045"/>
    <xdr:sp macro="" textlink="">
      <xdr:nvSpPr>
        <xdr:cNvPr id="134" name="債務償還比率平均値テキスト">
          <a:extLst>
            <a:ext uri="{FF2B5EF4-FFF2-40B4-BE49-F238E27FC236}">
              <a16:creationId xmlns:a16="http://schemas.microsoft.com/office/drawing/2014/main" id="{7D7A241A-9443-4C40-905A-00AB6AD3B2F1}"/>
            </a:ext>
          </a:extLst>
        </xdr:cNvPr>
        <xdr:cNvSpPr txBox="1"/>
      </xdr:nvSpPr>
      <xdr:spPr>
        <a:xfrm>
          <a:off x="14846300" y="57245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129558</xdr:rowOff>
    </xdr:from>
    <xdr:to>
      <xdr:col>76</xdr:col>
      <xdr:colOff>73025</xdr:colOff>
      <xdr:row>30</xdr:row>
      <xdr:rowOff>59708</xdr:rowOff>
    </xdr:to>
    <xdr:sp macro="" textlink="">
      <xdr:nvSpPr>
        <xdr:cNvPr id="135" name="フローチャート: 判断 134">
          <a:extLst>
            <a:ext uri="{FF2B5EF4-FFF2-40B4-BE49-F238E27FC236}">
              <a16:creationId xmlns:a16="http://schemas.microsoft.com/office/drawing/2014/main" id="{17919B5E-3919-4A59-8616-7D80D3C692FA}"/>
            </a:ext>
          </a:extLst>
        </xdr:cNvPr>
        <xdr:cNvSpPr/>
      </xdr:nvSpPr>
      <xdr:spPr>
        <a:xfrm>
          <a:off x="14744700" y="5873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148527</xdr:rowOff>
    </xdr:from>
    <xdr:to>
      <xdr:col>72</xdr:col>
      <xdr:colOff>123825</xdr:colOff>
      <xdr:row>30</xdr:row>
      <xdr:rowOff>78677</xdr:rowOff>
    </xdr:to>
    <xdr:sp macro="" textlink="">
      <xdr:nvSpPr>
        <xdr:cNvPr id="136" name="フローチャート: 判断 135">
          <a:extLst>
            <a:ext uri="{FF2B5EF4-FFF2-40B4-BE49-F238E27FC236}">
              <a16:creationId xmlns:a16="http://schemas.microsoft.com/office/drawing/2014/main" id="{483C4080-A154-46D2-8238-D91447897ADC}"/>
            </a:ext>
          </a:extLst>
        </xdr:cNvPr>
        <xdr:cNvSpPr/>
      </xdr:nvSpPr>
      <xdr:spPr>
        <a:xfrm>
          <a:off x="14033500" y="589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125431</xdr:rowOff>
    </xdr:from>
    <xdr:to>
      <xdr:col>68</xdr:col>
      <xdr:colOff>123825</xdr:colOff>
      <xdr:row>31</xdr:row>
      <xdr:rowOff>55581</xdr:rowOff>
    </xdr:to>
    <xdr:sp macro="" textlink="">
      <xdr:nvSpPr>
        <xdr:cNvPr id="137" name="フローチャート: 判断 136">
          <a:extLst>
            <a:ext uri="{FF2B5EF4-FFF2-40B4-BE49-F238E27FC236}">
              <a16:creationId xmlns:a16="http://schemas.microsoft.com/office/drawing/2014/main" id="{77CC47DE-A19B-4791-BE20-6AA465ECDD6E}"/>
            </a:ext>
          </a:extLst>
        </xdr:cNvPr>
        <xdr:cNvSpPr/>
      </xdr:nvSpPr>
      <xdr:spPr>
        <a:xfrm>
          <a:off x="13271500" y="6040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76118</xdr:rowOff>
    </xdr:from>
    <xdr:to>
      <xdr:col>64</xdr:col>
      <xdr:colOff>123825</xdr:colOff>
      <xdr:row>32</xdr:row>
      <xdr:rowOff>6268</xdr:rowOff>
    </xdr:to>
    <xdr:sp macro="" textlink="">
      <xdr:nvSpPr>
        <xdr:cNvPr id="138" name="フローチャート: 判断 137">
          <a:extLst>
            <a:ext uri="{FF2B5EF4-FFF2-40B4-BE49-F238E27FC236}">
              <a16:creationId xmlns:a16="http://schemas.microsoft.com/office/drawing/2014/main" id="{40339DC5-5C6E-4B0A-84CD-D990D3F9F635}"/>
            </a:ext>
          </a:extLst>
        </xdr:cNvPr>
        <xdr:cNvSpPr/>
      </xdr:nvSpPr>
      <xdr:spPr>
        <a:xfrm>
          <a:off x="12509500" y="6162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74422</xdr:rowOff>
    </xdr:from>
    <xdr:to>
      <xdr:col>60</xdr:col>
      <xdr:colOff>123825</xdr:colOff>
      <xdr:row>32</xdr:row>
      <xdr:rowOff>4572</xdr:rowOff>
    </xdr:to>
    <xdr:sp macro="" textlink="">
      <xdr:nvSpPr>
        <xdr:cNvPr id="139" name="フローチャート: 判断 138">
          <a:extLst>
            <a:ext uri="{FF2B5EF4-FFF2-40B4-BE49-F238E27FC236}">
              <a16:creationId xmlns:a16="http://schemas.microsoft.com/office/drawing/2014/main" id="{43814141-4C46-40FD-A2BC-29D6C4C138FF}"/>
            </a:ext>
          </a:extLst>
        </xdr:cNvPr>
        <xdr:cNvSpPr/>
      </xdr:nvSpPr>
      <xdr:spPr>
        <a:xfrm>
          <a:off x="11747500" y="6160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41A8E881-3066-4025-9B2F-0BE580BC12EA}"/>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95F1B74E-7617-4B1D-8D79-01ABF8E42BDA}"/>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B0F44F43-4ECF-4471-B25C-1E0D8850C04C}"/>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673293A9-F50D-44EE-8ECE-773BC1F2E21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3374BB54-C280-42F5-8E06-AD1F5C2BA31B}"/>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145741</xdr:rowOff>
    </xdr:from>
    <xdr:to>
      <xdr:col>76</xdr:col>
      <xdr:colOff>73025</xdr:colOff>
      <xdr:row>34</xdr:row>
      <xdr:rowOff>75891</xdr:rowOff>
    </xdr:to>
    <xdr:sp macro="" textlink="">
      <xdr:nvSpPr>
        <xdr:cNvPr id="145" name="楕円 144">
          <a:extLst>
            <a:ext uri="{FF2B5EF4-FFF2-40B4-BE49-F238E27FC236}">
              <a16:creationId xmlns:a16="http://schemas.microsoft.com/office/drawing/2014/main" id="{F33431CD-C0CD-44EB-8732-CB3D81D0F830}"/>
            </a:ext>
          </a:extLst>
        </xdr:cNvPr>
        <xdr:cNvSpPr/>
      </xdr:nvSpPr>
      <xdr:spPr>
        <a:xfrm>
          <a:off x="14744700" y="6575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60668</xdr:rowOff>
    </xdr:from>
    <xdr:ext cx="469744" cy="259045"/>
    <xdr:sp macro="" textlink="">
      <xdr:nvSpPr>
        <xdr:cNvPr id="146" name="債務償還比率該当値テキスト">
          <a:extLst>
            <a:ext uri="{FF2B5EF4-FFF2-40B4-BE49-F238E27FC236}">
              <a16:creationId xmlns:a16="http://schemas.microsoft.com/office/drawing/2014/main" id="{F05E70BB-ABD7-4091-8532-62C7C4F3C93F}"/>
            </a:ext>
          </a:extLst>
        </xdr:cNvPr>
        <xdr:cNvSpPr txBox="1"/>
      </xdr:nvSpPr>
      <xdr:spPr>
        <a:xfrm>
          <a:off x="14846300" y="6490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23568</xdr:rowOff>
    </xdr:from>
    <xdr:to>
      <xdr:col>72</xdr:col>
      <xdr:colOff>123825</xdr:colOff>
      <xdr:row>32</xdr:row>
      <xdr:rowOff>125168</xdr:rowOff>
    </xdr:to>
    <xdr:sp macro="" textlink="">
      <xdr:nvSpPr>
        <xdr:cNvPr id="147" name="楕円 146">
          <a:extLst>
            <a:ext uri="{FF2B5EF4-FFF2-40B4-BE49-F238E27FC236}">
              <a16:creationId xmlns:a16="http://schemas.microsoft.com/office/drawing/2014/main" id="{8C530516-F835-408B-B879-F95F9FE50930}"/>
            </a:ext>
          </a:extLst>
        </xdr:cNvPr>
        <xdr:cNvSpPr/>
      </xdr:nvSpPr>
      <xdr:spPr>
        <a:xfrm>
          <a:off x="14033500" y="6281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74368</xdr:rowOff>
    </xdr:from>
    <xdr:to>
      <xdr:col>76</xdr:col>
      <xdr:colOff>22225</xdr:colOff>
      <xdr:row>34</xdr:row>
      <xdr:rowOff>25091</xdr:rowOff>
    </xdr:to>
    <xdr:cxnSp macro="">
      <xdr:nvCxnSpPr>
        <xdr:cNvPr id="148" name="直線コネクタ 147">
          <a:extLst>
            <a:ext uri="{FF2B5EF4-FFF2-40B4-BE49-F238E27FC236}">
              <a16:creationId xmlns:a16="http://schemas.microsoft.com/office/drawing/2014/main" id="{3EABCE1E-4BD0-4505-9161-4168E7283D98}"/>
            </a:ext>
          </a:extLst>
        </xdr:cNvPr>
        <xdr:cNvCxnSpPr/>
      </xdr:nvCxnSpPr>
      <xdr:spPr>
        <a:xfrm>
          <a:off x="14084300" y="6332293"/>
          <a:ext cx="711200" cy="29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34</xdr:row>
      <xdr:rowOff>25182</xdr:rowOff>
    </xdr:from>
    <xdr:to>
      <xdr:col>68</xdr:col>
      <xdr:colOff>123825</xdr:colOff>
      <xdr:row>34</xdr:row>
      <xdr:rowOff>126782</xdr:rowOff>
    </xdr:to>
    <xdr:sp macro="" textlink="">
      <xdr:nvSpPr>
        <xdr:cNvPr id="149" name="楕円 148">
          <a:extLst>
            <a:ext uri="{FF2B5EF4-FFF2-40B4-BE49-F238E27FC236}">
              <a16:creationId xmlns:a16="http://schemas.microsoft.com/office/drawing/2014/main" id="{D7C07288-909D-4AA6-9639-A8B8507664D4}"/>
            </a:ext>
          </a:extLst>
        </xdr:cNvPr>
        <xdr:cNvSpPr/>
      </xdr:nvSpPr>
      <xdr:spPr>
        <a:xfrm>
          <a:off x="13271500" y="662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74368</xdr:rowOff>
    </xdr:from>
    <xdr:to>
      <xdr:col>72</xdr:col>
      <xdr:colOff>73025</xdr:colOff>
      <xdr:row>34</xdr:row>
      <xdr:rowOff>75982</xdr:rowOff>
    </xdr:to>
    <xdr:cxnSp macro="">
      <xdr:nvCxnSpPr>
        <xdr:cNvPr id="150" name="直線コネクタ 149">
          <a:extLst>
            <a:ext uri="{FF2B5EF4-FFF2-40B4-BE49-F238E27FC236}">
              <a16:creationId xmlns:a16="http://schemas.microsoft.com/office/drawing/2014/main" id="{2A6059E5-B5A4-4B68-88BD-8D300E5F6989}"/>
            </a:ext>
          </a:extLst>
        </xdr:cNvPr>
        <xdr:cNvCxnSpPr/>
      </xdr:nvCxnSpPr>
      <xdr:spPr>
        <a:xfrm flipV="1">
          <a:off x="13322300" y="6332293"/>
          <a:ext cx="762000" cy="344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34</xdr:row>
      <xdr:rowOff>91649</xdr:rowOff>
    </xdr:from>
    <xdr:to>
      <xdr:col>64</xdr:col>
      <xdr:colOff>123825</xdr:colOff>
      <xdr:row>35</xdr:row>
      <xdr:rowOff>21799</xdr:rowOff>
    </xdr:to>
    <xdr:sp macro="" textlink="">
      <xdr:nvSpPr>
        <xdr:cNvPr id="151" name="楕円 150">
          <a:extLst>
            <a:ext uri="{FF2B5EF4-FFF2-40B4-BE49-F238E27FC236}">
              <a16:creationId xmlns:a16="http://schemas.microsoft.com/office/drawing/2014/main" id="{C0C67F97-8DC1-43E8-B600-4E20EE3B742F}"/>
            </a:ext>
          </a:extLst>
        </xdr:cNvPr>
        <xdr:cNvSpPr/>
      </xdr:nvSpPr>
      <xdr:spPr>
        <a:xfrm>
          <a:off x="12509500" y="669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34</xdr:row>
      <xdr:rowOff>75982</xdr:rowOff>
    </xdr:from>
    <xdr:to>
      <xdr:col>68</xdr:col>
      <xdr:colOff>73025</xdr:colOff>
      <xdr:row>34</xdr:row>
      <xdr:rowOff>142449</xdr:rowOff>
    </xdr:to>
    <xdr:cxnSp macro="">
      <xdr:nvCxnSpPr>
        <xdr:cNvPr id="152" name="直線コネクタ 151">
          <a:extLst>
            <a:ext uri="{FF2B5EF4-FFF2-40B4-BE49-F238E27FC236}">
              <a16:creationId xmlns:a16="http://schemas.microsoft.com/office/drawing/2014/main" id="{16602DC6-00DF-4D78-A64B-88346D4BCF09}"/>
            </a:ext>
          </a:extLst>
        </xdr:cNvPr>
        <xdr:cNvCxnSpPr/>
      </xdr:nvCxnSpPr>
      <xdr:spPr>
        <a:xfrm flipV="1">
          <a:off x="12560300" y="6676807"/>
          <a:ext cx="762000" cy="66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137723</xdr:rowOff>
    </xdr:from>
    <xdr:to>
      <xdr:col>60</xdr:col>
      <xdr:colOff>123825</xdr:colOff>
      <xdr:row>34</xdr:row>
      <xdr:rowOff>67873</xdr:rowOff>
    </xdr:to>
    <xdr:sp macro="" textlink="">
      <xdr:nvSpPr>
        <xdr:cNvPr id="153" name="楕円 152">
          <a:extLst>
            <a:ext uri="{FF2B5EF4-FFF2-40B4-BE49-F238E27FC236}">
              <a16:creationId xmlns:a16="http://schemas.microsoft.com/office/drawing/2014/main" id="{4F8568BE-B455-4FD8-A25F-B878C997DAF6}"/>
            </a:ext>
          </a:extLst>
        </xdr:cNvPr>
        <xdr:cNvSpPr/>
      </xdr:nvSpPr>
      <xdr:spPr>
        <a:xfrm>
          <a:off x="11747500" y="6567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34</xdr:row>
      <xdr:rowOff>17073</xdr:rowOff>
    </xdr:from>
    <xdr:to>
      <xdr:col>64</xdr:col>
      <xdr:colOff>73025</xdr:colOff>
      <xdr:row>34</xdr:row>
      <xdr:rowOff>142449</xdr:rowOff>
    </xdr:to>
    <xdr:cxnSp macro="">
      <xdr:nvCxnSpPr>
        <xdr:cNvPr id="154" name="直線コネクタ 153">
          <a:extLst>
            <a:ext uri="{FF2B5EF4-FFF2-40B4-BE49-F238E27FC236}">
              <a16:creationId xmlns:a16="http://schemas.microsoft.com/office/drawing/2014/main" id="{3CB607FA-C40C-40B9-8F58-3C1524A34FFD}"/>
            </a:ext>
          </a:extLst>
        </xdr:cNvPr>
        <xdr:cNvCxnSpPr/>
      </xdr:nvCxnSpPr>
      <xdr:spPr>
        <a:xfrm>
          <a:off x="11798300" y="6617898"/>
          <a:ext cx="762000" cy="125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95204</xdr:rowOff>
    </xdr:from>
    <xdr:ext cx="469744" cy="259045"/>
    <xdr:sp macro="" textlink="">
      <xdr:nvSpPr>
        <xdr:cNvPr id="155" name="n_1aveValue債務償還比率">
          <a:extLst>
            <a:ext uri="{FF2B5EF4-FFF2-40B4-BE49-F238E27FC236}">
              <a16:creationId xmlns:a16="http://schemas.microsoft.com/office/drawing/2014/main" id="{FAD4B347-308B-4D30-AF5B-2720FF1E598B}"/>
            </a:ext>
          </a:extLst>
        </xdr:cNvPr>
        <xdr:cNvSpPr txBox="1"/>
      </xdr:nvSpPr>
      <xdr:spPr>
        <a:xfrm>
          <a:off x="13836727" y="5667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72108</xdr:rowOff>
    </xdr:from>
    <xdr:ext cx="469744" cy="259045"/>
    <xdr:sp macro="" textlink="">
      <xdr:nvSpPr>
        <xdr:cNvPr id="156" name="n_2aveValue債務償還比率">
          <a:extLst>
            <a:ext uri="{FF2B5EF4-FFF2-40B4-BE49-F238E27FC236}">
              <a16:creationId xmlns:a16="http://schemas.microsoft.com/office/drawing/2014/main" id="{DA865E15-8853-436B-AF62-420CF902C370}"/>
            </a:ext>
          </a:extLst>
        </xdr:cNvPr>
        <xdr:cNvSpPr txBox="1"/>
      </xdr:nvSpPr>
      <xdr:spPr>
        <a:xfrm>
          <a:off x="13087427" y="5815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22795</xdr:rowOff>
    </xdr:from>
    <xdr:ext cx="469744" cy="259045"/>
    <xdr:sp macro="" textlink="">
      <xdr:nvSpPr>
        <xdr:cNvPr id="157" name="n_3aveValue債務償還比率">
          <a:extLst>
            <a:ext uri="{FF2B5EF4-FFF2-40B4-BE49-F238E27FC236}">
              <a16:creationId xmlns:a16="http://schemas.microsoft.com/office/drawing/2014/main" id="{466754EE-2157-4E37-A2FC-A9DE028D9D9F}"/>
            </a:ext>
          </a:extLst>
        </xdr:cNvPr>
        <xdr:cNvSpPr txBox="1"/>
      </xdr:nvSpPr>
      <xdr:spPr>
        <a:xfrm>
          <a:off x="12325427" y="5937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21099</xdr:rowOff>
    </xdr:from>
    <xdr:ext cx="469744" cy="259045"/>
    <xdr:sp macro="" textlink="">
      <xdr:nvSpPr>
        <xdr:cNvPr id="158" name="n_4aveValue債務償還比率">
          <a:extLst>
            <a:ext uri="{FF2B5EF4-FFF2-40B4-BE49-F238E27FC236}">
              <a16:creationId xmlns:a16="http://schemas.microsoft.com/office/drawing/2014/main" id="{B5DC1704-6359-44DD-A213-3A2C35B295D4}"/>
            </a:ext>
          </a:extLst>
        </xdr:cNvPr>
        <xdr:cNvSpPr txBox="1"/>
      </xdr:nvSpPr>
      <xdr:spPr>
        <a:xfrm>
          <a:off x="11563427" y="5936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116295</xdr:rowOff>
    </xdr:from>
    <xdr:ext cx="469744" cy="259045"/>
    <xdr:sp macro="" textlink="">
      <xdr:nvSpPr>
        <xdr:cNvPr id="159" name="n_1mainValue債務償還比率">
          <a:extLst>
            <a:ext uri="{FF2B5EF4-FFF2-40B4-BE49-F238E27FC236}">
              <a16:creationId xmlns:a16="http://schemas.microsoft.com/office/drawing/2014/main" id="{AFF37A9E-E111-446D-9E70-12BEF593D91C}"/>
            </a:ext>
          </a:extLst>
        </xdr:cNvPr>
        <xdr:cNvSpPr txBox="1"/>
      </xdr:nvSpPr>
      <xdr:spPr>
        <a:xfrm>
          <a:off x="13836727" y="6374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34</xdr:row>
      <xdr:rowOff>117909</xdr:rowOff>
    </xdr:from>
    <xdr:ext cx="469744" cy="259045"/>
    <xdr:sp macro="" textlink="">
      <xdr:nvSpPr>
        <xdr:cNvPr id="160" name="n_2mainValue債務償還比率">
          <a:extLst>
            <a:ext uri="{FF2B5EF4-FFF2-40B4-BE49-F238E27FC236}">
              <a16:creationId xmlns:a16="http://schemas.microsoft.com/office/drawing/2014/main" id="{17E6A0BE-762F-4E73-8AEE-A0082C8491CA}"/>
            </a:ext>
          </a:extLst>
        </xdr:cNvPr>
        <xdr:cNvSpPr txBox="1"/>
      </xdr:nvSpPr>
      <xdr:spPr>
        <a:xfrm>
          <a:off x="13087427" y="6718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35</xdr:row>
      <xdr:rowOff>12926</xdr:rowOff>
    </xdr:from>
    <xdr:ext cx="469744" cy="259045"/>
    <xdr:sp macro="" textlink="">
      <xdr:nvSpPr>
        <xdr:cNvPr id="161" name="n_3mainValue債務償還比率">
          <a:extLst>
            <a:ext uri="{FF2B5EF4-FFF2-40B4-BE49-F238E27FC236}">
              <a16:creationId xmlns:a16="http://schemas.microsoft.com/office/drawing/2014/main" id="{B79BA0E3-C041-4912-B17B-93D4936E235E}"/>
            </a:ext>
          </a:extLst>
        </xdr:cNvPr>
        <xdr:cNvSpPr txBox="1"/>
      </xdr:nvSpPr>
      <xdr:spPr>
        <a:xfrm>
          <a:off x="12325427" y="6785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34</xdr:row>
      <xdr:rowOff>59000</xdr:rowOff>
    </xdr:from>
    <xdr:ext cx="469744" cy="259045"/>
    <xdr:sp macro="" textlink="">
      <xdr:nvSpPr>
        <xdr:cNvPr id="162" name="n_4mainValue債務償還比率">
          <a:extLst>
            <a:ext uri="{FF2B5EF4-FFF2-40B4-BE49-F238E27FC236}">
              <a16:creationId xmlns:a16="http://schemas.microsoft.com/office/drawing/2014/main" id="{941024D4-539C-403B-BF11-AEBEBC822E62}"/>
            </a:ext>
          </a:extLst>
        </xdr:cNvPr>
        <xdr:cNvSpPr txBox="1"/>
      </xdr:nvSpPr>
      <xdr:spPr>
        <a:xfrm>
          <a:off x="11563427" y="6659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39D96310-04E2-447F-8F63-9EFD95BA46BD}"/>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221E0BE5-7436-43EB-BC43-6E8DA9B7E224}"/>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12515B44-F54F-4E64-8DF3-612ED175DAFA}"/>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298A21EE-9843-4CDA-A6AB-BFA141D63B4F}"/>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27A15E11-0500-425D-ABB6-9BB259C5925B}"/>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F494B00E-425F-4920-8484-52664F52D415}"/>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8B565D0-6E1A-46E8-A986-15ACCE3DB46E}"/>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294FE0A-FF15-4528-BCDC-FE03E49F665C}"/>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C7EF8DD-5F58-44D5-BF70-E94AF03F1C5D}"/>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65C8F23-8648-4834-9B88-9430395A7623}"/>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青森県鶴田町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9D7E831-B15F-4285-B948-3402BCB3065B}"/>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364CE51-6979-4708-B572-5EB4B31C7A9F}"/>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2E4E53E-4247-4D38-824B-8C1FA86F3209}"/>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43BC2E3-9EDF-429F-BCB3-B6AD28E812B1}"/>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4DA856F-50C7-4EAC-AE1F-5D3412D3706C}"/>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99FAA81-250D-49A0-8074-2B7E281E3C92}"/>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11,988
11,970
46.43
7,706,492
7,201,692
492,312
4,165,754
7,932,148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A7CB04C-4401-4BBE-8769-03480C60CEE6}"/>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A68E6BA-7B6F-44CF-8CDF-5F2AC454EACB}"/>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7623BB2-102B-4FB1-9253-6DCB1D976EBE}"/>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113.8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53696F9-CCA3-4E99-9641-AA8B2FD3E8B4}"/>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A9847AF-3FF9-4F69-ADF3-40980BAD2B1F}"/>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65D132F9-349F-4E58-B04A-607E00E638C8}"/>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2AF8E64-8018-4111-BC86-430A10AC37F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C743DC1-7374-40DF-ADFE-C70EF16B3A7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39E847B-8329-45C0-89CD-EE16CEDD9A49}"/>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1607AA1-64DB-4299-B730-CD836CDFEC3F}"/>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5FB854F-A68A-4795-89CE-0869F40D883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F4B8F34-BDA3-4AFC-AC90-F02F660B3456}"/>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7C5DA0A-BCB7-442C-A627-07408C92A9DC}"/>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EF4E723-3AE7-42B0-BDF5-94DF2DE63BEB}"/>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D21FFA0-ACE7-460A-AF1E-78DBD95854DA}"/>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4730CAD-C3B3-4C4E-96EF-B9A0C08B8016}"/>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827B85B-29D3-4763-B773-0649095E8DBC}"/>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FBDB628-D127-48F6-8BBB-B4021360C759}"/>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3F14999B-7715-4200-8142-6A8FE3DD9D82}"/>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FFC2D35E-95B3-4F75-8DCC-9873DDFA6E6C}"/>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23A7DF5E-9557-4C16-B4FC-04875BB773F5}"/>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DB7CC698-4F4B-423A-A0A9-FC92110D6BEC}"/>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509ABEC1-F3EB-4A8C-8761-7C2665E44A78}"/>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D44F5C5B-0DFE-4FCA-9A5C-15010FF9639F}"/>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75A67FB0-71D3-4807-BBD1-414DD8D3B19B}"/>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5FC5068C-B67B-4FAD-9498-0AE8AE0B79AB}"/>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27BC38E0-2BC0-41C1-B698-50E428915A64}"/>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17B21FFF-D504-457D-B915-6F2E37B704DC}"/>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17989505-528E-4DC7-A2D4-70FAFE90CBDD}"/>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B2DA5FFA-1D1C-4F72-ADF3-29ADA4A2812A}"/>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80D19F35-3A57-41FC-92CB-4927675B5A38}"/>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B2D794A0-A931-4CA7-8F25-DAAB337C950F}"/>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BDBB9B0E-6335-4764-83D8-D7BF8B92FF5C}"/>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a:extLst>
            <a:ext uri="{FF2B5EF4-FFF2-40B4-BE49-F238E27FC236}">
              <a16:creationId xmlns:a16="http://schemas.microsoft.com/office/drawing/2014/main" id="{7A006DC9-0E23-4BD5-9114-6946F5068148}"/>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511C70A4-23D7-48AB-8099-ED2D443F018F}"/>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3E784D3B-6254-486E-BE67-2F7106EDFF52}"/>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D7CE8E65-0393-4A86-8F58-B9715182263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CEDE2EEA-722E-4CC6-8A76-FA4099BB4506}"/>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698E5E63-2D2E-4D39-8535-36340C03E4CF}"/>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B4BA8AE6-3C86-4C8D-89AD-FCEEA699FA71}"/>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90A8E644-1FC8-4C86-BC35-85B24C7FBE8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7E17672-4A7A-42A0-A5D0-E06A7E1BD3D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98D12E6D-B7C7-43AD-B91F-104BCC87BA56}"/>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5" name="テキスト ボックス 54">
          <a:extLst>
            <a:ext uri="{FF2B5EF4-FFF2-40B4-BE49-F238E27FC236}">
              <a16:creationId xmlns:a16="http://schemas.microsoft.com/office/drawing/2014/main" id="{7502F54D-8E97-44F8-92D9-988FA4F0ED16}"/>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D2F32CD7-7956-47C6-A130-C034764719C4}"/>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64770</xdr:rowOff>
    </xdr:from>
    <xdr:to>
      <xdr:col>24</xdr:col>
      <xdr:colOff>62865</xdr:colOff>
      <xdr:row>41</xdr:row>
      <xdr:rowOff>160020</xdr:rowOff>
    </xdr:to>
    <xdr:cxnSp macro="">
      <xdr:nvCxnSpPr>
        <xdr:cNvPr id="57" name="直線コネクタ 56">
          <a:extLst>
            <a:ext uri="{FF2B5EF4-FFF2-40B4-BE49-F238E27FC236}">
              <a16:creationId xmlns:a16="http://schemas.microsoft.com/office/drawing/2014/main" id="{4639D803-76A8-4F12-9891-951EDABDF0CF}"/>
            </a:ext>
          </a:extLst>
        </xdr:cNvPr>
        <xdr:cNvCxnSpPr/>
      </xdr:nvCxnSpPr>
      <xdr:spPr>
        <a:xfrm flipV="1">
          <a:off x="4634865" y="572262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163847</xdr:rowOff>
    </xdr:from>
    <xdr:ext cx="405111" cy="259045"/>
    <xdr:sp macro="" textlink="">
      <xdr:nvSpPr>
        <xdr:cNvPr id="58" name="【道路】&#10;有形固定資産減価償却率最小値テキスト">
          <a:extLst>
            <a:ext uri="{FF2B5EF4-FFF2-40B4-BE49-F238E27FC236}">
              <a16:creationId xmlns:a16="http://schemas.microsoft.com/office/drawing/2014/main" id="{5B0E3085-4F78-4882-8870-50DB18B2CABF}"/>
            </a:ext>
          </a:extLst>
        </xdr:cNvPr>
        <xdr:cNvSpPr txBox="1"/>
      </xdr:nvSpPr>
      <xdr:spPr>
        <a:xfrm>
          <a:off x="4673600" y="719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160020</xdr:rowOff>
    </xdr:from>
    <xdr:to>
      <xdr:col>24</xdr:col>
      <xdr:colOff>152400</xdr:colOff>
      <xdr:row>41</xdr:row>
      <xdr:rowOff>160020</xdr:rowOff>
    </xdr:to>
    <xdr:cxnSp macro="">
      <xdr:nvCxnSpPr>
        <xdr:cNvPr id="59" name="直線コネクタ 58">
          <a:extLst>
            <a:ext uri="{FF2B5EF4-FFF2-40B4-BE49-F238E27FC236}">
              <a16:creationId xmlns:a16="http://schemas.microsoft.com/office/drawing/2014/main" id="{7149E08F-642D-40F1-A2CC-51DF62E4AE69}"/>
            </a:ext>
          </a:extLst>
        </xdr:cNvPr>
        <xdr:cNvCxnSpPr/>
      </xdr:nvCxnSpPr>
      <xdr:spPr>
        <a:xfrm>
          <a:off x="4546600" y="718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11447</xdr:rowOff>
    </xdr:from>
    <xdr:ext cx="405111" cy="259045"/>
    <xdr:sp macro="" textlink="">
      <xdr:nvSpPr>
        <xdr:cNvPr id="60" name="【道路】&#10;有形固定資産減価償却率最大値テキスト">
          <a:extLst>
            <a:ext uri="{FF2B5EF4-FFF2-40B4-BE49-F238E27FC236}">
              <a16:creationId xmlns:a16="http://schemas.microsoft.com/office/drawing/2014/main" id="{309EF81C-6F90-4A4C-9BCD-2E69B7A7DCE5}"/>
            </a:ext>
          </a:extLst>
        </xdr:cNvPr>
        <xdr:cNvSpPr txBox="1"/>
      </xdr:nvSpPr>
      <xdr:spPr>
        <a:xfrm>
          <a:off x="4673600"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64770</xdr:rowOff>
    </xdr:from>
    <xdr:to>
      <xdr:col>24</xdr:col>
      <xdr:colOff>152400</xdr:colOff>
      <xdr:row>33</xdr:row>
      <xdr:rowOff>64770</xdr:rowOff>
    </xdr:to>
    <xdr:cxnSp macro="">
      <xdr:nvCxnSpPr>
        <xdr:cNvPr id="61" name="直線コネクタ 60">
          <a:extLst>
            <a:ext uri="{FF2B5EF4-FFF2-40B4-BE49-F238E27FC236}">
              <a16:creationId xmlns:a16="http://schemas.microsoft.com/office/drawing/2014/main" id="{09E4A38D-2A17-4B93-8C9B-125E632E2B38}"/>
            </a:ext>
          </a:extLst>
        </xdr:cNvPr>
        <xdr:cNvCxnSpPr/>
      </xdr:nvCxnSpPr>
      <xdr:spPr>
        <a:xfrm>
          <a:off x="4546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38117</xdr:rowOff>
    </xdr:from>
    <xdr:ext cx="405111" cy="259045"/>
    <xdr:sp macro="" textlink="">
      <xdr:nvSpPr>
        <xdr:cNvPr id="62" name="【道路】&#10;有形固定資産減価償却率平均値テキスト">
          <a:extLst>
            <a:ext uri="{FF2B5EF4-FFF2-40B4-BE49-F238E27FC236}">
              <a16:creationId xmlns:a16="http://schemas.microsoft.com/office/drawing/2014/main" id="{82A71A11-997A-4E7C-9FBD-B0E60E5B3F12}"/>
            </a:ext>
          </a:extLst>
        </xdr:cNvPr>
        <xdr:cNvSpPr txBox="1"/>
      </xdr:nvSpPr>
      <xdr:spPr>
        <a:xfrm>
          <a:off x="4673600" y="6381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59690</xdr:rowOff>
    </xdr:from>
    <xdr:to>
      <xdr:col>24</xdr:col>
      <xdr:colOff>114300</xdr:colOff>
      <xdr:row>37</xdr:row>
      <xdr:rowOff>161290</xdr:rowOff>
    </xdr:to>
    <xdr:sp macro="" textlink="">
      <xdr:nvSpPr>
        <xdr:cNvPr id="63" name="フローチャート: 判断 62">
          <a:extLst>
            <a:ext uri="{FF2B5EF4-FFF2-40B4-BE49-F238E27FC236}">
              <a16:creationId xmlns:a16="http://schemas.microsoft.com/office/drawing/2014/main" id="{BF36F175-5764-4B03-BF5A-3F6B2ACEDA52}"/>
            </a:ext>
          </a:extLst>
        </xdr:cNvPr>
        <xdr:cNvSpPr/>
      </xdr:nvSpPr>
      <xdr:spPr>
        <a:xfrm>
          <a:off x="45847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55880</xdr:rowOff>
    </xdr:from>
    <xdr:to>
      <xdr:col>20</xdr:col>
      <xdr:colOff>38100</xdr:colOff>
      <xdr:row>37</xdr:row>
      <xdr:rowOff>157480</xdr:rowOff>
    </xdr:to>
    <xdr:sp macro="" textlink="">
      <xdr:nvSpPr>
        <xdr:cNvPr id="64" name="フローチャート: 判断 63">
          <a:extLst>
            <a:ext uri="{FF2B5EF4-FFF2-40B4-BE49-F238E27FC236}">
              <a16:creationId xmlns:a16="http://schemas.microsoft.com/office/drawing/2014/main" id="{A72E17A5-B302-4B72-A4D5-1E8AA397F5BD}"/>
            </a:ext>
          </a:extLst>
        </xdr:cNvPr>
        <xdr:cNvSpPr/>
      </xdr:nvSpPr>
      <xdr:spPr>
        <a:xfrm>
          <a:off x="3746500" y="639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67310</xdr:rowOff>
    </xdr:from>
    <xdr:to>
      <xdr:col>15</xdr:col>
      <xdr:colOff>101600</xdr:colOff>
      <xdr:row>36</xdr:row>
      <xdr:rowOff>168910</xdr:rowOff>
    </xdr:to>
    <xdr:sp macro="" textlink="">
      <xdr:nvSpPr>
        <xdr:cNvPr id="65" name="フローチャート: 判断 64">
          <a:extLst>
            <a:ext uri="{FF2B5EF4-FFF2-40B4-BE49-F238E27FC236}">
              <a16:creationId xmlns:a16="http://schemas.microsoft.com/office/drawing/2014/main" id="{51CF4462-2A86-4785-893D-CB1338E158FD}"/>
            </a:ext>
          </a:extLst>
        </xdr:cNvPr>
        <xdr:cNvSpPr/>
      </xdr:nvSpPr>
      <xdr:spPr>
        <a:xfrm>
          <a:off x="2857500" y="62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17780</xdr:rowOff>
    </xdr:from>
    <xdr:to>
      <xdr:col>10</xdr:col>
      <xdr:colOff>165100</xdr:colOff>
      <xdr:row>36</xdr:row>
      <xdr:rowOff>119380</xdr:rowOff>
    </xdr:to>
    <xdr:sp macro="" textlink="">
      <xdr:nvSpPr>
        <xdr:cNvPr id="66" name="フローチャート: 判断 65">
          <a:extLst>
            <a:ext uri="{FF2B5EF4-FFF2-40B4-BE49-F238E27FC236}">
              <a16:creationId xmlns:a16="http://schemas.microsoft.com/office/drawing/2014/main" id="{B08C733B-C53F-4D1C-91DD-E55EF35E16C3}"/>
            </a:ext>
          </a:extLst>
        </xdr:cNvPr>
        <xdr:cNvSpPr/>
      </xdr:nvSpPr>
      <xdr:spPr>
        <a:xfrm>
          <a:off x="1968500" y="618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132080</xdr:rowOff>
    </xdr:from>
    <xdr:to>
      <xdr:col>6</xdr:col>
      <xdr:colOff>38100</xdr:colOff>
      <xdr:row>36</xdr:row>
      <xdr:rowOff>62230</xdr:rowOff>
    </xdr:to>
    <xdr:sp macro="" textlink="">
      <xdr:nvSpPr>
        <xdr:cNvPr id="67" name="フローチャート: 判断 66">
          <a:extLst>
            <a:ext uri="{FF2B5EF4-FFF2-40B4-BE49-F238E27FC236}">
              <a16:creationId xmlns:a16="http://schemas.microsoft.com/office/drawing/2014/main" id="{AE995044-1D82-4843-8431-208A1866AF77}"/>
            </a:ext>
          </a:extLst>
        </xdr:cNvPr>
        <xdr:cNvSpPr/>
      </xdr:nvSpPr>
      <xdr:spPr>
        <a:xfrm>
          <a:off x="1079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43A3E8AA-3981-4767-9037-AB1F5A3F5E23}"/>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2A3DDB6D-37DD-4583-8D10-6E024C1E2669}"/>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4611C30A-6076-4DAC-B6C4-04E07185F62A}"/>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A386071C-9EB3-4A44-BB5F-F7B7F4AA9526}"/>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B05DC307-0011-4DC3-BCF9-B7C0102B26F5}"/>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44450</xdr:rowOff>
    </xdr:from>
    <xdr:to>
      <xdr:col>24</xdr:col>
      <xdr:colOff>114300</xdr:colOff>
      <xdr:row>37</xdr:row>
      <xdr:rowOff>146050</xdr:rowOff>
    </xdr:to>
    <xdr:sp macro="" textlink="">
      <xdr:nvSpPr>
        <xdr:cNvPr id="73" name="楕円 72">
          <a:extLst>
            <a:ext uri="{FF2B5EF4-FFF2-40B4-BE49-F238E27FC236}">
              <a16:creationId xmlns:a16="http://schemas.microsoft.com/office/drawing/2014/main" id="{A9BE21BD-9256-447F-9213-9F97A9EE10C0}"/>
            </a:ext>
          </a:extLst>
        </xdr:cNvPr>
        <xdr:cNvSpPr/>
      </xdr:nvSpPr>
      <xdr:spPr>
        <a:xfrm>
          <a:off x="45847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67327</xdr:rowOff>
    </xdr:from>
    <xdr:ext cx="405111" cy="259045"/>
    <xdr:sp macro="" textlink="">
      <xdr:nvSpPr>
        <xdr:cNvPr id="74" name="【道路】&#10;有形固定資産減価償却率該当値テキスト">
          <a:extLst>
            <a:ext uri="{FF2B5EF4-FFF2-40B4-BE49-F238E27FC236}">
              <a16:creationId xmlns:a16="http://schemas.microsoft.com/office/drawing/2014/main" id="{76AC8B42-8BDB-4C3C-8D0C-6ABA12E05A35}"/>
            </a:ext>
          </a:extLst>
        </xdr:cNvPr>
        <xdr:cNvSpPr txBox="1"/>
      </xdr:nvSpPr>
      <xdr:spPr>
        <a:xfrm>
          <a:off x="4673600" y="623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147320</xdr:rowOff>
    </xdr:from>
    <xdr:to>
      <xdr:col>20</xdr:col>
      <xdr:colOff>38100</xdr:colOff>
      <xdr:row>37</xdr:row>
      <xdr:rowOff>77470</xdr:rowOff>
    </xdr:to>
    <xdr:sp macro="" textlink="">
      <xdr:nvSpPr>
        <xdr:cNvPr id="75" name="楕円 74">
          <a:extLst>
            <a:ext uri="{FF2B5EF4-FFF2-40B4-BE49-F238E27FC236}">
              <a16:creationId xmlns:a16="http://schemas.microsoft.com/office/drawing/2014/main" id="{E38BE068-148E-4456-9FEE-300C83D4D7B0}"/>
            </a:ext>
          </a:extLst>
        </xdr:cNvPr>
        <xdr:cNvSpPr/>
      </xdr:nvSpPr>
      <xdr:spPr>
        <a:xfrm>
          <a:off x="3746500" y="631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26670</xdr:rowOff>
    </xdr:from>
    <xdr:to>
      <xdr:col>24</xdr:col>
      <xdr:colOff>63500</xdr:colOff>
      <xdr:row>37</xdr:row>
      <xdr:rowOff>95250</xdr:rowOff>
    </xdr:to>
    <xdr:cxnSp macro="">
      <xdr:nvCxnSpPr>
        <xdr:cNvPr id="76" name="直線コネクタ 75">
          <a:extLst>
            <a:ext uri="{FF2B5EF4-FFF2-40B4-BE49-F238E27FC236}">
              <a16:creationId xmlns:a16="http://schemas.microsoft.com/office/drawing/2014/main" id="{6D5B1374-4B17-4699-9D32-00D78598C82B}"/>
            </a:ext>
          </a:extLst>
        </xdr:cNvPr>
        <xdr:cNvCxnSpPr/>
      </xdr:nvCxnSpPr>
      <xdr:spPr>
        <a:xfrm>
          <a:off x="3797300" y="63703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78740</xdr:rowOff>
    </xdr:from>
    <xdr:to>
      <xdr:col>15</xdr:col>
      <xdr:colOff>101600</xdr:colOff>
      <xdr:row>37</xdr:row>
      <xdr:rowOff>8890</xdr:rowOff>
    </xdr:to>
    <xdr:sp macro="" textlink="">
      <xdr:nvSpPr>
        <xdr:cNvPr id="77" name="楕円 76">
          <a:extLst>
            <a:ext uri="{FF2B5EF4-FFF2-40B4-BE49-F238E27FC236}">
              <a16:creationId xmlns:a16="http://schemas.microsoft.com/office/drawing/2014/main" id="{F8A6AC39-33E8-4094-9569-04E00AB42332}"/>
            </a:ext>
          </a:extLst>
        </xdr:cNvPr>
        <xdr:cNvSpPr/>
      </xdr:nvSpPr>
      <xdr:spPr>
        <a:xfrm>
          <a:off x="2857500" y="625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129540</xdr:rowOff>
    </xdr:from>
    <xdr:to>
      <xdr:col>19</xdr:col>
      <xdr:colOff>177800</xdr:colOff>
      <xdr:row>37</xdr:row>
      <xdr:rowOff>26670</xdr:rowOff>
    </xdr:to>
    <xdr:cxnSp macro="">
      <xdr:nvCxnSpPr>
        <xdr:cNvPr id="78" name="直線コネクタ 77">
          <a:extLst>
            <a:ext uri="{FF2B5EF4-FFF2-40B4-BE49-F238E27FC236}">
              <a16:creationId xmlns:a16="http://schemas.microsoft.com/office/drawing/2014/main" id="{F7F7FDB9-4698-41DA-88D4-6F7CFB5EECF6}"/>
            </a:ext>
          </a:extLst>
        </xdr:cNvPr>
        <xdr:cNvCxnSpPr/>
      </xdr:nvCxnSpPr>
      <xdr:spPr>
        <a:xfrm>
          <a:off x="2908300" y="63017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21590</xdr:rowOff>
    </xdr:from>
    <xdr:to>
      <xdr:col>10</xdr:col>
      <xdr:colOff>165100</xdr:colOff>
      <xdr:row>36</xdr:row>
      <xdr:rowOff>123190</xdr:rowOff>
    </xdr:to>
    <xdr:sp macro="" textlink="">
      <xdr:nvSpPr>
        <xdr:cNvPr id="79" name="楕円 78">
          <a:extLst>
            <a:ext uri="{FF2B5EF4-FFF2-40B4-BE49-F238E27FC236}">
              <a16:creationId xmlns:a16="http://schemas.microsoft.com/office/drawing/2014/main" id="{69394938-79C4-4B4D-92B7-B2B3CEBCEF35}"/>
            </a:ext>
          </a:extLst>
        </xdr:cNvPr>
        <xdr:cNvSpPr/>
      </xdr:nvSpPr>
      <xdr:spPr>
        <a:xfrm>
          <a:off x="1968500" y="619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72390</xdr:rowOff>
    </xdr:from>
    <xdr:to>
      <xdr:col>15</xdr:col>
      <xdr:colOff>50800</xdr:colOff>
      <xdr:row>36</xdr:row>
      <xdr:rowOff>129540</xdr:rowOff>
    </xdr:to>
    <xdr:cxnSp macro="">
      <xdr:nvCxnSpPr>
        <xdr:cNvPr id="80" name="直線コネクタ 79">
          <a:extLst>
            <a:ext uri="{FF2B5EF4-FFF2-40B4-BE49-F238E27FC236}">
              <a16:creationId xmlns:a16="http://schemas.microsoft.com/office/drawing/2014/main" id="{578D74E0-3B4B-4164-A605-EB57BE3B9107}"/>
            </a:ext>
          </a:extLst>
        </xdr:cNvPr>
        <xdr:cNvCxnSpPr/>
      </xdr:nvCxnSpPr>
      <xdr:spPr>
        <a:xfrm>
          <a:off x="2019300" y="624459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128270</xdr:rowOff>
    </xdr:from>
    <xdr:to>
      <xdr:col>6</xdr:col>
      <xdr:colOff>38100</xdr:colOff>
      <xdr:row>36</xdr:row>
      <xdr:rowOff>58420</xdr:rowOff>
    </xdr:to>
    <xdr:sp macro="" textlink="">
      <xdr:nvSpPr>
        <xdr:cNvPr id="81" name="楕円 80">
          <a:extLst>
            <a:ext uri="{FF2B5EF4-FFF2-40B4-BE49-F238E27FC236}">
              <a16:creationId xmlns:a16="http://schemas.microsoft.com/office/drawing/2014/main" id="{0804EADA-E193-4BD4-AB74-74F2CF4F42B8}"/>
            </a:ext>
          </a:extLst>
        </xdr:cNvPr>
        <xdr:cNvSpPr/>
      </xdr:nvSpPr>
      <xdr:spPr>
        <a:xfrm>
          <a:off x="1079500" y="612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7620</xdr:rowOff>
    </xdr:from>
    <xdr:to>
      <xdr:col>10</xdr:col>
      <xdr:colOff>114300</xdr:colOff>
      <xdr:row>36</xdr:row>
      <xdr:rowOff>72390</xdr:rowOff>
    </xdr:to>
    <xdr:cxnSp macro="">
      <xdr:nvCxnSpPr>
        <xdr:cNvPr id="82" name="直線コネクタ 81">
          <a:extLst>
            <a:ext uri="{FF2B5EF4-FFF2-40B4-BE49-F238E27FC236}">
              <a16:creationId xmlns:a16="http://schemas.microsoft.com/office/drawing/2014/main" id="{3E826957-8BD5-41F2-8024-9C44BCCA741E}"/>
            </a:ext>
          </a:extLst>
        </xdr:cNvPr>
        <xdr:cNvCxnSpPr/>
      </xdr:nvCxnSpPr>
      <xdr:spPr>
        <a:xfrm>
          <a:off x="1130300" y="617982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148607</xdr:rowOff>
    </xdr:from>
    <xdr:ext cx="405111" cy="259045"/>
    <xdr:sp macro="" textlink="">
      <xdr:nvSpPr>
        <xdr:cNvPr id="83" name="n_1aveValue【道路】&#10;有形固定資産減価償却率">
          <a:extLst>
            <a:ext uri="{FF2B5EF4-FFF2-40B4-BE49-F238E27FC236}">
              <a16:creationId xmlns:a16="http://schemas.microsoft.com/office/drawing/2014/main" id="{95DCF570-AF59-4EC1-A705-1B780773DE99}"/>
            </a:ext>
          </a:extLst>
        </xdr:cNvPr>
        <xdr:cNvSpPr txBox="1"/>
      </xdr:nvSpPr>
      <xdr:spPr>
        <a:xfrm>
          <a:off x="3582044" y="649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13987</xdr:rowOff>
    </xdr:from>
    <xdr:ext cx="405111" cy="259045"/>
    <xdr:sp macro="" textlink="">
      <xdr:nvSpPr>
        <xdr:cNvPr id="84" name="n_2aveValue【道路】&#10;有形固定資産減価償却率">
          <a:extLst>
            <a:ext uri="{FF2B5EF4-FFF2-40B4-BE49-F238E27FC236}">
              <a16:creationId xmlns:a16="http://schemas.microsoft.com/office/drawing/2014/main" id="{3CD34BF2-8AE5-4DB1-8397-D5FE0F31091A}"/>
            </a:ext>
          </a:extLst>
        </xdr:cNvPr>
        <xdr:cNvSpPr txBox="1"/>
      </xdr:nvSpPr>
      <xdr:spPr>
        <a:xfrm>
          <a:off x="2705744" y="601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135907</xdr:rowOff>
    </xdr:from>
    <xdr:ext cx="405111" cy="259045"/>
    <xdr:sp macro="" textlink="">
      <xdr:nvSpPr>
        <xdr:cNvPr id="85" name="n_3aveValue【道路】&#10;有形固定資産減価償却率">
          <a:extLst>
            <a:ext uri="{FF2B5EF4-FFF2-40B4-BE49-F238E27FC236}">
              <a16:creationId xmlns:a16="http://schemas.microsoft.com/office/drawing/2014/main" id="{76B7AFBD-D962-4092-A1D0-613C70F60D1B}"/>
            </a:ext>
          </a:extLst>
        </xdr:cNvPr>
        <xdr:cNvSpPr txBox="1"/>
      </xdr:nvSpPr>
      <xdr:spPr>
        <a:xfrm>
          <a:off x="1816744" y="59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53357</xdr:rowOff>
    </xdr:from>
    <xdr:ext cx="405111" cy="259045"/>
    <xdr:sp macro="" textlink="">
      <xdr:nvSpPr>
        <xdr:cNvPr id="86" name="n_4aveValue【道路】&#10;有形固定資産減価償却率">
          <a:extLst>
            <a:ext uri="{FF2B5EF4-FFF2-40B4-BE49-F238E27FC236}">
              <a16:creationId xmlns:a16="http://schemas.microsoft.com/office/drawing/2014/main" id="{C287D4DF-839E-4EFE-A746-6441144C164D}"/>
            </a:ext>
          </a:extLst>
        </xdr:cNvPr>
        <xdr:cNvSpPr txBox="1"/>
      </xdr:nvSpPr>
      <xdr:spPr>
        <a:xfrm>
          <a:off x="927744" y="6225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93997</xdr:rowOff>
    </xdr:from>
    <xdr:ext cx="405111" cy="259045"/>
    <xdr:sp macro="" textlink="">
      <xdr:nvSpPr>
        <xdr:cNvPr id="87" name="n_1mainValue【道路】&#10;有形固定資産減価償却率">
          <a:extLst>
            <a:ext uri="{FF2B5EF4-FFF2-40B4-BE49-F238E27FC236}">
              <a16:creationId xmlns:a16="http://schemas.microsoft.com/office/drawing/2014/main" id="{5E59E0AE-8902-49E1-8930-EAFF7E0615E1}"/>
            </a:ext>
          </a:extLst>
        </xdr:cNvPr>
        <xdr:cNvSpPr txBox="1"/>
      </xdr:nvSpPr>
      <xdr:spPr>
        <a:xfrm>
          <a:off x="3582044" y="609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17</xdr:rowOff>
    </xdr:from>
    <xdr:ext cx="405111" cy="259045"/>
    <xdr:sp macro="" textlink="">
      <xdr:nvSpPr>
        <xdr:cNvPr id="88" name="n_2mainValue【道路】&#10;有形固定資産減価償却率">
          <a:extLst>
            <a:ext uri="{FF2B5EF4-FFF2-40B4-BE49-F238E27FC236}">
              <a16:creationId xmlns:a16="http://schemas.microsoft.com/office/drawing/2014/main" id="{02614CE6-9014-4293-B643-2360161F74DA}"/>
            </a:ext>
          </a:extLst>
        </xdr:cNvPr>
        <xdr:cNvSpPr txBox="1"/>
      </xdr:nvSpPr>
      <xdr:spPr>
        <a:xfrm>
          <a:off x="2705744" y="6343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114317</xdr:rowOff>
    </xdr:from>
    <xdr:ext cx="405111" cy="259045"/>
    <xdr:sp macro="" textlink="">
      <xdr:nvSpPr>
        <xdr:cNvPr id="89" name="n_3mainValue【道路】&#10;有形固定資産減価償却率">
          <a:extLst>
            <a:ext uri="{FF2B5EF4-FFF2-40B4-BE49-F238E27FC236}">
              <a16:creationId xmlns:a16="http://schemas.microsoft.com/office/drawing/2014/main" id="{5FD1D6E3-EC07-4AC3-80A9-FF8191B54D1E}"/>
            </a:ext>
          </a:extLst>
        </xdr:cNvPr>
        <xdr:cNvSpPr txBox="1"/>
      </xdr:nvSpPr>
      <xdr:spPr>
        <a:xfrm>
          <a:off x="1816744" y="6286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74947</xdr:rowOff>
    </xdr:from>
    <xdr:ext cx="405111" cy="259045"/>
    <xdr:sp macro="" textlink="">
      <xdr:nvSpPr>
        <xdr:cNvPr id="90" name="n_4mainValue【道路】&#10;有形固定資産減価償却率">
          <a:extLst>
            <a:ext uri="{FF2B5EF4-FFF2-40B4-BE49-F238E27FC236}">
              <a16:creationId xmlns:a16="http://schemas.microsoft.com/office/drawing/2014/main" id="{7EC9B2C3-1C55-4457-9755-CA4AC9DA5F78}"/>
            </a:ext>
          </a:extLst>
        </xdr:cNvPr>
        <xdr:cNvSpPr txBox="1"/>
      </xdr:nvSpPr>
      <xdr:spPr>
        <a:xfrm>
          <a:off x="927744" y="590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81C66283-94C5-4C07-980D-DE63EA16F7EE}"/>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E07852AD-5DDE-4EDE-B547-D4D45958F67C}"/>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609BC70D-D6E6-45FF-AE19-0DD4E91DC97C}"/>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46AEA8F6-8F10-4648-8A76-0AB9722321FF}"/>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D65E005E-89AB-4E5A-AEF6-E37337DBD312}"/>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25EFCE1E-B2E5-4706-A564-C5249054C164}"/>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F253D2C3-81B1-45B7-8A5B-FA7AAB5E4F8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E51E19C0-F458-47B4-A4B5-3D97932B7001}"/>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A696FA80-0BD8-4FF9-B6FA-404DC66E1112}"/>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E02A5452-D4F9-4597-8CE3-8A18CF73D3E9}"/>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a:extLst>
            <a:ext uri="{FF2B5EF4-FFF2-40B4-BE49-F238E27FC236}">
              <a16:creationId xmlns:a16="http://schemas.microsoft.com/office/drawing/2014/main" id="{A64B6AD2-87B8-44AD-AEDE-E98113C86911}"/>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a:extLst>
            <a:ext uri="{FF2B5EF4-FFF2-40B4-BE49-F238E27FC236}">
              <a16:creationId xmlns:a16="http://schemas.microsoft.com/office/drawing/2014/main" id="{2080897B-D854-4CD1-B7B1-78A9CD313FEF}"/>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a:extLst>
            <a:ext uri="{FF2B5EF4-FFF2-40B4-BE49-F238E27FC236}">
              <a16:creationId xmlns:a16="http://schemas.microsoft.com/office/drawing/2014/main" id="{D48D8263-779B-4DDD-9220-ABF0162C7C9F}"/>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a:extLst>
            <a:ext uri="{FF2B5EF4-FFF2-40B4-BE49-F238E27FC236}">
              <a16:creationId xmlns:a16="http://schemas.microsoft.com/office/drawing/2014/main" id="{2B483760-06B1-458B-BCA0-E23B749F5CC0}"/>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a:extLst>
            <a:ext uri="{FF2B5EF4-FFF2-40B4-BE49-F238E27FC236}">
              <a16:creationId xmlns:a16="http://schemas.microsoft.com/office/drawing/2014/main" id="{7E09CD42-455A-45A9-87F6-14FE66913FD8}"/>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a:extLst>
            <a:ext uri="{FF2B5EF4-FFF2-40B4-BE49-F238E27FC236}">
              <a16:creationId xmlns:a16="http://schemas.microsoft.com/office/drawing/2014/main" id="{B6F431A5-BE77-4860-BD55-8CF4EA5F3A32}"/>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a:extLst>
            <a:ext uri="{FF2B5EF4-FFF2-40B4-BE49-F238E27FC236}">
              <a16:creationId xmlns:a16="http://schemas.microsoft.com/office/drawing/2014/main" id="{FD98244C-9EBB-4054-B6F9-EC22033638EF}"/>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a:extLst>
            <a:ext uri="{FF2B5EF4-FFF2-40B4-BE49-F238E27FC236}">
              <a16:creationId xmlns:a16="http://schemas.microsoft.com/office/drawing/2014/main" id="{5050CFFF-8AE6-4B46-A629-79224497F5FA}"/>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a:extLst>
            <a:ext uri="{FF2B5EF4-FFF2-40B4-BE49-F238E27FC236}">
              <a16:creationId xmlns:a16="http://schemas.microsoft.com/office/drawing/2014/main" id="{1FB95CC1-27A2-4D0E-88A1-F7FFAE586B66}"/>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a:extLst>
            <a:ext uri="{FF2B5EF4-FFF2-40B4-BE49-F238E27FC236}">
              <a16:creationId xmlns:a16="http://schemas.microsoft.com/office/drawing/2014/main" id="{2BB7CDB5-E693-4F12-B9E3-52B7EAF56ACE}"/>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a:extLst>
            <a:ext uri="{FF2B5EF4-FFF2-40B4-BE49-F238E27FC236}">
              <a16:creationId xmlns:a16="http://schemas.microsoft.com/office/drawing/2014/main" id="{D9C9E5D9-0FC1-435B-B52F-1DA7ED6D06A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2" name="テキスト ボックス 111">
          <a:extLst>
            <a:ext uri="{FF2B5EF4-FFF2-40B4-BE49-F238E27FC236}">
              <a16:creationId xmlns:a16="http://schemas.microsoft.com/office/drawing/2014/main" id="{C4FE2842-3EBA-436E-A0DE-E48478B89E54}"/>
            </a:ext>
          </a:extLst>
        </xdr:cNvPr>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7B8F19BA-7082-4BD2-A7AD-EDC8094A02A9}"/>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4" name="テキスト ボックス 113">
          <a:extLst>
            <a:ext uri="{FF2B5EF4-FFF2-40B4-BE49-F238E27FC236}">
              <a16:creationId xmlns:a16="http://schemas.microsoft.com/office/drawing/2014/main" id="{AE7F40A3-17E5-44E9-95B6-99580FDCEF63}"/>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a:extLst>
            <a:ext uri="{FF2B5EF4-FFF2-40B4-BE49-F238E27FC236}">
              <a16:creationId xmlns:a16="http://schemas.microsoft.com/office/drawing/2014/main" id="{A1652A71-482D-48A1-BDE5-AB6A16FEE63C}"/>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2232</xdr:rowOff>
    </xdr:from>
    <xdr:to>
      <xdr:col>54</xdr:col>
      <xdr:colOff>189865</xdr:colOff>
      <xdr:row>41</xdr:row>
      <xdr:rowOff>13743</xdr:rowOff>
    </xdr:to>
    <xdr:cxnSp macro="">
      <xdr:nvCxnSpPr>
        <xdr:cNvPr id="116" name="直線コネクタ 115">
          <a:extLst>
            <a:ext uri="{FF2B5EF4-FFF2-40B4-BE49-F238E27FC236}">
              <a16:creationId xmlns:a16="http://schemas.microsoft.com/office/drawing/2014/main" id="{A1C41075-B38E-4304-B124-8B44074FAE71}"/>
            </a:ext>
          </a:extLst>
        </xdr:cNvPr>
        <xdr:cNvCxnSpPr/>
      </xdr:nvCxnSpPr>
      <xdr:spPr>
        <a:xfrm flipV="1">
          <a:off x="10476865" y="5831532"/>
          <a:ext cx="0" cy="1211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17570</xdr:rowOff>
    </xdr:from>
    <xdr:ext cx="534377" cy="259045"/>
    <xdr:sp macro="" textlink="">
      <xdr:nvSpPr>
        <xdr:cNvPr id="117" name="【道路】&#10;一人当たり延長最小値テキスト">
          <a:extLst>
            <a:ext uri="{FF2B5EF4-FFF2-40B4-BE49-F238E27FC236}">
              <a16:creationId xmlns:a16="http://schemas.microsoft.com/office/drawing/2014/main" id="{3B608B1A-DE6B-40E4-A5DB-521B69373980}"/>
            </a:ext>
          </a:extLst>
        </xdr:cNvPr>
        <xdr:cNvSpPr txBox="1"/>
      </xdr:nvSpPr>
      <xdr:spPr>
        <a:xfrm>
          <a:off x="10515600" y="7047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13743</xdr:rowOff>
    </xdr:from>
    <xdr:to>
      <xdr:col>55</xdr:col>
      <xdr:colOff>88900</xdr:colOff>
      <xdr:row>41</xdr:row>
      <xdr:rowOff>13743</xdr:rowOff>
    </xdr:to>
    <xdr:cxnSp macro="">
      <xdr:nvCxnSpPr>
        <xdr:cNvPr id="118" name="直線コネクタ 117">
          <a:extLst>
            <a:ext uri="{FF2B5EF4-FFF2-40B4-BE49-F238E27FC236}">
              <a16:creationId xmlns:a16="http://schemas.microsoft.com/office/drawing/2014/main" id="{A7FEFB13-F1AC-40AE-9A2D-49C702DFEAA7}"/>
            </a:ext>
          </a:extLst>
        </xdr:cNvPr>
        <xdr:cNvCxnSpPr/>
      </xdr:nvCxnSpPr>
      <xdr:spPr>
        <a:xfrm>
          <a:off x="10388600" y="7043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120359</xdr:rowOff>
    </xdr:from>
    <xdr:ext cx="534377" cy="259045"/>
    <xdr:sp macro="" textlink="">
      <xdr:nvSpPr>
        <xdr:cNvPr id="119" name="【道路】&#10;一人当たり延長最大値テキスト">
          <a:extLst>
            <a:ext uri="{FF2B5EF4-FFF2-40B4-BE49-F238E27FC236}">
              <a16:creationId xmlns:a16="http://schemas.microsoft.com/office/drawing/2014/main" id="{B294270E-6CCB-46D7-8DF9-9024B655D4F7}"/>
            </a:ext>
          </a:extLst>
        </xdr:cNvPr>
        <xdr:cNvSpPr txBox="1"/>
      </xdr:nvSpPr>
      <xdr:spPr>
        <a:xfrm>
          <a:off x="10515600" y="5606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2232</xdr:rowOff>
    </xdr:from>
    <xdr:to>
      <xdr:col>55</xdr:col>
      <xdr:colOff>88900</xdr:colOff>
      <xdr:row>34</xdr:row>
      <xdr:rowOff>2232</xdr:rowOff>
    </xdr:to>
    <xdr:cxnSp macro="">
      <xdr:nvCxnSpPr>
        <xdr:cNvPr id="120" name="直線コネクタ 119">
          <a:extLst>
            <a:ext uri="{FF2B5EF4-FFF2-40B4-BE49-F238E27FC236}">
              <a16:creationId xmlns:a16="http://schemas.microsoft.com/office/drawing/2014/main" id="{F68188FF-A02B-46AD-9AC1-5319DA6E8B4A}"/>
            </a:ext>
          </a:extLst>
        </xdr:cNvPr>
        <xdr:cNvCxnSpPr/>
      </xdr:nvCxnSpPr>
      <xdr:spPr>
        <a:xfrm>
          <a:off x="10388600" y="5831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115779</xdr:rowOff>
    </xdr:from>
    <xdr:ext cx="534377" cy="259045"/>
    <xdr:sp macro="" textlink="">
      <xdr:nvSpPr>
        <xdr:cNvPr id="121" name="【道路】&#10;一人当たり延長平均値テキスト">
          <a:extLst>
            <a:ext uri="{FF2B5EF4-FFF2-40B4-BE49-F238E27FC236}">
              <a16:creationId xmlns:a16="http://schemas.microsoft.com/office/drawing/2014/main" id="{43B1E0E0-398A-4A59-ADA8-0E2DDCC6F91C}"/>
            </a:ext>
          </a:extLst>
        </xdr:cNvPr>
        <xdr:cNvSpPr txBox="1"/>
      </xdr:nvSpPr>
      <xdr:spPr>
        <a:xfrm>
          <a:off x="10515600" y="64594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92902</xdr:rowOff>
    </xdr:from>
    <xdr:to>
      <xdr:col>55</xdr:col>
      <xdr:colOff>50800</xdr:colOff>
      <xdr:row>39</xdr:row>
      <xdr:rowOff>23052</xdr:rowOff>
    </xdr:to>
    <xdr:sp macro="" textlink="">
      <xdr:nvSpPr>
        <xdr:cNvPr id="122" name="フローチャート: 判断 121">
          <a:extLst>
            <a:ext uri="{FF2B5EF4-FFF2-40B4-BE49-F238E27FC236}">
              <a16:creationId xmlns:a16="http://schemas.microsoft.com/office/drawing/2014/main" id="{1F4F3124-7397-49FB-97B2-4AE0AA915C74}"/>
            </a:ext>
          </a:extLst>
        </xdr:cNvPr>
        <xdr:cNvSpPr/>
      </xdr:nvSpPr>
      <xdr:spPr>
        <a:xfrm>
          <a:off x="10426700" y="6608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104642</xdr:rowOff>
    </xdr:from>
    <xdr:to>
      <xdr:col>50</xdr:col>
      <xdr:colOff>165100</xdr:colOff>
      <xdr:row>39</xdr:row>
      <xdr:rowOff>34792</xdr:rowOff>
    </xdr:to>
    <xdr:sp macro="" textlink="">
      <xdr:nvSpPr>
        <xdr:cNvPr id="123" name="フローチャート: 判断 122">
          <a:extLst>
            <a:ext uri="{FF2B5EF4-FFF2-40B4-BE49-F238E27FC236}">
              <a16:creationId xmlns:a16="http://schemas.microsoft.com/office/drawing/2014/main" id="{49CAF386-2714-4B87-9C99-7D3BAADB684F}"/>
            </a:ext>
          </a:extLst>
        </xdr:cNvPr>
        <xdr:cNvSpPr/>
      </xdr:nvSpPr>
      <xdr:spPr>
        <a:xfrm>
          <a:off x="9588500" y="661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117314</xdr:rowOff>
    </xdr:from>
    <xdr:to>
      <xdr:col>46</xdr:col>
      <xdr:colOff>38100</xdr:colOff>
      <xdr:row>39</xdr:row>
      <xdr:rowOff>47464</xdr:rowOff>
    </xdr:to>
    <xdr:sp macro="" textlink="">
      <xdr:nvSpPr>
        <xdr:cNvPr id="124" name="フローチャート: 判断 123">
          <a:extLst>
            <a:ext uri="{FF2B5EF4-FFF2-40B4-BE49-F238E27FC236}">
              <a16:creationId xmlns:a16="http://schemas.microsoft.com/office/drawing/2014/main" id="{1D74D048-BEB3-4D39-927E-6B90F4879006}"/>
            </a:ext>
          </a:extLst>
        </xdr:cNvPr>
        <xdr:cNvSpPr/>
      </xdr:nvSpPr>
      <xdr:spPr>
        <a:xfrm>
          <a:off x="8699500" y="663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127519</xdr:rowOff>
    </xdr:from>
    <xdr:to>
      <xdr:col>41</xdr:col>
      <xdr:colOff>101600</xdr:colOff>
      <xdr:row>39</xdr:row>
      <xdr:rowOff>57669</xdr:rowOff>
    </xdr:to>
    <xdr:sp macro="" textlink="">
      <xdr:nvSpPr>
        <xdr:cNvPr id="125" name="フローチャート: 判断 124">
          <a:extLst>
            <a:ext uri="{FF2B5EF4-FFF2-40B4-BE49-F238E27FC236}">
              <a16:creationId xmlns:a16="http://schemas.microsoft.com/office/drawing/2014/main" id="{78F15728-D11E-4C88-9540-C675A00E3F22}"/>
            </a:ext>
          </a:extLst>
        </xdr:cNvPr>
        <xdr:cNvSpPr/>
      </xdr:nvSpPr>
      <xdr:spPr>
        <a:xfrm>
          <a:off x="7810500" y="6642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135193</xdr:rowOff>
    </xdr:from>
    <xdr:to>
      <xdr:col>36</xdr:col>
      <xdr:colOff>165100</xdr:colOff>
      <xdr:row>39</xdr:row>
      <xdr:rowOff>65343</xdr:rowOff>
    </xdr:to>
    <xdr:sp macro="" textlink="">
      <xdr:nvSpPr>
        <xdr:cNvPr id="126" name="フローチャート: 判断 125">
          <a:extLst>
            <a:ext uri="{FF2B5EF4-FFF2-40B4-BE49-F238E27FC236}">
              <a16:creationId xmlns:a16="http://schemas.microsoft.com/office/drawing/2014/main" id="{7DF64D09-506A-4B1A-96CE-A6EF093C1809}"/>
            </a:ext>
          </a:extLst>
        </xdr:cNvPr>
        <xdr:cNvSpPr/>
      </xdr:nvSpPr>
      <xdr:spPr>
        <a:xfrm>
          <a:off x="6921500" y="6650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B0213F10-B2CB-472B-B730-D0C24B0DFCD7}"/>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1C9B6040-AA7A-4CC3-9074-F8D2FF287E5A}"/>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FF51EA82-C2C4-424F-A689-59A5480D3C72}"/>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CBAC0493-FC01-455B-B189-E88A46FD5E0D}"/>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30629CAF-CB76-4377-A129-B83FCC09EFC1}"/>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121086</xdr:rowOff>
    </xdr:from>
    <xdr:to>
      <xdr:col>55</xdr:col>
      <xdr:colOff>50800</xdr:colOff>
      <xdr:row>41</xdr:row>
      <xdr:rowOff>51236</xdr:rowOff>
    </xdr:to>
    <xdr:sp macro="" textlink="">
      <xdr:nvSpPr>
        <xdr:cNvPr id="132" name="楕円 131">
          <a:extLst>
            <a:ext uri="{FF2B5EF4-FFF2-40B4-BE49-F238E27FC236}">
              <a16:creationId xmlns:a16="http://schemas.microsoft.com/office/drawing/2014/main" id="{48EC6818-1AC6-47E0-BC28-C15567B16079}"/>
            </a:ext>
          </a:extLst>
        </xdr:cNvPr>
        <xdr:cNvSpPr/>
      </xdr:nvSpPr>
      <xdr:spPr>
        <a:xfrm>
          <a:off x="10426700" y="697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36013</xdr:rowOff>
    </xdr:from>
    <xdr:ext cx="534377" cy="259045"/>
    <xdr:sp macro="" textlink="">
      <xdr:nvSpPr>
        <xdr:cNvPr id="133" name="【道路】&#10;一人当たり延長該当値テキスト">
          <a:extLst>
            <a:ext uri="{FF2B5EF4-FFF2-40B4-BE49-F238E27FC236}">
              <a16:creationId xmlns:a16="http://schemas.microsoft.com/office/drawing/2014/main" id="{D651D1F8-F78E-4D3D-937A-CB5996A019E1}"/>
            </a:ext>
          </a:extLst>
        </xdr:cNvPr>
        <xdr:cNvSpPr txBox="1"/>
      </xdr:nvSpPr>
      <xdr:spPr>
        <a:xfrm>
          <a:off x="10515600" y="6894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134475</xdr:rowOff>
    </xdr:from>
    <xdr:to>
      <xdr:col>50</xdr:col>
      <xdr:colOff>165100</xdr:colOff>
      <xdr:row>41</xdr:row>
      <xdr:rowOff>64625</xdr:rowOff>
    </xdr:to>
    <xdr:sp macro="" textlink="">
      <xdr:nvSpPr>
        <xdr:cNvPr id="134" name="楕円 133">
          <a:extLst>
            <a:ext uri="{FF2B5EF4-FFF2-40B4-BE49-F238E27FC236}">
              <a16:creationId xmlns:a16="http://schemas.microsoft.com/office/drawing/2014/main" id="{55FC10EF-ECB2-4C1B-9ECF-CA755B301BA2}"/>
            </a:ext>
          </a:extLst>
        </xdr:cNvPr>
        <xdr:cNvSpPr/>
      </xdr:nvSpPr>
      <xdr:spPr>
        <a:xfrm>
          <a:off x="9588500" y="699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436</xdr:rowOff>
    </xdr:from>
    <xdr:to>
      <xdr:col>55</xdr:col>
      <xdr:colOff>0</xdr:colOff>
      <xdr:row>41</xdr:row>
      <xdr:rowOff>13825</xdr:rowOff>
    </xdr:to>
    <xdr:cxnSp macro="">
      <xdr:nvCxnSpPr>
        <xdr:cNvPr id="135" name="直線コネクタ 134">
          <a:extLst>
            <a:ext uri="{FF2B5EF4-FFF2-40B4-BE49-F238E27FC236}">
              <a16:creationId xmlns:a16="http://schemas.microsoft.com/office/drawing/2014/main" id="{73A285E2-04AA-43B4-88E2-A54FC2505141}"/>
            </a:ext>
          </a:extLst>
        </xdr:cNvPr>
        <xdr:cNvCxnSpPr/>
      </xdr:nvCxnSpPr>
      <xdr:spPr>
        <a:xfrm flipV="1">
          <a:off x="9639300" y="7029886"/>
          <a:ext cx="838200" cy="1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139390</xdr:rowOff>
    </xdr:from>
    <xdr:to>
      <xdr:col>46</xdr:col>
      <xdr:colOff>38100</xdr:colOff>
      <xdr:row>41</xdr:row>
      <xdr:rowOff>69540</xdr:rowOff>
    </xdr:to>
    <xdr:sp macro="" textlink="">
      <xdr:nvSpPr>
        <xdr:cNvPr id="136" name="楕円 135">
          <a:extLst>
            <a:ext uri="{FF2B5EF4-FFF2-40B4-BE49-F238E27FC236}">
              <a16:creationId xmlns:a16="http://schemas.microsoft.com/office/drawing/2014/main" id="{888DC524-B334-4A08-A898-690DDB3270EB}"/>
            </a:ext>
          </a:extLst>
        </xdr:cNvPr>
        <xdr:cNvSpPr/>
      </xdr:nvSpPr>
      <xdr:spPr>
        <a:xfrm>
          <a:off x="8699500" y="699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13825</xdr:rowOff>
    </xdr:from>
    <xdr:to>
      <xdr:col>50</xdr:col>
      <xdr:colOff>114300</xdr:colOff>
      <xdr:row>41</xdr:row>
      <xdr:rowOff>18740</xdr:rowOff>
    </xdr:to>
    <xdr:cxnSp macro="">
      <xdr:nvCxnSpPr>
        <xdr:cNvPr id="137" name="直線コネクタ 136">
          <a:extLst>
            <a:ext uri="{FF2B5EF4-FFF2-40B4-BE49-F238E27FC236}">
              <a16:creationId xmlns:a16="http://schemas.microsoft.com/office/drawing/2014/main" id="{51F56B15-8EA4-4349-8711-39F8083EA52B}"/>
            </a:ext>
          </a:extLst>
        </xdr:cNvPr>
        <xdr:cNvCxnSpPr/>
      </xdr:nvCxnSpPr>
      <xdr:spPr>
        <a:xfrm flipV="1">
          <a:off x="8750300" y="7043275"/>
          <a:ext cx="889000" cy="4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144582</xdr:rowOff>
    </xdr:from>
    <xdr:to>
      <xdr:col>41</xdr:col>
      <xdr:colOff>101600</xdr:colOff>
      <xdr:row>41</xdr:row>
      <xdr:rowOff>74732</xdr:rowOff>
    </xdr:to>
    <xdr:sp macro="" textlink="">
      <xdr:nvSpPr>
        <xdr:cNvPr id="138" name="楕円 137">
          <a:extLst>
            <a:ext uri="{FF2B5EF4-FFF2-40B4-BE49-F238E27FC236}">
              <a16:creationId xmlns:a16="http://schemas.microsoft.com/office/drawing/2014/main" id="{2BE3FE3F-3C96-4384-AE57-194DE79E9822}"/>
            </a:ext>
          </a:extLst>
        </xdr:cNvPr>
        <xdr:cNvSpPr/>
      </xdr:nvSpPr>
      <xdr:spPr>
        <a:xfrm>
          <a:off x="7810500" y="700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18740</xdr:rowOff>
    </xdr:from>
    <xdr:to>
      <xdr:col>45</xdr:col>
      <xdr:colOff>177800</xdr:colOff>
      <xdr:row>41</xdr:row>
      <xdr:rowOff>23932</xdr:rowOff>
    </xdr:to>
    <xdr:cxnSp macro="">
      <xdr:nvCxnSpPr>
        <xdr:cNvPr id="139" name="直線コネクタ 138">
          <a:extLst>
            <a:ext uri="{FF2B5EF4-FFF2-40B4-BE49-F238E27FC236}">
              <a16:creationId xmlns:a16="http://schemas.microsoft.com/office/drawing/2014/main" id="{F1D76527-71F0-47E7-AB49-0927E97AEE30}"/>
            </a:ext>
          </a:extLst>
        </xdr:cNvPr>
        <xdr:cNvCxnSpPr/>
      </xdr:nvCxnSpPr>
      <xdr:spPr>
        <a:xfrm flipV="1">
          <a:off x="7861300" y="7048190"/>
          <a:ext cx="889000" cy="5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149906</xdr:rowOff>
    </xdr:from>
    <xdr:to>
      <xdr:col>36</xdr:col>
      <xdr:colOff>165100</xdr:colOff>
      <xdr:row>41</xdr:row>
      <xdr:rowOff>80056</xdr:rowOff>
    </xdr:to>
    <xdr:sp macro="" textlink="">
      <xdr:nvSpPr>
        <xdr:cNvPr id="140" name="楕円 139">
          <a:extLst>
            <a:ext uri="{FF2B5EF4-FFF2-40B4-BE49-F238E27FC236}">
              <a16:creationId xmlns:a16="http://schemas.microsoft.com/office/drawing/2014/main" id="{B0EA5556-28E7-4558-9D34-AD22B5445CE2}"/>
            </a:ext>
          </a:extLst>
        </xdr:cNvPr>
        <xdr:cNvSpPr/>
      </xdr:nvSpPr>
      <xdr:spPr>
        <a:xfrm>
          <a:off x="6921500" y="7007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23932</xdr:rowOff>
    </xdr:from>
    <xdr:to>
      <xdr:col>41</xdr:col>
      <xdr:colOff>50800</xdr:colOff>
      <xdr:row>41</xdr:row>
      <xdr:rowOff>29256</xdr:rowOff>
    </xdr:to>
    <xdr:cxnSp macro="">
      <xdr:nvCxnSpPr>
        <xdr:cNvPr id="141" name="直線コネクタ 140">
          <a:extLst>
            <a:ext uri="{FF2B5EF4-FFF2-40B4-BE49-F238E27FC236}">
              <a16:creationId xmlns:a16="http://schemas.microsoft.com/office/drawing/2014/main" id="{85262912-A821-4293-97C2-73B9889DF7DB}"/>
            </a:ext>
          </a:extLst>
        </xdr:cNvPr>
        <xdr:cNvCxnSpPr/>
      </xdr:nvCxnSpPr>
      <xdr:spPr>
        <a:xfrm flipV="1">
          <a:off x="6972300" y="7053382"/>
          <a:ext cx="889000" cy="5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51319</xdr:rowOff>
    </xdr:from>
    <xdr:ext cx="534377" cy="259045"/>
    <xdr:sp macro="" textlink="">
      <xdr:nvSpPr>
        <xdr:cNvPr id="142" name="n_1aveValue【道路】&#10;一人当たり延長">
          <a:extLst>
            <a:ext uri="{FF2B5EF4-FFF2-40B4-BE49-F238E27FC236}">
              <a16:creationId xmlns:a16="http://schemas.microsoft.com/office/drawing/2014/main" id="{A394ED35-9999-4AB1-91A0-3766DFD867B6}"/>
            </a:ext>
          </a:extLst>
        </xdr:cNvPr>
        <xdr:cNvSpPr txBox="1"/>
      </xdr:nvSpPr>
      <xdr:spPr>
        <a:xfrm>
          <a:off x="9359411" y="6394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63990</xdr:rowOff>
    </xdr:from>
    <xdr:ext cx="534377" cy="259045"/>
    <xdr:sp macro="" textlink="">
      <xdr:nvSpPr>
        <xdr:cNvPr id="143" name="n_2aveValue【道路】&#10;一人当たり延長">
          <a:extLst>
            <a:ext uri="{FF2B5EF4-FFF2-40B4-BE49-F238E27FC236}">
              <a16:creationId xmlns:a16="http://schemas.microsoft.com/office/drawing/2014/main" id="{093D2624-3CCF-4FBB-B9C3-B500BDC648DF}"/>
            </a:ext>
          </a:extLst>
        </xdr:cNvPr>
        <xdr:cNvSpPr txBox="1"/>
      </xdr:nvSpPr>
      <xdr:spPr>
        <a:xfrm>
          <a:off x="8483111" y="6407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74196</xdr:rowOff>
    </xdr:from>
    <xdr:ext cx="534377" cy="259045"/>
    <xdr:sp macro="" textlink="">
      <xdr:nvSpPr>
        <xdr:cNvPr id="144" name="n_3aveValue【道路】&#10;一人当たり延長">
          <a:extLst>
            <a:ext uri="{FF2B5EF4-FFF2-40B4-BE49-F238E27FC236}">
              <a16:creationId xmlns:a16="http://schemas.microsoft.com/office/drawing/2014/main" id="{7B187924-5AE0-42F2-B97A-F42BCF0F4705}"/>
            </a:ext>
          </a:extLst>
        </xdr:cNvPr>
        <xdr:cNvSpPr txBox="1"/>
      </xdr:nvSpPr>
      <xdr:spPr>
        <a:xfrm>
          <a:off x="7594111" y="6417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81870</xdr:rowOff>
    </xdr:from>
    <xdr:ext cx="534377" cy="259045"/>
    <xdr:sp macro="" textlink="">
      <xdr:nvSpPr>
        <xdr:cNvPr id="145" name="n_4aveValue【道路】&#10;一人当たり延長">
          <a:extLst>
            <a:ext uri="{FF2B5EF4-FFF2-40B4-BE49-F238E27FC236}">
              <a16:creationId xmlns:a16="http://schemas.microsoft.com/office/drawing/2014/main" id="{9E7FDC88-B334-4622-921A-5534F77BF580}"/>
            </a:ext>
          </a:extLst>
        </xdr:cNvPr>
        <xdr:cNvSpPr txBox="1"/>
      </xdr:nvSpPr>
      <xdr:spPr>
        <a:xfrm>
          <a:off x="6705111" y="6425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55752</xdr:rowOff>
    </xdr:from>
    <xdr:ext cx="534377" cy="259045"/>
    <xdr:sp macro="" textlink="">
      <xdr:nvSpPr>
        <xdr:cNvPr id="146" name="n_1mainValue【道路】&#10;一人当たり延長">
          <a:extLst>
            <a:ext uri="{FF2B5EF4-FFF2-40B4-BE49-F238E27FC236}">
              <a16:creationId xmlns:a16="http://schemas.microsoft.com/office/drawing/2014/main" id="{3880E8AD-A76B-4ACE-A82F-F6A04FE133BE}"/>
            </a:ext>
          </a:extLst>
        </xdr:cNvPr>
        <xdr:cNvSpPr txBox="1"/>
      </xdr:nvSpPr>
      <xdr:spPr>
        <a:xfrm>
          <a:off x="9359411" y="7085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60667</xdr:rowOff>
    </xdr:from>
    <xdr:ext cx="534377" cy="259045"/>
    <xdr:sp macro="" textlink="">
      <xdr:nvSpPr>
        <xdr:cNvPr id="147" name="n_2mainValue【道路】&#10;一人当たり延長">
          <a:extLst>
            <a:ext uri="{FF2B5EF4-FFF2-40B4-BE49-F238E27FC236}">
              <a16:creationId xmlns:a16="http://schemas.microsoft.com/office/drawing/2014/main" id="{4F00C85D-AF25-4270-A0EF-6D1CDC70B193}"/>
            </a:ext>
          </a:extLst>
        </xdr:cNvPr>
        <xdr:cNvSpPr txBox="1"/>
      </xdr:nvSpPr>
      <xdr:spPr>
        <a:xfrm>
          <a:off x="8483111" y="709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65859</xdr:rowOff>
    </xdr:from>
    <xdr:ext cx="534377" cy="259045"/>
    <xdr:sp macro="" textlink="">
      <xdr:nvSpPr>
        <xdr:cNvPr id="148" name="n_3mainValue【道路】&#10;一人当たり延長">
          <a:extLst>
            <a:ext uri="{FF2B5EF4-FFF2-40B4-BE49-F238E27FC236}">
              <a16:creationId xmlns:a16="http://schemas.microsoft.com/office/drawing/2014/main" id="{BBAF3865-B399-4807-B1F8-F1380D5D7ACE}"/>
            </a:ext>
          </a:extLst>
        </xdr:cNvPr>
        <xdr:cNvSpPr txBox="1"/>
      </xdr:nvSpPr>
      <xdr:spPr>
        <a:xfrm>
          <a:off x="7594111" y="709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71183</xdr:rowOff>
    </xdr:from>
    <xdr:ext cx="534377" cy="259045"/>
    <xdr:sp macro="" textlink="">
      <xdr:nvSpPr>
        <xdr:cNvPr id="149" name="n_4mainValue【道路】&#10;一人当たり延長">
          <a:extLst>
            <a:ext uri="{FF2B5EF4-FFF2-40B4-BE49-F238E27FC236}">
              <a16:creationId xmlns:a16="http://schemas.microsoft.com/office/drawing/2014/main" id="{2D0F0AF8-18D2-452B-A674-26D502171EB5}"/>
            </a:ext>
          </a:extLst>
        </xdr:cNvPr>
        <xdr:cNvSpPr txBox="1"/>
      </xdr:nvSpPr>
      <xdr:spPr>
        <a:xfrm>
          <a:off x="6705111" y="7100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1B7C25F8-950B-494A-95A2-11C87B1A41EF}"/>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id="{FBC0E0A5-B89A-455C-8CCE-9DC5048AA678}"/>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a:extLst>
            <a:ext uri="{FF2B5EF4-FFF2-40B4-BE49-F238E27FC236}">
              <a16:creationId xmlns:a16="http://schemas.microsoft.com/office/drawing/2014/main" id="{75062C0E-3D33-4961-9A23-ED59AA390AA3}"/>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id="{7F605A4D-D0D4-46A8-BC97-BF76CC42797E}"/>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a:extLst>
            <a:ext uri="{FF2B5EF4-FFF2-40B4-BE49-F238E27FC236}">
              <a16:creationId xmlns:a16="http://schemas.microsoft.com/office/drawing/2014/main" id="{2ED2D79D-FF36-463D-B352-B3AAC40AE96E}"/>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id="{BA2ADADD-068D-4016-84A2-9E83944D1632}"/>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a:extLst>
            <a:ext uri="{FF2B5EF4-FFF2-40B4-BE49-F238E27FC236}">
              <a16:creationId xmlns:a16="http://schemas.microsoft.com/office/drawing/2014/main" id="{D4AF2DF3-8CBC-436D-94F2-24885457F54D}"/>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a:extLst>
            <a:ext uri="{FF2B5EF4-FFF2-40B4-BE49-F238E27FC236}">
              <a16:creationId xmlns:a16="http://schemas.microsoft.com/office/drawing/2014/main" id="{06421146-F635-4C65-8B0F-61DD6259D5EC}"/>
            </a:ext>
          </a:extLst>
        </xdr:cNvPr>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58" name="正方形/長方形 157">
          <a:extLst>
            <a:ext uri="{FF2B5EF4-FFF2-40B4-BE49-F238E27FC236}">
              <a16:creationId xmlns:a16="http://schemas.microsoft.com/office/drawing/2014/main" id="{651965E7-9DB7-4706-AD79-EFAA997F77A6}"/>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9" name="正方形/長方形 158">
          <a:extLst>
            <a:ext uri="{FF2B5EF4-FFF2-40B4-BE49-F238E27FC236}">
              <a16:creationId xmlns:a16="http://schemas.microsoft.com/office/drawing/2014/main" id="{89EA0324-BD91-45B5-8D5D-BA79D6FE4A4B}"/>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0" name="正方形/長方形 159">
          <a:extLst>
            <a:ext uri="{FF2B5EF4-FFF2-40B4-BE49-F238E27FC236}">
              <a16:creationId xmlns:a16="http://schemas.microsoft.com/office/drawing/2014/main" id="{E7989BB2-4D15-4EB0-8471-556AF5EE8FBD}"/>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1" name="正方形/長方形 160">
          <a:extLst>
            <a:ext uri="{FF2B5EF4-FFF2-40B4-BE49-F238E27FC236}">
              <a16:creationId xmlns:a16="http://schemas.microsoft.com/office/drawing/2014/main" id="{E5D06595-53B3-4466-8FE2-A4C058EBCB88}"/>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2" name="正方形/長方形 161">
          <a:extLst>
            <a:ext uri="{FF2B5EF4-FFF2-40B4-BE49-F238E27FC236}">
              <a16:creationId xmlns:a16="http://schemas.microsoft.com/office/drawing/2014/main" id="{21E36BAB-A46F-425C-99BC-AA6DEBA631A3}"/>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3" name="正方形/長方形 162">
          <a:extLst>
            <a:ext uri="{FF2B5EF4-FFF2-40B4-BE49-F238E27FC236}">
              <a16:creationId xmlns:a16="http://schemas.microsoft.com/office/drawing/2014/main" id="{5FF67147-C4C1-4B63-9DE0-EAEE1BC7F4CD}"/>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4" name="正方形/長方形 163">
          <a:extLst>
            <a:ext uri="{FF2B5EF4-FFF2-40B4-BE49-F238E27FC236}">
              <a16:creationId xmlns:a16="http://schemas.microsoft.com/office/drawing/2014/main" id="{BDF4910F-D750-4ED7-9BE3-23F600C3B8FF}"/>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5" name="正方形/長方形 164">
          <a:extLst>
            <a:ext uri="{FF2B5EF4-FFF2-40B4-BE49-F238E27FC236}">
              <a16:creationId xmlns:a16="http://schemas.microsoft.com/office/drawing/2014/main" id="{7FB0115D-0992-4012-BC94-D1D9A5005AEF}"/>
            </a:ext>
          </a:extLst>
        </xdr:cNvPr>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66" name="正方形/長方形 165">
          <a:extLst>
            <a:ext uri="{FF2B5EF4-FFF2-40B4-BE49-F238E27FC236}">
              <a16:creationId xmlns:a16="http://schemas.microsoft.com/office/drawing/2014/main" id="{4BC3C08D-4751-47C0-ACF4-00C9AD3A4FF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7" name="正方形/長方形 166">
          <a:extLst>
            <a:ext uri="{FF2B5EF4-FFF2-40B4-BE49-F238E27FC236}">
              <a16:creationId xmlns:a16="http://schemas.microsoft.com/office/drawing/2014/main" id="{534ED511-C964-4920-A042-2F79392C2ECF}"/>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8" name="正方形/長方形 167">
          <a:extLst>
            <a:ext uri="{FF2B5EF4-FFF2-40B4-BE49-F238E27FC236}">
              <a16:creationId xmlns:a16="http://schemas.microsoft.com/office/drawing/2014/main" id="{F724DADE-DB34-41BF-8A63-3AFF907AE10A}"/>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9" name="正方形/長方形 168">
          <a:extLst>
            <a:ext uri="{FF2B5EF4-FFF2-40B4-BE49-F238E27FC236}">
              <a16:creationId xmlns:a16="http://schemas.microsoft.com/office/drawing/2014/main" id="{CDC6B262-ABD6-459D-AD54-6F63C704FD2F}"/>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0" name="正方形/長方形 169">
          <a:extLst>
            <a:ext uri="{FF2B5EF4-FFF2-40B4-BE49-F238E27FC236}">
              <a16:creationId xmlns:a16="http://schemas.microsoft.com/office/drawing/2014/main" id="{AAAB6F8E-A31D-40AD-816B-BA1510EE597A}"/>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1" name="正方形/長方形 170">
          <a:extLst>
            <a:ext uri="{FF2B5EF4-FFF2-40B4-BE49-F238E27FC236}">
              <a16:creationId xmlns:a16="http://schemas.microsoft.com/office/drawing/2014/main" id="{9D9E87CF-B67C-44CE-A162-596C4AA7D166}"/>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2" name="正方形/長方形 171">
          <a:extLst>
            <a:ext uri="{FF2B5EF4-FFF2-40B4-BE49-F238E27FC236}">
              <a16:creationId xmlns:a16="http://schemas.microsoft.com/office/drawing/2014/main" id="{BB8F6498-5CE8-418B-AC72-9EC44D2E6BF3}"/>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3" name="正方形/長方形 172">
          <a:extLst>
            <a:ext uri="{FF2B5EF4-FFF2-40B4-BE49-F238E27FC236}">
              <a16:creationId xmlns:a16="http://schemas.microsoft.com/office/drawing/2014/main" id="{4F19E7BD-33D0-436A-A858-90B8B2ED0EB9}"/>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4" name="テキスト ボックス 173">
          <a:extLst>
            <a:ext uri="{FF2B5EF4-FFF2-40B4-BE49-F238E27FC236}">
              <a16:creationId xmlns:a16="http://schemas.microsoft.com/office/drawing/2014/main" id="{89E129D4-DE73-4958-83B5-954A20466791}"/>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5" name="直線コネクタ 174">
          <a:extLst>
            <a:ext uri="{FF2B5EF4-FFF2-40B4-BE49-F238E27FC236}">
              <a16:creationId xmlns:a16="http://schemas.microsoft.com/office/drawing/2014/main" id="{10AEE1CB-CF71-48CC-9E2F-2A2D576ECC16}"/>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6" name="テキスト ボックス 175">
          <a:extLst>
            <a:ext uri="{FF2B5EF4-FFF2-40B4-BE49-F238E27FC236}">
              <a16:creationId xmlns:a16="http://schemas.microsoft.com/office/drawing/2014/main" id="{49583482-EA1E-4D48-AE34-E21FC6E722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7" name="直線コネクタ 176">
          <a:extLst>
            <a:ext uri="{FF2B5EF4-FFF2-40B4-BE49-F238E27FC236}">
              <a16:creationId xmlns:a16="http://schemas.microsoft.com/office/drawing/2014/main" id="{B5E6275C-A45F-4D3F-8C1F-0F98F3085016}"/>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8" name="テキスト ボックス 177">
          <a:extLst>
            <a:ext uri="{FF2B5EF4-FFF2-40B4-BE49-F238E27FC236}">
              <a16:creationId xmlns:a16="http://schemas.microsoft.com/office/drawing/2014/main" id="{521E0D38-0478-4EF5-9933-BF85A6523452}"/>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9" name="直線コネクタ 178">
          <a:extLst>
            <a:ext uri="{FF2B5EF4-FFF2-40B4-BE49-F238E27FC236}">
              <a16:creationId xmlns:a16="http://schemas.microsoft.com/office/drawing/2014/main" id="{C5E4C670-7EDD-40DA-A143-767234EBF06F}"/>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80" name="テキスト ボックス 179">
          <a:extLst>
            <a:ext uri="{FF2B5EF4-FFF2-40B4-BE49-F238E27FC236}">
              <a16:creationId xmlns:a16="http://schemas.microsoft.com/office/drawing/2014/main" id="{D5BF2437-2D59-497C-928F-F7DB7EE86EBF}"/>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81" name="直線コネクタ 180">
          <a:extLst>
            <a:ext uri="{FF2B5EF4-FFF2-40B4-BE49-F238E27FC236}">
              <a16:creationId xmlns:a16="http://schemas.microsoft.com/office/drawing/2014/main" id="{6B2C149E-57B3-46E0-9D54-B2F3D0D04D77}"/>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82" name="テキスト ボックス 181">
          <a:extLst>
            <a:ext uri="{FF2B5EF4-FFF2-40B4-BE49-F238E27FC236}">
              <a16:creationId xmlns:a16="http://schemas.microsoft.com/office/drawing/2014/main" id="{2A11F305-F985-4684-B4C7-1114419A2B1D}"/>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83" name="直線コネクタ 182">
          <a:extLst>
            <a:ext uri="{FF2B5EF4-FFF2-40B4-BE49-F238E27FC236}">
              <a16:creationId xmlns:a16="http://schemas.microsoft.com/office/drawing/2014/main" id="{A71904DB-9402-4537-B063-D567A3DD778C}"/>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4" name="テキスト ボックス 183">
          <a:extLst>
            <a:ext uri="{FF2B5EF4-FFF2-40B4-BE49-F238E27FC236}">
              <a16:creationId xmlns:a16="http://schemas.microsoft.com/office/drawing/2014/main" id="{6BA21B50-D0A7-46E6-AAF8-E6E904F990F1}"/>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5" name="直線コネクタ 184">
          <a:extLst>
            <a:ext uri="{FF2B5EF4-FFF2-40B4-BE49-F238E27FC236}">
              <a16:creationId xmlns:a16="http://schemas.microsoft.com/office/drawing/2014/main" id="{7D0D583E-1352-41E1-9FB3-18474469C3BF}"/>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6" name="テキスト ボックス 185">
          <a:extLst>
            <a:ext uri="{FF2B5EF4-FFF2-40B4-BE49-F238E27FC236}">
              <a16:creationId xmlns:a16="http://schemas.microsoft.com/office/drawing/2014/main" id="{9A516137-0D4B-4647-8CDC-549E80B250C5}"/>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7" name="直線コネクタ 186">
          <a:extLst>
            <a:ext uri="{FF2B5EF4-FFF2-40B4-BE49-F238E27FC236}">
              <a16:creationId xmlns:a16="http://schemas.microsoft.com/office/drawing/2014/main" id="{69F5D990-EFCD-4B40-98A5-6E73D1216E03}"/>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8" name="テキスト ボックス 187">
          <a:extLst>
            <a:ext uri="{FF2B5EF4-FFF2-40B4-BE49-F238E27FC236}">
              <a16:creationId xmlns:a16="http://schemas.microsoft.com/office/drawing/2014/main" id="{B4C5A120-BA09-4B72-85F8-BC07FCFC20DC}"/>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9" name="【公営住宅】&#10;有形固定資産減価償却率グラフ枠">
          <a:extLst>
            <a:ext uri="{FF2B5EF4-FFF2-40B4-BE49-F238E27FC236}">
              <a16:creationId xmlns:a16="http://schemas.microsoft.com/office/drawing/2014/main" id="{CAE79AE9-0651-495E-BE1D-05B184452D4C}"/>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125730</xdr:rowOff>
    </xdr:from>
    <xdr:to>
      <xdr:col>24</xdr:col>
      <xdr:colOff>62865</xdr:colOff>
      <xdr:row>86</xdr:row>
      <xdr:rowOff>47625</xdr:rowOff>
    </xdr:to>
    <xdr:cxnSp macro="">
      <xdr:nvCxnSpPr>
        <xdr:cNvPr id="190" name="直線コネクタ 189">
          <a:extLst>
            <a:ext uri="{FF2B5EF4-FFF2-40B4-BE49-F238E27FC236}">
              <a16:creationId xmlns:a16="http://schemas.microsoft.com/office/drawing/2014/main" id="{CDC29539-655F-4B03-A27F-A7ADCE3F6EFA}"/>
            </a:ext>
          </a:extLst>
        </xdr:cNvPr>
        <xdr:cNvCxnSpPr/>
      </xdr:nvCxnSpPr>
      <xdr:spPr>
        <a:xfrm flipV="1">
          <a:off x="4634865" y="13327380"/>
          <a:ext cx="0" cy="1464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51452</xdr:rowOff>
    </xdr:from>
    <xdr:ext cx="405111" cy="259045"/>
    <xdr:sp macro="" textlink="">
      <xdr:nvSpPr>
        <xdr:cNvPr id="191" name="【公営住宅】&#10;有形固定資産減価償却率最小値テキスト">
          <a:extLst>
            <a:ext uri="{FF2B5EF4-FFF2-40B4-BE49-F238E27FC236}">
              <a16:creationId xmlns:a16="http://schemas.microsoft.com/office/drawing/2014/main" id="{D30EC333-217E-4A4D-A8F0-ABB89B4D9264}"/>
            </a:ext>
          </a:extLst>
        </xdr:cNvPr>
        <xdr:cNvSpPr txBox="1"/>
      </xdr:nvSpPr>
      <xdr:spPr>
        <a:xfrm>
          <a:off x="4673600" y="1479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47625</xdr:rowOff>
    </xdr:from>
    <xdr:to>
      <xdr:col>24</xdr:col>
      <xdr:colOff>152400</xdr:colOff>
      <xdr:row>86</xdr:row>
      <xdr:rowOff>47625</xdr:rowOff>
    </xdr:to>
    <xdr:cxnSp macro="">
      <xdr:nvCxnSpPr>
        <xdr:cNvPr id="192" name="直線コネクタ 191">
          <a:extLst>
            <a:ext uri="{FF2B5EF4-FFF2-40B4-BE49-F238E27FC236}">
              <a16:creationId xmlns:a16="http://schemas.microsoft.com/office/drawing/2014/main" id="{D40D8FD8-5DFF-4024-827C-5F8757EC8883}"/>
            </a:ext>
          </a:extLst>
        </xdr:cNvPr>
        <xdr:cNvCxnSpPr/>
      </xdr:nvCxnSpPr>
      <xdr:spPr>
        <a:xfrm>
          <a:off x="4546600" y="14792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72407</xdr:rowOff>
    </xdr:from>
    <xdr:ext cx="405111" cy="259045"/>
    <xdr:sp macro="" textlink="">
      <xdr:nvSpPr>
        <xdr:cNvPr id="193" name="【公営住宅】&#10;有形固定資産減価償却率最大値テキスト">
          <a:extLst>
            <a:ext uri="{FF2B5EF4-FFF2-40B4-BE49-F238E27FC236}">
              <a16:creationId xmlns:a16="http://schemas.microsoft.com/office/drawing/2014/main" id="{F523C658-F60A-43BF-8FA9-315082F0317B}"/>
            </a:ext>
          </a:extLst>
        </xdr:cNvPr>
        <xdr:cNvSpPr txBox="1"/>
      </xdr:nvSpPr>
      <xdr:spPr>
        <a:xfrm>
          <a:off x="4673600" y="13102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125730</xdr:rowOff>
    </xdr:from>
    <xdr:to>
      <xdr:col>24</xdr:col>
      <xdr:colOff>152400</xdr:colOff>
      <xdr:row>77</xdr:row>
      <xdr:rowOff>125730</xdr:rowOff>
    </xdr:to>
    <xdr:cxnSp macro="">
      <xdr:nvCxnSpPr>
        <xdr:cNvPr id="194" name="直線コネクタ 193">
          <a:extLst>
            <a:ext uri="{FF2B5EF4-FFF2-40B4-BE49-F238E27FC236}">
              <a16:creationId xmlns:a16="http://schemas.microsoft.com/office/drawing/2014/main" id="{194413CD-9941-447D-83E0-69EE5C279E69}"/>
            </a:ext>
          </a:extLst>
        </xdr:cNvPr>
        <xdr:cNvCxnSpPr/>
      </xdr:nvCxnSpPr>
      <xdr:spPr>
        <a:xfrm>
          <a:off x="4546600" y="1332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118763</xdr:rowOff>
    </xdr:from>
    <xdr:ext cx="405111" cy="259045"/>
    <xdr:sp macro="" textlink="">
      <xdr:nvSpPr>
        <xdr:cNvPr id="195" name="【公営住宅】&#10;有形固定資産減価償却率平均値テキスト">
          <a:extLst>
            <a:ext uri="{FF2B5EF4-FFF2-40B4-BE49-F238E27FC236}">
              <a16:creationId xmlns:a16="http://schemas.microsoft.com/office/drawing/2014/main" id="{A955C98F-26D0-407E-AB6C-22AB10C011EB}"/>
            </a:ext>
          </a:extLst>
        </xdr:cNvPr>
        <xdr:cNvSpPr txBox="1"/>
      </xdr:nvSpPr>
      <xdr:spPr>
        <a:xfrm>
          <a:off x="4673600" y="140062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95886</xdr:rowOff>
    </xdr:from>
    <xdr:to>
      <xdr:col>24</xdr:col>
      <xdr:colOff>114300</xdr:colOff>
      <xdr:row>83</xdr:row>
      <xdr:rowOff>26036</xdr:rowOff>
    </xdr:to>
    <xdr:sp macro="" textlink="">
      <xdr:nvSpPr>
        <xdr:cNvPr id="196" name="フローチャート: 判断 195">
          <a:extLst>
            <a:ext uri="{FF2B5EF4-FFF2-40B4-BE49-F238E27FC236}">
              <a16:creationId xmlns:a16="http://schemas.microsoft.com/office/drawing/2014/main" id="{68C17DEA-AB45-47F6-9E31-FFCE4234A1AC}"/>
            </a:ext>
          </a:extLst>
        </xdr:cNvPr>
        <xdr:cNvSpPr/>
      </xdr:nvSpPr>
      <xdr:spPr>
        <a:xfrm>
          <a:off x="45847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99695</xdr:rowOff>
    </xdr:from>
    <xdr:to>
      <xdr:col>20</xdr:col>
      <xdr:colOff>38100</xdr:colOff>
      <xdr:row>83</xdr:row>
      <xdr:rowOff>29845</xdr:rowOff>
    </xdr:to>
    <xdr:sp macro="" textlink="">
      <xdr:nvSpPr>
        <xdr:cNvPr id="197" name="フローチャート: 判断 196">
          <a:extLst>
            <a:ext uri="{FF2B5EF4-FFF2-40B4-BE49-F238E27FC236}">
              <a16:creationId xmlns:a16="http://schemas.microsoft.com/office/drawing/2014/main" id="{079FB66E-BF8A-4038-BD36-33FCADA1D013}"/>
            </a:ext>
          </a:extLst>
        </xdr:cNvPr>
        <xdr:cNvSpPr/>
      </xdr:nvSpPr>
      <xdr:spPr>
        <a:xfrm>
          <a:off x="3746500" y="141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78739</xdr:rowOff>
    </xdr:from>
    <xdr:to>
      <xdr:col>15</xdr:col>
      <xdr:colOff>101600</xdr:colOff>
      <xdr:row>83</xdr:row>
      <xdr:rowOff>8889</xdr:rowOff>
    </xdr:to>
    <xdr:sp macro="" textlink="">
      <xdr:nvSpPr>
        <xdr:cNvPr id="198" name="フローチャート: 判断 197">
          <a:extLst>
            <a:ext uri="{FF2B5EF4-FFF2-40B4-BE49-F238E27FC236}">
              <a16:creationId xmlns:a16="http://schemas.microsoft.com/office/drawing/2014/main" id="{DAD6C23B-298B-4F2C-8C1F-CAB06E08CFC0}"/>
            </a:ext>
          </a:extLst>
        </xdr:cNvPr>
        <xdr:cNvSpPr/>
      </xdr:nvSpPr>
      <xdr:spPr>
        <a:xfrm>
          <a:off x="2857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23495</xdr:rowOff>
    </xdr:from>
    <xdr:to>
      <xdr:col>10</xdr:col>
      <xdr:colOff>165100</xdr:colOff>
      <xdr:row>82</xdr:row>
      <xdr:rowOff>125095</xdr:rowOff>
    </xdr:to>
    <xdr:sp macro="" textlink="">
      <xdr:nvSpPr>
        <xdr:cNvPr id="199" name="フローチャート: 判断 198">
          <a:extLst>
            <a:ext uri="{FF2B5EF4-FFF2-40B4-BE49-F238E27FC236}">
              <a16:creationId xmlns:a16="http://schemas.microsoft.com/office/drawing/2014/main" id="{31884F46-8762-4447-A39D-27216774D470}"/>
            </a:ext>
          </a:extLst>
        </xdr:cNvPr>
        <xdr:cNvSpPr/>
      </xdr:nvSpPr>
      <xdr:spPr>
        <a:xfrm>
          <a:off x="1968500" y="1408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65405</xdr:rowOff>
    </xdr:from>
    <xdr:to>
      <xdr:col>6</xdr:col>
      <xdr:colOff>38100</xdr:colOff>
      <xdr:row>82</xdr:row>
      <xdr:rowOff>167005</xdr:rowOff>
    </xdr:to>
    <xdr:sp macro="" textlink="">
      <xdr:nvSpPr>
        <xdr:cNvPr id="200" name="フローチャート: 判断 199">
          <a:extLst>
            <a:ext uri="{FF2B5EF4-FFF2-40B4-BE49-F238E27FC236}">
              <a16:creationId xmlns:a16="http://schemas.microsoft.com/office/drawing/2014/main" id="{6CCBE402-FA97-4BA4-B15E-2F078294D0A1}"/>
            </a:ext>
          </a:extLst>
        </xdr:cNvPr>
        <xdr:cNvSpPr/>
      </xdr:nvSpPr>
      <xdr:spPr>
        <a:xfrm>
          <a:off x="1079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58B11EC8-2BEA-4C43-8748-404481442722}"/>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6987F89B-A5FB-478F-AF4C-6C9B3492BF5B}"/>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7CAC0585-FA46-4828-937C-A6B7CEEFEE8B}"/>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4" name="テキスト ボックス 203">
          <a:extLst>
            <a:ext uri="{FF2B5EF4-FFF2-40B4-BE49-F238E27FC236}">
              <a16:creationId xmlns:a16="http://schemas.microsoft.com/office/drawing/2014/main" id="{98D95DA3-29BC-4DBA-B543-FD5E5AB790E6}"/>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5" name="テキスト ボックス 204">
          <a:extLst>
            <a:ext uri="{FF2B5EF4-FFF2-40B4-BE49-F238E27FC236}">
              <a16:creationId xmlns:a16="http://schemas.microsoft.com/office/drawing/2014/main" id="{64D12E1B-4EE3-4453-B3A1-DC1FB2779C35}"/>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124461</xdr:rowOff>
    </xdr:from>
    <xdr:to>
      <xdr:col>24</xdr:col>
      <xdr:colOff>114300</xdr:colOff>
      <xdr:row>85</xdr:row>
      <xdr:rowOff>54611</xdr:rowOff>
    </xdr:to>
    <xdr:sp macro="" textlink="">
      <xdr:nvSpPr>
        <xdr:cNvPr id="206" name="楕円 205">
          <a:extLst>
            <a:ext uri="{FF2B5EF4-FFF2-40B4-BE49-F238E27FC236}">
              <a16:creationId xmlns:a16="http://schemas.microsoft.com/office/drawing/2014/main" id="{985D32D1-1B05-4240-B857-C05949FD5570}"/>
            </a:ext>
          </a:extLst>
        </xdr:cNvPr>
        <xdr:cNvSpPr/>
      </xdr:nvSpPr>
      <xdr:spPr>
        <a:xfrm>
          <a:off x="45847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102888</xdr:rowOff>
    </xdr:from>
    <xdr:ext cx="405111" cy="259045"/>
    <xdr:sp macro="" textlink="">
      <xdr:nvSpPr>
        <xdr:cNvPr id="207" name="【公営住宅】&#10;有形固定資産減価償却率該当値テキスト">
          <a:extLst>
            <a:ext uri="{FF2B5EF4-FFF2-40B4-BE49-F238E27FC236}">
              <a16:creationId xmlns:a16="http://schemas.microsoft.com/office/drawing/2014/main" id="{FDBEADC1-6095-4D91-A5E5-34AF74858CBA}"/>
            </a:ext>
          </a:extLst>
        </xdr:cNvPr>
        <xdr:cNvSpPr txBox="1"/>
      </xdr:nvSpPr>
      <xdr:spPr>
        <a:xfrm>
          <a:off x="4673600" y="1450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147320</xdr:rowOff>
    </xdr:from>
    <xdr:to>
      <xdr:col>20</xdr:col>
      <xdr:colOff>38100</xdr:colOff>
      <xdr:row>86</xdr:row>
      <xdr:rowOff>77470</xdr:rowOff>
    </xdr:to>
    <xdr:sp macro="" textlink="">
      <xdr:nvSpPr>
        <xdr:cNvPr id="208" name="楕円 207">
          <a:extLst>
            <a:ext uri="{FF2B5EF4-FFF2-40B4-BE49-F238E27FC236}">
              <a16:creationId xmlns:a16="http://schemas.microsoft.com/office/drawing/2014/main" id="{3BBCA4A0-ADAC-478A-8A45-13F6C2E42E88}"/>
            </a:ext>
          </a:extLst>
        </xdr:cNvPr>
        <xdr:cNvSpPr/>
      </xdr:nvSpPr>
      <xdr:spPr>
        <a:xfrm>
          <a:off x="3746500" y="1472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3811</xdr:rowOff>
    </xdr:from>
    <xdr:to>
      <xdr:col>24</xdr:col>
      <xdr:colOff>63500</xdr:colOff>
      <xdr:row>86</xdr:row>
      <xdr:rowOff>26670</xdr:rowOff>
    </xdr:to>
    <xdr:cxnSp macro="">
      <xdr:nvCxnSpPr>
        <xdr:cNvPr id="209" name="直線コネクタ 208">
          <a:extLst>
            <a:ext uri="{FF2B5EF4-FFF2-40B4-BE49-F238E27FC236}">
              <a16:creationId xmlns:a16="http://schemas.microsoft.com/office/drawing/2014/main" id="{4E3F3FFE-C7E2-4053-AEB0-251F5AB72CB8}"/>
            </a:ext>
          </a:extLst>
        </xdr:cNvPr>
        <xdr:cNvCxnSpPr/>
      </xdr:nvCxnSpPr>
      <xdr:spPr>
        <a:xfrm flipV="1">
          <a:off x="3797300" y="14577061"/>
          <a:ext cx="838200" cy="194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2539</xdr:rowOff>
    </xdr:from>
    <xdr:to>
      <xdr:col>15</xdr:col>
      <xdr:colOff>101600</xdr:colOff>
      <xdr:row>86</xdr:row>
      <xdr:rowOff>104139</xdr:rowOff>
    </xdr:to>
    <xdr:sp macro="" textlink="">
      <xdr:nvSpPr>
        <xdr:cNvPr id="210" name="楕円 209">
          <a:extLst>
            <a:ext uri="{FF2B5EF4-FFF2-40B4-BE49-F238E27FC236}">
              <a16:creationId xmlns:a16="http://schemas.microsoft.com/office/drawing/2014/main" id="{51D7D61B-C69B-4B14-8E78-DBC6471F4DD7}"/>
            </a:ext>
          </a:extLst>
        </xdr:cNvPr>
        <xdr:cNvSpPr/>
      </xdr:nvSpPr>
      <xdr:spPr>
        <a:xfrm>
          <a:off x="28575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26670</xdr:rowOff>
    </xdr:from>
    <xdr:to>
      <xdr:col>19</xdr:col>
      <xdr:colOff>177800</xdr:colOff>
      <xdr:row>86</xdr:row>
      <xdr:rowOff>53339</xdr:rowOff>
    </xdr:to>
    <xdr:cxnSp macro="">
      <xdr:nvCxnSpPr>
        <xdr:cNvPr id="211" name="直線コネクタ 210">
          <a:extLst>
            <a:ext uri="{FF2B5EF4-FFF2-40B4-BE49-F238E27FC236}">
              <a16:creationId xmlns:a16="http://schemas.microsoft.com/office/drawing/2014/main" id="{24F78109-AF41-43F5-AF27-795943C962CE}"/>
            </a:ext>
          </a:extLst>
        </xdr:cNvPr>
        <xdr:cNvCxnSpPr/>
      </xdr:nvCxnSpPr>
      <xdr:spPr>
        <a:xfrm flipV="1">
          <a:off x="2908300" y="14771370"/>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162561</xdr:rowOff>
    </xdr:from>
    <xdr:to>
      <xdr:col>10</xdr:col>
      <xdr:colOff>165100</xdr:colOff>
      <xdr:row>86</xdr:row>
      <xdr:rowOff>92711</xdr:rowOff>
    </xdr:to>
    <xdr:sp macro="" textlink="">
      <xdr:nvSpPr>
        <xdr:cNvPr id="212" name="楕円 211">
          <a:extLst>
            <a:ext uri="{FF2B5EF4-FFF2-40B4-BE49-F238E27FC236}">
              <a16:creationId xmlns:a16="http://schemas.microsoft.com/office/drawing/2014/main" id="{28C5D609-9241-4D0F-96C9-F9F94D8FFD6C}"/>
            </a:ext>
          </a:extLst>
        </xdr:cNvPr>
        <xdr:cNvSpPr/>
      </xdr:nvSpPr>
      <xdr:spPr>
        <a:xfrm>
          <a:off x="1968500" y="1473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41911</xdr:rowOff>
    </xdr:from>
    <xdr:to>
      <xdr:col>15</xdr:col>
      <xdr:colOff>50800</xdr:colOff>
      <xdr:row>86</xdr:row>
      <xdr:rowOff>53339</xdr:rowOff>
    </xdr:to>
    <xdr:cxnSp macro="">
      <xdr:nvCxnSpPr>
        <xdr:cNvPr id="213" name="直線コネクタ 212">
          <a:extLst>
            <a:ext uri="{FF2B5EF4-FFF2-40B4-BE49-F238E27FC236}">
              <a16:creationId xmlns:a16="http://schemas.microsoft.com/office/drawing/2014/main" id="{19F6A604-A576-48DB-99F9-16A3613309B1}"/>
            </a:ext>
          </a:extLst>
        </xdr:cNvPr>
        <xdr:cNvCxnSpPr/>
      </xdr:nvCxnSpPr>
      <xdr:spPr>
        <a:xfrm>
          <a:off x="2019300" y="1478661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17780</xdr:rowOff>
    </xdr:from>
    <xdr:to>
      <xdr:col>6</xdr:col>
      <xdr:colOff>38100</xdr:colOff>
      <xdr:row>86</xdr:row>
      <xdr:rowOff>119380</xdr:rowOff>
    </xdr:to>
    <xdr:sp macro="" textlink="">
      <xdr:nvSpPr>
        <xdr:cNvPr id="214" name="楕円 213">
          <a:extLst>
            <a:ext uri="{FF2B5EF4-FFF2-40B4-BE49-F238E27FC236}">
              <a16:creationId xmlns:a16="http://schemas.microsoft.com/office/drawing/2014/main" id="{950ADC9B-9492-46D4-887E-9587832A105D}"/>
            </a:ext>
          </a:extLst>
        </xdr:cNvPr>
        <xdr:cNvSpPr/>
      </xdr:nvSpPr>
      <xdr:spPr>
        <a:xfrm>
          <a:off x="1079500" y="1476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41911</xdr:rowOff>
    </xdr:from>
    <xdr:to>
      <xdr:col>10</xdr:col>
      <xdr:colOff>114300</xdr:colOff>
      <xdr:row>86</xdr:row>
      <xdr:rowOff>68580</xdr:rowOff>
    </xdr:to>
    <xdr:cxnSp macro="">
      <xdr:nvCxnSpPr>
        <xdr:cNvPr id="215" name="直線コネクタ 214">
          <a:extLst>
            <a:ext uri="{FF2B5EF4-FFF2-40B4-BE49-F238E27FC236}">
              <a16:creationId xmlns:a16="http://schemas.microsoft.com/office/drawing/2014/main" id="{85F2A71A-F3B1-4C88-8F17-BDE7492BF54F}"/>
            </a:ext>
          </a:extLst>
        </xdr:cNvPr>
        <xdr:cNvCxnSpPr/>
      </xdr:nvCxnSpPr>
      <xdr:spPr>
        <a:xfrm flipV="1">
          <a:off x="1130300" y="14786611"/>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46372</xdr:rowOff>
    </xdr:from>
    <xdr:ext cx="405111" cy="259045"/>
    <xdr:sp macro="" textlink="">
      <xdr:nvSpPr>
        <xdr:cNvPr id="216" name="n_1aveValue【公営住宅】&#10;有形固定資産減価償却率">
          <a:extLst>
            <a:ext uri="{FF2B5EF4-FFF2-40B4-BE49-F238E27FC236}">
              <a16:creationId xmlns:a16="http://schemas.microsoft.com/office/drawing/2014/main" id="{F51002D6-8336-475B-B900-52075D6E0B25}"/>
            </a:ext>
          </a:extLst>
        </xdr:cNvPr>
        <xdr:cNvSpPr txBox="1"/>
      </xdr:nvSpPr>
      <xdr:spPr>
        <a:xfrm>
          <a:off x="3582044" y="1393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25416</xdr:rowOff>
    </xdr:from>
    <xdr:ext cx="405111" cy="259045"/>
    <xdr:sp macro="" textlink="">
      <xdr:nvSpPr>
        <xdr:cNvPr id="217" name="n_2aveValue【公営住宅】&#10;有形固定資産減価償却率">
          <a:extLst>
            <a:ext uri="{FF2B5EF4-FFF2-40B4-BE49-F238E27FC236}">
              <a16:creationId xmlns:a16="http://schemas.microsoft.com/office/drawing/2014/main" id="{A79696FB-5F48-4A94-918D-822762B0E44F}"/>
            </a:ext>
          </a:extLst>
        </xdr:cNvPr>
        <xdr:cNvSpPr txBox="1"/>
      </xdr:nvSpPr>
      <xdr:spPr>
        <a:xfrm>
          <a:off x="2705744" y="1391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141622</xdr:rowOff>
    </xdr:from>
    <xdr:ext cx="405111" cy="259045"/>
    <xdr:sp macro="" textlink="">
      <xdr:nvSpPr>
        <xdr:cNvPr id="218" name="n_3aveValue【公営住宅】&#10;有形固定資産減価償却率">
          <a:extLst>
            <a:ext uri="{FF2B5EF4-FFF2-40B4-BE49-F238E27FC236}">
              <a16:creationId xmlns:a16="http://schemas.microsoft.com/office/drawing/2014/main" id="{9009C546-C58A-4BB6-B239-F2BD49D058A3}"/>
            </a:ext>
          </a:extLst>
        </xdr:cNvPr>
        <xdr:cNvSpPr txBox="1"/>
      </xdr:nvSpPr>
      <xdr:spPr>
        <a:xfrm>
          <a:off x="1816744" y="1385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12082</xdr:rowOff>
    </xdr:from>
    <xdr:ext cx="405111" cy="259045"/>
    <xdr:sp macro="" textlink="">
      <xdr:nvSpPr>
        <xdr:cNvPr id="219" name="n_4aveValue【公営住宅】&#10;有形固定資産減価償却率">
          <a:extLst>
            <a:ext uri="{FF2B5EF4-FFF2-40B4-BE49-F238E27FC236}">
              <a16:creationId xmlns:a16="http://schemas.microsoft.com/office/drawing/2014/main" id="{942CAC90-A578-4D4A-BB2B-2B0F1243DFD4}"/>
            </a:ext>
          </a:extLst>
        </xdr:cNvPr>
        <xdr:cNvSpPr txBox="1"/>
      </xdr:nvSpPr>
      <xdr:spPr>
        <a:xfrm>
          <a:off x="9277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68597</xdr:rowOff>
    </xdr:from>
    <xdr:ext cx="405111" cy="259045"/>
    <xdr:sp macro="" textlink="">
      <xdr:nvSpPr>
        <xdr:cNvPr id="220" name="n_1mainValue【公営住宅】&#10;有形固定資産減価償却率">
          <a:extLst>
            <a:ext uri="{FF2B5EF4-FFF2-40B4-BE49-F238E27FC236}">
              <a16:creationId xmlns:a16="http://schemas.microsoft.com/office/drawing/2014/main" id="{DDEC6460-72D9-49E2-8073-3F010489EB85}"/>
            </a:ext>
          </a:extLst>
        </xdr:cNvPr>
        <xdr:cNvSpPr txBox="1"/>
      </xdr:nvSpPr>
      <xdr:spPr>
        <a:xfrm>
          <a:off x="3582044" y="1481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95266</xdr:rowOff>
    </xdr:from>
    <xdr:ext cx="405111" cy="259045"/>
    <xdr:sp macro="" textlink="">
      <xdr:nvSpPr>
        <xdr:cNvPr id="221" name="n_2mainValue【公営住宅】&#10;有形固定資産減価償却率">
          <a:extLst>
            <a:ext uri="{FF2B5EF4-FFF2-40B4-BE49-F238E27FC236}">
              <a16:creationId xmlns:a16="http://schemas.microsoft.com/office/drawing/2014/main" id="{D364A5E9-1C9D-4AAA-A367-7D70905165DF}"/>
            </a:ext>
          </a:extLst>
        </xdr:cNvPr>
        <xdr:cNvSpPr txBox="1"/>
      </xdr:nvSpPr>
      <xdr:spPr>
        <a:xfrm>
          <a:off x="2705744" y="1483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83838</xdr:rowOff>
    </xdr:from>
    <xdr:ext cx="405111" cy="259045"/>
    <xdr:sp macro="" textlink="">
      <xdr:nvSpPr>
        <xdr:cNvPr id="222" name="n_3mainValue【公営住宅】&#10;有形固定資産減価償却率">
          <a:extLst>
            <a:ext uri="{FF2B5EF4-FFF2-40B4-BE49-F238E27FC236}">
              <a16:creationId xmlns:a16="http://schemas.microsoft.com/office/drawing/2014/main" id="{5BF165AA-140B-4B08-BCA6-E305DC686B83}"/>
            </a:ext>
          </a:extLst>
        </xdr:cNvPr>
        <xdr:cNvSpPr txBox="1"/>
      </xdr:nvSpPr>
      <xdr:spPr>
        <a:xfrm>
          <a:off x="1816744" y="1482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110507</xdr:rowOff>
    </xdr:from>
    <xdr:ext cx="405111" cy="259045"/>
    <xdr:sp macro="" textlink="">
      <xdr:nvSpPr>
        <xdr:cNvPr id="223" name="n_4mainValue【公営住宅】&#10;有形固定資産減価償却率">
          <a:extLst>
            <a:ext uri="{FF2B5EF4-FFF2-40B4-BE49-F238E27FC236}">
              <a16:creationId xmlns:a16="http://schemas.microsoft.com/office/drawing/2014/main" id="{10A57331-E41C-47F2-8287-0FF2A3E5FF07}"/>
            </a:ext>
          </a:extLst>
        </xdr:cNvPr>
        <xdr:cNvSpPr txBox="1"/>
      </xdr:nvSpPr>
      <xdr:spPr>
        <a:xfrm>
          <a:off x="927744" y="1485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4" name="正方形/長方形 223">
          <a:extLst>
            <a:ext uri="{FF2B5EF4-FFF2-40B4-BE49-F238E27FC236}">
              <a16:creationId xmlns:a16="http://schemas.microsoft.com/office/drawing/2014/main" id="{46ECF4DA-3EE0-4B51-89DE-5E7B5D0D3655}"/>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5" name="正方形/長方形 224">
          <a:extLst>
            <a:ext uri="{FF2B5EF4-FFF2-40B4-BE49-F238E27FC236}">
              <a16:creationId xmlns:a16="http://schemas.microsoft.com/office/drawing/2014/main" id="{CC55F147-563B-4B86-A377-101ABC22FF5E}"/>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6" name="正方形/長方形 225">
          <a:extLst>
            <a:ext uri="{FF2B5EF4-FFF2-40B4-BE49-F238E27FC236}">
              <a16:creationId xmlns:a16="http://schemas.microsoft.com/office/drawing/2014/main" id="{1D335B0E-5F0B-408F-847A-ADBAF5F8ED3D}"/>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7" name="正方形/長方形 226">
          <a:extLst>
            <a:ext uri="{FF2B5EF4-FFF2-40B4-BE49-F238E27FC236}">
              <a16:creationId xmlns:a16="http://schemas.microsoft.com/office/drawing/2014/main" id="{FC0BAB6D-8560-4552-AA11-48EB248C491B}"/>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8" name="正方形/長方形 227">
          <a:extLst>
            <a:ext uri="{FF2B5EF4-FFF2-40B4-BE49-F238E27FC236}">
              <a16:creationId xmlns:a16="http://schemas.microsoft.com/office/drawing/2014/main" id="{EA0EF26E-C8F7-4CBE-A268-AC7875C37E2D}"/>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9" name="正方形/長方形 228">
          <a:extLst>
            <a:ext uri="{FF2B5EF4-FFF2-40B4-BE49-F238E27FC236}">
              <a16:creationId xmlns:a16="http://schemas.microsoft.com/office/drawing/2014/main" id="{FF59988F-AD72-4BFD-8546-13C0D988D7D6}"/>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0" name="正方形/長方形 229">
          <a:extLst>
            <a:ext uri="{FF2B5EF4-FFF2-40B4-BE49-F238E27FC236}">
              <a16:creationId xmlns:a16="http://schemas.microsoft.com/office/drawing/2014/main" id="{AF5CD011-06E9-48E7-A6A6-6958F4205F1E}"/>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1" name="正方形/長方形 230">
          <a:extLst>
            <a:ext uri="{FF2B5EF4-FFF2-40B4-BE49-F238E27FC236}">
              <a16:creationId xmlns:a16="http://schemas.microsoft.com/office/drawing/2014/main" id="{643E3785-1632-4C13-9C4D-BB22B2B267A3}"/>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2" name="テキスト ボックス 231">
          <a:extLst>
            <a:ext uri="{FF2B5EF4-FFF2-40B4-BE49-F238E27FC236}">
              <a16:creationId xmlns:a16="http://schemas.microsoft.com/office/drawing/2014/main" id="{66215733-5525-4FFB-8893-6F7F054E9502}"/>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3" name="直線コネクタ 232">
          <a:extLst>
            <a:ext uri="{FF2B5EF4-FFF2-40B4-BE49-F238E27FC236}">
              <a16:creationId xmlns:a16="http://schemas.microsoft.com/office/drawing/2014/main" id="{E18E386E-4B0B-4CD9-9149-DB06E489628D}"/>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34" name="直線コネクタ 233">
          <a:extLst>
            <a:ext uri="{FF2B5EF4-FFF2-40B4-BE49-F238E27FC236}">
              <a16:creationId xmlns:a16="http://schemas.microsoft.com/office/drawing/2014/main" id="{86F52B0E-5A96-4999-B424-640B172CB523}"/>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35" name="テキスト ボックス 234">
          <a:extLst>
            <a:ext uri="{FF2B5EF4-FFF2-40B4-BE49-F238E27FC236}">
              <a16:creationId xmlns:a16="http://schemas.microsoft.com/office/drawing/2014/main" id="{2BE28564-503E-4A6B-8AB7-189FA6E3BEAF}"/>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36" name="直線コネクタ 235">
          <a:extLst>
            <a:ext uri="{FF2B5EF4-FFF2-40B4-BE49-F238E27FC236}">
              <a16:creationId xmlns:a16="http://schemas.microsoft.com/office/drawing/2014/main" id="{B47A06CF-711E-4C94-8428-A7B3B65DD7DC}"/>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7" name="テキスト ボックス 236">
          <a:extLst>
            <a:ext uri="{FF2B5EF4-FFF2-40B4-BE49-F238E27FC236}">
              <a16:creationId xmlns:a16="http://schemas.microsoft.com/office/drawing/2014/main" id="{E9FFA44B-B9A7-41D1-8E8E-9DCD9EED494D}"/>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8" name="直線コネクタ 237">
          <a:extLst>
            <a:ext uri="{FF2B5EF4-FFF2-40B4-BE49-F238E27FC236}">
              <a16:creationId xmlns:a16="http://schemas.microsoft.com/office/drawing/2014/main" id="{3CBE4F3B-A4FC-46CF-83A3-0131654A6D5F}"/>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39" name="テキスト ボックス 238">
          <a:extLst>
            <a:ext uri="{FF2B5EF4-FFF2-40B4-BE49-F238E27FC236}">
              <a16:creationId xmlns:a16="http://schemas.microsoft.com/office/drawing/2014/main" id="{F8A54031-874D-4411-8AA6-96073C465AE7}"/>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40" name="直線コネクタ 239">
          <a:extLst>
            <a:ext uri="{FF2B5EF4-FFF2-40B4-BE49-F238E27FC236}">
              <a16:creationId xmlns:a16="http://schemas.microsoft.com/office/drawing/2014/main" id="{2AA1B76F-826E-41B3-AFE4-0C3C36A4472A}"/>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41" name="テキスト ボックス 240">
          <a:extLst>
            <a:ext uri="{FF2B5EF4-FFF2-40B4-BE49-F238E27FC236}">
              <a16:creationId xmlns:a16="http://schemas.microsoft.com/office/drawing/2014/main" id="{4AF18A65-C430-4063-9147-F49B57F0D0AB}"/>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42" name="直線コネクタ 241">
          <a:extLst>
            <a:ext uri="{FF2B5EF4-FFF2-40B4-BE49-F238E27FC236}">
              <a16:creationId xmlns:a16="http://schemas.microsoft.com/office/drawing/2014/main" id="{2D811B3C-4069-4F7B-9BFB-5BE3757907C2}"/>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243" name="テキスト ボックス 242">
          <a:extLst>
            <a:ext uri="{FF2B5EF4-FFF2-40B4-BE49-F238E27FC236}">
              <a16:creationId xmlns:a16="http://schemas.microsoft.com/office/drawing/2014/main" id="{676B9FEB-9356-4596-B253-5B51C16BE5E1}"/>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4" name="直線コネクタ 243">
          <a:extLst>
            <a:ext uri="{FF2B5EF4-FFF2-40B4-BE49-F238E27FC236}">
              <a16:creationId xmlns:a16="http://schemas.microsoft.com/office/drawing/2014/main" id="{40713468-52C5-4D3C-8066-F815F6681B2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45" name="テキスト ボックス 244">
          <a:extLst>
            <a:ext uri="{FF2B5EF4-FFF2-40B4-BE49-F238E27FC236}">
              <a16:creationId xmlns:a16="http://schemas.microsoft.com/office/drawing/2014/main" id="{DB942125-FE6B-4A20-B02F-9792B9847904}"/>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6" name="【公営住宅】&#10;一人当たり面積グラフ枠">
          <a:extLst>
            <a:ext uri="{FF2B5EF4-FFF2-40B4-BE49-F238E27FC236}">
              <a16:creationId xmlns:a16="http://schemas.microsoft.com/office/drawing/2014/main" id="{2E4FE97E-C71C-4245-8C9E-A30908721F04}"/>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104902</xdr:rowOff>
    </xdr:from>
    <xdr:to>
      <xdr:col>54</xdr:col>
      <xdr:colOff>189865</xdr:colOff>
      <xdr:row>86</xdr:row>
      <xdr:rowOff>88012</xdr:rowOff>
    </xdr:to>
    <xdr:cxnSp macro="">
      <xdr:nvCxnSpPr>
        <xdr:cNvPr id="247" name="直線コネクタ 246">
          <a:extLst>
            <a:ext uri="{FF2B5EF4-FFF2-40B4-BE49-F238E27FC236}">
              <a16:creationId xmlns:a16="http://schemas.microsoft.com/office/drawing/2014/main" id="{5F05A7B6-1D98-4438-B03C-9B6FCFA23418}"/>
            </a:ext>
          </a:extLst>
        </xdr:cNvPr>
        <xdr:cNvCxnSpPr/>
      </xdr:nvCxnSpPr>
      <xdr:spPr>
        <a:xfrm flipV="1">
          <a:off x="10476865" y="13478002"/>
          <a:ext cx="0" cy="1354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91839</xdr:rowOff>
    </xdr:from>
    <xdr:ext cx="469744" cy="259045"/>
    <xdr:sp macro="" textlink="">
      <xdr:nvSpPr>
        <xdr:cNvPr id="248" name="【公営住宅】&#10;一人当たり面積最小値テキスト">
          <a:extLst>
            <a:ext uri="{FF2B5EF4-FFF2-40B4-BE49-F238E27FC236}">
              <a16:creationId xmlns:a16="http://schemas.microsoft.com/office/drawing/2014/main" id="{8F028218-F9FE-4540-B2D1-656DBC21AC1E}"/>
            </a:ext>
          </a:extLst>
        </xdr:cNvPr>
        <xdr:cNvSpPr txBox="1"/>
      </xdr:nvSpPr>
      <xdr:spPr>
        <a:xfrm>
          <a:off x="10515600" y="14836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88012</xdr:rowOff>
    </xdr:from>
    <xdr:to>
      <xdr:col>55</xdr:col>
      <xdr:colOff>88900</xdr:colOff>
      <xdr:row>86</xdr:row>
      <xdr:rowOff>88012</xdr:rowOff>
    </xdr:to>
    <xdr:cxnSp macro="">
      <xdr:nvCxnSpPr>
        <xdr:cNvPr id="249" name="直線コネクタ 248">
          <a:extLst>
            <a:ext uri="{FF2B5EF4-FFF2-40B4-BE49-F238E27FC236}">
              <a16:creationId xmlns:a16="http://schemas.microsoft.com/office/drawing/2014/main" id="{DC5ACD57-67F1-4887-89CF-137344CB4788}"/>
            </a:ext>
          </a:extLst>
        </xdr:cNvPr>
        <xdr:cNvCxnSpPr/>
      </xdr:nvCxnSpPr>
      <xdr:spPr>
        <a:xfrm>
          <a:off x="10388600" y="14832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51579</xdr:rowOff>
    </xdr:from>
    <xdr:ext cx="534377" cy="259045"/>
    <xdr:sp macro="" textlink="">
      <xdr:nvSpPr>
        <xdr:cNvPr id="250" name="【公営住宅】&#10;一人当たり面積最大値テキスト">
          <a:extLst>
            <a:ext uri="{FF2B5EF4-FFF2-40B4-BE49-F238E27FC236}">
              <a16:creationId xmlns:a16="http://schemas.microsoft.com/office/drawing/2014/main" id="{656D7A93-D14D-44AC-8EDA-4CADAD2A0A63}"/>
            </a:ext>
          </a:extLst>
        </xdr:cNvPr>
        <xdr:cNvSpPr txBox="1"/>
      </xdr:nvSpPr>
      <xdr:spPr>
        <a:xfrm>
          <a:off x="10515600" y="13253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104902</xdr:rowOff>
    </xdr:from>
    <xdr:to>
      <xdr:col>55</xdr:col>
      <xdr:colOff>88900</xdr:colOff>
      <xdr:row>78</xdr:row>
      <xdr:rowOff>104902</xdr:rowOff>
    </xdr:to>
    <xdr:cxnSp macro="">
      <xdr:nvCxnSpPr>
        <xdr:cNvPr id="251" name="直線コネクタ 250">
          <a:extLst>
            <a:ext uri="{FF2B5EF4-FFF2-40B4-BE49-F238E27FC236}">
              <a16:creationId xmlns:a16="http://schemas.microsoft.com/office/drawing/2014/main" id="{8E8C8E3E-912C-493E-AD76-0ADB765E7FE0}"/>
            </a:ext>
          </a:extLst>
        </xdr:cNvPr>
        <xdr:cNvCxnSpPr/>
      </xdr:nvCxnSpPr>
      <xdr:spPr>
        <a:xfrm>
          <a:off x="10388600" y="13478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147210</xdr:rowOff>
    </xdr:from>
    <xdr:ext cx="469744" cy="259045"/>
    <xdr:sp macro="" textlink="">
      <xdr:nvSpPr>
        <xdr:cNvPr id="252" name="【公営住宅】&#10;一人当たり面積平均値テキスト">
          <a:extLst>
            <a:ext uri="{FF2B5EF4-FFF2-40B4-BE49-F238E27FC236}">
              <a16:creationId xmlns:a16="http://schemas.microsoft.com/office/drawing/2014/main" id="{EBFBDE05-AD7C-4C01-99F8-FD83ABB9FA3A}"/>
            </a:ext>
          </a:extLst>
        </xdr:cNvPr>
        <xdr:cNvSpPr txBox="1"/>
      </xdr:nvSpPr>
      <xdr:spPr>
        <a:xfrm>
          <a:off x="10515600" y="143775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124333</xdr:rowOff>
    </xdr:from>
    <xdr:to>
      <xdr:col>55</xdr:col>
      <xdr:colOff>50800</xdr:colOff>
      <xdr:row>85</xdr:row>
      <xdr:rowOff>54483</xdr:rowOff>
    </xdr:to>
    <xdr:sp macro="" textlink="">
      <xdr:nvSpPr>
        <xdr:cNvPr id="253" name="フローチャート: 判断 252">
          <a:extLst>
            <a:ext uri="{FF2B5EF4-FFF2-40B4-BE49-F238E27FC236}">
              <a16:creationId xmlns:a16="http://schemas.microsoft.com/office/drawing/2014/main" id="{12485A09-1A57-4673-BD97-0F9C48663098}"/>
            </a:ext>
          </a:extLst>
        </xdr:cNvPr>
        <xdr:cNvSpPr/>
      </xdr:nvSpPr>
      <xdr:spPr>
        <a:xfrm>
          <a:off x="10426700" y="14526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138430</xdr:rowOff>
    </xdr:from>
    <xdr:to>
      <xdr:col>50</xdr:col>
      <xdr:colOff>165100</xdr:colOff>
      <xdr:row>85</xdr:row>
      <xdr:rowOff>68580</xdr:rowOff>
    </xdr:to>
    <xdr:sp macro="" textlink="">
      <xdr:nvSpPr>
        <xdr:cNvPr id="254" name="フローチャート: 判断 253">
          <a:extLst>
            <a:ext uri="{FF2B5EF4-FFF2-40B4-BE49-F238E27FC236}">
              <a16:creationId xmlns:a16="http://schemas.microsoft.com/office/drawing/2014/main" id="{89AFDBF4-35FC-4AA4-BFD3-2E913C9B141F}"/>
            </a:ext>
          </a:extLst>
        </xdr:cNvPr>
        <xdr:cNvSpPr/>
      </xdr:nvSpPr>
      <xdr:spPr>
        <a:xfrm>
          <a:off x="9588500" y="1454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162688</xdr:rowOff>
    </xdr:from>
    <xdr:to>
      <xdr:col>46</xdr:col>
      <xdr:colOff>38100</xdr:colOff>
      <xdr:row>85</xdr:row>
      <xdr:rowOff>92838</xdr:rowOff>
    </xdr:to>
    <xdr:sp macro="" textlink="">
      <xdr:nvSpPr>
        <xdr:cNvPr id="255" name="フローチャート: 判断 254">
          <a:extLst>
            <a:ext uri="{FF2B5EF4-FFF2-40B4-BE49-F238E27FC236}">
              <a16:creationId xmlns:a16="http://schemas.microsoft.com/office/drawing/2014/main" id="{0973B65A-08E3-4097-8139-024E850E3EC9}"/>
            </a:ext>
          </a:extLst>
        </xdr:cNvPr>
        <xdr:cNvSpPr/>
      </xdr:nvSpPr>
      <xdr:spPr>
        <a:xfrm>
          <a:off x="8699500" y="14564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156718</xdr:rowOff>
    </xdr:from>
    <xdr:to>
      <xdr:col>41</xdr:col>
      <xdr:colOff>101600</xdr:colOff>
      <xdr:row>85</xdr:row>
      <xdr:rowOff>86868</xdr:rowOff>
    </xdr:to>
    <xdr:sp macro="" textlink="">
      <xdr:nvSpPr>
        <xdr:cNvPr id="256" name="フローチャート: 判断 255">
          <a:extLst>
            <a:ext uri="{FF2B5EF4-FFF2-40B4-BE49-F238E27FC236}">
              <a16:creationId xmlns:a16="http://schemas.microsoft.com/office/drawing/2014/main" id="{8DA0B989-B025-49E1-B06D-16E1B82C0D15}"/>
            </a:ext>
          </a:extLst>
        </xdr:cNvPr>
        <xdr:cNvSpPr/>
      </xdr:nvSpPr>
      <xdr:spPr>
        <a:xfrm>
          <a:off x="7810500" y="14558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6986</xdr:rowOff>
    </xdr:from>
    <xdr:to>
      <xdr:col>36</xdr:col>
      <xdr:colOff>165100</xdr:colOff>
      <xdr:row>85</xdr:row>
      <xdr:rowOff>108586</xdr:rowOff>
    </xdr:to>
    <xdr:sp macro="" textlink="">
      <xdr:nvSpPr>
        <xdr:cNvPr id="257" name="フローチャート: 判断 256">
          <a:extLst>
            <a:ext uri="{FF2B5EF4-FFF2-40B4-BE49-F238E27FC236}">
              <a16:creationId xmlns:a16="http://schemas.microsoft.com/office/drawing/2014/main" id="{08A3A63A-F8E3-469C-AFAA-BDA0D2BC2268}"/>
            </a:ext>
          </a:extLst>
        </xdr:cNvPr>
        <xdr:cNvSpPr/>
      </xdr:nvSpPr>
      <xdr:spPr>
        <a:xfrm>
          <a:off x="6921500" y="1458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C89E9B36-9CCF-4309-824A-244895A110D8}"/>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03054BE7-B109-4E13-A805-9ADA9BD3A661}"/>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301E6C8F-2DC3-4A2C-9EB8-EDBBCAA193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1AA97FB5-DD39-483C-A7FE-1887E9DCEE94}"/>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2" name="テキスト ボックス 261">
          <a:extLst>
            <a:ext uri="{FF2B5EF4-FFF2-40B4-BE49-F238E27FC236}">
              <a16:creationId xmlns:a16="http://schemas.microsoft.com/office/drawing/2014/main" id="{E8839FBF-87BE-49B1-967A-E745B50ABD0E}"/>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89408</xdr:rowOff>
    </xdr:from>
    <xdr:to>
      <xdr:col>55</xdr:col>
      <xdr:colOff>50800</xdr:colOff>
      <xdr:row>86</xdr:row>
      <xdr:rowOff>19558</xdr:rowOff>
    </xdr:to>
    <xdr:sp macro="" textlink="">
      <xdr:nvSpPr>
        <xdr:cNvPr id="263" name="楕円 262">
          <a:extLst>
            <a:ext uri="{FF2B5EF4-FFF2-40B4-BE49-F238E27FC236}">
              <a16:creationId xmlns:a16="http://schemas.microsoft.com/office/drawing/2014/main" id="{52098D4C-8128-4C58-93F7-8DA64DB698E3}"/>
            </a:ext>
          </a:extLst>
        </xdr:cNvPr>
        <xdr:cNvSpPr/>
      </xdr:nvSpPr>
      <xdr:spPr>
        <a:xfrm>
          <a:off x="10426700" y="14662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4335</xdr:rowOff>
    </xdr:from>
    <xdr:ext cx="469744" cy="259045"/>
    <xdr:sp macro="" textlink="">
      <xdr:nvSpPr>
        <xdr:cNvPr id="264" name="【公営住宅】&#10;一人当たり面積該当値テキスト">
          <a:extLst>
            <a:ext uri="{FF2B5EF4-FFF2-40B4-BE49-F238E27FC236}">
              <a16:creationId xmlns:a16="http://schemas.microsoft.com/office/drawing/2014/main" id="{929A5E55-1BEB-4716-B920-CBE8087BC89E}"/>
            </a:ext>
          </a:extLst>
        </xdr:cNvPr>
        <xdr:cNvSpPr txBox="1"/>
      </xdr:nvSpPr>
      <xdr:spPr>
        <a:xfrm>
          <a:off x="10515600" y="14577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92329</xdr:rowOff>
    </xdr:from>
    <xdr:to>
      <xdr:col>50</xdr:col>
      <xdr:colOff>165100</xdr:colOff>
      <xdr:row>86</xdr:row>
      <xdr:rowOff>22479</xdr:rowOff>
    </xdr:to>
    <xdr:sp macro="" textlink="">
      <xdr:nvSpPr>
        <xdr:cNvPr id="265" name="楕円 264">
          <a:extLst>
            <a:ext uri="{FF2B5EF4-FFF2-40B4-BE49-F238E27FC236}">
              <a16:creationId xmlns:a16="http://schemas.microsoft.com/office/drawing/2014/main" id="{491CDAEB-54CC-4535-ACA9-17955A0DC4D5}"/>
            </a:ext>
          </a:extLst>
        </xdr:cNvPr>
        <xdr:cNvSpPr/>
      </xdr:nvSpPr>
      <xdr:spPr>
        <a:xfrm>
          <a:off x="9588500" y="14665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140208</xdr:rowOff>
    </xdr:from>
    <xdr:to>
      <xdr:col>55</xdr:col>
      <xdr:colOff>0</xdr:colOff>
      <xdr:row>85</xdr:row>
      <xdr:rowOff>143129</xdr:rowOff>
    </xdr:to>
    <xdr:cxnSp macro="">
      <xdr:nvCxnSpPr>
        <xdr:cNvPr id="266" name="直線コネクタ 265">
          <a:extLst>
            <a:ext uri="{FF2B5EF4-FFF2-40B4-BE49-F238E27FC236}">
              <a16:creationId xmlns:a16="http://schemas.microsoft.com/office/drawing/2014/main" id="{5475DAD0-9876-4AC2-9541-9C13ECD7ED36}"/>
            </a:ext>
          </a:extLst>
        </xdr:cNvPr>
        <xdr:cNvCxnSpPr/>
      </xdr:nvCxnSpPr>
      <xdr:spPr>
        <a:xfrm flipV="1">
          <a:off x="9639300" y="14713458"/>
          <a:ext cx="838200" cy="2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95377</xdr:rowOff>
    </xdr:from>
    <xdr:to>
      <xdr:col>46</xdr:col>
      <xdr:colOff>38100</xdr:colOff>
      <xdr:row>86</xdr:row>
      <xdr:rowOff>25527</xdr:rowOff>
    </xdr:to>
    <xdr:sp macro="" textlink="">
      <xdr:nvSpPr>
        <xdr:cNvPr id="267" name="楕円 266">
          <a:extLst>
            <a:ext uri="{FF2B5EF4-FFF2-40B4-BE49-F238E27FC236}">
              <a16:creationId xmlns:a16="http://schemas.microsoft.com/office/drawing/2014/main" id="{1B72B666-66BB-4AD1-972A-0011878DA888}"/>
            </a:ext>
          </a:extLst>
        </xdr:cNvPr>
        <xdr:cNvSpPr/>
      </xdr:nvSpPr>
      <xdr:spPr>
        <a:xfrm>
          <a:off x="8699500" y="14668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143129</xdr:rowOff>
    </xdr:from>
    <xdr:to>
      <xdr:col>50</xdr:col>
      <xdr:colOff>114300</xdr:colOff>
      <xdr:row>85</xdr:row>
      <xdr:rowOff>146177</xdr:rowOff>
    </xdr:to>
    <xdr:cxnSp macro="">
      <xdr:nvCxnSpPr>
        <xdr:cNvPr id="268" name="直線コネクタ 267">
          <a:extLst>
            <a:ext uri="{FF2B5EF4-FFF2-40B4-BE49-F238E27FC236}">
              <a16:creationId xmlns:a16="http://schemas.microsoft.com/office/drawing/2014/main" id="{8761AB71-55B4-4AAB-B04C-3BF751E5ADD2}"/>
            </a:ext>
          </a:extLst>
        </xdr:cNvPr>
        <xdr:cNvCxnSpPr/>
      </xdr:nvCxnSpPr>
      <xdr:spPr>
        <a:xfrm flipV="1">
          <a:off x="8750300" y="14716379"/>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97537</xdr:rowOff>
    </xdr:from>
    <xdr:to>
      <xdr:col>41</xdr:col>
      <xdr:colOff>101600</xdr:colOff>
      <xdr:row>86</xdr:row>
      <xdr:rowOff>27687</xdr:rowOff>
    </xdr:to>
    <xdr:sp macro="" textlink="">
      <xdr:nvSpPr>
        <xdr:cNvPr id="269" name="楕円 268">
          <a:extLst>
            <a:ext uri="{FF2B5EF4-FFF2-40B4-BE49-F238E27FC236}">
              <a16:creationId xmlns:a16="http://schemas.microsoft.com/office/drawing/2014/main" id="{67765A36-BF74-4ABE-A170-AD2F81B46090}"/>
            </a:ext>
          </a:extLst>
        </xdr:cNvPr>
        <xdr:cNvSpPr/>
      </xdr:nvSpPr>
      <xdr:spPr>
        <a:xfrm>
          <a:off x="7810500" y="14670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146177</xdr:rowOff>
    </xdr:from>
    <xdr:to>
      <xdr:col>45</xdr:col>
      <xdr:colOff>177800</xdr:colOff>
      <xdr:row>85</xdr:row>
      <xdr:rowOff>148337</xdr:rowOff>
    </xdr:to>
    <xdr:cxnSp macro="">
      <xdr:nvCxnSpPr>
        <xdr:cNvPr id="270" name="直線コネクタ 269">
          <a:extLst>
            <a:ext uri="{FF2B5EF4-FFF2-40B4-BE49-F238E27FC236}">
              <a16:creationId xmlns:a16="http://schemas.microsoft.com/office/drawing/2014/main" id="{BC33A599-576A-4078-97EC-107F802ADE0E}"/>
            </a:ext>
          </a:extLst>
        </xdr:cNvPr>
        <xdr:cNvCxnSpPr/>
      </xdr:nvCxnSpPr>
      <xdr:spPr>
        <a:xfrm flipV="1">
          <a:off x="7861300" y="14719427"/>
          <a:ext cx="889000" cy="2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100585</xdr:rowOff>
    </xdr:from>
    <xdr:to>
      <xdr:col>36</xdr:col>
      <xdr:colOff>165100</xdr:colOff>
      <xdr:row>86</xdr:row>
      <xdr:rowOff>30735</xdr:rowOff>
    </xdr:to>
    <xdr:sp macro="" textlink="">
      <xdr:nvSpPr>
        <xdr:cNvPr id="271" name="楕円 270">
          <a:extLst>
            <a:ext uri="{FF2B5EF4-FFF2-40B4-BE49-F238E27FC236}">
              <a16:creationId xmlns:a16="http://schemas.microsoft.com/office/drawing/2014/main" id="{FE729B47-BF9E-4D48-8B49-19C20F6267B6}"/>
            </a:ext>
          </a:extLst>
        </xdr:cNvPr>
        <xdr:cNvSpPr/>
      </xdr:nvSpPr>
      <xdr:spPr>
        <a:xfrm>
          <a:off x="6921500" y="1467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148337</xdr:rowOff>
    </xdr:from>
    <xdr:to>
      <xdr:col>41</xdr:col>
      <xdr:colOff>50800</xdr:colOff>
      <xdr:row>85</xdr:row>
      <xdr:rowOff>151385</xdr:rowOff>
    </xdr:to>
    <xdr:cxnSp macro="">
      <xdr:nvCxnSpPr>
        <xdr:cNvPr id="272" name="直線コネクタ 271">
          <a:extLst>
            <a:ext uri="{FF2B5EF4-FFF2-40B4-BE49-F238E27FC236}">
              <a16:creationId xmlns:a16="http://schemas.microsoft.com/office/drawing/2014/main" id="{038D7EBF-BA2D-484F-BD2E-6E79BBBF322B}"/>
            </a:ext>
          </a:extLst>
        </xdr:cNvPr>
        <xdr:cNvCxnSpPr/>
      </xdr:nvCxnSpPr>
      <xdr:spPr>
        <a:xfrm flipV="1">
          <a:off x="6972300" y="14721587"/>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85107</xdr:rowOff>
    </xdr:from>
    <xdr:ext cx="469744" cy="259045"/>
    <xdr:sp macro="" textlink="">
      <xdr:nvSpPr>
        <xdr:cNvPr id="273" name="n_1aveValue【公営住宅】&#10;一人当たり面積">
          <a:extLst>
            <a:ext uri="{FF2B5EF4-FFF2-40B4-BE49-F238E27FC236}">
              <a16:creationId xmlns:a16="http://schemas.microsoft.com/office/drawing/2014/main" id="{163B3295-EE81-4044-BB6D-0AA117923ECB}"/>
            </a:ext>
          </a:extLst>
        </xdr:cNvPr>
        <xdr:cNvSpPr txBox="1"/>
      </xdr:nvSpPr>
      <xdr:spPr>
        <a:xfrm>
          <a:off x="9391727" y="14315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109365</xdr:rowOff>
    </xdr:from>
    <xdr:ext cx="469744" cy="259045"/>
    <xdr:sp macro="" textlink="">
      <xdr:nvSpPr>
        <xdr:cNvPr id="274" name="n_2aveValue【公営住宅】&#10;一人当たり面積">
          <a:extLst>
            <a:ext uri="{FF2B5EF4-FFF2-40B4-BE49-F238E27FC236}">
              <a16:creationId xmlns:a16="http://schemas.microsoft.com/office/drawing/2014/main" id="{7CC85F0C-25B6-4D81-9967-7633E177B72B}"/>
            </a:ext>
          </a:extLst>
        </xdr:cNvPr>
        <xdr:cNvSpPr txBox="1"/>
      </xdr:nvSpPr>
      <xdr:spPr>
        <a:xfrm>
          <a:off x="8515427" y="14339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103395</xdr:rowOff>
    </xdr:from>
    <xdr:ext cx="469744" cy="259045"/>
    <xdr:sp macro="" textlink="">
      <xdr:nvSpPr>
        <xdr:cNvPr id="275" name="n_3aveValue【公営住宅】&#10;一人当たり面積">
          <a:extLst>
            <a:ext uri="{FF2B5EF4-FFF2-40B4-BE49-F238E27FC236}">
              <a16:creationId xmlns:a16="http://schemas.microsoft.com/office/drawing/2014/main" id="{2EA4DEDA-21BE-4991-9554-ED2D20C186D6}"/>
            </a:ext>
          </a:extLst>
        </xdr:cNvPr>
        <xdr:cNvSpPr txBox="1"/>
      </xdr:nvSpPr>
      <xdr:spPr>
        <a:xfrm>
          <a:off x="7626427" y="14333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125113</xdr:rowOff>
    </xdr:from>
    <xdr:ext cx="469744" cy="259045"/>
    <xdr:sp macro="" textlink="">
      <xdr:nvSpPr>
        <xdr:cNvPr id="276" name="n_4aveValue【公営住宅】&#10;一人当たり面積">
          <a:extLst>
            <a:ext uri="{FF2B5EF4-FFF2-40B4-BE49-F238E27FC236}">
              <a16:creationId xmlns:a16="http://schemas.microsoft.com/office/drawing/2014/main" id="{EEAC8F70-AC4A-4757-89B2-199015CBC224}"/>
            </a:ext>
          </a:extLst>
        </xdr:cNvPr>
        <xdr:cNvSpPr txBox="1"/>
      </xdr:nvSpPr>
      <xdr:spPr>
        <a:xfrm>
          <a:off x="6737427" y="14355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13606</xdr:rowOff>
    </xdr:from>
    <xdr:ext cx="469744" cy="259045"/>
    <xdr:sp macro="" textlink="">
      <xdr:nvSpPr>
        <xdr:cNvPr id="277" name="n_1mainValue【公営住宅】&#10;一人当たり面積">
          <a:extLst>
            <a:ext uri="{FF2B5EF4-FFF2-40B4-BE49-F238E27FC236}">
              <a16:creationId xmlns:a16="http://schemas.microsoft.com/office/drawing/2014/main" id="{15F50E3F-FFD0-4E05-B72B-B53E5900466A}"/>
            </a:ext>
          </a:extLst>
        </xdr:cNvPr>
        <xdr:cNvSpPr txBox="1"/>
      </xdr:nvSpPr>
      <xdr:spPr>
        <a:xfrm>
          <a:off x="9391727" y="14758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16654</xdr:rowOff>
    </xdr:from>
    <xdr:ext cx="469744" cy="259045"/>
    <xdr:sp macro="" textlink="">
      <xdr:nvSpPr>
        <xdr:cNvPr id="278" name="n_2mainValue【公営住宅】&#10;一人当たり面積">
          <a:extLst>
            <a:ext uri="{FF2B5EF4-FFF2-40B4-BE49-F238E27FC236}">
              <a16:creationId xmlns:a16="http://schemas.microsoft.com/office/drawing/2014/main" id="{C401A41A-4558-4DF1-8D02-E648C775A906}"/>
            </a:ext>
          </a:extLst>
        </xdr:cNvPr>
        <xdr:cNvSpPr txBox="1"/>
      </xdr:nvSpPr>
      <xdr:spPr>
        <a:xfrm>
          <a:off x="8515427" y="14761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18814</xdr:rowOff>
    </xdr:from>
    <xdr:ext cx="469744" cy="259045"/>
    <xdr:sp macro="" textlink="">
      <xdr:nvSpPr>
        <xdr:cNvPr id="279" name="n_3mainValue【公営住宅】&#10;一人当たり面積">
          <a:extLst>
            <a:ext uri="{FF2B5EF4-FFF2-40B4-BE49-F238E27FC236}">
              <a16:creationId xmlns:a16="http://schemas.microsoft.com/office/drawing/2014/main" id="{36992C07-66DA-400D-ADF4-A3ABF1CE5812}"/>
            </a:ext>
          </a:extLst>
        </xdr:cNvPr>
        <xdr:cNvSpPr txBox="1"/>
      </xdr:nvSpPr>
      <xdr:spPr>
        <a:xfrm>
          <a:off x="7626427" y="14763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21862</xdr:rowOff>
    </xdr:from>
    <xdr:ext cx="469744" cy="259045"/>
    <xdr:sp macro="" textlink="">
      <xdr:nvSpPr>
        <xdr:cNvPr id="280" name="n_4mainValue【公営住宅】&#10;一人当たり面積">
          <a:extLst>
            <a:ext uri="{FF2B5EF4-FFF2-40B4-BE49-F238E27FC236}">
              <a16:creationId xmlns:a16="http://schemas.microsoft.com/office/drawing/2014/main" id="{FBE01842-6637-4729-B922-82B3DB2C5B04}"/>
            </a:ext>
          </a:extLst>
        </xdr:cNvPr>
        <xdr:cNvSpPr txBox="1"/>
      </xdr:nvSpPr>
      <xdr:spPr>
        <a:xfrm>
          <a:off x="6737427" y="14766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1" name="正方形/長方形 280">
          <a:extLst>
            <a:ext uri="{FF2B5EF4-FFF2-40B4-BE49-F238E27FC236}">
              <a16:creationId xmlns:a16="http://schemas.microsoft.com/office/drawing/2014/main" id="{3EE375D5-7D0D-4344-9997-2B96CF5ECF15}"/>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2" name="正方形/長方形 281">
          <a:extLst>
            <a:ext uri="{FF2B5EF4-FFF2-40B4-BE49-F238E27FC236}">
              <a16:creationId xmlns:a16="http://schemas.microsoft.com/office/drawing/2014/main" id="{3FF2A6DA-73AB-4E01-8E66-E0A7E8564656}"/>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3" name="正方形/長方形 282">
          <a:extLst>
            <a:ext uri="{FF2B5EF4-FFF2-40B4-BE49-F238E27FC236}">
              <a16:creationId xmlns:a16="http://schemas.microsoft.com/office/drawing/2014/main" id="{DAC8A828-BD2E-4081-89BF-F3DF3F41222C}"/>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4" name="正方形/長方形 283">
          <a:extLst>
            <a:ext uri="{FF2B5EF4-FFF2-40B4-BE49-F238E27FC236}">
              <a16:creationId xmlns:a16="http://schemas.microsoft.com/office/drawing/2014/main" id="{A232C1A1-CF45-4E5B-A5D3-0F8BC0434163}"/>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5" name="正方形/長方形 284">
          <a:extLst>
            <a:ext uri="{FF2B5EF4-FFF2-40B4-BE49-F238E27FC236}">
              <a16:creationId xmlns:a16="http://schemas.microsoft.com/office/drawing/2014/main" id="{D1F82F1B-2EDB-4B2D-B426-9225FAE07E3E}"/>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6" name="正方形/長方形 285">
          <a:extLst>
            <a:ext uri="{FF2B5EF4-FFF2-40B4-BE49-F238E27FC236}">
              <a16:creationId xmlns:a16="http://schemas.microsoft.com/office/drawing/2014/main" id="{9B2DBCDB-072A-4361-B6B5-4F09A75364A9}"/>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7" name="正方形/長方形 286">
          <a:extLst>
            <a:ext uri="{FF2B5EF4-FFF2-40B4-BE49-F238E27FC236}">
              <a16:creationId xmlns:a16="http://schemas.microsoft.com/office/drawing/2014/main" id="{F381782D-34BE-4905-B1AC-2DAB2E790D1D}"/>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8" name="正方形/長方形 287">
          <a:extLst>
            <a:ext uri="{FF2B5EF4-FFF2-40B4-BE49-F238E27FC236}">
              <a16:creationId xmlns:a16="http://schemas.microsoft.com/office/drawing/2014/main" id="{E31316F3-66B1-41FF-B361-FC6B573F4F5C}"/>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9" name="正方形/長方形 288">
          <a:extLst>
            <a:ext uri="{FF2B5EF4-FFF2-40B4-BE49-F238E27FC236}">
              <a16:creationId xmlns:a16="http://schemas.microsoft.com/office/drawing/2014/main" id="{EEEDDF24-4C5E-4BCD-B335-1A9F06CEDC73}"/>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0" name="正方形/長方形 289">
          <a:extLst>
            <a:ext uri="{FF2B5EF4-FFF2-40B4-BE49-F238E27FC236}">
              <a16:creationId xmlns:a16="http://schemas.microsoft.com/office/drawing/2014/main" id="{B475BD80-5881-4137-86CB-84AC6D9275F2}"/>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1" name="正方形/長方形 290">
          <a:extLst>
            <a:ext uri="{FF2B5EF4-FFF2-40B4-BE49-F238E27FC236}">
              <a16:creationId xmlns:a16="http://schemas.microsoft.com/office/drawing/2014/main" id="{2224E255-F173-4BE9-A11B-52985AC7E4DC}"/>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2" name="正方形/長方形 291">
          <a:extLst>
            <a:ext uri="{FF2B5EF4-FFF2-40B4-BE49-F238E27FC236}">
              <a16:creationId xmlns:a16="http://schemas.microsoft.com/office/drawing/2014/main" id="{236C45D7-D8E4-46D5-BD08-B43A0A5EE86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3" name="正方形/長方形 292">
          <a:extLst>
            <a:ext uri="{FF2B5EF4-FFF2-40B4-BE49-F238E27FC236}">
              <a16:creationId xmlns:a16="http://schemas.microsoft.com/office/drawing/2014/main" id="{BDDC348C-0DC4-42F9-9DEC-8AA35DA6A599}"/>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4" name="正方形/長方形 293">
          <a:extLst>
            <a:ext uri="{FF2B5EF4-FFF2-40B4-BE49-F238E27FC236}">
              <a16:creationId xmlns:a16="http://schemas.microsoft.com/office/drawing/2014/main" id="{8BE91429-6D85-4794-B99E-2FCFAEA35C43}"/>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5" name="正方形/長方形 294">
          <a:extLst>
            <a:ext uri="{FF2B5EF4-FFF2-40B4-BE49-F238E27FC236}">
              <a16:creationId xmlns:a16="http://schemas.microsoft.com/office/drawing/2014/main" id="{40EEBBFF-D76C-406A-A8AF-A9134759EE43}"/>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6" name="正方形/長方形 295">
          <a:extLst>
            <a:ext uri="{FF2B5EF4-FFF2-40B4-BE49-F238E27FC236}">
              <a16:creationId xmlns:a16="http://schemas.microsoft.com/office/drawing/2014/main" id="{E1D938CE-4B7F-4610-83BC-0CA8E6F1D536}"/>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7" name="正方形/長方形 296">
          <a:extLst>
            <a:ext uri="{FF2B5EF4-FFF2-40B4-BE49-F238E27FC236}">
              <a16:creationId xmlns:a16="http://schemas.microsoft.com/office/drawing/2014/main" id="{3CAF4431-C0E3-4A1E-BC37-BC3B0480A1D1}"/>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8" name="正方形/長方形 297">
          <a:extLst>
            <a:ext uri="{FF2B5EF4-FFF2-40B4-BE49-F238E27FC236}">
              <a16:creationId xmlns:a16="http://schemas.microsoft.com/office/drawing/2014/main" id="{2B2ED50C-CCC6-4C94-8668-CF37A2D5E53C}"/>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9" name="正方形/長方形 298">
          <a:extLst>
            <a:ext uri="{FF2B5EF4-FFF2-40B4-BE49-F238E27FC236}">
              <a16:creationId xmlns:a16="http://schemas.microsoft.com/office/drawing/2014/main" id="{7158CD2B-B516-4A4C-90B1-98989B69511F}"/>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0" name="正方形/長方形 299">
          <a:extLst>
            <a:ext uri="{FF2B5EF4-FFF2-40B4-BE49-F238E27FC236}">
              <a16:creationId xmlns:a16="http://schemas.microsoft.com/office/drawing/2014/main" id="{AA8EF3DE-DC0F-40E7-B0C7-FCD34BFB4B9F}"/>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1" name="正方形/長方形 300">
          <a:extLst>
            <a:ext uri="{FF2B5EF4-FFF2-40B4-BE49-F238E27FC236}">
              <a16:creationId xmlns:a16="http://schemas.microsoft.com/office/drawing/2014/main" id="{42D91DED-1B6E-40BA-9CC2-B115491D56D5}"/>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2" name="正方形/長方形 301">
          <a:extLst>
            <a:ext uri="{FF2B5EF4-FFF2-40B4-BE49-F238E27FC236}">
              <a16:creationId xmlns:a16="http://schemas.microsoft.com/office/drawing/2014/main" id="{75058D88-3CCB-4B0C-AFC5-DB6881C027AF}"/>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3" name="正方形/長方形 302">
          <a:extLst>
            <a:ext uri="{FF2B5EF4-FFF2-40B4-BE49-F238E27FC236}">
              <a16:creationId xmlns:a16="http://schemas.microsoft.com/office/drawing/2014/main" id="{061C015F-EA82-4A4C-93B2-8EBAEB541B3D}"/>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4" name="正方形/長方形 303">
          <a:extLst>
            <a:ext uri="{FF2B5EF4-FFF2-40B4-BE49-F238E27FC236}">
              <a16:creationId xmlns:a16="http://schemas.microsoft.com/office/drawing/2014/main" id="{FD21CC11-B89E-4189-BA41-16C5ABF7940E}"/>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05" name="正方形/長方形 304">
          <a:extLst>
            <a:ext uri="{FF2B5EF4-FFF2-40B4-BE49-F238E27FC236}">
              <a16:creationId xmlns:a16="http://schemas.microsoft.com/office/drawing/2014/main" id="{C6C14AFE-C927-4805-8DD7-C5BDD4FC2CFB}"/>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06" name="正方形/長方形 305">
          <a:extLst>
            <a:ext uri="{FF2B5EF4-FFF2-40B4-BE49-F238E27FC236}">
              <a16:creationId xmlns:a16="http://schemas.microsoft.com/office/drawing/2014/main" id="{829F1689-D3C8-4CEF-A81E-BDFB3E4524E6}"/>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7" name="正方形/長方形 306">
          <a:extLst>
            <a:ext uri="{FF2B5EF4-FFF2-40B4-BE49-F238E27FC236}">
              <a16:creationId xmlns:a16="http://schemas.microsoft.com/office/drawing/2014/main" id="{84134A84-F37B-425D-9921-F29AC97909EA}"/>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8" name="正方形/長方形 307">
          <a:extLst>
            <a:ext uri="{FF2B5EF4-FFF2-40B4-BE49-F238E27FC236}">
              <a16:creationId xmlns:a16="http://schemas.microsoft.com/office/drawing/2014/main" id="{8089C32B-1FC8-4D31-868A-A31D3546BDD2}"/>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09" name="正方形/長方形 308">
          <a:extLst>
            <a:ext uri="{FF2B5EF4-FFF2-40B4-BE49-F238E27FC236}">
              <a16:creationId xmlns:a16="http://schemas.microsoft.com/office/drawing/2014/main" id="{FCD900B6-807E-42A9-BDAE-B000431002DD}"/>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10" name="正方形/長方形 309">
          <a:extLst>
            <a:ext uri="{FF2B5EF4-FFF2-40B4-BE49-F238E27FC236}">
              <a16:creationId xmlns:a16="http://schemas.microsoft.com/office/drawing/2014/main" id="{6B9F1225-1F75-4F72-87B1-AC3C0A889FE2}"/>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11" name="正方形/長方形 310">
          <a:extLst>
            <a:ext uri="{FF2B5EF4-FFF2-40B4-BE49-F238E27FC236}">
              <a16:creationId xmlns:a16="http://schemas.microsoft.com/office/drawing/2014/main" id="{F6773B3C-E4CA-4498-9DFA-61A2BE03DF02}"/>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12" name="正方形/長方形 311">
          <a:extLst>
            <a:ext uri="{FF2B5EF4-FFF2-40B4-BE49-F238E27FC236}">
              <a16:creationId xmlns:a16="http://schemas.microsoft.com/office/drawing/2014/main" id="{F576C38B-7F4F-4534-B53F-8E5824258D3F}"/>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13" name="正方形/長方形 312">
          <a:extLst>
            <a:ext uri="{FF2B5EF4-FFF2-40B4-BE49-F238E27FC236}">
              <a16:creationId xmlns:a16="http://schemas.microsoft.com/office/drawing/2014/main" id="{6D0B6EC3-27E1-42DC-9E43-EF4D1F742754}"/>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14" name="正方形/長方形 313">
          <a:extLst>
            <a:ext uri="{FF2B5EF4-FFF2-40B4-BE49-F238E27FC236}">
              <a16:creationId xmlns:a16="http://schemas.microsoft.com/office/drawing/2014/main" id="{320B6CF0-890F-4479-91D6-C232BDA89183}"/>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5" name="正方形/長方形 314">
          <a:extLst>
            <a:ext uri="{FF2B5EF4-FFF2-40B4-BE49-F238E27FC236}">
              <a16:creationId xmlns:a16="http://schemas.microsoft.com/office/drawing/2014/main" id="{2396E044-F05D-4F28-8934-813618BDACC1}"/>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6" name="正方形/長方形 315">
          <a:extLst>
            <a:ext uri="{FF2B5EF4-FFF2-40B4-BE49-F238E27FC236}">
              <a16:creationId xmlns:a16="http://schemas.microsoft.com/office/drawing/2014/main" id="{CCA908E0-A1A4-4928-80C8-DD23E047AE0F}"/>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7" name="正方形/長方形 316">
          <a:extLst>
            <a:ext uri="{FF2B5EF4-FFF2-40B4-BE49-F238E27FC236}">
              <a16:creationId xmlns:a16="http://schemas.microsoft.com/office/drawing/2014/main" id="{C35B0E59-3D17-4960-A979-BC92B3494917}"/>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8" name="正方形/長方形 317">
          <a:extLst>
            <a:ext uri="{FF2B5EF4-FFF2-40B4-BE49-F238E27FC236}">
              <a16:creationId xmlns:a16="http://schemas.microsoft.com/office/drawing/2014/main" id="{7D8B8E17-8B5C-4C70-B141-AD0A88EB0E34}"/>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19" name="正方形/長方形 318">
          <a:extLst>
            <a:ext uri="{FF2B5EF4-FFF2-40B4-BE49-F238E27FC236}">
              <a16:creationId xmlns:a16="http://schemas.microsoft.com/office/drawing/2014/main" id="{1F62264B-8905-4981-BE75-84A59652CED4}"/>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20" name="正方形/長方形 319">
          <a:extLst>
            <a:ext uri="{FF2B5EF4-FFF2-40B4-BE49-F238E27FC236}">
              <a16:creationId xmlns:a16="http://schemas.microsoft.com/office/drawing/2014/main" id="{AD4D5E41-FC2A-4E32-BCDA-08200D4F113C}"/>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21" name="テキスト ボックス 320">
          <a:extLst>
            <a:ext uri="{FF2B5EF4-FFF2-40B4-BE49-F238E27FC236}">
              <a16:creationId xmlns:a16="http://schemas.microsoft.com/office/drawing/2014/main" id="{B2E4325D-9EDC-4C41-AC2D-46F79634EB64}"/>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22" name="直線コネクタ 321">
          <a:extLst>
            <a:ext uri="{FF2B5EF4-FFF2-40B4-BE49-F238E27FC236}">
              <a16:creationId xmlns:a16="http://schemas.microsoft.com/office/drawing/2014/main" id="{8F166595-963D-4BCD-B2F2-ED52773417F3}"/>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23" name="テキスト ボックス 322">
          <a:extLst>
            <a:ext uri="{FF2B5EF4-FFF2-40B4-BE49-F238E27FC236}">
              <a16:creationId xmlns:a16="http://schemas.microsoft.com/office/drawing/2014/main" id="{67DC1ECF-5EA0-4B82-BF04-FE912A68ACBA}"/>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324" name="直線コネクタ 323">
          <a:extLst>
            <a:ext uri="{FF2B5EF4-FFF2-40B4-BE49-F238E27FC236}">
              <a16:creationId xmlns:a16="http://schemas.microsoft.com/office/drawing/2014/main" id="{ADE48876-B1F5-4657-8D3B-C2853B15DA95}"/>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325" name="テキスト ボックス 324">
          <a:extLst>
            <a:ext uri="{FF2B5EF4-FFF2-40B4-BE49-F238E27FC236}">
              <a16:creationId xmlns:a16="http://schemas.microsoft.com/office/drawing/2014/main" id="{D16EDEBF-734E-4A87-982C-4D94E18F0FC4}"/>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326" name="直線コネクタ 325">
          <a:extLst>
            <a:ext uri="{FF2B5EF4-FFF2-40B4-BE49-F238E27FC236}">
              <a16:creationId xmlns:a16="http://schemas.microsoft.com/office/drawing/2014/main" id="{49761617-99DB-4D81-A77C-1139D39F2D0D}"/>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327" name="テキスト ボックス 326">
          <a:extLst>
            <a:ext uri="{FF2B5EF4-FFF2-40B4-BE49-F238E27FC236}">
              <a16:creationId xmlns:a16="http://schemas.microsoft.com/office/drawing/2014/main" id="{5BC6FBC9-589F-4D9A-BD75-0DCCCC5CBA68}"/>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328" name="直線コネクタ 327">
          <a:extLst>
            <a:ext uri="{FF2B5EF4-FFF2-40B4-BE49-F238E27FC236}">
              <a16:creationId xmlns:a16="http://schemas.microsoft.com/office/drawing/2014/main" id="{F388E0C8-37AD-4C3B-BFBE-B946CB8F3DF4}"/>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329" name="テキスト ボックス 328">
          <a:extLst>
            <a:ext uri="{FF2B5EF4-FFF2-40B4-BE49-F238E27FC236}">
              <a16:creationId xmlns:a16="http://schemas.microsoft.com/office/drawing/2014/main" id="{C3120FAA-FFE3-4884-966A-EE698D889BB1}"/>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330" name="直線コネクタ 329">
          <a:extLst>
            <a:ext uri="{FF2B5EF4-FFF2-40B4-BE49-F238E27FC236}">
              <a16:creationId xmlns:a16="http://schemas.microsoft.com/office/drawing/2014/main" id="{7FABB6B3-D05B-40CA-BDE8-A1C31B4BEEF5}"/>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331" name="テキスト ボックス 330">
          <a:extLst>
            <a:ext uri="{FF2B5EF4-FFF2-40B4-BE49-F238E27FC236}">
              <a16:creationId xmlns:a16="http://schemas.microsoft.com/office/drawing/2014/main" id="{2658B176-DD5D-4BEC-9FEE-E18D47987D99}"/>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32" name="直線コネクタ 331">
          <a:extLst>
            <a:ext uri="{FF2B5EF4-FFF2-40B4-BE49-F238E27FC236}">
              <a16:creationId xmlns:a16="http://schemas.microsoft.com/office/drawing/2014/main" id="{61C409BE-5540-4147-8392-9A790935E48F}"/>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333" name="テキスト ボックス 332">
          <a:extLst>
            <a:ext uri="{FF2B5EF4-FFF2-40B4-BE49-F238E27FC236}">
              <a16:creationId xmlns:a16="http://schemas.microsoft.com/office/drawing/2014/main" id="{3C9C364E-F92C-4A25-9FA7-A57EBAFF6E5B}"/>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34" name="【学校施設】&#10;有形固定資産減価償却率グラフ枠">
          <a:extLst>
            <a:ext uri="{FF2B5EF4-FFF2-40B4-BE49-F238E27FC236}">
              <a16:creationId xmlns:a16="http://schemas.microsoft.com/office/drawing/2014/main" id="{674E3D5F-945A-452E-B1F1-9996C7EF380E}"/>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34290</xdr:rowOff>
    </xdr:from>
    <xdr:to>
      <xdr:col>85</xdr:col>
      <xdr:colOff>126364</xdr:colOff>
      <xdr:row>62</xdr:row>
      <xdr:rowOff>98298</xdr:rowOff>
    </xdr:to>
    <xdr:cxnSp macro="">
      <xdr:nvCxnSpPr>
        <xdr:cNvPr id="335" name="直線コネクタ 334">
          <a:extLst>
            <a:ext uri="{FF2B5EF4-FFF2-40B4-BE49-F238E27FC236}">
              <a16:creationId xmlns:a16="http://schemas.microsoft.com/office/drawing/2014/main" id="{48ECADF0-01D9-4582-BC28-080283E6E1A5}"/>
            </a:ext>
          </a:extLst>
        </xdr:cNvPr>
        <xdr:cNvCxnSpPr/>
      </xdr:nvCxnSpPr>
      <xdr:spPr>
        <a:xfrm flipV="1">
          <a:off x="16318864" y="9635490"/>
          <a:ext cx="0" cy="109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102125</xdr:rowOff>
    </xdr:from>
    <xdr:ext cx="405111" cy="259045"/>
    <xdr:sp macro="" textlink="">
      <xdr:nvSpPr>
        <xdr:cNvPr id="336" name="【学校施設】&#10;有形固定資産減価償却率最小値テキスト">
          <a:extLst>
            <a:ext uri="{FF2B5EF4-FFF2-40B4-BE49-F238E27FC236}">
              <a16:creationId xmlns:a16="http://schemas.microsoft.com/office/drawing/2014/main" id="{1D88AC85-D280-41D8-B130-1BC9052E6E47}"/>
            </a:ext>
          </a:extLst>
        </xdr:cNvPr>
        <xdr:cNvSpPr txBox="1"/>
      </xdr:nvSpPr>
      <xdr:spPr>
        <a:xfrm>
          <a:off x="16357600" y="10732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98298</xdr:rowOff>
    </xdr:from>
    <xdr:to>
      <xdr:col>86</xdr:col>
      <xdr:colOff>25400</xdr:colOff>
      <xdr:row>62</xdr:row>
      <xdr:rowOff>98298</xdr:rowOff>
    </xdr:to>
    <xdr:cxnSp macro="">
      <xdr:nvCxnSpPr>
        <xdr:cNvPr id="337" name="直線コネクタ 336">
          <a:extLst>
            <a:ext uri="{FF2B5EF4-FFF2-40B4-BE49-F238E27FC236}">
              <a16:creationId xmlns:a16="http://schemas.microsoft.com/office/drawing/2014/main" id="{123C5D5B-7F42-4CFA-B856-B09FBD1D8898}"/>
            </a:ext>
          </a:extLst>
        </xdr:cNvPr>
        <xdr:cNvCxnSpPr/>
      </xdr:nvCxnSpPr>
      <xdr:spPr>
        <a:xfrm>
          <a:off x="16230600" y="10728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152417</xdr:rowOff>
    </xdr:from>
    <xdr:ext cx="405111" cy="259045"/>
    <xdr:sp macro="" textlink="">
      <xdr:nvSpPr>
        <xdr:cNvPr id="338" name="【学校施設】&#10;有形固定資産減価償却率最大値テキスト">
          <a:extLst>
            <a:ext uri="{FF2B5EF4-FFF2-40B4-BE49-F238E27FC236}">
              <a16:creationId xmlns:a16="http://schemas.microsoft.com/office/drawing/2014/main" id="{DFF03E85-922C-4F35-9BBD-AA6D79D236BE}"/>
            </a:ext>
          </a:extLst>
        </xdr:cNvPr>
        <xdr:cNvSpPr txBox="1"/>
      </xdr:nvSpPr>
      <xdr:spPr>
        <a:xfrm>
          <a:off x="16357600" y="9410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34290</xdr:rowOff>
    </xdr:from>
    <xdr:to>
      <xdr:col>86</xdr:col>
      <xdr:colOff>25400</xdr:colOff>
      <xdr:row>56</xdr:row>
      <xdr:rowOff>34290</xdr:rowOff>
    </xdr:to>
    <xdr:cxnSp macro="">
      <xdr:nvCxnSpPr>
        <xdr:cNvPr id="339" name="直線コネクタ 338">
          <a:extLst>
            <a:ext uri="{FF2B5EF4-FFF2-40B4-BE49-F238E27FC236}">
              <a16:creationId xmlns:a16="http://schemas.microsoft.com/office/drawing/2014/main" id="{10339A0D-4179-433A-B21F-53C494F44828}"/>
            </a:ext>
          </a:extLst>
        </xdr:cNvPr>
        <xdr:cNvCxnSpPr/>
      </xdr:nvCxnSpPr>
      <xdr:spPr>
        <a:xfrm>
          <a:off x="16230600" y="963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51071</xdr:rowOff>
    </xdr:from>
    <xdr:ext cx="405111" cy="259045"/>
    <xdr:sp macro="" textlink="">
      <xdr:nvSpPr>
        <xdr:cNvPr id="340" name="【学校施設】&#10;有形固定資産減価償却率平均値テキスト">
          <a:extLst>
            <a:ext uri="{FF2B5EF4-FFF2-40B4-BE49-F238E27FC236}">
              <a16:creationId xmlns:a16="http://schemas.microsoft.com/office/drawing/2014/main" id="{865353D3-5E3D-4E95-9283-EDBD2E0ABBE3}"/>
            </a:ext>
          </a:extLst>
        </xdr:cNvPr>
        <xdr:cNvSpPr txBox="1"/>
      </xdr:nvSpPr>
      <xdr:spPr>
        <a:xfrm>
          <a:off x="16357600" y="101666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72644</xdr:rowOff>
    </xdr:from>
    <xdr:to>
      <xdr:col>85</xdr:col>
      <xdr:colOff>177800</xdr:colOff>
      <xdr:row>60</xdr:row>
      <xdr:rowOff>2794</xdr:rowOff>
    </xdr:to>
    <xdr:sp macro="" textlink="">
      <xdr:nvSpPr>
        <xdr:cNvPr id="341" name="フローチャート: 判断 340">
          <a:extLst>
            <a:ext uri="{FF2B5EF4-FFF2-40B4-BE49-F238E27FC236}">
              <a16:creationId xmlns:a16="http://schemas.microsoft.com/office/drawing/2014/main" id="{6CF19360-1750-4E20-AE7D-E31EADEA56A0}"/>
            </a:ext>
          </a:extLst>
        </xdr:cNvPr>
        <xdr:cNvSpPr/>
      </xdr:nvSpPr>
      <xdr:spPr>
        <a:xfrm>
          <a:off x="16268700" y="1018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40640</xdr:rowOff>
    </xdr:from>
    <xdr:to>
      <xdr:col>81</xdr:col>
      <xdr:colOff>101600</xdr:colOff>
      <xdr:row>59</xdr:row>
      <xdr:rowOff>142240</xdr:rowOff>
    </xdr:to>
    <xdr:sp macro="" textlink="">
      <xdr:nvSpPr>
        <xdr:cNvPr id="342" name="フローチャート: 判断 341">
          <a:extLst>
            <a:ext uri="{FF2B5EF4-FFF2-40B4-BE49-F238E27FC236}">
              <a16:creationId xmlns:a16="http://schemas.microsoft.com/office/drawing/2014/main" id="{79C604AC-5333-4ACC-91AB-6BFA01E712C1}"/>
            </a:ext>
          </a:extLst>
        </xdr:cNvPr>
        <xdr:cNvSpPr/>
      </xdr:nvSpPr>
      <xdr:spPr>
        <a:xfrm>
          <a:off x="15430500" y="1015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40640</xdr:rowOff>
    </xdr:from>
    <xdr:to>
      <xdr:col>76</xdr:col>
      <xdr:colOff>165100</xdr:colOff>
      <xdr:row>59</xdr:row>
      <xdr:rowOff>142240</xdr:rowOff>
    </xdr:to>
    <xdr:sp macro="" textlink="">
      <xdr:nvSpPr>
        <xdr:cNvPr id="343" name="フローチャート: 判断 342">
          <a:extLst>
            <a:ext uri="{FF2B5EF4-FFF2-40B4-BE49-F238E27FC236}">
              <a16:creationId xmlns:a16="http://schemas.microsoft.com/office/drawing/2014/main" id="{DBC48F8B-719B-448F-91C0-D267990D0C0A}"/>
            </a:ext>
          </a:extLst>
        </xdr:cNvPr>
        <xdr:cNvSpPr/>
      </xdr:nvSpPr>
      <xdr:spPr>
        <a:xfrm>
          <a:off x="14541500" y="1015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164084</xdr:rowOff>
    </xdr:from>
    <xdr:to>
      <xdr:col>72</xdr:col>
      <xdr:colOff>38100</xdr:colOff>
      <xdr:row>59</xdr:row>
      <xdr:rowOff>94234</xdr:rowOff>
    </xdr:to>
    <xdr:sp macro="" textlink="">
      <xdr:nvSpPr>
        <xdr:cNvPr id="344" name="フローチャート: 判断 343">
          <a:extLst>
            <a:ext uri="{FF2B5EF4-FFF2-40B4-BE49-F238E27FC236}">
              <a16:creationId xmlns:a16="http://schemas.microsoft.com/office/drawing/2014/main" id="{A417C745-B8B3-44C7-8F60-68AD322E08E9}"/>
            </a:ext>
          </a:extLst>
        </xdr:cNvPr>
        <xdr:cNvSpPr/>
      </xdr:nvSpPr>
      <xdr:spPr>
        <a:xfrm>
          <a:off x="13652500" y="1010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10922</xdr:rowOff>
    </xdr:from>
    <xdr:to>
      <xdr:col>67</xdr:col>
      <xdr:colOff>101600</xdr:colOff>
      <xdr:row>59</xdr:row>
      <xdr:rowOff>112522</xdr:rowOff>
    </xdr:to>
    <xdr:sp macro="" textlink="">
      <xdr:nvSpPr>
        <xdr:cNvPr id="345" name="フローチャート: 判断 344">
          <a:extLst>
            <a:ext uri="{FF2B5EF4-FFF2-40B4-BE49-F238E27FC236}">
              <a16:creationId xmlns:a16="http://schemas.microsoft.com/office/drawing/2014/main" id="{EDD58009-0BC1-4FEC-AB1E-1721C3110E78}"/>
            </a:ext>
          </a:extLst>
        </xdr:cNvPr>
        <xdr:cNvSpPr/>
      </xdr:nvSpPr>
      <xdr:spPr>
        <a:xfrm>
          <a:off x="12763500" y="1012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46" name="テキスト ボックス 345">
          <a:extLst>
            <a:ext uri="{FF2B5EF4-FFF2-40B4-BE49-F238E27FC236}">
              <a16:creationId xmlns:a16="http://schemas.microsoft.com/office/drawing/2014/main" id="{B82F1E77-3C47-4CF4-BCCA-3D55F8CEB6FB}"/>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47" name="テキスト ボックス 346">
          <a:extLst>
            <a:ext uri="{FF2B5EF4-FFF2-40B4-BE49-F238E27FC236}">
              <a16:creationId xmlns:a16="http://schemas.microsoft.com/office/drawing/2014/main" id="{DC48F395-72FD-49B6-B4B4-7C3CD97BD845}"/>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48" name="テキスト ボックス 347">
          <a:extLst>
            <a:ext uri="{FF2B5EF4-FFF2-40B4-BE49-F238E27FC236}">
              <a16:creationId xmlns:a16="http://schemas.microsoft.com/office/drawing/2014/main" id="{6D23A221-B410-464B-9484-31A4DE88FF3D}"/>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49" name="テキスト ボックス 348">
          <a:extLst>
            <a:ext uri="{FF2B5EF4-FFF2-40B4-BE49-F238E27FC236}">
              <a16:creationId xmlns:a16="http://schemas.microsoft.com/office/drawing/2014/main" id="{A90141B0-DEB0-4E88-BEDA-58F1EDE97F56}"/>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50" name="テキスト ボックス 349">
          <a:extLst>
            <a:ext uri="{FF2B5EF4-FFF2-40B4-BE49-F238E27FC236}">
              <a16:creationId xmlns:a16="http://schemas.microsoft.com/office/drawing/2014/main" id="{2AB6AD51-109F-4469-83CB-82D5CACA813A}"/>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154940</xdr:rowOff>
    </xdr:from>
    <xdr:to>
      <xdr:col>85</xdr:col>
      <xdr:colOff>177800</xdr:colOff>
      <xdr:row>56</xdr:row>
      <xdr:rowOff>85090</xdr:rowOff>
    </xdr:to>
    <xdr:sp macro="" textlink="">
      <xdr:nvSpPr>
        <xdr:cNvPr id="351" name="楕円 350">
          <a:extLst>
            <a:ext uri="{FF2B5EF4-FFF2-40B4-BE49-F238E27FC236}">
              <a16:creationId xmlns:a16="http://schemas.microsoft.com/office/drawing/2014/main" id="{FED45B93-515C-4FD3-9648-87F6AC5DC0A5}"/>
            </a:ext>
          </a:extLst>
        </xdr:cNvPr>
        <xdr:cNvSpPr/>
      </xdr:nvSpPr>
      <xdr:spPr>
        <a:xfrm>
          <a:off x="16268700" y="958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107967</xdr:rowOff>
    </xdr:from>
    <xdr:ext cx="405111" cy="259045"/>
    <xdr:sp macro="" textlink="">
      <xdr:nvSpPr>
        <xdr:cNvPr id="352" name="【学校施設】&#10;有形固定資産減価償却率該当値テキスト">
          <a:extLst>
            <a:ext uri="{FF2B5EF4-FFF2-40B4-BE49-F238E27FC236}">
              <a16:creationId xmlns:a16="http://schemas.microsoft.com/office/drawing/2014/main" id="{8F1BEB10-DF08-4234-8D09-954C37ECB176}"/>
            </a:ext>
          </a:extLst>
        </xdr:cNvPr>
        <xdr:cNvSpPr txBox="1"/>
      </xdr:nvSpPr>
      <xdr:spPr>
        <a:xfrm>
          <a:off x="16357600" y="9537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122936</xdr:rowOff>
    </xdr:from>
    <xdr:to>
      <xdr:col>81</xdr:col>
      <xdr:colOff>101600</xdr:colOff>
      <xdr:row>56</xdr:row>
      <xdr:rowOff>53086</xdr:rowOff>
    </xdr:to>
    <xdr:sp macro="" textlink="">
      <xdr:nvSpPr>
        <xdr:cNvPr id="353" name="楕円 352">
          <a:extLst>
            <a:ext uri="{FF2B5EF4-FFF2-40B4-BE49-F238E27FC236}">
              <a16:creationId xmlns:a16="http://schemas.microsoft.com/office/drawing/2014/main" id="{6C49345F-F99C-4A58-B602-D64DF815AFCC}"/>
            </a:ext>
          </a:extLst>
        </xdr:cNvPr>
        <xdr:cNvSpPr/>
      </xdr:nvSpPr>
      <xdr:spPr>
        <a:xfrm>
          <a:off x="15430500" y="9552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2286</xdr:rowOff>
    </xdr:from>
    <xdr:to>
      <xdr:col>85</xdr:col>
      <xdr:colOff>127000</xdr:colOff>
      <xdr:row>56</xdr:row>
      <xdr:rowOff>34290</xdr:rowOff>
    </xdr:to>
    <xdr:cxnSp macro="">
      <xdr:nvCxnSpPr>
        <xdr:cNvPr id="354" name="直線コネクタ 353">
          <a:extLst>
            <a:ext uri="{FF2B5EF4-FFF2-40B4-BE49-F238E27FC236}">
              <a16:creationId xmlns:a16="http://schemas.microsoft.com/office/drawing/2014/main" id="{E18C73B4-5251-4604-994E-12003F9975E4}"/>
            </a:ext>
          </a:extLst>
        </xdr:cNvPr>
        <xdr:cNvCxnSpPr/>
      </xdr:nvCxnSpPr>
      <xdr:spPr>
        <a:xfrm>
          <a:off x="15481300" y="9603486"/>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77216</xdr:rowOff>
    </xdr:from>
    <xdr:to>
      <xdr:col>76</xdr:col>
      <xdr:colOff>165100</xdr:colOff>
      <xdr:row>56</xdr:row>
      <xdr:rowOff>7366</xdr:rowOff>
    </xdr:to>
    <xdr:sp macro="" textlink="">
      <xdr:nvSpPr>
        <xdr:cNvPr id="355" name="楕円 354">
          <a:extLst>
            <a:ext uri="{FF2B5EF4-FFF2-40B4-BE49-F238E27FC236}">
              <a16:creationId xmlns:a16="http://schemas.microsoft.com/office/drawing/2014/main" id="{AA23E0EF-71EB-40CE-91EF-9B5B7D6610F4}"/>
            </a:ext>
          </a:extLst>
        </xdr:cNvPr>
        <xdr:cNvSpPr/>
      </xdr:nvSpPr>
      <xdr:spPr>
        <a:xfrm>
          <a:off x="14541500" y="9506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128016</xdr:rowOff>
    </xdr:from>
    <xdr:to>
      <xdr:col>81</xdr:col>
      <xdr:colOff>50800</xdr:colOff>
      <xdr:row>56</xdr:row>
      <xdr:rowOff>2286</xdr:rowOff>
    </xdr:to>
    <xdr:cxnSp macro="">
      <xdr:nvCxnSpPr>
        <xdr:cNvPr id="356" name="直線コネクタ 355">
          <a:extLst>
            <a:ext uri="{FF2B5EF4-FFF2-40B4-BE49-F238E27FC236}">
              <a16:creationId xmlns:a16="http://schemas.microsoft.com/office/drawing/2014/main" id="{DD5433C9-6F07-41FB-873E-6C988F17A7E8}"/>
            </a:ext>
          </a:extLst>
        </xdr:cNvPr>
        <xdr:cNvCxnSpPr/>
      </xdr:nvCxnSpPr>
      <xdr:spPr>
        <a:xfrm>
          <a:off x="14592300" y="955776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145796</xdr:rowOff>
    </xdr:from>
    <xdr:to>
      <xdr:col>72</xdr:col>
      <xdr:colOff>38100</xdr:colOff>
      <xdr:row>61</xdr:row>
      <xdr:rowOff>75946</xdr:rowOff>
    </xdr:to>
    <xdr:sp macro="" textlink="">
      <xdr:nvSpPr>
        <xdr:cNvPr id="357" name="楕円 356">
          <a:extLst>
            <a:ext uri="{FF2B5EF4-FFF2-40B4-BE49-F238E27FC236}">
              <a16:creationId xmlns:a16="http://schemas.microsoft.com/office/drawing/2014/main" id="{69BC4886-A159-4ED0-BFA9-0703F98B2330}"/>
            </a:ext>
          </a:extLst>
        </xdr:cNvPr>
        <xdr:cNvSpPr/>
      </xdr:nvSpPr>
      <xdr:spPr>
        <a:xfrm>
          <a:off x="13652500" y="1043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55</xdr:row>
      <xdr:rowOff>128016</xdr:rowOff>
    </xdr:from>
    <xdr:to>
      <xdr:col>76</xdr:col>
      <xdr:colOff>114300</xdr:colOff>
      <xdr:row>61</xdr:row>
      <xdr:rowOff>25146</xdr:rowOff>
    </xdr:to>
    <xdr:cxnSp macro="">
      <xdr:nvCxnSpPr>
        <xdr:cNvPr id="358" name="直線コネクタ 357">
          <a:extLst>
            <a:ext uri="{FF2B5EF4-FFF2-40B4-BE49-F238E27FC236}">
              <a16:creationId xmlns:a16="http://schemas.microsoft.com/office/drawing/2014/main" id="{936F810D-2B67-4C26-A1A4-787B37610311}"/>
            </a:ext>
          </a:extLst>
        </xdr:cNvPr>
        <xdr:cNvCxnSpPr/>
      </xdr:nvCxnSpPr>
      <xdr:spPr>
        <a:xfrm flipV="1">
          <a:off x="13703300" y="9557766"/>
          <a:ext cx="889000" cy="925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141224</xdr:rowOff>
    </xdr:from>
    <xdr:to>
      <xdr:col>67</xdr:col>
      <xdr:colOff>101600</xdr:colOff>
      <xdr:row>61</xdr:row>
      <xdr:rowOff>71374</xdr:rowOff>
    </xdr:to>
    <xdr:sp macro="" textlink="">
      <xdr:nvSpPr>
        <xdr:cNvPr id="359" name="楕円 358">
          <a:extLst>
            <a:ext uri="{FF2B5EF4-FFF2-40B4-BE49-F238E27FC236}">
              <a16:creationId xmlns:a16="http://schemas.microsoft.com/office/drawing/2014/main" id="{0701B24C-AB60-4C14-AF2B-7DCD407EE37D}"/>
            </a:ext>
          </a:extLst>
        </xdr:cNvPr>
        <xdr:cNvSpPr/>
      </xdr:nvSpPr>
      <xdr:spPr>
        <a:xfrm>
          <a:off x="12763500" y="1042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20574</xdr:rowOff>
    </xdr:from>
    <xdr:to>
      <xdr:col>71</xdr:col>
      <xdr:colOff>177800</xdr:colOff>
      <xdr:row>61</xdr:row>
      <xdr:rowOff>25146</xdr:rowOff>
    </xdr:to>
    <xdr:cxnSp macro="">
      <xdr:nvCxnSpPr>
        <xdr:cNvPr id="360" name="直線コネクタ 359">
          <a:extLst>
            <a:ext uri="{FF2B5EF4-FFF2-40B4-BE49-F238E27FC236}">
              <a16:creationId xmlns:a16="http://schemas.microsoft.com/office/drawing/2014/main" id="{D86ABC6E-A209-4153-8EA6-62797D1C6452}"/>
            </a:ext>
          </a:extLst>
        </xdr:cNvPr>
        <xdr:cNvCxnSpPr/>
      </xdr:nvCxnSpPr>
      <xdr:spPr>
        <a:xfrm>
          <a:off x="12814300" y="104790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133367</xdr:rowOff>
    </xdr:from>
    <xdr:ext cx="405111" cy="259045"/>
    <xdr:sp macro="" textlink="">
      <xdr:nvSpPr>
        <xdr:cNvPr id="361" name="n_1aveValue【学校施設】&#10;有形固定資産減価償却率">
          <a:extLst>
            <a:ext uri="{FF2B5EF4-FFF2-40B4-BE49-F238E27FC236}">
              <a16:creationId xmlns:a16="http://schemas.microsoft.com/office/drawing/2014/main" id="{2D2882BD-C2CB-40EC-BB67-F9AC10563F90}"/>
            </a:ext>
          </a:extLst>
        </xdr:cNvPr>
        <xdr:cNvSpPr txBox="1"/>
      </xdr:nvSpPr>
      <xdr:spPr>
        <a:xfrm>
          <a:off x="15266044" y="1024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133367</xdr:rowOff>
    </xdr:from>
    <xdr:ext cx="405111" cy="259045"/>
    <xdr:sp macro="" textlink="">
      <xdr:nvSpPr>
        <xdr:cNvPr id="362" name="n_2aveValue【学校施設】&#10;有形固定資産減価償却率">
          <a:extLst>
            <a:ext uri="{FF2B5EF4-FFF2-40B4-BE49-F238E27FC236}">
              <a16:creationId xmlns:a16="http://schemas.microsoft.com/office/drawing/2014/main" id="{8983468F-4CC7-4C37-A3C9-3AD850F25166}"/>
            </a:ext>
          </a:extLst>
        </xdr:cNvPr>
        <xdr:cNvSpPr txBox="1"/>
      </xdr:nvSpPr>
      <xdr:spPr>
        <a:xfrm>
          <a:off x="14389744" y="1024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110761</xdr:rowOff>
    </xdr:from>
    <xdr:ext cx="405111" cy="259045"/>
    <xdr:sp macro="" textlink="">
      <xdr:nvSpPr>
        <xdr:cNvPr id="363" name="n_3aveValue【学校施設】&#10;有形固定資産減価償却率">
          <a:extLst>
            <a:ext uri="{FF2B5EF4-FFF2-40B4-BE49-F238E27FC236}">
              <a16:creationId xmlns:a16="http://schemas.microsoft.com/office/drawing/2014/main" id="{E1CCF8CB-D01C-405E-9B38-0E1B1D2C4754}"/>
            </a:ext>
          </a:extLst>
        </xdr:cNvPr>
        <xdr:cNvSpPr txBox="1"/>
      </xdr:nvSpPr>
      <xdr:spPr>
        <a:xfrm>
          <a:off x="13500744" y="9883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129049</xdr:rowOff>
    </xdr:from>
    <xdr:ext cx="405111" cy="259045"/>
    <xdr:sp macro="" textlink="">
      <xdr:nvSpPr>
        <xdr:cNvPr id="364" name="n_4aveValue【学校施設】&#10;有形固定資産減価償却率">
          <a:extLst>
            <a:ext uri="{FF2B5EF4-FFF2-40B4-BE49-F238E27FC236}">
              <a16:creationId xmlns:a16="http://schemas.microsoft.com/office/drawing/2014/main" id="{0AA9F16F-D9C7-47B3-AD94-C0D8CAB06639}"/>
            </a:ext>
          </a:extLst>
        </xdr:cNvPr>
        <xdr:cNvSpPr txBox="1"/>
      </xdr:nvSpPr>
      <xdr:spPr>
        <a:xfrm>
          <a:off x="12611744" y="9901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69613</xdr:rowOff>
    </xdr:from>
    <xdr:ext cx="405111" cy="259045"/>
    <xdr:sp macro="" textlink="">
      <xdr:nvSpPr>
        <xdr:cNvPr id="365" name="n_1mainValue【学校施設】&#10;有形固定資産減価償却率">
          <a:extLst>
            <a:ext uri="{FF2B5EF4-FFF2-40B4-BE49-F238E27FC236}">
              <a16:creationId xmlns:a16="http://schemas.microsoft.com/office/drawing/2014/main" id="{6F5F1765-735D-42C9-BC11-29C137C777A2}"/>
            </a:ext>
          </a:extLst>
        </xdr:cNvPr>
        <xdr:cNvSpPr txBox="1"/>
      </xdr:nvSpPr>
      <xdr:spPr>
        <a:xfrm>
          <a:off x="15266044" y="9327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23893</xdr:rowOff>
    </xdr:from>
    <xdr:ext cx="405111" cy="259045"/>
    <xdr:sp macro="" textlink="">
      <xdr:nvSpPr>
        <xdr:cNvPr id="366" name="n_2mainValue【学校施設】&#10;有形固定資産減価償却率">
          <a:extLst>
            <a:ext uri="{FF2B5EF4-FFF2-40B4-BE49-F238E27FC236}">
              <a16:creationId xmlns:a16="http://schemas.microsoft.com/office/drawing/2014/main" id="{7E99134B-7955-44EA-B432-49747442FE2D}"/>
            </a:ext>
          </a:extLst>
        </xdr:cNvPr>
        <xdr:cNvSpPr txBox="1"/>
      </xdr:nvSpPr>
      <xdr:spPr>
        <a:xfrm>
          <a:off x="14389744" y="928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67073</xdr:rowOff>
    </xdr:from>
    <xdr:ext cx="405111" cy="259045"/>
    <xdr:sp macro="" textlink="">
      <xdr:nvSpPr>
        <xdr:cNvPr id="367" name="n_3mainValue【学校施設】&#10;有形固定資産減価償却率">
          <a:extLst>
            <a:ext uri="{FF2B5EF4-FFF2-40B4-BE49-F238E27FC236}">
              <a16:creationId xmlns:a16="http://schemas.microsoft.com/office/drawing/2014/main" id="{708EDAD5-2F7C-4950-B116-55BBEE974A4D}"/>
            </a:ext>
          </a:extLst>
        </xdr:cNvPr>
        <xdr:cNvSpPr txBox="1"/>
      </xdr:nvSpPr>
      <xdr:spPr>
        <a:xfrm>
          <a:off x="13500744" y="10525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62501</xdr:rowOff>
    </xdr:from>
    <xdr:ext cx="405111" cy="259045"/>
    <xdr:sp macro="" textlink="">
      <xdr:nvSpPr>
        <xdr:cNvPr id="368" name="n_4mainValue【学校施設】&#10;有形固定資産減価償却率">
          <a:extLst>
            <a:ext uri="{FF2B5EF4-FFF2-40B4-BE49-F238E27FC236}">
              <a16:creationId xmlns:a16="http://schemas.microsoft.com/office/drawing/2014/main" id="{C9427344-784C-42B5-B0F8-C8CCD31DE809}"/>
            </a:ext>
          </a:extLst>
        </xdr:cNvPr>
        <xdr:cNvSpPr txBox="1"/>
      </xdr:nvSpPr>
      <xdr:spPr>
        <a:xfrm>
          <a:off x="12611744" y="10520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69" name="正方形/長方形 368">
          <a:extLst>
            <a:ext uri="{FF2B5EF4-FFF2-40B4-BE49-F238E27FC236}">
              <a16:creationId xmlns:a16="http://schemas.microsoft.com/office/drawing/2014/main" id="{F916E05D-B477-4245-972D-37460E7054AC}"/>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70" name="正方形/長方形 369">
          <a:extLst>
            <a:ext uri="{FF2B5EF4-FFF2-40B4-BE49-F238E27FC236}">
              <a16:creationId xmlns:a16="http://schemas.microsoft.com/office/drawing/2014/main" id="{0AB52365-12C6-4FA2-98E1-464D95CC346D}"/>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71" name="正方形/長方形 370">
          <a:extLst>
            <a:ext uri="{FF2B5EF4-FFF2-40B4-BE49-F238E27FC236}">
              <a16:creationId xmlns:a16="http://schemas.microsoft.com/office/drawing/2014/main" id="{AF91DD32-9B0C-4886-8B97-8B968617C05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72" name="正方形/長方形 371">
          <a:extLst>
            <a:ext uri="{FF2B5EF4-FFF2-40B4-BE49-F238E27FC236}">
              <a16:creationId xmlns:a16="http://schemas.microsoft.com/office/drawing/2014/main" id="{B6D63416-543A-4C09-B397-DF318B6151C2}"/>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73" name="正方形/長方形 372">
          <a:extLst>
            <a:ext uri="{FF2B5EF4-FFF2-40B4-BE49-F238E27FC236}">
              <a16:creationId xmlns:a16="http://schemas.microsoft.com/office/drawing/2014/main" id="{5A08DC17-367F-41DE-BF5A-A5E498523931}"/>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74" name="正方形/長方形 373">
          <a:extLst>
            <a:ext uri="{FF2B5EF4-FFF2-40B4-BE49-F238E27FC236}">
              <a16:creationId xmlns:a16="http://schemas.microsoft.com/office/drawing/2014/main" id="{ED18E99B-DD9C-47DA-A82E-22942D4863BD}"/>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75" name="正方形/長方形 374">
          <a:extLst>
            <a:ext uri="{FF2B5EF4-FFF2-40B4-BE49-F238E27FC236}">
              <a16:creationId xmlns:a16="http://schemas.microsoft.com/office/drawing/2014/main" id="{045838C7-0A49-4131-9DEA-B31E2EE51DA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76" name="正方形/長方形 375">
          <a:extLst>
            <a:ext uri="{FF2B5EF4-FFF2-40B4-BE49-F238E27FC236}">
              <a16:creationId xmlns:a16="http://schemas.microsoft.com/office/drawing/2014/main" id="{DFAE89F9-1937-4993-830C-26A517B2597A}"/>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77" name="テキスト ボックス 376">
          <a:extLst>
            <a:ext uri="{FF2B5EF4-FFF2-40B4-BE49-F238E27FC236}">
              <a16:creationId xmlns:a16="http://schemas.microsoft.com/office/drawing/2014/main" id="{FB7A00FD-018D-427D-90CE-468DDCF830DB}"/>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78" name="直線コネクタ 377">
          <a:extLst>
            <a:ext uri="{FF2B5EF4-FFF2-40B4-BE49-F238E27FC236}">
              <a16:creationId xmlns:a16="http://schemas.microsoft.com/office/drawing/2014/main" id="{ECD7E9E4-B120-4070-A52C-0A40DB9F624D}"/>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379" name="テキスト ボックス 378">
          <a:extLst>
            <a:ext uri="{FF2B5EF4-FFF2-40B4-BE49-F238E27FC236}">
              <a16:creationId xmlns:a16="http://schemas.microsoft.com/office/drawing/2014/main" id="{247F642A-1A29-4298-BE51-97CEC7282B67}"/>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380" name="直線コネクタ 379">
          <a:extLst>
            <a:ext uri="{FF2B5EF4-FFF2-40B4-BE49-F238E27FC236}">
              <a16:creationId xmlns:a16="http://schemas.microsoft.com/office/drawing/2014/main" id="{D392374E-53D5-4B90-86E8-B8C7D8F4BC3D}"/>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381" name="テキスト ボックス 380">
          <a:extLst>
            <a:ext uri="{FF2B5EF4-FFF2-40B4-BE49-F238E27FC236}">
              <a16:creationId xmlns:a16="http://schemas.microsoft.com/office/drawing/2014/main" id="{56965D04-577C-4B0A-9A94-C6C2B523596B}"/>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382" name="直線コネクタ 381">
          <a:extLst>
            <a:ext uri="{FF2B5EF4-FFF2-40B4-BE49-F238E27FC236}">
              <a16:creationId xmlns:a16="http://schemas.microsoft.com/office/drawing/2014/main" id="{B95CA1E8-DF8D-4631-BC62-B0949C9CBD0C}"/>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383" name="テキスト ボックス 382">
          <a:extLst>
            <a:ext uri="{FF2B5EF4-FFF2-40B4-BE49-F238E27FC236}">
              <a16:creationId xmlns:a16="http://schemas.microsoft.com/office/drawing/2014/main" id="{71560D79-1527-4D7A-A841-81127C5B0E33}"/>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384" name="直線コネクタ 383">
          <a:extLst>
            <a:ext uri="{FF2B5EF4-FFF2-40B4-BE49-F238E27FC236}">
              <a16:creationId xmlns:a16="http://schemas.microsoft.com/office/drawing/2014/main" id="{A1A41440-7D0F-41A8-9E64-1AC9DFF82AD1}"/>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385" name="テキスト ボックス 384">
          <a:extLst>
            <a:ext uri="{FF2B5EF4-FFF2-40B4-BE49-F238E27FC236}">
              <a16:creationId xmlns:a16="http://schemas.microsoft.com/office/drawing/2014/main" id="{07340DE8-7389-459C-814E-69E15783616D}"/>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386" name="直線コネクタ 385">
          <a:extLst>
            <a:ext uri="{FF2B5EF4-FFF2-40B4-BE49-F238E27FC236}">
              <a16:creationId xmlns:a16="http://schemas.microsoft.com/office/drawing/2014/main" id="{F7698528-753A-46FC-B61D-718B833597E4}"/>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387" name="テキスト ボックス 386">
          <a:extLst>
            <a:ext uri="{FF2B5EF4-FFF2-40B4-BE49-F238E27FC236}">
              <a16:creationId xmlns:a16="http://schemas.microsoft.com/office/drawing/2014/main" id="{F5D45E3E-FBC5-4C1A-AD9E-1C61CCFC96F9}"/>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388" name="直線コネクタ 387">
          <a:extLst>
            <a:ext uri="{FF2B5EF4-FFF2-40B4-BE49-F238E27FC236}">
              <a16:creationId xmlns:a16="http://schemas.microsoft.com/office/drawing/2014/main" id="{43885E35-104E-43BD-A721-31751759B733}"/>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389" name="テキスト ボックス 388">
          <a:extLst>
            <a:ext uri="{FF2B5EF4-FFF2-40B4-BE49-F238E27FC236}">
              <a16:creationId xmlns:a16="http://schemas.microsoft.com/office/drawing/2014/main" id="{DE28A60E-7A57-44BB-9A19-32A44AC7EB93}"/>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390" name="直線コネクタ 389">
          <a:extLst>
            <a:ext uri="{FF2B5EF4-FFF2-40B4-BE49-F238E27FC236}">
              <a16:creationId xmlns:a16="http://schemas.microsoft.com/office/drawing/2014/main" id="{C966CE52-1C90-46AA-887F-BE0AF98C5771}"/>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391" name="テキスト ボックス 390">
          <a:extLst>
            <a:ext uri="{FF2B5EF4-FFF2-40B4-BE49-F238E27FC236}">
              <a16:creationId xmlns:a16="http://schemas.microsoft.com/office/drawing/2014/main" id="{1FEBBEC8-809E-46FF-BA2C-1D0AB8A94D9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92" name="直線コネクタ 391">
          <a:extLst>
            <a:ext uri="{FF2B5EF4-FFF2-40B4-BE49-F238E27FC236}">
              <a16:creationId xmlns:a16="http://schemas.microsoft.com/office/drawing/2014/main" id="{448BBE02-3B80-49DF-A542-DB7E382E027A}"/>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93" name="テキスト ボックス 392">
          <a:extLst>
            <a:ext uri="{FF2B5EF4-FFF2-40B4-BE49-F238E27FC236}">
              <a16:creationId xmlns:a16="http://schemas.microsoft.com/office/drawing/2014/main" id="{7842DC6D-C41B-4B83-90C3-0D87A39DFF14}"/>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94" name="【学校施設】&#10;一人当たり面積グラフ枠">
          <a:extLst>
            <a:ext uri="{FF2B5EF4-FFF2-40B4-BE49-F238E27FC236}">
              <a16:creationId xmlns:a16="http://schemas.microsoft.com/office/drawing/2014/main" id="{FA3E646C-95FA-498E-9DF3-E22E3CD6ECD8}"/>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155448</xdr:rowOff>
    </xdr:from>
    <xdr:to>
      <xdr:col>116</xdr:col>
      <xdr:colOff>62864</xdr:colOff>
      <xdr:row>64</xdr:row>
      <xdr:rowOff>102543</xdr:rowOff>
    </xdr:to>
    <xdr:cxnSp macro="">
      <xdr:nvCxnSpPr>
        <xdr:cNvPr id="395" name="直線コネクタ 394">
          <a:extLst>
            <a:ext uri="{FF2B5EF4-FFF2-40B4-BE49-F238E27FC236}">
              <a16:creationId xmlns:a16="http://schemas.microsoft.com/office/drawing/2014/main" id="{1EF33F6A-E367-40BF-953D-70A5EA352A21}"/>
            </a:ext>
          </a:extLst>
        </xdr:cNvPr>
        <xdr:cNvCxnSpPr/>
      </xdr:nvCxnSpPr>
      <xdr:spPr>
        <a:xfrm flipV="1">
          <a:off x="22160864" y="9585198"/>
          <a:ext cx="0" cy="1490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106370</xdr:rowOff>
    </xdr:from>
    <xdr:ext cx="469744" cy="259045"/>
    <xdr:sp macro="" textlink="">
      <xdr:nvSpPr>
        <xdr:cNvPr id="396" name="【学校施設】&#10;一人当たり面積最小値テキスト">
          <a:extLst>
            <a:ext uri="{FF2B5EF4-FFF2-40B4-BE49-F238E27FC236}">
              <a16:creationId xmlns:a16="http://schemas.microsoft.com/office/drawing/2014/main" id="{D33DF355-858B-4B54-B76D-6AD169FBDFA6}"/>
            </a:ext>
          </a:extLst>
        </xdr:cNvPr>
        <xdr:cNvSpPr txBox="1"/>
      </xdr:nvSpPr>
      <xdr:spPr>
        <a:xfrm>
          <a:off x="22199600" y="1107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102543</xdr:rowOff>
    </xdr:from>
    <xdr:to>
      <xdr:col>116</xdr:col>
      <xdr:colOff>152400</xdr:colOff>
      <xdr:row>64</xdr:row>
      <xdr:rowOff>102543</xdr:rowOff>
    </xdr:to>
    <xdr:cxnSp macro="">
      <xdr:nvCxnSpPr>
        <xdr:cNvPr id="397" name="直線コネクタ 396">
          <a:extLst>
            <a:ext uri="{FF2B5EF4-FFF2-40B4-BE49-F238E27FC236}">
              <a16:creationId xmlns:a16="http://schemas.microsoft.com/office/drawing/2014/main" id="{10F05903-FCC2-42F3-A90C-EDA15190AD0F}"/>
            </a:ext>
          </a:extLst>
        </xdr:cNvPr>
        <xdr:cNvCxnSpPr/>
      </xdr:nvCxnSpPr>
      <xdr:spPr>
        <a:xfrm>
          <a:off x="22072600" y="11075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102125</xdr:rowOff>
    </xdr:from>
    <xdr:ext cx="469744" cy="259045"/>
    <xdr:sp macro="" textlink="">
      <xdr:nvSpPr>
        <xdr:cNvPr id="398" name="【学校施設】&#10;一人当たり面積最大値テキスト">
          <a:extLst>
            <a:ext uri="{FF2B5EF4-FFF2-40B4-BE49-F238E27FC236}">
              <a16:creationId xmlns:a16="http://schemas.microsoft.com/office/drawing/2014/main" id="{FD1540D2-9099-487A-9A15-5DFDE30C797C}"/>
            </a:ext>
          </a:extLst>
        </xdr:cNvPr>
        <xdr:cNvSpPr txBox="1"/>
      </xdr:nvSpPr>
      <xdr:spPr>
        <a:xfrm>
          <a:off x="22199600" y="9360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155448</xdr:rowOff>
    </xdr:from>
    <xdr:to>
      <xdr:col>116</xdr:col>
      <xdr:colOff>152400</xdr:colOff>
      <xdr:row>55</xdr:row>
      <xdr:rowOff>155448</xdr:rowOff>
    </xdr:to>
    <xdr:cxnSp macro="">
      <xdr:nvCxnSpPr>
        <xdr:cNvPr id="399" name="直線コネクタ 398">
          <a:extLst>
            <a:ext uri="{FF2B5EF4-FFF2-40B4-BE49-F238E27FC236}">
              <a16:creationId xmlns:a16="http://schemas.microsoft.com/office/drawing/2014/main" id="{58B8097B-8004-4754-9B41-2FC8C4389EC2}"/>
            </a:ext>
          </a:extLst>
        </xdr:cNvPr>
        <xdr:cNvCxnSpPr/>
      </xdr:nvCxnSpPr>
      <xdr:spPr>
        <a:xfrm>
          <a:off x="22072600" y="9585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71355</xdr:rowOff>
    </xdr:from>
    <xdr:ext cx="469744" cy="259045"/>
    <xdr:sp macro="" textlink="">
      <xdr:nvSpPr>
        <xdr:cNvPr id="400" name="【学校施設】&#10;一人当たり面積平均値テキスト">
          <a:extLst>
            <a:ext uri="{FF2B5EF4-FFF2-40B4-BE49-F238E27FC236}">
              <a16:creationId xmlns:a16="http://schemas.microsoft.com/office/drawing/2014/main" id="{80B26D6B-C83C-409A-97A2-B6EB8087B7CE}"/>
            </a:ext>
          </a:extLst>
        </xdr:cNvPr>
        <xdr:cNvSpPr txBox="1"/>
      </xdr:nvSpPr>
      <xdr:spPr>
        <a:xfrm>
          <a:off x="22199600" y="103583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48478</xdr:rowOff>
    </xdr:from>
    <xdr:to>
      <xdr:col>116</xdr:col>
      <xdr:colOff>114300</xdr:colOff>
      <xdr:row>61</xdr:row>
      <xdr:rowOff>150078</xdr:rowOff>
    </xdr:to>
    <xdr:sp macro="" textlink="">
      <xdr:nvSpPr>
        <xdr:cNvPr id="401" name="フローチャート: 判断 400">
          <a:extLst>
            <a:ext uri="{FF2B5EF4-FFF2-40B4-BE49-F238E27FC236}">
              <a16:creationId xmlns:a16="http://schemas.microsoft.com/office/drawing/2014/main" id="{AF61BFF0-B79E-49B9-9247-07E21907E094}"/>
            </a:ext>
          </a:extLst>
        </xdr:cNvPr>
        <xdr:cNvSpPr/>
      </xdr:nvSpPr>
      <xdr:spPr>
        <a:xfrm>
          <a:off x="22110700" y="1050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55009</xdr:rowOff>
    </xdr:from>
    <xdr:to>
      <xdr:col>112</xdr:col>
      <xdr:colOff>38100</xdr:colOff>
      <xdr:row>61</xdr:row>
      <xdr:rowOff>156609</xdr:rowOff>
    </xdr:to>
    <xdr:sp macro="" textlink="">
      <xdr:nvSpPr>
        <xdr:cNvPr id="402" name="フローチャート: 判断 401">
          <a:extLst>
            <a:ext uri="{FF2B5EF4-FFF2-40B4-BE49-F238E27FC236}">
              <a16:creationId xmlns:a16="http://schemas.microsoft.com/office/drawing/2014/main" id="{4B15BA95-1506-42F9-83DE-BA60D20F681A}"/>
            </a:ext>
          </a:extLst>
        </xdr:cNvPr>
        <xdr:cNvSpPr/>
      </xdr:nvSpPr>
      <xdr:spPr>
        <a:xfrm>
          <a:off x="21272500" y="10513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7656</xdr:rowOff>
    </xdr:from>
    <xdr:to>
      <xdr:col>107</xdr:col>
      <xdr:colOff>101600</xdr:colOff>
      <xdr:row>61</xdr:row>
      <xdr:rowOff>109256</xdr:rowOff>
    </xdr:to>
    <xdr:sp macro="" textlink="">
      <xdr:nvSpPr>
        <xdr:cNvPr id="403" name="フローチャート: 判断 402">
          <a:extLst>
            <a:ext uri="{FF2B5EF4-FFF2-40B4-BE49-F238E27FC236}">
              <a16:creationId xmlns:a16="http://schemas.microsoft.com/office/drawing/2014/main" id="{CAD10A10-D722-475E-B424-4CAC014B3C82}"/>
            </a:ext>
          </a:extLst>
        </xdr:cNvPr>
        <xdr:cNvSpPr/>
      </xdr:nvSpPr>
      <xdr:spPr>
        <a:xfrm>
          <a:off x="20383500" y="1046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151347</xdr:rowOff>
    </xdr:from>
    <xdr:to>
      <xdr:col>102</xdr:col>
      <xdr:colOff>165100</xdr:colOff>
      <xdr:row>61</xdr:row>
      <xdr:rowOff>81497</xdr:rowOff>
    </xdr:to>
    <xdr:sp macro="" textlink="">
      <xdr:nvSpPr>
        <xdr:cNvPr id="404" name="フローチャート: 判断 403">
          <a:extLst>
            <a:ext uri="{FF2B5EF4-FFF2-40B4-BE49-F238E27FC236}">
              <a16:creationId xmlns:a16="http://schemas.microsoft.com/office/drawing/2014/main" id="{0F52274A-E03A-469B-AC60-D981ADE267AD}"/>
            </a:ext>
          </a:extLst>
        </xdr:cNvPr>
        <xdr:cNvSpPr/>
      </xdr:nvSpPr>
      <xdr:spPr>
        <a:xfrm>
          <a:off x="19494500" y="1043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1451</xdr:rowOff>
    </xdr:from>
    <xdr:to>
      <xdr:col>98</xdr:col>
      <xdr:colOff>38100</xdr:colOff>
      <xdr:row>61</xdr:row>
      <xdr:rowOff>103051</xdr:rowOff>
    </xdr:to>
    <xdr:sp macro="" textlink="">
      <xdr:nvSpPr>
        <xdr:cNvPr id="405" name="フローチャート: 判断 404">
          <a:extLst>
            <a:ext uri="{FF2B5EF4-FFF2-40B4-BE49-F238E27FC236}">
              <a16:creationId xmlns:a16="http://schemas.microsoft.com/office/drawing/2014/main" id="{EE68C89B-F471-45A5-819A-4F826E374AB5}"/>
            </a:ext>
          </a:extLst>
        </xdr:cNvPr>
        <xdr:cNvSpPr/>
      </xdr:nvSpPr>
      <xdr:spPr>
        <a:xfrm>
          <a:off x="18605500" y="1045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06" name="テキスト ボックス 405">
          <a:extLst>
            <a:ext uri="{FF2B5EF4-FFF2-40B4-BE49-F238E27FC236}">
              <a16:creationId xmlns:a16="http://schemas.microsoft.com/office/drawing/2014/main" id="{8AA1FF73-9CAF-4F19-AC9F-DC79D019F36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07" name="テキスト ボックス 406">
          <a:extLst>
            <a:ext uri="{FF2B5EF4-FFF2-40B4-BE49-F238E27FC236}">
              <a16:creationId xmlns:a16="http://schemas.microsoft.com/office/drawing/2014/main" id="{C4CDF658-5854-4300-B778-5C734B6BEA1C}"/>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08" name="テキスト ボックス 407">
          <a:extLst>
            <a:ext uri="{FF2B5EF4-FFF2-40B4-BE49-F238E27FC236}">
              <a16:creationId xmlns:a16="http://schemas.microsoft.com/office/drawing/2014/main" id="{A4F030B4-64C0-4DD6-82FD-1C049E03F913}"/>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09" name="テキスト ボックス 408">
          <a:extLst>
            <a:ext uri="{FF2B5EF4-FFF2-40B4-BE49-F238E27FC236}">
              <a16:creationId xmlns:a16="http://schemas.microsoft.com/office/drawing/2014/main" id="{7A5A3E27-E4F9-4020-9DA8-5922357AFEE9}"/>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10" name="テキスト ボックス 409">
          <a:extLst>
            <a:ext uri="{FF2B5EF4-FFF2-40B4-BE49-F238E27FC236}">
              <a16:creationId xmlns:a16="http://schemas.microsoft.com/office/drawing/2014/main" id="{83F68534-ECDD-4417-B9AB-A60504E9167C}"/>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107914</xdr:rowOff>
    </xdr:from>
    <xdr:to>
      <xdr:col>116</xdr:col>
      <xdr:colOff>114300</xdr:colOff>
      <xdr:row>64</xdr:row>
      <xdr:rowOff>38064</xdr:rowOff>
    </xdr:to>
    <xdr:sp macro="" textlink="">
      <xdr:nvSpPr>
        <xdr:cNvPr id="411" name="楕円 410">
          <a:extLst>
            <a:ext uri="{FF2B5EF4-FFF2-40B4-BE49-F238E27FC236}">
              <a16:creationId xmlns:a16="http://schemas.microsoft.com/office/drawing/2014/main" id="{DA424E52-B8FD-4C9E-8B24-8000502121FA}"/>
            </a:ext>
          </a:extLst>
        </xdr:cNvPr>
        <xdr:cNvSpPr/>
      </xdr:nvSpPr>
      <xdr:spPr>
        <a:xfrm>
          <a:off x="22110700" y="1090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22841</xdr:rowOff>
    </xdr:from>
    <xdr:ext cx="469744" cy="259045"/>
    <xdr:sp macro="" textlink="">
      <xdr:nvSpPr>
        <xdr:cNvPr id="412" name="【学校施設】&#10;一人当たり面積該当値テキスト">
          <a:extLst>
            <a:ext uri="{FF2B5EF4-FFF2-40B4-BE49-F238E27FC236}">
              <a16:creationId xmlns:a16="http://schemas.microsoft.com/office/drawing/2014/main" id="{09D74F71-0004-4C92-966B-0B1B82E0138C}"/>
            </a:ext>
          </a:extLst>
        </xdr:cNvPr>
        <xdr:cNvSpPr txBox="1"/>
      </xdr:nvSpPr>
      <xdr:spPr>
        <a:xfrm>
          <a:off x="22199600" y="10824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117384</xdr:rowOff>
    </xdr:from>
    <xdr:to>
      <xdr:col>112</xdr:col>
      <xdr:colOff>38100</xdr:colOff>
      <xdr:row>64</xdr:row>
      <xdr:rowOff>47534</xdr:rowOff>
    </xdr:to>
    <xdr:sp macro="" textlink="">
      <xdr:nvSpPr>
        <xdr:cNvPr id="413" name="楕円 412">
          <a:extLst>
            <a:ext uri="{FF2B5EF4-FFF2-40B4-BE49-F238E27FC236}">
              <a16:creationId xmlns:a16="http://schemas.microsoft.com/office/drawing/2014/main" id="{1538F42E-3606-4BFC-831F-19675D02C27A}"/>
            </a:ext>
          </a:extLst>
        </xdr:cNvPr>
        <xdr:cNvSpPr/>
      </xdr:nvSpPr>
      <xdr:spPr>
        <a:xfrm>
          <a:off x="21272500" y="1091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158714</xdr:rowOff>
    </xdr:from>
    <xdr:to>
      <xdr:col>116</xdr:col>
      <xdr:colOff>63500</xdr:colOff>
      <xdr:row>63</xdr:row>
      <xdr:rowOff>168184</xdr:rowOff>
    </xdr:to>
    <xdr:cxnSp macro="">
      <xdr:nvCxnSpPr>
        <xdr:cNvPr id="414" name="直線コネクタ 413">
          <a:extLst>
            <a:ext uri="{FF2B5EF4-FFF2-40B4-BE49-F238E27FC236}">
              <a16:creationId xmlns:a16="http://schemas.microsoft.com/office/drawing/2014/main" id="{33BF7A1F-86BD-4D15-8A53-E32412E25C81}"/>
            </a:ext>
          </a:extLst>
        </xdr:cNvPr>
        <xdr:cNvCxnSpPr/>
      </xdr:nvCxnSpPr>
      <xdr:spPr>
        <a:xfrm flipV="1">
          <a:off x="21323300" y="10960064"/>
          <a:ext cx="838200" cy="9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128161</xdr:rowOff>
    </xdr:from>
    <xdr:to>
      <xdr:col>107</xdr:col>
      <xdr:colOff>101600</xdr:colOff>
      <xdr:row>64</xdr:row>
      <xdr:rowOff>58311</xdr:rowOff>
    </xdr:to>
    <xdr:sp macro="" textlink="">
      <xdr:nvSpPr>
        <xdr:cNvPr id="415" name="楕円 414">
          <a:extLst>
            <a:ext uri="{FF2B5EF4-FFF2-40B4-BE49-F238E27FC236}">
              <a16:creationId xmlns:a16="http://schemas.microsoft.com/office/drawing/2014/main" id="{7F3AE4E2-E807-4CCA-B2D7-FCA28AD49DF8}"/>
            </a:ext>
          </a:extLst>
        </xdr:cNvPr>
        <xdr:cNvSpPr/>
      </xdr:nvSpPr>
      <xdr:spPr>
        <a:xfrm>
          <a:off x="20383500" y="1092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168184</xdr:rowOff>
    </xdr:from>
    <xdr:to>
      <xdr:col>111</xdr:col>
      <xdr:colOff>177800</xdr:colOff>
      <xdr:row>64</xdr:row>
      <xdr:rowOff>7511</xdr:rowOff>
    </xdr:to>
    <xdr:cxnSp macro="">
      <xdr:nvCxnSpPr>
        <xdr:cNvPr id="416" name="直線コネクタ 415">
          <a:extLst>
            <a:ext uri="{FF2B5EF4-FFF2-40B4-BE49-F238E27FC236}">
              <a16:creationId xmlns:a16="http://schemas.microsoft.com/office/drawing/2014/main" id="{1CF51747-AD97-481A-9307-F4F2007FE37D}"/>
            </a:ext>
          </a:extLst>
        </xdr:cNvPr>
        <xdr:cNvCxnSpPr/>
      </xdr:nvCxnSpPr>
      <xdr:spPr>
        <a:xfrm flipV="1">
          <a:off x="20434300" y="10969534"/>
          <a:ext cx="889000" cy="10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90932</xdr:rowOff>
    </xdr:from>
    <xdr:to>
      <xdr:col>102</xdr:col>
      <xdr:colOff>165100</xdr:colOff>
      <xdr:row>63</xdr:row>
      <xdr:rowOff>21082</xdr:rowOff>
    </xdr:to>
    <xdr:sp macro="" textlink="">
      <xdr:nvSpPr>
        <xdr:cNvPr id="417" name="楕円 416">
          <a:extLst>
            <a:ext uri="{FF2B5EF4-FFF2-40B4-BE49-F238E27FC236}">
              <a16:creationId xmlns:a16="http://schemas.microsoft.com/office/drawing/2014/main" id="{811E90E1-4C7C-42C7-970A-96DE77B8F8AB}"/>
            </a:ext>
          </a:extLst>
        </xdr:cNvPr>
        <xdr:cNvSpPr/>
      </xdr:nvSpPr>
      <xdr:spPr>
        <a:xfrm>
          <a:off x="19494500" y="1072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141732</xdr:rowOff>
    </xdr:from>
    <xdr:to>
      <xdr:col>107</xdr:col>
      <xdr:colOff>50800</xdr:colOff>
      <xdr:row>64</xdr:row>
      <xdr:rowOff>7511</xdr:rowOff>
    </xdr:to>
    <xdr:cxnSp macro="">
      <xdr:nvCxnSpPr>
        <xdr:cNvPr id="418" name="直線コネクタ 417">
          <a:extLst>
            <a:ext uri="{FF2B5EF4-FFF2-40B4-BE49-F238E27FC236}">
              <a16:creationId xmlns:a16="http://schemas.microsoft.com/office/drawing/2014/main" id="{CF682AE3-35F0-429C-A324-F779B65B9E5B}"/>
            </a:ext>
          </a:extLst>
        </xdr:cNvPr>
        <xdr:cNvCxnSpPr/>
      </xdr:nvCxnSpPr>
      <xdr:spPr>
        <a:xfrm>
          <a:off x="19545300" y="10771632"/>
          <a:ext cx="889000" cy="208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105628</xdr:rowOff>
    </xdr:from>
    <xdr:to>
      <xdr:col>98</xdr:col>
      <xdr:colOff>38100</xdr:colOff>
      <xdr:row>63</xdr:row>
      <xdr:rowOff>35778</xdr:rowOff>
    </xdr:to>
    <xdr:sp macro="" textlink="">
      <xdr:nvSpPr>
        <xdr:cNvPr id="419" name="楕円 418">
          <a:extLst>
            <a:ext uri="{FF2B5EF4-FFF2-40B4-BE49-F238E27FC236}">
              <a16:creationId xmlns:a16="http://schemas.microsoft.com/office/drawing/2014/main" id="{C62E1A33-0E33-4B29-B003-5D8F2CB0C757}"/>
            </a:ext>
          </a:extLst>
        </xdr:cNvPr>
        <xdr:cNvSpPr/>
      </xdr:nvSpPr>
      <xdr:spPr>
        <a:xfrm>
          <a:off x="18605500" y="10735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141732</xdr:rowOff>
    </xdr:from>
    <xdr:to>
      <xdr:col>102</xdr:col>
      <xdr:colOff>114300</xdr:colOff>
      <xdr:row>62</xdr:row>
      <xdr:rowOff>156428</xdr:rowOff>
    </xdr:to>
    <xdr:cxnSp macro="">
      <xdr:nvCxnSpPr>
        <xdr:cNvPr id="420" name="直線コネクタ 419">
          <a:extLst>
            <a:ext uri="{FF2B5EF4-FFF2-40B4-BE49-F238E27FC236}">
              <a16:creationId xmlns:a16="http://schemas.microsoft.com/office/drawing/2014/main" id="{161291D1-7F6A-4A65-BFA1-482122CE858A}"/>
            </a:ext>
          </a:extLst>
        </xdr:cNvPr>
        <xdr:cNvCxnSpPr/>
      </xdr:nvCxnSpPr>
      <xdr:spPr>
        <a:xfrm flipV="1">
          <a:off x="18656300" y="10771632"/>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1686</xdr:rowOff>
    </xdr:from>
    <xdr:ext cx="469744" cy="259045"/>
    <xdr:sp macro="" textlink="">
      <xdr:nvSpPr>
        <xdr:cNvPr id="421" name="n_1aveValue【学校施設】&#10;一人当たり面積">
          <a:extLst>
            <a:ext uri="{FF2B5EF4-FFF2-40B4-BE49-F238E27FC236}">
              <a16:creationId xmlns:a16="http://schemas.microsoft.com/office/drawing/2014/main" id="{C84E9DB6-A2F0-4187-8AF1-1FF40001EBF5}"/>
            </a:ext>
          </a:extLst>
        </xdr:cNvPr>
        <xdr:cNvSpPr txBox="1"/>
      </xdr:nvSpPr>
      <xdr:spPr>
        <a:xfrm>
          <a:off x="21075727" y="10288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125783</xdr:rowOff>
    </xdr:from>
    <xdr:ext cx="469744" cy="259045"/>
    <xdr:sp macro="" textlink="">
      <xdr:nvSpPr>
        <xdr:cNvPr id="422" name="n_2aveValue【学校施設】&#10;一人当たり面積">
          <a:extLst>
            <a:ext uri="{FF2B5EF4-FFF2-40B4-BE49-F238E27FC236}">
              <a16:creationId xmlns:a16="http://schemas.microsoft.com/office/drawing/2014/main" id="{E17A1956-1AF1-4782-81D1-F45731A7DA4B}"/>
            </a:ext>
          </a:extLst>
        </xdr:cNvPr>
        <xdr:cNvSpPr txBox="1"/>
      </xdr:nvSpPr>
      <xdr:spPr>
        <a:xfrm>
          <a:off x="20199427" y="1024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98024</xdr:rowOff>
    </xdr:from>
    <xdr:ext cx="469744" cy="259045"/>
    <xdr:sp macro="" textlink="">
      <xdr:nvSpPr>
        <xdr:cNvPr id="423" name="n_3aveValue【学校施設】&#10;一人当たり面積">
          <a:extLst>
            <a:ext uri="{FF2B5EF4-FFF2-40B4-BE49-F238E27FC236}">
              <a16:creationId xmlns:a16="http://schemas.microsoft.com/office/drawing/2014/main" id="{6D3C0FDC-0022-4DDF-9F8C-EC92AFA694D6}"/>
            </a:ext>
          </a:extLst>
        </xdr:cNvPr>
        <xdr:cNvSpPr txBox="1"/>
      </xdr:nvSpPr>
      <xdr:spPr>
        <a:xfrm>
          <a:off x="19310427" y="10213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119578</xdr:rowOff>
    </xdr:from>
    <xdr:ext cx="469744" cy="259045"/>
    <xdr:sp macro="" textlink="">
      <xdr:nvSpPr>
        <xdr:cNvPr id="424" name="n_4aveValue【学校施設】&#10;一人当たり面積">
          <a:extLst>
            <a:ext uri="{FF2B5EF4-FFF2-40B4-BE49-F238E27FC236}">
              <a16:creationId xmlns:a16="http://schemas.microsoft.com/office/drawing/2014/main" id="{58A8BD2D-ADD7-4AE8-AC6B-C5E59419AC98}"/>
            </a:ext>
          </a:extLst>
        </xdr:cNvPr>
        <xdr:cNvSpPr txBox="1"/>
      </xdr:nvSpPr>
      <xdr:spPr>
        <a:xfrm>
          <a:off x="18421427" y="10235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38661</xdr:rowOff>
    </xdr:from>
    <xdr:ext cx="469744" cy="259045"/>
    <xdr:sp macro="" textlink="">
      <xdr:nvSpPr>
        <xdr:cNvPr id="425" name="n_1mainValue【学校施設】&#10;一人当たり面積">
          <a:extLst>
            <a:ext uri="{FF2B5EF4-FFF2-40B4-BE49-F238E27FC236}">
              <a16:creationId xmlns:a16="http://schemas.microsoft.com/office/drawing/2014/main" id="{64CA282E-69E7-46C9-859E-90E52441021B}"/>
            </a:ext>
          </a:extLst>
        </xdr:cNvPr>
        <xdr:cNvSpPr txBox="1"/>
      </xdr:nvSpPr>
      <xdr:spPr>
        <a:xfrm>
          <a:off x="21075727" y="11011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49438</xdr:rowOff>
    </xdr:from>
    <xdr:ext cx="469744" cy="259045"/>
    <xdr:sp macro="" textlink="">
      <xdr:nvSpPr>
        <xdr:cNvPr id="426" name="n_2mainValue【学校施設】&#10;一人当たり面積">
          <a:extLst>
            <a:ext uri="{FF2B5EF4-FFF2-40B4-BE49-F238E27FC236}">
              <a16:creationId xmlns:a16="http://schemas.microsoft.com/office/drawing/2014/main" id="{FD6F5717-0CA4-460D-82C8-58F960CB8FB6}"/>
            </a:ext>
          </a:extLst>
        </xdr:cNvPr>
        <xdr:cNvSpPr txBox="1"/>
      </xdr:nvSpPr>
      <xdr:spPr>
        <a:xfrm>
          <a:off x="20199427" y="11022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12209</xdr:rowOff>
    </xdr:from>
    <xdr:ext cx="469744" cy="259045"/>
    <xdr:sp macro="" textlink="">
      <xdr:nvSpPr>
        <xdr:cNvPr id="427" name="n_3mainValue【学校施設】&#10;一人当たり面積">
          <a:extLst>
            <a:ext uri="{FF2B5EF4-FFF2-40B4-BE49-F238E27FC236}">
              <a16:creationId xmlns:a16="http://schemas.microsoft.com/office/drawing/2014/main" id="{73400820-A1FA-4F9F-905C-51CC5FD258F2}"/>
            </a:ext>
          </a:extLst>
        </xdr:cNvPr>
        <xdr:cNvSpPr txBox="1"/>
      </xdr:nvSpPr>
      <xdr:spPr>
        <a:xfrm>
          <a:off x="19310427" y="1081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26905</xdr:rowOff>
    </xdr:from>
    <xdr:ext cx="469744" cy="259045"/>
    <xdr:sp macro="" textlink="">
      <xdr:nvSpPr>
        <xdr:cNvPr id="428" name="n_4mainValue【学校施設】&#10;一人当たり面積">
          <a:extLst>
            <a:ext uri="{FF2B5EF4-FFF2-40B4-BE49-F238E27FC236}">
              <a16:creationId xmlns:a16="http://schemas.microsoft.com/office/drawing/2014/main" id="{F381E034-176A-4EEA-9C01-D174CDECF40F}"/>
            </a:ext>
          </a:extLst>
        </xdr:cNvPr>
        <xdr:cNvSpPr txBox="1"/>
      </xdr:nvSpPr>
      <xdr:spPr>
        <a:xfrm>
          <a:off x="18421427" y="1082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29" name="正方形/長方形 428">
          <a:extLst>
            <a:ext uri="{FF2B5EF4-FFF2-40B4-BE49-F238E27FC236}">
              <a16:creationId xmlns:a16="http://schemas.microsoft.com/office/drawing/2014/main" id="{C75D1763-040A-4EA8-BADF-159D2B62F843}"/>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30" name="正方形/長方形 429">
          <a:extLst>
            <a:ext uri="{FF2B5EF4-FFF2-40B4-BE49-F238E27FC236}">
              <a16:creationId xmlns:a16="http://schemas.microsoft.com/office/drawing/2014/main" id="{AEBCDAC0-240D-49D0-86E8-6494F703032A}"/>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31" name="正方形/長方形 430">
          <a:extLst>
            <a:ext uri="{FF2B5EF4-FFF2-40B4-BE49-F238E27FC236}">
              <a16:creationId xmlns:a16="http://schemas.microsoft.com/office/drawing/2014/main" id="{B49C0E14-AB6A-4218-B277-645D9E3F220A}"/>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32" name="正方形/長方形 431">
          <a:extLst>
            <a:ext uri="{FF2B5EF4-FFF2-40B4-BE49-F238E27FC236}">
              <a16:creationId xmlns:a16="http://schemas.microsoft.com/office/drawing/2014/main" id="{FBF45A2E-BF44-48E0-B647-76C1319FAE1C}"/>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33" name="正方形/長方形 432">
          <a:extLst>
            <a:ext uri="{FF2B5EF4-FFF2-40B4-BE49-F238E27FC236}">
              <a16:creationId xmlns:a16="http://schemas.microsoft.com/office/drawing/2014/main" id="{F46DF0AE-D9E2-4E52-9FFE-18B58737DF65}"/>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34" name="正方形/長方形 433">
          <a:extLst>
            <a:ext uri="{FF2B5EF4-FFF2-40B4-BE49-F238E27FC236}">
              <a16:creationId xmlns:a16="http://schemas.microsoft.com/office/drawing/2014/main" id="{A926E6F4-B817-478E-89B9-97410FB3FA64}"/>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5" name="正方形/長方形 434">
          <a:extLst>
            <a:ext uri="{FF2B5EF4-FFF2-40B4-BE49-F238E27FC236}">
              <a16:creationId xmlns:a16="http://schemas.microsoft.com/office/drawing/2014/main" id="{DFC2F226-B31B-4BEA-BAFF-B34F29483E21}"/>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6" name="正方形/長方形 435">
          <a:extLst>
            <a:ext uri="{FF2B5EF4-FFF2-40B4-BE49-F238E27FC236}">
              <a16:creationId xmlns:a16="http://schemas.microsoft.com/office/drawing/2014/main" id="{BBD9388C-448D-43D5-AADA-8C2F13AC6CC3}"/>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37" name="正方形/長方形 436">
          <a:extLst>
            <a:ext uri="{FF2B5EF4-FFF2-40B4-BE49-F238E27FC236}">
              <a16:creationId xmlns:a16="http://schemas.microsoft.com/office/drawing/2014/main" id="{392842F0-5E05-4400-AF16-5D2711CBF806}"/>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38" name="正方形/長方形 437">
          <a:extLst>
            <a:ext uri="{FF2B5EF4-FFF2-40B4-BE49-F238E27FC236}">
              <a16:creationId xmlns:a16="http://schemas.microsoft.com/office/drawing/2014/main" id="{EEB46A83-45F5-44E7-B605-B1725CA5471B}"/>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39" name="正方形/長方形 438">
          <a:extLst>
            <a:ext uri="{FF2B5EF4-FFF2-40B4-BE49-F238E27FC236}">
              <a16:creationId xmlns:a16="http://schemas.microsoft.com/office/drawing/2014/main" id="{0249F9A7-902B-4E19-B041-6DF379C0A667}"/>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40" name="正方形/長方形 439">
          <a:extLst>
            <a:ext uri="{FF2B5EF4-FFF2-40B4-BE49-F238E27FC236}">
              <a16:creationId xmlns:a16="http://schemas.microsoft.com/office/drawing/2014/main" id="{5268EC5D-BAA2-4EC2-804D-1319344FA38D}"/>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41" name="正方形/長方形 440">
          <a:extLst>
            <a:ext uri="{FF2B5EF4-FFF2-40B4-BE49-F238E27FC236}">
              <a16:creationId xmlns:a16="http://schemas.microsoft.com/office/drawing/2014/main" id="{02B7C691-66DB-4C64-88B8-41EF0D213744}"/>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42" name="正方形/長方形 441">
          <a:extLst>
            <a:ext uri="{FF2B5EF4-FFF2-40B4-BE49-F238E27FC236}">
              <a16:creationId xmlns:a16="http://schemas.microsoft.com/office/drawing/2014/main" id="{9E305700-60CA-410E-A3AA-8E9AB0FCB5A5}"/>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43" name="正方形/長方形 442">
          <a:extLst>
            <a:ext uri="{FF2B5EF4-FFF2-40B4-BE49-F238E27FC236}">
              <a16:creationId xmlns:a16="http://schemas.microsoft.com/office/drawing/2014/main" id="{F4AA142F-F80B-47F2-8692-02DDC090B551}"/>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44" name="正方形/長方形 443">
          <a:extLst>
            <a:ext uri="{FF2B5EF4-FFF2-40B4-BE49-F238E27FC236}">
              <a16:creationId xmlns:a16="http://schemas.microsoft.com/office/drawing/2014/main" id="{9C496A8E-31E3-4573-8824-87EC3B8149E6}"/>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45" name="正方形/長方形 444">
          <a:extLst>
            <a:ext uri="{FF2B5EF4-FFF2-40B4-BE49-F238E27FC236}">
              <a16:creationId xmlns:a16="http://schemas.microsoft.com/office/drawing/2014/main" id="{1B99E5AD-7F95-4F82-98CA-900E94080ED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46" name="正方形/長方形 445">
          <a:extLst>
            <a:ext uri="{FF2B5EF4-FFF2-40B4-BE49-F238E27FC236}">
              <a16:creationId xmlns:a16="http://schemas.microsoft.com/office/drawing/2014/main" id="{A1A3624D-97EF-4E48-BE3F-B9E7689F6B48}"/>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47" name="正方形/長方形 446">
          <a:extLst>
            <a:ext uri="{FF2B5EF4-FFF2-40B4-BE49-F238E27FC236}">
              <a16:creationId xmlns:a16="http://schemas.microsoft.com/office/drawing/2014/main" id="{B4A352D8-E45B-4075-86A5-A2A2847CDDBA}"/>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48" name="正方形/長方形 447">
          <a:extLst>
            <a:ext uri="{FF2B5EF4-FFF2-40B4-BE49-F238E27FC236}">
              <a16:creationId xmlns:a16="http://schemas.microsoft.com/office/drawing/2014/main" id="{6080CA7F-2D4D-472D-9280-61CD1A20C068}"/>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49" name="正方形/長方形 448">
          <a:extLst>
            <a:ext uri="{FF2B5EF4-FFF2-40B4-BE49-F238E27FC236}">
              <a16:creationId xmlns:a16="http://schemas.microsoft.com/office/drawing/2014/main" id="{A47B0467-C6C6-4F45-BDD2-D8AACAAAEBF5}"/>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50" name="正方形/長方形 449">
          <a:extLst>
            <a:ext uri="{FF2B5EF4-FFF2-40B4-BE49-F238E27FC236}">
              <a16:creationId xmlns:a16="http://schemas.microsoft.com/office/drawing/2014/main" id="{5F404ADC-6E88-4C7F-8EFC-CE21DD215276}"/>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51" name="正方形/長方形 450">
          <a:extLst>
            <a:ext uri="{FF2B5EF4-FFF2-40B4-BE49-F238E27FC236}">
              <a16:creationId xmlns:a16="http://schemas.microsoft.com/office/drawing/2014/main" id="{569E1B45-50BB-4748-BFD2-0A5E80123E85}"/>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52" name="正方形/長方形 451">
          <a:extLst>
            <a:ext uri="{FF2B5EF4-FFF2-40B4-BE49-F238E27FC236}">
              <a16:creationId xmlns:a16="http://schemas.microsoft.com/office/drawing/2014/main" id="{C15C5DFC-B70B-47E9-9565-FE6AB6B96F1A}"/>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53" name="テキスト ボックス 452">
          <a:extLst>
            <a:ext uri="{FF2B5EF4-FFF2-40B4-BE49-F238E27FC236}">
              <a16:creationId xmlns:a16="http://schemas.microsoft.com/office/drawing/2014/main" id="{C99A55AA-2396-4E7D-B0FD-3B5419F303EC}"/>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54" name="直線コネクタ 453">
          <a:extLst>
            <a:ext uri="{FF2B5EF4-FFF2-40B4-BE49-F238E27FC236}">
              <a16:creationId xmlns:a16="http://schemas.microsoft.com/office/drawing/2014/main" id="{D1EAA276-CC80-41B7-9087-73EF8B16E4AB}"/>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55" name="テキスト ボックス 454">
          <a:extLst>
            <a:ext uri="{FF2B5EF4-FFF2-40B4-BE49-F238E27FC236}">
              <a16:creationId xmlns:a16="http://schemas.microsoft.com/office/drawing/2014/main" id="{19E328AF-D7CA-459F-AF49-39B290EEEC97}"/>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456" name="直線コネクタ 455">
          <a:extLst>
            <a:ext uri="{FF2B5EF4-FFF2-40B4-BE49-F238E27FC236}">
              <a16:creationId xmlns:a16="http://schemas.microsoft.com/office/drawing/2014/main" id="{FF067F81-DA3E-4447-A51C-455326DBC19D}"/>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457" name="テキスト ボックス 456">
          <a:extLst>
            <a:ext uri="{FF2B5EF4-FFF2-40B4-BE49-F238E27FC236}">
              <a16:creationId xmlns:a16="http://schemas.microsoft.com/office/drawing/2014/main" id="{356E4048-4C7A-455B-8757-1083E22674B9}"/>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458" name="直線コネクタ 457">
          <a:extLst>
            <a:ext uri="{FF2B5EF4-FFF2-40B4-BE49-F238E27FC236}">
              <a16:creationId xmlns:a16="http://schemas.microsoft.com/office/drawing/2014/main" id="{5184DCD7-87DB-456B-9331-41C77E9F663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459" name="テキスト ボックス 458">
          <a:extLst>
            <a:ext uri="{FF2B5EF4-FFF2-40B4-BE49-F238E27FC236}">
              <a16:creationId xmlns:a16="http://schemas.microsoft.com/office/drawing/2014/main" id="{9E1D0273-35CC-4886-B5EE-C7490D417B88}"/>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460" name="直線コネクタ 459">
          <a:extLst>
            <a:ext uri="{FF2B5EF4-FFF2-40B4-BE49-F238E27FC236}">
              <a16:creationId xmlns:a16="http://schemas.microsoft.com/office/drawing/2014/main" id="{42170D15-40A2-4568-B71B-2151F4A15DF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461" name="テキスト ボックス 460">
          <a:extLst>
            <a:ext uri="{FF2B5EF4-FFF2-40B4-BE49-F238E27FC236}">
              <a16:creationId xmlns:a16="http://schemas.microsoft.com/office/drawing/2014/main" id="{F0025A2C-119A-41F0-9448-6D877739E5F3}"/>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462" name="直線コネクタ 461">
          <a:extLst>
            <a:ext uri="{FF2B5EF4-FFF2-40B4-BE49-F238E27FC236}">
              <a16:creationId xmlns:a16="http://schemas.microsoft.com/office/drawing/2014/main" id="{B7B458F0-455F-4115-8610-1FCC9B7A0BB8}"/>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463" name="テキスト ボックス 462">
          <a:extLst>
            <a:ext uri="{FF2B5EF4-FFF2-40B4-BE49-F238E27FC236}">
              <a16:creationId xmlns:a16="http://schemas.microsoft.com/office/drawing/2014/main" id="{878C043C-9C34-4938-98C3-C7E16E11557A}"/>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464" name="直線コネクタ 463">
          <a:extLst>
            <a:ext uri="{FF2B5EF4-FFF2-40B4-BE49-F238E27FC236}">
              <a16:creationId xmlns:a16="http://schemas.microsoft.com/office/drawing/2014/main" id="{AD79D904-0757-4985-9060-CFEBDEBA668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465" name="テキスト ボックス 464">
          <a:extLst>
            <a:ext uri="{FF2B5EF4-FFF2-40B4-BE49-F238E27FC236}">
              <a16:creationId xmlns:a16="http://schemas.microsoft.com/office/drawing/2014/main" id="{6CFA1896-855F-4EAA-820A-BFF99883B1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66" name="直線コネクタ 465">
          <a:extLst>
            <a:ext uri="{FF2B5EF4-FFF2-40B4-BE49-F238E27FC236}">
              <a16:creationId xmlns:a16="http://schemas.microsoft.com/office/drawing/2014/main" id="{B0B94F78-4D96-4452-8748-6DBBDF8A53D6}"/>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467" name="テキスト ボックス 466">
          <a:extLst>
            <a:ext uri="{FF2B5EF4-FFF2-40B4-BE49-F238E27FC236}">
              <a16:creationId xmlns:a16="http://schemas.microsoft.com/office/drawing/2014/main" id="{4A4680E6-9AF6-4164-827F-CE27600009DF}"/>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68" name="【公民館】&#10;有形固定資産減価償却率グラフ枠">
          <a:extLst>
            <a:ext uri="{FF2B5EF4-FFF2-40B4-BE49-F238E27FC236}">
              <a16:creationId xmlns:a16="http://schemas.microsoft.com/office/drawing/2014/main" id="{F1313938-DFEE-4EA1-930C-74846BAD23E7}"/>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167639</xdr:rowOff>
    </xdr:from>
    <xdr:to>
      <xdr:col>85</xdr:col>
      <xdr:colOff>126364</xdr:colOff>
      <xdr:row>108</xdr:row>
      <xdr:rowOff>81914</xdr:rowOff>
    </xdr:to>
    <xdr:cxnSp macro="">
      <xdr:nvCxnSpPr>
        <xdr:cNvPr id="469" name="直線コネクタ 468">
          <a:extLst>
            <a:ext uri="{FF2B5EF4-FFF2-40B4-BE49-F238E27FC236}">
              <a16:creationId xmlns:a16="http://schemas.microsoft.com/office/drawing/2014/main" id="{70F9BA3B-8A14-498D-A58F-83E26E6145C4}"/>
            </a:ext>
          </a:extLst>
        </xdr:cNvPr>
        <xdr:cNvCxnSpPr/>
      </xdr:nvCxnSpPr>
      <xdr:spPr>
        <a:xfrm flipV="1">
          <a:off x="16318864" y="17141189"/>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85741</xdr:rowOff>
    </xdr:from>
    <xdr:ext cx="405111" cy="259045"/>
    <xdr:sp macro="" textlink="">
      <xdr:nvSpPr>
        <xdr:cNvPr id="470" name="【公民館】&#10;有形固定資産減価償却率最小値テキスト">
          <a:extLst>
            <a:ext uri="{FF2B5EF4-FFF2-40B4-BE49-F238E27FC236}">
              <a16:creationId xmlns:a16="http://schemas.microsoft.com/office/drawing/2014/main" id="{9A6D0738-0F45-4D89-962C-AE6C4671AB5C}"/>
            </a:ext>
          </a:extLst>
        </xdr:cNvPr>
        <xdr:cNvSpPr txBox="1"/>
      </xdr:nvSpPr>
      <xdr:spPr>
        <a:xfrm>
          <a:off x="16357600" y="18602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81914</xdr:rowOff>
    </xdr:from>
    <xdr:to>
      <xdr:col>86</xdr:col>
      <xdr:colOff>25400</xdr:colOff>
      <xdr:row>108</xdr:row>
      <xdr:rowOff>81914</xdr:rowOff>
    </xdr:to>
    <xdr:cxnSp macro="">
      <xdr:nvCxnSpPr>
        <xdr:cNvPr id="471" name="直線コネクタ 470">
          <a:extLst>
            <a:ext uri="{FF2B5EF4-FFF2-40B4-BE49-F238E27FC236}">
              <a16:creationId xmlns:a16="http://schemas.microsoft.com/office/drawing/2014/main" id="{3B3C5754-2531-419D-9BA4-B5F78BA9E2DB}"/>
            </a:ext>
          </a:extLst>
        </xdr:cNvPr>
        <xdr:cNvCxnSpPr/>
      </xdr:nvCxnSpPr>
      <xdr:spPr>
        <a:xfrm>
          <a:off x="16230600" y="18598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114316</xdr:rowOff>
    </xdr:from>
    <xdr:ext cx="405111" cy="259045"/>
    <xdr:sp macro="" textlink="">
      <xdr:nvSpPr>
        <xdr:cNvPr id="472" name="【公民館】&#10;有形固定資産減価償却率最大値テキスト">
          <a:extLst>
            <a:ext uri="{FF2B5EF4-FFF2-40B4-BE49-F238E27FC236}">
              <a16:creationId xmlns:a16="http://schemas.microsoft.com/office/drawing/2014/main" id="{EF8D166B-29E5-4A02-A0C6-A6CB13FD7DF1}"/>
            </a:ext>
          </a:extLst>
        </xdr:cNvPr>
        <xdr:cNvSpPr txBox="1"/>
      </xdr:nvSpPr>
      <xdr:spPr>
        <a:xfrm>
          <a:off x="16357600" y="16916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167639</xdr:rowOff>
    </xdr:from>
    <xdr:to>
      <xdr:col>86</xdr:col>
      <xdr:colOff>25400</xdr:colOff>
      <xdr:row>99</xdr:row>
      <xdr:rowOff>167639</xdr:rowOff>
    </xdr:to>
    <xdr:cxnSp macro="">
      <xdr:nvCxnSpPr>
        <xdr:cNvPr id="473" name="直線コネクタ 472">
          <a:extLst>
            <a:ext uri="{FF2B5EF4-FFF2-40B4-BE49-F238E27FC236}">
              <a16:creationId xmlns:a16="http://schemas.microsoft.com/office/drawing/2014/main" id="{74FD43C6-9C49-479B-ADF1-783C1F80B150}"/>
            </a:ext>
          </a:extLst>
        </xdr:cNvPr>
        <xdr:cNvCxnSpPr/>
      </xdr:nvCxnSpPr>
      <xdr:spPr>
        <a:xfrm>
          <a:off x="16230600" y="17141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132097</xdr:rowOff>
    </xdr:from>
    <xdr:ext cx="405111" cy="259045"/>
    <xdr:sp macro="" textlink="">
      <xdr:nvSpPr>
        <xdr:cNvPr id="474" name="【公民館】&#10;有形固定資産減価償却率平均値テキスト">
          <a:extLst>
            <a:ext uri="{FF2B5EF4-FFF2-40B4-BE49-F238E27FC236}">
              <a16:creationId xmlns:a16="http://schemas.microsoft.com/office/drawing/2014/main" id="{C379000F-34C3-4CB7-88C2-E83E51E9BAA0}"/>
            </a:ext>
          </a:extLst>
        </xdr:cNvPr>
        <xdr:cNvSpPr txBox="1"/>
      </xdr:nvSpPr>
      <xdr:spPr>
        <a:xfrm>
          <a:off x="16357600" y="177914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109220</xdr:rowOff>
    </xdr:from>
    <xdr:to>
      <xdr:col>85</xdr:col>
      <xdr:colOff>177800</xdr:colOff>
      <xdr:row>105</xdr:row>
      <xdr:rowOff>39370</xdr:rowOff>
    </xdr:to>
    <xdr:sp macro="" textlink="">
      <xdr:nvSpPr>
        <xdr:cNvPr id="475" name="フローチャート: 判断 474">
          <a:extLst>
            <a:ext uri="{FF2B5EF4-FFF2-40B4-BE49-F238E27FC236}">
              <a16:creationId xmlns:a16="http://schemas.microsoft.com/office/drawing/2014/main" id="{11CC23EB-43D9-4653-94F2-33EF955CCF07}"/>
            </a:ext>
          </a:extLst>
        </xdr:cNvPr>
        <xdr:cNvSpPr/>
      </xdr:nvSpPr>
      <xdr:spPr>
        <a:xfrm>
          <a:off x="16268700" y="1794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99695</xdr:rowOff>
    </xdr:from>
    <xdr:to>
      <xdr:col>81</xdr:col>
      <xdr:colOff>101600</xdr:colOff>
      <xdr:row>106</xdr:row>
      <xdr:rowOff>29845</xdr:rowOff>
    </xdr:to>
    <xdr:sp macro="" textlink="">
      <xdr:nvSpPr>
        <xdr:cNvPr id="476" name="フローチャート: 判断 475">
          <a:extLst>
            <a:ext uri="{FF2B5EF4-FFF2-40B4-BE49-F238E27FC236}">
              <a16:creationId xmlns:a16="http://schemas.microsoft.com/office/drawing/2014/main" id="{FE6A5D21-D5C5-4FF2-B950-7523558837E3}"/>
            </a:ext>
          </a:extLst>
        </xdr:cNvPr>
        <xdr:cNvSpPr/>
      </xdr:nvSpPr>
      <xdr:spPr>
        <a:xfrm>
          <a:off x="15430500" y="1810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40639</xdr:rowOff>
    </xdr:from>
    <xdr:to>
      <xdr:col>76</xdr:col>
      <xdr:colOff>165100</xdr:colOff>
      <xdr:row>105</xdr:row>
      <xdr:rowOff>142239</xdr:rowOff>
    </xdr:to>
    <xdr:sp macro="" textlink="">
      <xdr:nvSpPr>
        <xdr:cNvPr id="477" name="フローチャート: 判断 476">
          <a:extLst>
            <a:ext uri="{FF2B5EF4-FFF2-40B4-BE49-F238E27FC236}">
              <a16:creationId xmlns:a16="http://schemas.microsoft.com/office/drawing/2014/main" id="{46BE1760-A412-4E40-BA83-9A2366CFD6A4}"/>
            </a:ext>
          </a:extLst>
        </xdr:cNvPr>
        <xdr:cNvSpPr/>
      </xdr:nvSpPr>
      <xdr:spPr>
        <a:xfrm>
          <a:off x="14541500" y="180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133986</xdr:rowOff>
    </xdr:from>
    <xdr:to>
      <xdr:col>72</xdr:col>
      <xdr:colOff>38100</xdr:colOff>
      <xdr:row>105</xdr:row>
      <xdr:rowOff>64136</xdr:rowOff>
    </xdr:to>
    <xdr:sp macro="" textlink="">
      <xdr:nvSpPr>
        <xdr:cNvPr id="478" name="フローチャート: 判断 477">
          <a:extLst>
            <a:ext uri="{FF2B5EF4-FFF2-40B4-BE49-F238E27FC236}">
              <a16:creationId xmlns:a16="http://schemas.microsoft.com/office/drawing/2014/main" id="{74B83194-A9C7-48A7-83BE-B8D454A484CF}"/>
            </a:ext>
          </a:extLst>
        </xdr:cNvPr>
        <xdr:cNvSpPr/>
      </xdr:nvSpPr>
      <xdr:spPr>
        <a:xfrm>
          <a:off x="13652500" y="1796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107314</xdr:rowOff>
    </xdr:from>
    <xdr:to>
      <xdr:col>67</xdr:col>
      <xdr:colOff>101600</xdr:colOff>
      <xdr:row>105</xdr:row>
      <xdr:rowOff>37464</xdr:rowOff>
    </xdr:to>
    <xdr:sp macro="" textlink="">
      <xdr:nvSpPr>
        <xdr:cNvPr id="479" name="フローチャート: 判断 478">
          <a:extLst>
            <a:ext uri="{FF2B5EF4-FFF2-40B4-BE49-F238E27FC236}">
              <a16:creationId xmlns:a16="http://schemas.microsoft.com/office/drawing/2014/main" id="{BF5388D3-D2CE-4251-9B8D-E46B2EA42BE5}"/>
            </a:ext>
          </a:extLst>
        </xdr:cNvPr>
        <xdr:cNvSpPr/>
      </xdr:nvSpPr>
      <xdr:spPr>
        <a:xfrm>
          <a:off x="12763500" y="1793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80" name="テキスト ボックス 479">
          <a:extLst>
            <a:ext uri="{FF2B5EF4-FFF2-40B4-BE49-F238E27FC236}">
              <a16:creationId xmlns:a16="http://schemas.microsoft.com/office/drawing/2014/main" id="{7E3C2838-A590-4061-B921-01600BB3D596}"/>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81" name="テキスト ボックス 480">
          <a:extLst>
            <a:ext uri="{FF2B5EF4-FFF2-40B4-BE49-F238E27FC236}">
              <a16:creationId xmlns:a16="http://schemas.microsoft.com/office/drawing/2014/main" id="{284A2A43-18DC-44F0-85F0-26243008545D}"/>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82" name="テキスト ボックス 481">
          <a:extLst>
            <a:ext uri="{FF2B5EF4-FFF2-40B4-BE49-F238E27FC236}">
              <a16:creationId xmlns:a16="http://schemas.microsoft.com/office/drawing/2014/main" id="{81AAC60B-4695-40D5-9CCA-512DAA9BDC52}"/>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83" name="テキスト ボックス 482">
          <a:extLst>
            <a:ext uri="{FF2B5EF4-FFF2-40B4-BE49-F238E27FC236}">
              <a16:creationId xmlns:a16="http://schemas.microsoft.com/office/drawing/2014/main" id="{3C94F0D7-349E-4892-B6AB-64B367F707AE}"/>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84" name="テキスト ボックス 483">
          <a:extLst>
            <a:ext uri="{FF2B5EF4-FFF2-40B4-BE49-F238E27FC236}">
              <a16:creationId xmlns:a16="http://schemas.microsoft.com/office/drawing/2014/main" id="{04ADACAE-2EE0-45C4-BDCE-A20A38954FA8}"/>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92075</xdr:rowOff>
    </xdr:from>
    <xdr:to>
      <xdr:col>85</xdr:col>
      <xdr:colOff>177800</xdr:colOff>
      <xdr:row>107</xdr:row>
      <xdr:rowOff>22225</xdr:rowOff>
    </xdr:to>
    <xdr:sp macro="" textlink="">
      <xdr:nvSpPr>
        <xdr:cNvPr id="485" name="楕円 484">
          <a:extLst>
            <a:ext uri="{FF2B5EF4-FFF2-40B4-BE49-F238E27FC236}">
              <a16:creationId xmlns:a16="http://schemas.microsoft.com/office/drawing/2014/main" id="{876B44A0-EC96-475D-A5C5-0A622BCA6944}"/>
            </a:ext>
          </a:extLst>
        </xdr:cNvPr>
        <xdr:cNvSpPr/>
      </xdr:nvSpPr>
      <xdr:spPr>
        <a:xfrm>
          <a:off x="16268700" y="1826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70502</xdr:rowOff>
    </xdr:from>
    <xdr:ext cx="405111" cy="259045"/>
    <xdr:sp macro="" textlink="">
      <xdr:nvSpPr>
        <xdr:cNvPr id="486" name="【公民館】&#10;有形固定資産減価償却率該当値テキスト">
          <a:extLst>
            <a:ext uri="{FF2B5EF4-FFF2-40B4-BE49-F238E27FC236}">
              <a16:creationId xmlns:a16="http://schemas.microsoft.com/office/drawing/2014/main" id="{C9C5D99C-62AD-4B51-B81A-1B894AEDFF80}"/>
            </a:ext>
          </a:extLst>
        </xdr:cNvPr>
        <xdr:cNvSpPr txBox="1"/>
      </xdr:nvSpPr>
      <xdr:spPr>
        <a:xfrm>
          <a:off x="16357600" y="1824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53975</xdr:rowOff>
    </xdr:from>
    <xdr:to>
      <xdr:col>81</xdr:col>
      <xdr:colOff>101600</xdr:colOff>
      <xdr:row>106</xdr:row>
      <xdr:rowOff>155575</xdr:rowOff>
    </xdr:to>
    <xdr:sp macro="" textlink="">
      <xdr:nvSpPr>
        <xdr:cNvPr id="487" name="楕円 486">
          <a:extLst>
            <a:ext uri="{FF2B5EF4-FFF2-40B4-BE49-F238E27FC236}">
              <a16:creationId xmlns:a16="http://schemas.microsoft.com/office/drawing/2014/main" id="{FE599F71-BE51-4736-9CF3-375B7CF38D4B}"/>
            </a:ext>
          </a:extLst>
        </xdr:cNvPr>
        <xdr:cNvSpPr/>
      </xdr:nvSpPr>
      <xdr:spPr>
        <a:xfrm>
          <a:off x="15430500" y="1822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104775</xdr:rowOff>
    </xdr:from>
    <xdr:to>
      <xdr:col>85</xdr:col>
      <xdr:colOff>127000</xdr:colOff>
      <xdr:row>106</xdr:row>
      <xdr:rowOff>142875</xdr:rowOff>
    </xdr:to>
    <xdr:cxnSp macro="">
      <xdr:nvCxnSpPr>
        <xdr:cNvPr id="488" name="直線コネクタ 487">
          <a:extLst>
            <a:ext uri="{FF2B5EF4-FFF2-40B4-BE49-F238E27FC236}">
              <a16:creationId xmlns:a16="http://schemas.microsoft.com/office/drawing/2014/main" id="{0915D437-F162-472E-AB7A-8F6FAE565283}"/>
            </a:ext>
          </a:extLst>
        </xdr:cNvPr>
        <xdr:cNvCxnSpPr/>
      </xdr:nvCxnSpPr>
      <xdr:spPr>
        <a:xfrm>
          <a:off x="15481300" y="1827847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15875</xdr:rowOff>
    </xdr:from>
    <xdr:to>
      <xdr:col>76</xdr:col>
      <xdr:colOff>165100</xdr:colOff>
      <xdr:row>106</xdr:row>
      <xdr:rowOff>117475</xdr:rowOff>
    </xdr:to>
    <xdr:sp macro="" textlink="">
      <xdr:nvSpPr>
        <xdr:cNvPr id="489" name="楕円 488">
          <a:extLst>
            <a:ext uri="{FF2B5EF4-FFF2-40B4-BE49-F238E27FC236}">
              <a16:creationId xmlns:a16="http://schemas.microsoft.com/office/drawing/2014/main" id="{B159DA35-9A26-422F-BB1B-2319636CDE6E}"/>
            </a:ext>
          </a:extLst>
        </xdr:cNvPr>
        <xdr:cNvSpPr/>
      </xdr:nvSpPr>
      <xdr:spPr>
        <a:xfrm>
          <a:off x="14541500" y="1818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66675</xdr:rowOff>
    </xdr:from>
    <xdr:to>
      <xdr:col>81</xdr:col>
      <xdr:colOff>50800</xdr:colOff>
      <xdr:row>106</xdr:row>
      <xdr:rowOff>104775</xdr:rowOff>
    </xdr:to>
    <xdr:cxnSp macro="">
      <xdr:nvCxnSpPr>
        <xdr:cNvPr id="490" name="直線コネクタ 489">
          <a:extLst>
            <a:ext uri="{FF2B5EF4-FFF2-40B4-BE49-F238E27FC236}">
              <a16:creationId xmlns:a16="http://schemas.microsoft.com/office/drawing/2014/main" id="{14961A7B-9B7C-4C65-842D-F78D3386EF21}"/>
            </a:ext>
          </a:extLst>
        </xdr:cNvPr>
        <xdr:cNvCxnSpPr/>
      </xdr:nvCxnSpPr>
      <xdr:spPr>
        <a:xfrm>
          <a:off x="14592300" y="182403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151130</xdr:rowOff>
    </xdr:from>
    <xdr:to>
      <xdr:col>72</xdr:col>
      <xdr:colOff>38100</xdr:colOff>
      <xdr:row>106</xdr:row>
      <xdr:rowOff>81280</xdr:rowOff>
    </xdr:to>
    <xdr:sp macro="" textlink="">
      <xdr:nvSpPr>
        <xdr:cNvPr id="491" name="楕円 490">
          <a:extLst>
            <a:ext uri="{FF2B5EF4-FFF2-40B4-BE49-F238E27FC236}">
              <a16:creationId xmlns:a16="http://schemas.microsoft.com/office/drawing/2014/main" id="{A8A17E8D-9D9F-4761-B403-93DCD7DE2A62}"/>
            </a:ext>
          </a:extLst>
        </xdr:cNvPr>
        <xdr:cNvSpPr/>
      </xdr:nvSpPr>
      <xdr:spPr>
        <a:xfrm>
          <a:off x="136525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30480</xdr:rowOff>
    </xdr:from>
    <xdr:to>
      <xdr:col>76</xdr:col>
      <xdr:colOff>114300</xdr:colOff>
      <xdr:row>106</xdr:row>
      <xdr:rowOff>66675</xdr:rowOff>
    </xdr:to>
    <xdr:cxnSp macro="">
      <xdr:nvCxnSpPr>
        <xdr:cNvPr id="492" name="直線コネクタ 491">
          <a:extLst>
            <a:ext uri="{FF2B5EF4-FFF2-40B4-BE49-F238E27FC236}">
              <a16:creationId xmlns:a16="http://schemas.microsoft.com/office/drawing/2014/main" id="{787459A3-7DAF-41C5-B6E1-B7CE601A5DEE}"/>
            </a:ext>
          </a:extLst>
        </xdr:cNvPr>
        <xdr:cNvCxnSpPr/>
      </xdr:nvCxnSpPr>
      <xdr:spPr>
        <a:xfrm>
          <a:off x="13703300" y="1820418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113030</xdr:rowOff>
    </xdr:from>
    <xdr:to>
      <xdr:col>67</xdr:col>
      <xdr:colOff>101600</xdr:colOff>
      <xdr:row>106</xdr:row>
      <xdr:rowOff>43180</xdr:rowOff>
    </xdr:to>
    <xdr:sp macro="" textlink="">
      <xdr:nvSpPr>
        <xdr:cNvPr id="493" name="楕円 492">
          <a:extLst>
            <a:ext uri="{FF2B5EF4-FFF2-40B4-BE49-F238E27FC236}">
              <a16:creationId xmlns:a16="http://schemas.microsoft.com/office/drawing/2014/main" id="{62AEF2EC-9C22-456E-AF4F-CA666B0B0695}"/>
            </a:ext>
          </a:extLst>
        </xdr:cNvPr>
        <xdr:cNvSpPr/>
      </xdr:nvSpPr>
      <xdr:spPr>
        <a:xfrm>
          <a:off x="12763500" y="1811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163830</xdr:rowOff>
    </xdr:from>
    <xdr:to>
      <xdr:col>71</xdr:col>
      <xdr:colOff>177800</xdr:colOff>
      <xdr:row>106</xdr:row>
      <xdr:rowOff>30480</xdr:rowOff>
    </xdr:to>
    <xdr:cxnSp macro="">
      <xdr:nvCxnSpPr>
        <xdr:cNvPr id="494" name="直線コネクタ 493">
          <a:extLst>
            <a:ext uri="{FF2B5EF4-FFF2-40B4-BE49-F238E27FC236}">
              <a16:creationId xmlns:a16="http://schemas.microsoft.com/office/drawing/2014/main" id="{B2BD4C9C-EA5A-42D0-8288-EC8666217CD0}"/>
            </a:ext>
          </a:extLst>
        </xdr:cNvPr>
        <xdr:cNvCxnSpPr/>
      </xdr:nvCxnSpPr>
      <xdr:spPr>
        <a:xfrm>
          <a:off x="12814300" y="181660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46372</xdr:rowOff>
    </xdr:from>
    <xdr:ext cx="405111" cy="259045"/>
    <xdr:sp macro="" textlink="">
      <xdr:nvSpPr>
        <xdr:cNvPr id="495" name="n_1aveValue【公民館】&#10;有形固定資産減価償却率">
          <a:extLst>
            <a:ext uri="{FF2B5EF4-FFF2-40B4-BE49-F238E27FC236}">
              <a16:creationId xmlns:a16="http://schemas.microsoft.com/office/drawing/2014/main" id="{150C4C3C-D6F1-4145-8A5A-9BBEB47F7E5A}"/>
            </a:ext>
          </a:extLst>
        </xdr:cNvPr>
        <xdr:cNvSpPr txBox="1"/>
      </xdr:nvSpPr>
      <xdr:spPr>
        <a:xfrm>
          <a:off x="15266044" y="17877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158766</xdr:rowOff>
    </xdr:from>
    <xdr:ext cx="405111" cy="259045"/>
    <xdr:sp macro="" textlink="">
      <xdr:nvSpPr>
        <xdr:cNvPr id="496" name="n_2aveValue【公民館】&#10;有形固定資産減価償却率">
          <a:extLst>
            <a:ext uri="{FF2B5EF4-FFF2-40B4-BE49-F238E27FC236}">
              <a16:creationId xmlns:a16="http://schemas.microsoft.com/office/drawing/2014/main" id="{BE52E21D-660B-42DD-81E1-60D3935DF24F}"/>
            </a:ext>
          </a:extLst>
        </xdr:cNvPr>
        <xdr:cNvSpPr txBox="1"/>
      </xdr:nvSpPr>
      <xdr:spPr>
        <a:xfrm>
          <a:off x="14389744" y="17818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80663</xdr:rowOff>
    </xdr:from>
    <xdr:ext cx="405111" cy="259045"/>
    <xdr:sp macro="" textlink="">
      <xdr:nvSpPr>
        <xdr:cNvPr id="497" name="n_3aveValue【公民館】&#10;有形固定資産減価償却率">
          <a:extLst>
            <a:ext uri="{FF2B5EF4-FFF2-40B4-BE49-F238E27FC236}">
              <a16:creationId xmlns:a16="http://schemas.microsoft.com/office/drawing/2014/main" id="{B04CF937-3CCE-4ACF-9B1D-2E4AA38A007B}"/>
            </a:ext>
          </a:extLst>
        </xdr:cNvPr>
        <xdr:cNvSpPr txBox="1"/>
      </xdr:nvSpPr>
      <xdr:spPr>
        <a:xfrm>
          <a:off x="13500744" y="17740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53991</xdr:rowOff>
    </xdr:from>
    <xdr:ext cx="405111" cy="259045"/>
    <xdr:sp macro="" textlink="">
      <xdr:nvSpPr>
        <xdr:cNvPr id="498" name="n_4aveValue【公民館】&#10;有形固定資産減価償却率">
          <a:extLst>
            <a:ext uri="{FF2B5EF4-FFF2-40B4-BE49-F238E27FC236}">
              <a16:creationId xmlns:a16="http://schemas.microsoft.com/office/drawing/2014/main" id="{400ED8C9-610F-4732-883C-415A1D81C38C}"/>
            </a:ext>
          </a:extLst>
        </xdr:cNvPr>
        <xdr:cNvSpPr txBox="1"/>
      </xdr:nvSpPr>
      <xdr:spPr>
        <a:xfrm>
          <a:off x="12611744" y="1771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146702</xdr:rowOff>
    </xdr:from>
    <xdr:ext cx="405111" cy="259045"/>
    <xdr:sp macro="" textlink="">
      <xdr:nvSpPr>
        <xdr:cNvPr id="499" name="n_1mainValue【公民館】&#10;有形固定資産減価償却率">
          <a:extLst>
            <a:ext uri="{FF2B5EF4-FFF2-40B4-BE49-F238E27FC236}">
              <a16:creationId xmlns:a16="http://schemas.microsoft.com/office/drawing/2014/main" id="{887B5D82-23E1-450C-96BA-2FA771311948}"/>
            </a:ext>
          </a:extLst>
        </xdr:cNvPr>
        <xdr:cNvSpPr txBox="1"/>
      </xdr:nvSpPr>
      <xdr:spPr>
        <a:xfrm>
          <a:off x="15266044" y="1832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108602</xdr:rowOff>
    </xdr:from>
    <xdr:ext cx="405111" cy="259045"/>
    <xdr:sp macro="" textlink="">
      <xdr:nvSpPr>
        <xdr:cNvPr id="500" name="n_2mainValue【公民館】&#10;有形固定資産減価償却率">
          <a:extLst>
            <a:ext uri="{FF2B5EF4-FFF2-40B4-BE49-F238E27FC236}">
              <a16:creationId xmlns:a16="http://schemas.microsoft.com/office/drawing/2014/main" id="{4E873CAA-793E-415D-B7F3-F65C9EB2769D}"/>
            </a:ext>
          </a:extLst>
        </xdr:cNvPr>
        <xdr:cNvSpPr txBox="1"/>
      </xdr:nvSpPr>
      <xdr:spPr>
        <a:xfrm>
          <a:off x="14389744" y="1828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72407</xdr:rowOff>
    </xdr:from>
    <xdr:ext cx="405111" cy="259045"/>
    <xdr:sp macro="" textlink="">
      <xdr:nvSpPr>
        <xdr:cNvPr id="501" name="n_3mainValue【公民館】&#10;有形固定資産減価償却率">
          <a:extLst>
            <a:ext uri="{FF2B5EF4-FFF2-40B4-BE49-F238E27FC236}">
              <a16:creationId xmlns:a16="http://schemas.microsoft.com/office/drawing/2014/main" id="{32F6E9A5-AF24-4DAD-9867-A1EFFED7DD7C}"/>
            </a:ext>
          </a:extLst>
        </xdr:cNvPr>
        <xdr:cNvSpPr txBox="1"/>
      </xdr:nvSpPr>
      <xdr:spPr>
        <a:xfrm>
          <a:off x="13500744" y="1824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34307</xdr:rowOff>
    </xdr:from>
    <xdr:ext cx="405111" cy="259045"/>
    <xdr:sp macro="" textlink="">
      <xdr:nvSpPr>
        <xdr:cNvPr id="502" name="n_4mainValue【公民館】&#10;有形固定資産減価償却率">
          <a:extLst>
            <a:ext uri="{FF2B5EF4-FFF2-40B4-BE49-F238E27FC236}">
              <a16:creationId xmlns:a16="http://schemas.microsoft.com/office/drawing/2014/main" id="{9A5445A3-9463-4F45-9106-51DB739F5071}"/>
            </a:ext>
          </a:extLst>
        </xdr:cNvPr>
        <xdr:cNvSpPr txBox="1"/>
      </xdr:nvSpPr>
      <xdr:spPr>
        <a:xfrm>
          <a:off x="12611744" y="1820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03" name="正方形/長方形 502">
          <a:extLst>
            <a:ext uri="{FF2B5EF4-FFF2-40B4-BE49-F238E27FC236}">
              <a16:creationId xmlns:a16="http://schemas.microsoft.com/office/drawing/2014/main" id="{C74DD45C-C0F3-4791-89FC-ED0EE67EEE85}"/>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04" name="正方形/長方形 503">
          <a:extLst>
            <a:ext uri="{FF2B5EF4-FFF2-40B4-BE49-F238E27FC236}">
              <a16:creationId xmlns:a16="http://schemas.microsoft.com/office/drawing/2014/main" id="{2F1DC4DD-21B1-4406-8E62-14169672890B}"/>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05" name="正方形/長方形 504">
          <a:extLst>
            <a:ext uri="{FF2B5EF4-FFF2-40B4-BE49-F238E27FC236}">
              <a16:creationId xmlns:a16="http://schemas.microsoft.com/office/drawing/2014/main" id="{0A380609-1144-4C04-A966-18A1FC90C6F1}"/>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06" name="正方形/長方形 505">
          <a:extLst>
            <a:ext uri="{FF2B5EF4-FFF2-40B4-BE49-F238E27FC236}">
              <a16:creationId xmlns:a16="http://schemas.microsoft.com/office/drawing/2014/main" id="{3AAD2F23-A684-4CDF-B1B4-A5A4EE2F2CB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07" name="正方形/長方形 506">
          <a:extLst>
            <a:ext uri="{FF2B5EF4-FFF2-40B4-BE49-F238E27FC236}">
              <a16:creationId xmlns:a16="http://schemas.microsoft.com/office/drawing/2014/main" id="{954DAD69-5BC1-46C6-AE10-F7E1AC2E50E5}"/>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08" name="正方形/長方形 507">
          <a:extLst>
            <a:ext uri="{FF2B5EF4-FFF2-40B4-BE49-F238E27FC236}">
              <a16:creationId xmlns:a16="http://schemas.microsoft.com/office/drawing/2014/main" id="{921FB6B2-2F1A-4A51-AEBF-4DE1A5F924EC}"/>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09" name="正方形/長方形 508">
          <a:extLst>
            <a:ext uri="{FF2B5EF4-FFF2-40B4-BE49-F238E27FC236}">
              <a16:creationId xmlns:a16="http://schemas.microsoft.com/office/drawing/2014/main" id="{A9A7E9E5-3BE9-4BD5-93C8-7B4D0ED0E054}"/>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10" name="正方形/長方形 509">
          <a:extLst>
            <a:ext uri="{FF2B5EF4-FFF2-40B4-BE49-F238E27FC236}">
              <a16:creationId xmlns:a16="http://schemas.microsoft.com/office/drawing/2014/main" id="{2BA31C7D-B329-47EC-879E-ED56E29067DB}"/>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11" name="テキスト ボックス 510">
          <a:extLst>
            <a:ext uri="{FF2B5EF4-FFF2-40B4-BE49-F238E27FC236}">
              <a16:creationId xmlns:a16="http://schemas.microsoft.com/office/drawing/2014/main" id="{EBA32DEE-D1A2-460B-9A93-21D532029842}"/>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12" name="直線コネクタ 511">
          <a:extLst>
            <a:ext uri="{FF2B5EF4-FFF2-40B4-BE49-F238E27FC236}">
              <a16:creationId xmlns:a16="http://schemas.microsoft.com/office/drawing/2014/main" id="{09C7E06F-D426-4137-B177-818BCFB1C58B}"/>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13" name="直線コネクタ 512">
          <a:extLst>
            <a:ext uri="{FF2B5EF4-FFF2-40B4-BE49-F238E27FC236}">
              <a16:creationId xmlns:a16="http://schemas.microsoft.com/office/drawing/2014/main" id="{1685E47B-6615-413D-BF98-09A5D31ED3B2}"/>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14" name="テキスト ボックス 513">
          <a:extLst>
            <a:ext uri="{FF2B5EF4-FFF2-40B4-BE49-F238E27FC236}">
              <a16:creationId xmlns:a16="http://schemas.microsoft.com/office/drawing/2014/main" id="{9A0E6CB8-C557-4CC2-B126-FAF54AFDB284}"/>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15" name="直線コネクタ 514">
          <a:extLst>
            <a:ext uri="{FF2B5EF4-FFF2-40B4-BE49-F238E27FC236}">
              <a16:creationId xmlns:a16="http://schemas.microsoft.com/office/drawing/2014/main" id="{B8EA4A1C-1DC7-4FD0-A10D-A5E233B03242}"/>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16" name="テキスト ボックス 515">
          <a:extLst>
            <a:ext uri="{FF2B5EF4-FFF2-40B4-BE49-F238E27FC236}">
              <a16:creationId xmlns:a16="http://schemas.microsoft.com/office/drawing/2014/main" id="{D131232B-5A75-4443-8C80-0FF5CF1B3E83}"/>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17" name="直線コネクタ 516">
          <a:extLst>
            <a:ext uri="{FF2B5EF4-FFF2-40B4-BE49-F238E27FC236}">
              <a16:creationId xmlns:a16="http://schemas.microsoft.com/office/drawing/2014/main" id="{807017B7-8B2E-49C1-A584-53916B309515}"/>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18" name="テキスト ボックス 517">
          <a:extLst>
            <a:ext uri="{FF2B5EF4-FFF2-40B4-BE49-F238E27FC236}">
              <a16:creationId xmlns:a16="http://schemas.microsoft.com/office/drawing/2014/main" id="{0B930146-B247-4743-A02E-583842DBC82A}"/>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19" name="直線コネクタ 518">
          <a:extLst>
            <a:ext uri="{FF2B5EF4-FFF2-40B4-BE49-F238E27FC236}">
              <a16:creationId xmlns:a16="http://schemas.microsoft.com/office/drawing/2014/main" id="{EC92320D-7113-4540-9EC8-B863EDCF6A5E}"/>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20" name="テキスト ボックス 519">
          <a:extLst>
            <a:ext uri="{FF2B5EF4-FFF2-40B4-BE49-F238E27FC236}">
              <a16:creationId xmlns:a16="http://schemas.microsoft.com/office/drawing/2014/main" id="{059E7351-E470-45B8-BD30-E272D293440B}"/>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21" name="直線コネクタ 520">
          <a:extLst>
            <a:ext uri="{FF2B5EF4-FFF2-40B4-BE49-F238E27FC236}">
              <a16:creationId xmlns:a16="http://schemas.microsoft.com/office/drawing/2014/main" id="{44AE8F53-35F2-4859-8655-615574696EF4}"/>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22" name="テキスト ボックス 521">
          <a:extLst>
            <a:ext uri="{FF2B5EF4-FFF2-40B4-BE49-F238E27FC236}">
              <a16:creationId xmlns:a16="http://schemas.microsoft.com/office/drawing/2014/main" id="{C2674873-1809-418A-9DB3-9B489AE86932}"/>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23" name="直線コネクタ 522">
          <a:extLst>
            <a:ext uri="{FF2B5EF4-FFF2-40B4-BE49-F238E27FC236}">
              <a16:creationId xmlns:a16="http://schemas.microsoft.com/office/drawing/2014/main" id="{70049099-1C71-4BEF-96BA-BB6D22BC7BB1}"/>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24" name="テキスト ボックス 523">
          <a:extLst>
            <a:ext uri="{FF2B5EF4-FFF2-40B4-BE49-F238E27FC236}">
              <a16:creationId xmlns:a16="http://schemas.microsoft.com/office/drawing/2014/main" id="{736EF551-3792-4862-BEB7-4A3E5291205B}"/>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25" name="【公民館】&#10;一人当たり面積グラフ枠">
          <a:extLst>
            <a:ext uri="{FF2B5EF4-FFF2-40B4-BE49-F238E27FC236}">
              <a16:creationId xmlns:a16="http://schemas.microsoft.com/office/drawing/2014/main" id="{D6297D67-11B6-4A33-85C7-8B1F4BAE77B4}"/>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2287</xdr:rowOff>
    </xdr:from>
    <xdr:to>
      <xdr:col>116</xdr:col>
      <xdr:colOff>62864</xdr:colOff>
      <xdr:row>108</xdr:row>
      <xdr:rowOff>78487</xdr:rowOff>
    </xdr:to>
    <xdr:cxnSp macro="">
      <xdr:nvCxnSpPr>
        <xdr:cNvPr id="526" name="直線コネクタ 525">
          <a:extLst>
            <a:ext uri="{FF2B5EF4-FFF2-40B4-BE49-F238E27FC236}">
              <a16:creationId xmlns:a16="http://schemas.microsoft.com/office/drawing/2014/main" id="{7BFB3DBD-BD48-46EA-B922-C663349DEBB8}"/>
            </a:ext>
          </a:extLst>
        </xdr:cNvPr>
        <xdr:cNvCxnSpPr/>
      </xdr:nvCxnSpPr>
      <xdr:spPr>
        <a:xfrm flipV="1">
          <a:off x="22160864" y="17318737"/>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82314</xdr:rowOff>
    </xdr:from>
    <xdr:ext cx="469744" cy="259045"/>
    <xdr:sp macro="" textlink="">
      <xdr:nvSpPr>
        <xdr:cNvPr id="527" name="【公民館】&#10;一人当たり面積最小値テキスト">
          <a:extLst>
            <a:ext uri="{FF2B5EF4-FFF2-40B4-BE49-F238E27FC236}">
              <a16:creationId xmlns:a16="http://schemas.microsoft.com/office/drawing/2014/main" id="{4B4F7676-8732-4CCC-B926-E52456FD74AA}"/>
            </a:ext>
          </a:extLst>
        </xdr:cNvPr>
        <xdr:cNvSpPr txBox="1"/>
      </xdr:nvSpPr>
      <xdr:spPr>
        <a:xfrm>
          <a:off x="22199600" y="18598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78487</xdr:rowOff>
    </xdr:from>
    <xdr:to>
      <xdr:col>116</xdr:col>
      <xdr:colOff>152400</xdr:colOff>
      <xdr:row>108</xdr:row>
      <xdr:rowOff>78487</xdr:rowOff>
    </xdr:to>
    <xdr:cxnSp macro="">
      <xdr:nvCxnSpPr>
        <xdr:cNvPr id="528" name="直線コネクタ 527">
          <a:extLst>
            <a:ext uri="{FF2B5EF4-FFF2-40B4-BE49-F238E27FC236}">
              <a16:creationId xmlns:a16="http://schemas.microsoft.com/office/drawing/2014/main" id="{FE6189FE-4566-4649-A2EA-FC82DDE8F03C}"/>
            </a:ext>
          </a:extLst>
        </xdr:cNvPr>
        <xdr:cNvCxnSpPr/>
      </xdr:nvCxnSpPr>
      <xdr:spPr>
        <a:xfrm>
          <a:off x="22072600" y="18595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120414</xdr:rowOff>
    </xdr:from>
    <xdr:ext cx="469744" cy="259045"/>
    <xdr:sp macro="" textlink="">
      <xdr:nvSpPr>
        <xdr:cNvPr id="529" name="【公民館】&#10;一人当たり面積最大値テキスト">
          <a:extLst>
            <a:ext uri="{FF2B5EF4-FFF2-40B4-BE49-F238E27FC236}">
              <a16:creationId xmlns:a16="http://schemas.microsoft.com/office/drawing/2014/main" id="{AD3FF232-1335-43F0-BED0-8DB0C6004218}"/>
            </a:ext>
          </a:extLst>
        </xdr:cNvPr>
        <xdr:cNvSpPr txBox="1"/>
      </xdr:nvSpPr>
      <xdr:spPr>
        <a:xfrm>
          <a:off x="22199600" y="17093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2287</xdr:rowOff>
    </xdr:from>
    <xdr:to>
      <xdr:col>116</xdr:col>
      <xdr:colOff>152400</xdr:colOff>
      <xdr:row>101</xdr:row>
      <xdr:rowOff>2287</xdr:rowOff>
    </xdr:to>
    <xdr:cxnSp macro="">
      <xdr:nvCxnSpPr>
        <xdr:cNvPr id="530" name="直線コネクタ 529">
          <a:extLst>
            <a:ext uri="{FF2B5EF4-FFF2-40B4-BE49-F238E27FC236}">
              <a16:creationId xmlns:a16="http://schemas.microsoft.com/office/drawing/2014/main" id="{FEA4642B-5F67-4471-8F35-E6354627899A}"/>
            </a:ext>
          </a:extLst>
        </xdr:cNvPr>
        <xdr:cNvCxnSpPr/>
      </xdr:nvCxnSpPr>
      <xdr:spPr>
        <a:xfrm>
          <a:off x="22072600" y="17318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20845</xdr:rowOff>
    </xdr:from>
    <xdr:ext cx="469744" cy="259045"/>
    <xdr:sp macro="" textlink="">
      <xdr:nvSpPr>
        <xdr:cNvPr id="531" name="【公民館】&#10;一人当たり面積平均値テキスト">
          <a:extLst>
            <a:ext uri="{FF2B5EF4-FFF2-40B4-BE49-F238E27FC236}">
              <a16:creationId xmlns:a16="http://schemas.microsoft.com/office/drawing/2014/main" id="{A5A90942-718D-41BF-9F27-D74F285FB6F2}"/>
            </a:ext>
          </a:extLst>
        </xdr:cNvPr>
        <xdr:cNvSpPr txBox="1"/>
      </xdr:nvSpPr>
      <xdr:spPr>
        <a:xfrm>
          <a:off x="22199600" y="18194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169418</xdr:rowOff>
    </xdr:from>
    <xdr:to>
      <xdr:col>116</xdr:col>
      <xdr:colOff>114300</xdr:colOff>
      <xdr:row>107</xdr:row>
      <xdr:rowOff>99568</xdr:rowOff>
    </xdr:to>
    <xdr:sp macro="" textlink="">
      <xdr:nvSpPr>
        <xdr:cNvPr id="532" name="フローチャート: 判断 531">
          <a:extLst>
            <a:ext uri="{FF2B5EF4-FFF2-40B4-BE49-F238E27FC236}">
              <a16:creationId xmlns:a16="http://schemas.microsoft.com/office/drawing/2014/main" id="{E3F0ACAD-0365-4643-BD13-28C07FCC898C}"/>
            </a:ext>
          </a:extLst>
        </xdr:cNvPr>
        <xdr:cNvSpPr/>
      </xdr:nvSpPr>
      <xdr:spPr>
        <a:xfrm>
          <a:off x="22110700" y="1834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7874</xdr:rowOff>
    </xdr:from>
    <xdr:to>
      <xdr:col>112</xdr:col>
      <xdr:colOff>38100</xdr:colOff>
      <xdr:row>107</xdr:row>
      <xdr:rowOff>109474</xdr:rowOff>
    </xdr:to>
    <xdr:sp macro="" textlink="">
      <xdr:nvSpPr>
        <xdr:cNvPr id="533" name="フローチャート: 判断 532">
          <a:extLst>
            <a:ext uri="{FF2B5EF4-FFF2-40B4-BE49-F238E27FC236}">
              <a16:creationId xmlns:a16="http://schemas.microsoft.com/office/drawing/2014/main" id="{5FF233C8-8800-41FB-8367-EF0432154AB7}"/>
            </a:ext>
          </a:extLst>
        </xdr:cNvPr>
        <xdr:cNvSpPr/>
      </xdr:nvSpPr>
      <xdr:spPr>
        <a:xfrm>
          <a:off x="21272500" y="18353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9398</xdr:rowOff>
    </xdr:from>
    <xdr:to>
      <xdr:col>107</xdr:col>
      <xdr:colOff>101600</xdr:colOff>
      <xdr:row>107</xdr:row>
      <xdr:rowOff>110998</xdr:rowOff>
    </xdr:to>
    <xdr:sp macro="" textlink="">
      <xdr:nvSpPr>
        <xdr:cNvPr id="534" name="フローチャート: 判断 533">
          <a:extLst>
            <a:ext uri="{FF2B5EF4-FFF2-40B4-BE49-F238E27FC236}">
              <a16:creationId xmlns:a16="http://schemas.microsoft.com/office/drawing/2014/main" id="{AAD57C39-CC81-40C9-ABC5-572B395BBCE6}"/>
            </a:ext>
          </a:extLst>
        </xdr:cNvPr>
        <xdr:cNvSpPr/>
      </xdr:nvSpPr>
      <xdr:spPr>
        <a:xfrm>
          <a:off x="20383500" y="1835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12446</xdr:rowOff>
    </xdr:from>
    <xdr:to>
      <xdr:col>102</xdr:col>
      <xdr:colOff>165100</xdr:colOff>
      <xdr:row>107</xdr:row>
      <xdr:rowOff>114046</xdr:rowOff>
    </xdr:to>
    <xdr:sp macro="" textlink="">
      <xdr:nvSpPr>
        <xdr:cNvPr id="535" name="フローチャート: 判断 534">
          <a:extLst>
            <a:ext uri="{FF2B5EF4-FFF2-40B4-BE49-F238E27FC236}">
              <a16:creationId xmlns:a16="http://schemas.microsoft.com/office/drawing/2014/main" id="{6A2368B6-21EE-43FA-A396-DB60758697A3}"/>
            </a:ext>
          </a:extLst>
        </xdr:cNvPr>
        <xdr:cNvSpPr/>
      </xdr:nvSpPr>
      <xdr:spPr>
        <a:xfrm>
          <a:off x="19494500" y="1835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15494</xdr:rowOff>
    </xdr:from>
    <xdr:to>
      <xdr:col>98</xdr:col>
      <xdr:colOff>38100</xdr:colOff>
      <xdr:row>107</xdr:row>
      <xdr:rowOff>117094</xdr:rowOff>
    </xdr:to>
    <xdr:sp macro="" textlink="">
      <xdr:nvSpPr>
        <xdr:cNvPr id="536" name="フローチャート: 判断 535">
          <a:extLst>
            <a:ext uri="{FF2B5EF4-FFF2-40B4-BE49-F238E27FC236}">
              <a16:creationId xmlns:a16="http://schemas.microsoft.com/office/drawing/2014/main" id="{B94D0C87-4760-40B8-8859-9C8DFF4DD0EB}"/>
            </a:ext>
          </a:extLst>
        </xdr:cNvPr>
        <xdr:cNvSpPr/>
      </xdr:nvSpPr>
      <xdr:spPr>
        <a:xfrm>
          <a:off x="18605500" y="1836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37" name="テキスト ボックス 536">
          <a:extLst>
            <a:ext uri="{FF2B5EF4-FFF2-40B4-BE49-F238E27FC236}">
              <a16:creationId xmlns:a16="http://schemas.microsoft.com/office/drawing/2014/main" id="{F79EFDA8-31D2-4E2C-B2BA-1C070019E09E}"/>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38" name="テキスト ボックス 537">
          <a:extLst>
            <a:ext uri="{FF2B5EF4-FFF2-40B4-BE49-F238E27FC236}">
              <a16:creationId xmlns:a16="http://schemas.microsoft.com/office/drawing/2014/main" id="{2D19BB58-4639-4673-801F-9BBA148E07FB}"/>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39" name="テキスト ボックス 538">
          <a:extLst>
            <a:ext uri="{FF2B5EF4-FFF2-40B4-BE49-F238E27FC236}">
              <a16:creationId xmlns:a16="http://schemas.microsoft.com/office/drawing/2014/main" id="{1DA151F2-4383-4215-92AA-EA6ED37D7BE1}"/>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40" name="テキスト ボックス 539">
          <a:extLst>
            <a:ext uri="{FF2B5EF4-FFF2-40B4-BE49-F238E27FC236}">
              <a16:creationId xmlns:a16="http://schemas.microsoft.com/office/drawing/2014/main" id="{83BD4D37-53AA-4E61-A558-FD5B06D81CF2}"/>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41" name="テキスト ボックス 540">
          <a:extLst>
            <a:ext uri="{FF2B5EF4-FFF2-40B4-BE49-F238E27FC236}">
              <a16:creationId xmlns:a16="http://schemas.microsoft.com/office/drawing/2014/main" id="{E0E45D92-DD3C-4FAA-BDDE-B6F44B4659ED}"/>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158750</xdr:rowOff>
    </xdr:from>
    <xdr:to>
      <xdr:col>116</xdr:col>
      <xdr:colOff>114300</xdr:colOff>
      <xdr:row>108</xdr:row>
      <xdr:rowOff>88900</xdr:rowOff>
    </xdr:to>
    <xdr:sp macro="" textlink="">
      <xdr:nvSpPr>
        <xdr:cNvPr id="542" name="楕円 541">
          <a:extLst>
            <a:ext uri="{FF2B5EF4-FFF2-40B4-BE49-F238E27FC236}">
              <a16:creationId xmlns:a16="http://schemas.microsoft.com/office/drawing/2014/main" id="{87EB5E38-D286-4AD5-A9A7-5B40F36450D2}"/>
            </a:ext>
          </a:extLst>
        </xdr:cNvPr>
        <xdr:cNvSpPr/>
      </xdr:nvSpPr>
      <xdr:spPr>
        <a:xfrm>
          <a:off x="22110700" y="185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73677</xdr:rowOff>
    </xdr:from>
    <xdr:ext cx="469744" cy="259045"/>
    <xdr:sp macro="" textlink="">
      <xdr:nvSpPr>
        <xdr:cNvPr id="543" name="【公民館】&#10;一人当たり面積該当値テキスト">
          <a:extLst>
            <a:ext uri="{FF2B5EF4-FFF2-40B4-BE49-F238E27FC236}">
              <a16:creationId xmlns:a16="http://schemas.microsoft.com/office/drawing/2014/main" id="{93F0E1BE-09F6-4CA7-9303-108E18998451}"/>
            </a:ext>
          </a:extLst>
        </xdr:cNvPr>
        <xdr:cNvSpPr txBox="1"/>
      </xdr:nvSpPr>
      <xdr:spPr>
        <a:xfrm>
          <a:off x="22199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161037</xdr:rowOff>
    </xdr:from>
    <xdr:to>
      <xdr:col>112</xdr:col>
      <xdr:colOff>38100</xdr:colOff>
      <xdr:row>108</xdr:row>
      <xdr:rowOff>91187</xdr:rowOff>
    </xdr:to>
    <xdr:sp macro="" textlink="">
      <xdr:nvSpPr>
        <xdr:cNvPr id="544" name="楕円 543">
          <a:extLst>
            <a:ext uri="{FF2B5EF4-FFF2-40B4-BE49-F238E27FC236}">
              <a16:creationId xmlns:a16="http://schemas.microsoft.com/office/drawing/2014/main" id="{E7A12BCE-6284-45A6-BB2D-799292CEF53C}"/>
            </a:ext>
          </a:extLst>
        </xdr:cNvPr>
        <xdr:cNvSpPr/>
      </xdr:nvSpPr>
      <xdr:spPr>
        <a:xfrm>
          <a:off x="21272500" y="1850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38100</xdr:rowOff>
    </xdr:from>
    <xdr:to>
      <xdr:col>116</xdr:col>
      <xdr:colOff>63500</xdr:colOff>
      <xdr:row>108</xdr:row>
      <xdr:rowOff>40387</xdr:rowOff>
    </xdr:to>
    <xdr:cxnSp macro="">
      <xdr:nvCxnSpPr>
        <xdr:cNvPr id="545" name="直線コネクタ 544">
          <a:extLst>
            <a:ext uri="{FF2B5EF4-FFF2-40B4-BE49-F238E27FC236}">
              <a16:creationId xmlns:a16="http://schemas.microsoft.com/office/drawing/2014/main" id="{9AAC27E9-6B30-4980-BAD7-9B611CF8BDA2}"/>
            </a:ext>
          </a:extLst>
        </xdr:cNvPr>
        <xdr:cNvCxnSpPr/>
      </xdr:nvCxnSpPr>
      <xdr:spPr>
        <a:xfrm flipV="1">
          <a:off x="21323300" y="18554700"/>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163322</xdr:rowOff>
    </xdr:from>
    <xdr:to>
      <xdr:col>107</xdr:col>
      <xdr:colOff>101600</xdr:colOff>
      <xdr:row>108</xdr:row>
      <xdr:rowOff>93472</xdr:rowOff>
    </xdr:to>
    <xdr:sp macro="" textlink="">
      <xdr:nvSpPr>
        <xdr:cNvPr id="546" name="楕円 545">
          <a:extLst>
            <a:ext uri="{FF2B5EF4-FFF2-40B4-BE49-F238E27FC236}">
              <a16:creationId xmlns:a16="http://schemas.microsoft.com/office/drawing/2014/main" id="{AFC95AC9-8364-4C44-BD69-0C039F9060ED}"/>
            </a:ext>
          </a:extLst>
        </xdr:cNvPr>
        <xdr:cNvSpPr/>
      </xdr:nvSpPr>
      <xdr:spPr>
        <a:xfrm>
          <a:off x="20383500" y="185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40387</xdr:rowOff>
    </xdr:from>
    <xdr:to>
      <xdr:col>111</xdr:col>
      <xdr:colOff>177800</xdr:colOff>
      <xdr:row>108</xdr:row>
      <xdr:rowOff>42672</xdr:rowOff>
    </xdr:to>
    <xdr:cxnSp macro="">
      <xdr:nvCxnSpPr>
        <xdr:cNvPr id="547" name="直線コネクタ 546">
          <a:extLst>
            <a:ext uri="{FF2B5EF4-FFF2-40B4-BE49-F238E27FC236}">
              <a16:creationId xmlns:a16="http://schemas.microsoft.com/office/drawing/2014/main" id="{596EE75D-ACAB-4DC2-848C-B490CE5F6D3F}"/>
            </a:ext>
          </a:extLst>
        </xdr:cNvPr>
        <xdr:cNvCxnSpPr/>
      </xdr:nvCxnSpPr>
      <xdr:spPr>
        <a:xfrm flipV="1">
          <a:off x="20434300" y="18556987"/>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164846</xdr:rowOff>
    </xdr:from>
    <xdr:to>
      <xdr:col>102</xdr:col>
      <xdr:colOff>165100</xdr:colOff>
      <xdr:row>108</xdr:row>
      <xdr:rowOff>94996</xdr:rowOff>
    </xdr:to>
    <xdr:sp macro="" textlink="">
      <xdr:nvSpPr>
        <xdr:cNvPr id="548" name="楕円 547">
          <a:extLst>
            <a:ext uri="{FF2B5EF4-FFF2-40B4-BE49-F238E27FC236}">
              <a16:creationId xmlns:a16="http://schemas.microsoft.com/office/drawing/2014/main" id="{72C48CEB-184B-43B8-A91A-BD3F7FA0BE57}"/>
            </a:ext>
          </a:extLst>
        </xdr:cNvPr>
        <xdr:cNvSpPr/>
      </xdr:nvSpPr>
      <xdr:spPr>
        <a:xfrm>
          <a:off x="19494500" y="1850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42672</xdr:rowOff>
    </xdr:from>
    <xdr:to>
      <xdr:col>107</xdr:col>
      <xdr:colOff>50800</xdr:colOff>
      <xdr:row>108</xdr:row>
      <xdr:rowOff>44196</xdr:rowOff>
    </xdr:to>
    <xdr:cxnSp macro="">
      <xdr:nvCxnSpPr>
        <xdr:cNvPr id="549" name="直線コネクタ 548">
          <a:extLst>
            <a:ext uri="{FF2B5EF4-FFF2-40B4-BE49-F238E27FC236}">
              <a16:creationId xmlns:a16="http://schemas.microsoft.com/office/drawing/2014/main" id="{94F9E8D0-8FCC-4F6B-9B33-CF4627075786}"/>
            </a:ext>
          </a:extLst>
        </xdr:cNvPr>
        <xdr:cNvCxnSpPr/>
      </xdr:nvCxnSpPr>
      <xdr:spPr>
        <a:xfrm flipV="1">
          <a:off x="19545300" y="18559272"/>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167132</xdr:rowOff>
    </xdr:from>
    <xdr:to>
      <xdr:col>98</xdr:col>
      <xdr:colOff>38100</xdr:colOff>
      <xdr:row>108</xdr:row>
      <xdr:rowOff>97282</xdr:rowOff>
    </xdr:to>
    <xdr:sp macro="" textlink="">
      <xdr:nvSpPr>
        <xdr:cNvPr id="550" name="楕円 549">
          <a:extLst>
            <a:ext uri="{FF2B5EF4-FFF2-40B4-BE49-F238E27FC236}">
              <a16:creationId xmlns:a16="http://schemas.microsoft.com/office/drawing/2014/main" id="{4ECC4821-D68C-4E15-B9A4-B14BE67EAA6F}"/>
            </a:ext>
          </a:extLst>
        </xdr:cNvPr>
        <xdr:cNvSpPr/>
      </xdr:nvSpPr>
      <xdr:spPr>
        <a:xfrm>
          <a:off x="18605500" y="1851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44196</xdr:rowOff>
    </xdr:from>
    <xdr:to>
      <xdr:col>102</xdr:col>
      <xdr:colOff>114300</xdr:colOff>
      <xdr:row>108</xdr:row>
      <xdr:rowOff>46482</xdr:rowOff>
    </xdr:to>
    <xdr:cxnSp macro="">
      <xdr:nvCxnSpPr>
        <xdr:cNvPr id="551" name="直線コネクタ 550">
          <a:extLst>
            <a:ext uri="{FF2B5EF4-FFF2-40B4-BE49-F238E27FC236}">
              <a16:creationId xmlns:a16="http://schemas.microsoft.com/office/drawing/2014/main" id="{59DFB70B-D30D-4F9D-8860-462B545514FA}"/>
            </a:ext>
          </a:extLst>
        </xdr:cNvPr>
        <xdr:cNvCxnSpPr/>
      </xdr:nvCxnSpPr>
      <xdr:spPr>
        <a:xfrm flipV="1">
          <a:off x="18656300" y="1856079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126001</xdr:rowOff>
    </xdr:from>
    <xdr:ext cx="469744" cy="259045"/>
    <xdr:sp macro="" textlink="">
      <xdr:nvSpPr>
        <xdr:cNvPr id="552" name="n_1aveValue【公民館】&#10;一人当たり面積">
          <a:extLst>
            <a:ext uri="{FF2B5EF4-FFF2-40B4-BE49-F238E27FC236}">
              <a16:creationId xmlns:a16="http://schemas.microsoft.com/office/drawing/2014/main" id="{87659D81-FC32-4489-A437-2F3BE01426CE}"/>
            </a:ext>
          </a:extLst>
        </xdr:cNvPr>
        <xdr:cNvSpPr txBox="1"/>
      </xdr:nvSpPr>
      <xdr:spPr>
        <a:xfrm>
          <a:off x="21075727" y="18128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127525</xdr:rowOff>
    </xdr:from>
    <xdr:ext cx="469744" cy="259045"/>
    <xdr:sp macro="" textlink="">
      <xdr:nvSpPr>
        <xdr:cNvPr id="553" name="n_2aveValue【公民館】&#10;一人当たり面積">
          <a:extLst>
            <a:ext uri="{FF2B5EF4-FFF2-40B4-BE49-F238E27FC236}">
              <a16:creationId xmlns:a16="http://schemas.microsoft.com/office/drawing/2014/main" id="{01D63A17-BD79-47CE-B0C9-B3B8D0E81C80}"/>
            </a:ext>
          </a:extLst>
        </xdr:cNvPr>
        <xdr:cNvSpPr txBox="1"/>
      </xdr:nvSpPr>
      <xdr:spPr>
        <a:xfrm>
          <a:off x="20199427" y="1812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130573</xdr:rowOff>
    </xdr:from>
    <xdr:ext cx="469744" cy="259045"/>
    <xdr:sp macro="" textlink="">
      <xdr:nvSpPr>
        <xdr:cNvPr id="554" name="n_3aveValue【公民館】&#10;一人当たり面積">
          <a:extLst>
            <a:ext uri="{FF2B5EF4-FFF2-40B4-BE49-F238E27FC236}">
              <a16:creationId xmlns:a16="http://schemas.microsoft.com/office/drawing/2014/main" id="{76523D47-F398-4FCD-9930-8DA52F5F0888}"/>
            </a:ext>
          </a:extLst>
        </xdr:cNvPr>
        <xdr:cNvSpPr txBox="1"/>
      </xdr:nvSpPr>
      <xdr:spPr>
        <a:xfrm>
          <a:off x="19310427" y="18132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133621</xdr:rowOff>
    </xdr:from>
    <xdr:ext cx="469744" cy="259045"/>
    <xdr:sp macro="" textlink="">
      <xdr:nvSpPr>
        <xdr:cNvPr id="555" name="n_4aveValue【公民館】&#10;一人当たり面積">
          <a:extLst>
            <a:ext uri="{FF2B5EF4-FFF2-40B4-BE49-F238E27FC236}">
              <a16:creationId xmlns:a16="http://schemas.microsoft.com/office/drawing/2014/main" id="{29D37C61-062F-42F7-9961-C1024F8AA70F}"/>
            </a:ext>
          </a:extLst>
        </xdr:cNvPr>
        <xdr:cNvSpPr txBox="1"/>
      </xdr:nvSpPr>
      <xdr:spPr>
        <a:xfrm>
          <a:off x="18421427" y="18135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82314</xdr:rowOff>
    </xdr:from>
    <xdr:ext cx="469744" cy="259045"/>
    <xdr:sp macro="" textlink="">
      <xdr:nvSpPr>
        <xdr:cNvPr id="556" name="n_1mainValue【公民館】&#10;一人当たり面積">
          <a:extLst>
            <a:ext uri="{FF2B5EF4-FFF2-40B4-BE49-F238E27FC236}">
              <a16:creationId xmlns:a16="http://schemas.microsoft.com/office/drawing/2014/main" id="{C613ECCA-E6C0-4CD9-9BDB-19179066362A}"/>
            </a:ext>
          </a:extLst>
        </xdr:cNvPr>
        <xdr:cNvSpPr txBox="1"/>
      </xdr:nvSpPr>
      <xdr:spPr>
        <a:xfrm>
          <a:off x="21075727" y="18598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84599</xdr:rowOff>
    </xdr:from>
    <xdr:ext cx="469744" cy="259045"/>
    <xdr:sp macro="" textlink="">
      <xdr:nvSpPr>
        <xdr:cNvPr id="557" name="n_2mainValue【公民館】&#10;一人当たり面積">
          <a:extLst>
            <a:ext uri="{FF2B5EF4-FFF2-40B4-BE49-F238E27FC236}">
              <a16:creationId xmlns:a16="http://schemas.microsoft.com/office/drawing/2014/main" id="{12040FA1-973F-491D-9F17-D0300CB66F85}"/>
            </a:ext>
          </a:extLst>
        </xdr:cNvPr>
        <xdr:cNvSpPr txBox="1"/>
      </xdr:nvSpPr>
      <xdr:spPr>
        <a:xfrm>
          <a:off x="20199427" y="18601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86123</xdr:rowOff>
    </xdr:from>
    <xdr:ext cx="469744" cy="259045"/>
    <xdr:sp macro="" textlink="">
      <xdr:nvSpPr>
        <xdr:cNvPr id="558" name="n_3mainValue【公民館】&#10;一人当たり面積">
          <a:extLst>
            <a:ext uri="{FF2B5EF4-FFF2-40B4-BE49-F238E27FC236}">
              <a16:creationId xmlns:a16="http://schemas.microsoft.com/office/drawing/2014/main" id="{52CC9078-11C0-4AC8-A07F-2A52383F0B89}"/>
            </a:ext>
          </a:extLst>
        </xdr:cNvPr>
        <xdr:cNvSpPr txBox="1"/>
      </xdr:nvSpPr>
      <xdr:spPr>
        <a:xfrm>
          <a:off x="19310427" y="1860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88409</xdr:rowOff>
    </xdr:from>
    <xdr:ext cx="469744" cy="259045"/>
    <xdr:sp macro="" textlink="">
      <xdr:nvSpPr>
        <xdr:cNvPr id="559" name="n_4mainValue【公民館】&#10;一人当たり面積">
          <a:extLst>
            <a:ext uri="{FF2B5EF4-FFF2-40B4-BE49-F238E27FC236}">
              <a16:creationId xmlns:a16="http://schemas.microsoft.com/office/drawing/2014/main" id="{01DF1FE7-2635-4692-AA26-531F405E9C5A}"/>
            </a:ext>
          </a:extLst>
        </xdr:cNvPr>
        <xdr:cNvSpPr txBox="1"/>
      </xdr:nvSpPr>
      <xdr:spPr>
        <a:xfrm>
          <a:off x="18421427" y="18605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60" name="正方形/長方形 559">
          <a:extLst>
            <a:ext uri="{FF2B5EF4-FFF2-40B4-BE49-F238E27FC236}">
              <a16:creationId xmlns:a16="http://schemas.microsoft.com/office/drawing/2014/main" id="{6B2356BD-1117-4FBA-A2D5-5DA7FF2B2913}"/>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61" name="正方形/長方形 560">
          <a:extLst>
            <a:ext uri="{FF2B5EF4-FFF2-40B4-BE49-F238E27FC236}">
              <a16:creationId xmlns:a16="http://schemas.microsoft.com/office/drawing/2014/main" id="{F6218566-D9EC-4036-9AF2-FCD70AA5BA92}"/>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62" name="テキスト ボックス 561">
          <a:extLst>
            <a:ext uri="{FF2B5EF4-FFF2-40B4-BE49-F238E27FC236}">
              <a16:creationId xmlns:a16="http://schemas.microsoft.com/office/drawing/2014/main" id="{FF7A9D57-432A-49EB-9D2C-63FE667DF3AA}"/>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町では、平成２６年１０月に「道路ストック総点検路面性状調査」を実施し道路の長寿命化を図ってきたことにより、</a:t>
          </a:r>
          <a:r>
            <a:rPr lang="ja-JP" altLang="ja-JP" sz="1100" b="0" i="0" baseline="0">
              <a:solidFill>
                <a:schemeClr val="dk1"/>
              </a:solidFill>
              <a:effectLst/>
              <a:latin typeface="+mn-lt"/>
              <a:ea typeface="+mn-ea"/>
              <a:cs typeface="+mn-cs"/>
            </a:rPr>
            <a:t>全国平均・青森県平均・類似団体平均の有形固定資産減価償却率と比較して同水準となっている。学校施設は、令和２年度に町内６校ある小学校を１校に統合したことから各種平均より大幅に低くなっている。公営住宅は駅東団地が昭和４６年度から昭和５０年度、鶴寿団地が昭和５３年度から昭和５９年度、みどり団地が昭和６０年度から昭和６２年度と全部の施設が建設から３０年以を経過し、有形固定資産減価償却率を高めており、平成２９年３月に策定した「鶴田町公営住宅変更基本計画」に基づき</a:t>
          </a:r>
          <a:r>
            <a:rPr lang="ja-JP" altLang="en-US" sz="1100" b="0" i="0" baseline="0">
              <a:solidFill>
                <a:schemeClr val="dk1"/>
              </a:solidFill>
              <a:effectLst/>
              <a:latin typeface="+mn-lt"/>
              <a:ea typeface="+mn-ea"/>
              <a:cs typeface="+mn-cs"/>
            </a:rPr>
            <a:t>、みどり団地の</a:t>
          </a:r>
          <a:r>
            <a:rPr lang="ja-JP" altLang="ja-JP" sz="1100" b="0" i="0" baseline="0">
              <a:solidFill>
                <a:schemeClr val="dk1"/>
              </a:solidFill>
              <a:effectLst/>
              <a:latin typeface="+mn-lt"/>
              <a:ea typeface="+mn-ea"/>
              <a:cs typeface="+mn-cs"/>
            </a:rPr>
            <a:t>大規模改修による長寿命化と並行して</a:t>
          </a:r>
          <a:r>
            <a:rPr lang="ja-JP" altLang="en-US" sz="1100" b="0" i="0" baseline="0">
              <a:solidFill>
                <a:schemeClr val="dk1"/>
              </a:solidFill>
              <a:effectLst/>
              <a:latin typeface="+mn-lt"/>
              <a:ea typeface="+mn-ea"/>
              <a:cs typeface="+mn-cs"/>
            </a:rPr>
            <a:t>駅東団地の順次</a:t>
          </a:r>
          <a:r>
            <a:rPr lang="ja-JP" altLang="ja-JP" sz="1100" b="0" i="0" baseline="0">
              <a:solidFill>
                <a:schemeClr val="dk1"/>
              </a:solidFill>
              <a:effectLst/>
              <a:latin typeface="+mn-lt"/>
              <a:ea typeface="+mn-ea"/>
              <a:cs typeface="+mn-cs"/>
            </a:rPr>
            <a:t>建替えを行うこととしている。公民館は昭和４９年に建設された建物であるが平成２５年度に大規模改修を終えたため、町所有の有形固定資産の中では減価償却率が比較的低くなっている。今後も各施設の長寿命化に努め、計画的に更新を行うことで投資の抑制を図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A0FA6C9-4A45-4B7D-AFBE-CE8C527BD6FD}"/>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A996425-3543-4B2B-B7CC-206637525BC9}"/>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E8EB469-56B2-44BA-80C9-3613895A8445}"/>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6D9062B-E87A-4BB2-ABFD-443BC675074C}"/>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青森県鶴田町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FA2C479-5018-490A-83BF-4BB7D302542D}"/>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9FA158F-BEA8-4693-BF92-A81DCA849B8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844490E-FD1E-48F6-AD3E-3851DFE3823C}"/>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F851A95-088E-4245-B550-0EA53A13F1D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262445B-6735-4B2C-B6C1-D8F1B9F37F92}"/>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EC2A838-EB41-487B-92A2-EC489B725E28}"/>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11,988
11,970
46.43
7,706,492
7,201,692
492,312
4,165,754
7,932,148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B207C9C-EF7F-4FB4-9D2D-00C0482CFDE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19A51FD-880F-4361-B818-5A24CE878AA1}"/>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D8B88CE-2DC7-461D-A898-6F081499D7A1}"/>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113.8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AB45D8A-A361-4C11-94BD-C2B826747E31}"/>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9B17C99-A1F3-4783-A947-ECE4F4308FB9}"/>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A35081F5-2A08-4A5E-ABB5-842EF9B44F24}"/>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808A034-A831-4A80-9C5E-26153506C65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376738B-2FA5-49B3-BB48-C1A5B62AD36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F98FB31-FE4B-49CE-8E53-5F9971A9E056}"/>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A9A274D-DF21-419C-AA65-A6C5BC12482E}"/>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1AC8067-7327-4275-9B48-32695464346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2DED6A9-49F9-4414-9D52-AE5EA76DAEDB}"/>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344BA31-C93B-45E0-9B10-F29F18385FAD}"/>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D7E2E48-459C-4277-89CB-A197897E49CC}"/>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96639EB-AA98-41F1-A7B2-E461F531A47B}"/>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EA92390-935B-4B78-B20B-10C42AEEE396}"/>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D1A86D0-8BCA-4F8C-9732-65B5CA481EFD}"/>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5714C6A-8223-4AC4-BCC5-D1E1702C869B}"/>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535C20F1-232B-4D18-88C0-EAC14712B59C}"/>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4CAFC694-2834-4E93-8955-AB473A17FEED}"/>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7956297B-D20B-4EE5-987E-99ABC36321B2}"/>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BD580BF3-39B0-409C-8567-FCF9406864FB}"/>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84BB700-8EB6-4B8F-8FD5-CE4BC22C7122}"/>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E2BA6D81-5FF8-491F-854C-81F312F34FF3}"/>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78F323A2-AA3F-4256-A4A4-448D1C893C1C}"/>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5F851669-7D9E-47FF-BA0F-5C186DF80FC5}"/>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1CB907FA-BE7C-46B4-ACDD-8749C209A951}"/>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77CEAB46-5488-4CDD-8F20-4BB01AF437F6}"/>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5F140734-B827-486D-8952-815663FB4A89}"/>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1D120552-0B72-4B0B-8FD0-9ED12D51BBF4}"/>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C888C203-3CC1-4D77-A444-004B0C75208A}"/>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DECF87D3-7513-458E-BDC9-4617EE7F2519}"/>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3B4DF9AB-1D7B-43E3-93E8-B9011B1D9095}"/>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B4C81546-52EC-4795-ADF6-BEF667796962}"/>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02F0F8E3-5101-4FD6-B452-C2C6B012CF88}"/>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0147A8AA-494F-4EBC-A1C9-AF37A7461523}"/>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9771C54B-ECB7-4900-87F1-3E8BF0E5B222}"/>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9C1BBCF1-D3FD-4439-851F-97EB2BD20F53}"/>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C4975462-1E24-4A32-8110-D7C80404966B}"/>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26710533-87A5-41CA-A2C9-7F05D751373B}"/>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F9DACBBA-CF6F-4EF4-A183-D1A9BC79A376}"/>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AA93A9EF-DCE9-4741-94C0-DA124B1C5EF9}"/>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60645B94-A607-4581-A8CE-9AD8DD640F92}"/>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D9408B74-7DBF-47BC-9BA8-3B4D71ED0373}"/>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07020008-48B9-4FE4-B831-1468BDC0A2C4}"/>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AC1D2929-3218-4230-A7BA-0E58528CCF48}"/>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1A5F54CC-3761-47B5-9CAA-5F3E7E00CB5D}"/>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2721230E-6581-4AD8-9C79-E72F6C883DED}"/>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D07D6102-C7B3-4656-9FEA-B365C7205023}"/>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D21A83E2-F9E1-4FD7-B9A4-E07C6519593B}"/>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E4ECF6AE-7A4E-4800-A0EA-5981CAA464A9}"/>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7C8ABBD5-07B9-4794-BFAE-71824669C9A9}"/>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CFD601CF-F624-4371-BBD2-40513AAAEB8A}"/>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A5947829-53C2-44C0-94B7-77531DEF82CB}"/>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6882E6E8-9F9C-4B04-8861-F02359B6A2F4}"/>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0B0F2415-AA7C-4F69-A943-758D02AB5776}"/>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E8715366-E5A7-4B3A-B9C6-D91565E3C176}"/>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70CE365D-F09F-4198-8ABF-D8ED75140265}"/>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7649E515-93D9-44AC-B6AC-DCF4EE9CE7AC}"/>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DB881CE7-F068-434E-9844-0DCA4B2CEA71}"/>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716DDF0A-46A7-4E6C-A8DF-BBCB7E5C1802}"/>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6CAF4D25-FF98-4493-81CE-DE0F76F78E11}"/>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40822</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A15C64B2-932B-4721-8B4C-A03D5734AEA2}"/>
            </a:ext>
          </a:extLst>
        </xdr:cNvPr>
        <xdr:cNvCxnSpPr/>
      </xdr:nvCxnSpPr>
      <xdr:spPr>
        <a:xfrm flipV="1">
          <a:off x="4634865" y="9642022"/>
          <a:ext cx="0" cy="1461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B459730A-8A5F-4F08-810B-F41BAD136385}"/>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44E898D4-E62B-49DE-A788-E707DFA8EB37}"/>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158949</xdr:rowOff>
    </xdr:from>
    <xdr:ext cx="405111" cy="259045"/>
    <xdr:sp macro="" textlink="">
      <xdr:nvSpPr>
        <xdr:cNvPr id="77" name="【体育館・プール】&#10;有形固定資産減価償却率最大値テキスト">
          <a:extLst>
            <a:ext uri="{FF2B5EF4-FFF2-40B4-BE49-F238E27FC236}">
              <a16:creationId xmlns:a16="http://schemas.microsoft.com/office/drawing/2014/main" id="{B8A11E80-8BF6-48A9-BC53-E7B085AD063A}"/>
            </a:ext>
          </a:extLst>
        </xdr:cNvPr>
        <xdr:cNvSpPr txBox="1"/>
      </xdr:nvSpPr>
      <xdr:spPr>
        <a:xfrm>
          <a:off x="4673600" y="9417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40822</xdr:rowOff>
    </xdr:from>
    <xdr:to>
      <xdr:col>24</xdr:col>
      <xdr:colOff>152400</xdr:colOff>
      <xdr:row>56</xdr:row>
      <xdr:rowOff>40822</xdr:rowOff>
    </xdr:to>
    <xdr:cxnSp macro="">
      <xdr:nvCxnSpPr>
        <xdr:cNvPr id="78" name="直線コネクタ 77">
          <a:extLst>
            <a:ext uri="{FF2B5EF4-FFF2-40B4-BE49-F238E27FC236}">
              <a16:creationId xmlns:a16="http://schemas.microsoft.com/office/drawing/2014/main" id="{C299FC3B-472B-47BE-A63C-DE46046D3B67}"/>
            </a:ext>
          </a:extLst>
        </xdr:cNvPr>
        <xdr:cNvCxnSpPr/>
      </xdr:nvCxnSpPr>
      <xdr:spPr>
        <a:xfrm>
          <a:off x="4546600" y="9642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22696</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3405E49C-3490-4980-B1C6-8B7603B04960}"/>
            </a:ext>
          </a:extLst>
        </xdr:cNvPr>
        <xdr:cNvSpPr txBox="1"/>
      </xdr:nvSpPr>
      <xdr:spPr>
        <a:xfrm>
          <a:off x="4673600" y="104811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171269</xdr:rowOff>
    </xdr:from>
    <xdr:to>
      <xdr:col>24</xdr:col>
      <xdr:colOff>114300</xdr:colOff>
      <xdr:row>62</xdr:row>
      <xdr:rowOff>101419</xdr:rowOff>
    </xdr:to>
    <xdr:sp macro="" textlink="">
      <xdr:nvSpPr>
        <xdr:cNvPr id="80" name="フローチャート: 判断 79">
          <a:extLst>
            <a:ext uri="{FF2B5EF4-FFF2-40B4-BE49-F238E27FC236}">
              <a16:creationId xmlns:a16="http://schemas.microsoft.com/office/drawing/2014/main" id="{5DF37CCE-589C-4B60-8433-C701D31E58CF}"/>
            </a:ext>
          </a:extLst>
        </xdr:cNvPr>
        <xdr:cNvSpPr/>
      </xdr:nvSpPr>
      <xdr:spPr>
        <a:xfrm>
          <a:off x="4584700" y="10629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159838</xdr:rowOff>
    </xdr:from>
    <xdr:to>
      <xdr:col>20</xdr:col>
      <xdr:colOff>38100</xdr:colOff>
      <xdr:row>62</xdr:row>
      <xdr:rowOff>89988</xdr:rowOff>
    </xdr:to>
    <xdr:sp macro="" textlink="">
      <xdr:nvSpPr>
        <xdr:cNvPr id="81" name="フローチャート: 判断 80">
          <a:extLst>
            <a:ext uri="{FF2B5EF4-FFF2-40B4-BE49-F238E27FC236}">
              <a16:creationId xmlns:a16="http://schemas.microsoft.com/office/drawing/2014/main" id="{AA3C3418-17F3-49D9-9E12-3415BC88BECC}"/>
            </a:ext>
          </a:extLst>
        </xdr:cNvPr>
        <xdr:cNvSpPr/>
      </xdr:nvSpPr>
      <xdr:spPr>
        <a:xfrm>
          <a:off x="3746500" y="1061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136978</xdr:rowOff>
    </xdr:from>
    <xdr:to>
      <xdr:col>15</xdr:col>
      <xdr:colOff>101600</xdr:colOff>
      <xdr:row>62</xdr:row>
      <xdr:rowOff>67128</xdr:rowOff>
    </xdr:to>
    <xdr:sp macro="" textlink="">
      <xdr:nvSpPr>
        <xdr:cNvPr id="82" name="フローチャート: 判断 81">
          <a:extLst>
            <a:ext uri="{FF2B5EF4-FFF2-40B4-BE49-F238E27FC236}">
              <a16:creationId xmlns:a16="http://schemas.microsoft.com/office/drawing/2014/main" id="{A4094A9C-8274-4D41-BF6F-52E954EBF019}"/>
            </a:ext>
          </a:extLst>
        </xdr:cNvPr>
        <xdr:cNvSpPr/>
      </xdr:nvSpPr>
      <xdr:spPr>
        <a:xfrm>
          <a:off x="2857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87993</xdr:rowOff>
    </xdr:from>
    <xdr:to>
      <xdr:col>10</xdr:col>
      <xdr:colOff>165100</xdr:colOff>
      <xdr:row>62</xdr:row>
      <xdr:rowOff>18143</xdr:rowOff>
    </xdr:to>
    <xdr:sp macro="" textlink="">
      <xdr:nvSpPr>
        <xdr:cNvPr id="83" name="フローチャート: 判断 82">
          <a:extLst>
            <a:ext uri="{FF2B5EF4-FFF2-40B4-BE49-F238E27FC236}">
              <a16:creationId xmlns:a16="http://schemas.microsoft.com/office/drawing/2014/main" id="{8AAFD461-26AE-4CE1-97DB-7DAD9405A7E8}"/>
            </a:ext>
          </a:extLst>
        </xdr:cNvPr>
        <xdr:cNvSpPr/>
      </xdr:nvSpPr>
      <xdr:spPr>
        <a:xfrm>
          <a:off x="1968500" y="1054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52070</xdr:rowOff>
    </xdr:from>
    <xdr:to>
      <xdr:col>6</xdr:col>
      <xdr:colOff>38100</xdr:colOff>
      <xdr:row>61</xdr:row>
      <xdr:rowOff>153670</xdr:rowOff>
    </xdr:to>
    <xdr:sp macro="" textlink="">
      <xdr:nvSpPr>
        <xdr:cNvPr id="84" name="フローチャート: 判断 83">
          <a:extLst>
            <a:ext uri="{FF2B5EF4-FFF2-40B4-BE49-F238E27FC236}">
              <a16:creationId xmlns:a16="http://schemas.microsoft.com/office/drawing/2014/main" id="{36DA206A-308D-421C-9F2B-0DD586C7C6F0}"/>
            </a:ext>
          </a:extLst>
        </xdr:cNvPr>
        <xdr:cNvSpPr/>
      </xdr:nvSpPr>
      <xdr:spPr>
        <a:xfrm>
          <a:off x="10795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65B1DFFE-2831-4692-AD62-C57140C24C76}"/>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153C256-76C2-4008-8A14-76D523050DB1}"/>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ABA935DB-A9CE-4074-980F-185C33D38794}"/>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44FD94D0-7E66-47C1-BA8E-E9C28A9EA86F}"/>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DC7AE185-9591-40EA-B0DE-329520F2FE32}"/>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55335</xdr:rowOff>
    </xdr:from>
    <xdr:to>
      <xdr:col>24</xdr:col>
      <xdr:colOff>114300</xdr:colOff>
      <xdr:row>64</xdr:row>
      <xdr:rowOff>156935</xdr:rowOff>
    </xdr:to>
    <xdr:sp macro="" textlink="">
      <xdr:nvSpPr>
        <xdr:cNvPr id="90" name="楕円 89">
          <a:extLst>
            <a:ext uri="{FF2B5EF4-FFF2-40B4-BE49-F238E27FC236}">
              <a16:creationId xmlns:a16="http://schemas.microsoft.com/office/drawing/2014/main" id="{196B27CF-6998-4D3F-A945-13B584F76D76}"/>
            </a:ext>
          </a:extLst>
        </xdr:cNvPr>
        <xdr:cNvSpPr/>
      </xdr:nvSpPr>
      <xdr:spPr>
        <a:xfrm>
          <a:off x="4584700" y="1102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141712</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69BC6B20-668C-41E2-B99E-987AAC022225}"/>
            </a:ext>
          </a:extLst>
        </xdr:cNvPr>
        <xdr:cNvSpPr txBox="1"/>
      </xdr:nvSpPr>
      <xdr:spPr>
        <a:xfrm>
          <a:off x="4673600" y="10943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53703</xdr:rowOff>
    </xdr:from>
    <xdr:to>
      <xdr:col>20</xdr:col>
      <xdr:colOff>38100</xdr:colOff>
      <xdr:row>64</xdr:row>
      <xdr:rowOff>155303</xdr:rowOff>
    </xdr:to>
    <xdr:sp macro="" textlink="">
      <xdr:nvSpPr>
        <xdr:cNvPr id="92" name="楕円 91">
          <a:extLst>
            <a:ext uri="{FF2B5EF4-FFF2-40B4-BE49-F238E27FC236}">
              <a16:creationId xmlns:a16="http://schemas.microsoft.com/office/drawing/2014/main" id="{A3B8D581-956A-4FD1-A2AE-637AD7F7E419}"/>
            </a:ext>
          </a:extLst>
        </xdr:cNvPr>
        <xdr:cNvSpPr/>
      </xdr:nvSpPr>
      <xdr:spPr>
        <a:xfrm>
          <a:off x="3746500" y="11026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104503</xdr:rowOff>
    </xdr:from>
    <xdr:to>
      <xdr:col>24</xdr:col>
      <xdr:colOff>63500</xdr:colOff>
      <xdr:row>64</xdr:row>
      <xdr:rowOff>106135</xdr:rowOff>
    </xdr:to>
    <xdr:cxnSp macro="">
      <xdr:nvCxnSpPr>
        <xdr:cNvPr id="93" name="直線コネクタ 92">
          <a:extLst>
            <a:ext uri="{FF2B5EF4-FFF2-40B4-BE49-F238E27FC236}">
              <a16:creationId xmlns:a16="http://schemas.microsoft.com/office/drawing/2014/main" id="{7095A4C3-0385-4FDE-8AA4-E79087AA148F}"/>
            </a:ext>
          </a:extLst>
        </xdr:cNvPr>
        <xdr:cNvCxnSpPr/>
      </xdr:nvCxnSpPr>
      <xdr:spPr>
        <a:xfrm>
          <a:off x="3797300" y="11077303"/>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64</xdr:row>
      <xdr:rowOff>43906</xdr:rowOff>
    </xdr:from>
    <xdr:to>
      <xdr:col>15</xdr:col>
      <xdr:colOff>101600</xdr:colOff>
      <xdr:row>64</xdr:row>
      <xdr:rowOff>145506</xdr:rowOff>
    </xdr:to>
    <xdr:sp macro="" textlink="">
      <xdr:nvSpPr>
        <xdr:cNvPr id="94" name="楕円 93">
          <a:extLst>
            <a:ext uri="{FF2B5EF4-FFF2-40B4-BE49-F238E27FC236}">
              <a16:creationId xmlns:a16="http://schemas.microsoft.com/office/drawing/2014/main" id="{03A40A6D-6A91-408E-A7D4-64A9C04CAE36}"/>
            </a:ext>
          </a:extLst>
        </xdr:cNvPr>
        <xdr:cNvSpPr/>
      </xdr:nvSpPr>
      <xdr:spPr>
        <a:xfrm>
          <a:off x="2857500" y="1101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94706</xdr:rowOff>
    </xdr:from>
    <xdr:to>
      <xdr:col>19</xdr:col>
      <xdr:colOff>177800</xdr:colOff>
      <xdr:row>64</xdr:row>
      <xdr:rowOff>104503</xdr:rowOff>
    </xdr:to>
    <xdr:cxnSp macro="">
      <xdr:nvCxnSpPr>
        <xdr:cNvPr id="95" name="直線コネクタ 94">
          <a:extLst>
            <a:ext uri="{FF2B5EF4-FFF2-40B4-BE49-F238E27FC236}">
              <a16:creationId xmlns:a16="http://schemas.microsoft.com/office/drawing/2014/main" id="{6713C0D4-F0D1-4872-9B0D-724BB167CCA8}"/>
            </a:ext>
          </a:extLst>
        </xdr:cNvPr>
        <xdr:cNvCxnSpPr/>
      </xdr:nvCxnSpPr>
      <xdr:spPr>
        <a:xfrm>
          <a:off x="2908300" y="11067506"/>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64</xdr:row>
      <xdr:rowOff>35741</xdr:rowOff>
    </xdr:from>
    <xdr:to>
      <xdr:col>10</xdr:col>
      <xdr:colOff>165100</xdr:colOff>
      <xdr:row>64</xdr:row>
      <xdr:rowOff>137341</xdr:rowOff>
    </xdr:to>
    <xdr:sp macro="" textlink="">
      <xdr:nvSpPr>
        <xdr:cNvPr id="96" name="楕円 95">
          <a:extLst>
            <a:ext uri="{FF2B5EF4-FFF2-40B4-BE49-F238E27FC236}">
              <a16:creationId xmlns:a16="http://schemas.microsoft.com/office/drawing/2014/main" id="{144D7B2F-3107-4DCF-9351-137C55D38DA4}"/>
            </a:ext>
          </a:extLst>
        </xdr:cNvPr>
        <xdr:cNvSpPr/>
      </xdr:nvSpPr>
      <xdr:spPr>
        <a:xfrm>
          <a:off x="1968500" y="11008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86541</xdr:rowOff>
    </xdr:from>
    <xdr:to>
      <xdr:col>15</xdr:col>
      <xdr:colOff>50800</xdr:colOff>
      <xdr:row>64</xdr:row>
      <xdr:rowOff>94706</xdr:rowOff>
    </xdr:to>
    <xdr:cxnSp macro="">
      <xdr:nvCxnSpPr>
        <xdr:cNvPr id="97" name="直線コネクタ 96">
          <a:extLst>
            <a:ext uri="{FF2B5EF4-FFF2-40B4-BE49-F238E27FC236}">
              <a16:creationId xmlns:a16="http://schemas.microsoft.com/office/drawing/2014/main" id="{56855618-9B5D-4BBC-BE13-FD5A7C65307A}"/>
            </a:ext>
          </a:extLst>
        </xdr:cNvPr>
        <xdr:cNvCxnSpPr/>
      </xdr:nvCxnSpPr>
      <xdr:spPr>
        <a:xfrm>
          <a:off x="2019300" y="11059341"/>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64</xdr:row>
      <xdr:rowOff>29210</xdr:rowOff>
    </xdr:from>
    <xdr:to>
      <xdr:col>6</xdr:col>
      <xdr:colOff>38100</xdr:colOff>
      <xdr:row>64</xdr:row>
      <xdr:rowOff>130810</xdr:rowOff>
    </xdr:to>
    <xdr:sp macro="" textlink="">
      <xdr:nvSpPr>
        <xdr:cNvPr id="98" name="楕円 97">
          <a:extLst>
            <a:ext uri="{FF2B5EF4-FFF2-40B4-BE49-F238E27FC236}">
              <a16:creationId xmlns:a16="http://schemas.microsoft.com/office/drawing/2014/main" id="{F0399FED-7FD4-4265-ABF1-D35E7AC63CE3}"/>
            </a:ext>
          </a:extLst>
        </xdr:cNvPr>
        <xdr:cNvSpPr/>
      </xdr:nvSpPr>
      <xdr:spPr>
        <a:xfrm>
          <a:off x="1079500" y="1100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64</xdr:row>
      <xdr:rowOff>80010</xdr:rowOff>
    </xdr:from>
    <xdr:to>
      <xdr:col>10</xdr:col>
      <xdr:colOff>114300</xdr:colOff>
      <xdr:row>64</xdr:row>
      <xdr:rowOff>86541</xdr:rowOff>
    </xdr:to>
    <xdr:cxnSp macro="">
      <xdr:nvCxnSpPr>
        <xdr:cNvPr id="99" name="直線コネクタ 98">
          <a:extLst>
            <a:ext uri="{FF2B5EF4-FFF2-40B4-BE49-F238E27FC236}">
              <a16:creationId xmlns:a16="http://schemas.microsoft.com/office/drawing/2014/main" id="{1551C96A-B082-452A-BDDF-C76FA3587A53}"/>
            </a:ext>
          </a:extLst>
        </xdr:cNvPr>
        <xdr:cNvCxnSpPr/>
      </xdr:nvCxnSpPr>
      <xdr:spPr>
        <a:xfrm>
          <a:off x="1130300" y="11052810"/>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106515</xdr:rowOff>
    </xdr:from>
    <xdr:ext cx="405111" cy="259045"/>
    <xdr:sp macro="" textlink="">
      <xdr:nvSpPr>
        <xdr:cNvPr id="100" name="n_1aveValue【体育館・プール】&#10;有形固定資産減価償却率">
          <a:extLst>
            <a:ext uri="{FF2B5EF4-FFF2-40B4-BE49-F238E27FC236}">
              <a16:creationId xmlns:a16="http://schemas.microsoft.com/office/drawing/2014/main" id="{CA98160C-71EB-4D19-9EBD-85155617F87A}"/>
            </a:ext>
          </a:extLst>
        </xdr:cNvPr>
        <xdr:cNvSpPr txBox="1"/>
      </xdr:nvSpPr>
      <xdr:spPr>
        <a:xfrm>
          <a:off x="3582044" y="10393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83655</xdr:rowOff>
    </xdr:from>
    <xdr:ext cx="405111" cy="259045"/>
    <xdr:sp macro="" textlink="">
      <xdr:nvSpPr>
        <xdr:cNvPr id="101" name="n_2aveValue【体育館・プール】&#10;有形固定資産減価償却率">
          <a:extLst>
            <a:ext uri="{FF2B5EF4-FFF2-40B4-BE49-F238E27FC236}">
              <a16:creationId xmlns:a16="http://schemas.microsoft.com/office/drawing/2014/main" id="{03C53CCE-894D-44C0-AF25-A3CC683EC5FA}"/>
            </a:ext>
          </a:extLst>
        </xdr:cNvPr>
        <xdr:cNvSpPr txBox="1"/>
      </xdr:nvSpPr>
      <xdr:spPr>
        <a:xfrm>
          <a:off x="2705744" y="10370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34670</xdr:rowOff>
    </xdr:from>
    <xdr:ext cx="405111" cy="259045"/>
    <xdr:sp macro="" textlink="">
      <xdr:nvSpPr>
        <xdr:cNvPr id="102" name="n_3aveValue【体育館・プール】&#10;有形固定資産減価償却率">
          <a:extLst>
            <a:ext uri="{FF2B5EF4-FFF2-40B4-BE49-F238E27FC236}">
              <a16:creationId xmlns:a16="http://schemas.microsoft.com/office/drawing/2014/main" id="{1B1CA0E5-EC4E-4F91-A3A2-DCBAAF851D6D}"/>
            </a:ext>
          </a:extLst>
        </xdr:cNvPr>
        <xdr:cNvSpPr txBox="1"/>
      </xdr:nvSpPr>
      <xdr:spPr>
        <a:xfrm>
          <a:off x="1816744" y="10321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170197</xdr:rowOff>
    </xdr:from>
    <xdr:ext cx="405111" cy="259045"/>
    <xdr:sp macro="" textlink="">
      <xdr:nvSpPr>
        <xdr:cNvPr id="103" name="n_4aveValue【体育館・プール】&#10;有形固定資産減価償却率">
          <a:extLst>
            <a:ext uri="{FF2B5EF4-FFF2-40B4-BE49-F238E27FC236}">
              <a16:creationId xmlns:a16="http://schemas.microsoft.com/office/drawing/2014/main" id="{D147A8D1-2A76-4D9A-AF20-3625648280D5}"/>
            </a:ext>
          </a:extLst>
        </xdr:cNvPr>
        <xdr:cNvSpPr txBox="1"/>
      </xdr:nvSpPr>
      <xdr:spPr>
        <a:xfrm>
          <a:off x="927744" y="1028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146430</xdr:rowOff>
    </xdr:from>
    <xdr:ext cx="405111" cy="259045"/>
    <xdr:sp macro="" textlink="">
      <xdr:nvSpPr>
        <xdr:cNvPr id="104" name="n_1mainValue【体育館・プール】&#10;有形固定資産減価償却率">
          <a:extLst>
            <a:ext uri="{FF2B5EF4-FFF2-40B4-BE49-F238E27FC236}">
              <a16:creationId xmlns:a16="http://schemas.microsoft.com/office/drawing/2014/main" id="{98B9A4BE-5212-48FA-9E25-739FF6D45C8E}"/>
            </a:ext>
          </a:extLst>
        </xdr:cNvPr>
        <xdr:cNvSpPr txBox="1"/>
      </xdr:nvSpPr>
      <xdr:spPr>
        <a:xfrm>
          <a:off x="3582044" y="11119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136633</xdr:rowOff>
    </xdr:from>
    <xdr:ext cx="405111" cy="259045"/>
    <xdr:sp macro="" textlink="">
      <xdr:nvSpPr>
        <xdr:cNvPr id="105" name="n_2mainValue【体育館・プール】&#10;有形固定資産減価償却率">
          <a:extLst>
            <a:ext uri="{FF2B5EF4-FFF2-40B4-BE49-F238E27FC236}">
              <a16:creationId xmlns:a16="http://schemas.microsoft.com/office/drawing/2014/main" id="{A5C6BD3F-9DFC-4B43-AC0F-6A2028072BAF}"/>
            </a:ext>
          </a:extLst>
        </xdr:cNvPr>
        <xdr:cNvSpPr txBox="1"/>
      </xdr:nvSpPr>
      <xdr:spPr>
        <a:xfrm>
          <a:off x="2705744" y="11109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128468</xdr:rowOff>
    </xdr:from>
    <xdr:ext cx="405111" cy="259045"/>
    <xdr:sp macro="" textlink="">
      <xdr:nvSpPr>
        <xdr:cNvPr id="106" name="n_3mainValue【体育館・プール】&#10;有形固定資産減価償却率">
          <a:extLst>
            <a:ext uri="{FF2B5EF4-FFF2-40B4-BE49-F238E27FC236}">
              <a16:creationId xmlns:a16="http://schemas.microsoft.com/office/drawing/2014/main" id="{34AD386F-9615-4234-AC8F-0B12EF89C568}"/>
            </a:ext>
          </a:extLst>
        </xdr:cNvPr>
        <xdr:cNvSpPr txBox="1"/>
      </xdr:nvSpPr>
      <xdr:spPr>
        <a:xfrm>
          <a:off x="1816744" y="11101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64</xdr:row>
      <xdr:rowOff>121937</xdr:rowOff>
    </xdr:from>
    <xdr:ext cx="405111" cy="259045"/>
    <xdr:sp macro="" textlink="">
      <xdr:nvSpPr>
        <xdr:cNvPr id="107" name="n_4mainValue【体育館・プール】&#10;有形固定資産減価償却率">
          <a:extLst>
            <a:ext uri="{FF2B5EF4-FFF2-40B4-BE49-F238E27FC236}">
              <a16:creationId xmlns:a16="http://schemas.microsoft.com/office/drawing/2014/main" id="{A098080A-1795-4D5A-823A-5CED7A60E59E}"/>
            </a:ext>
          </a:extLst>
        </xdr:cNvPr>
        <xdr:cNvSpPr txBox="1"/>
      </xdr:nvSpPr>
      <xdr:spPr>
        <a:xfrm>
          <a:off x="927744" y="1109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03247809-76FB-4D45-80B9-D7B529A9B8B5}"/>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E6CA5388-C958-4914-AC64-5023D1799921}"/>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DA1F2E69-AD6E-497F-80EC-8DD4B2079964}"/>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39E80CE7-BA57-4BFE-BD23-BFE6492738F8}"/>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9BFD0944-899B-4053-A1F8-886841A157C2}"/>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30B073D3-4739-4AFD-A25F-4033E9A861A7}"/>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A07F38F9-A4F2-4419-B52F-21A1D3F7B6D1}"/>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1A7C35DE-7644-4062-8EA6-8635304CA4D6}"/>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D44359A8-805B-4CA3-882F-56CD02C6A19F}"/>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1B33CD99-0D28-40A4-8AFD-B8CADB15BD97}"/>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18" name="直線コネクタ 117">
          <a:extLst>
            <a:ext uri="{FF2B5EF4-FFF2-40B4-BE49-F238E27FC236}">
              <a16:creationId xmlns:a16="http://schemas.microsoft.com/office/drawing/2014/main" id="{6D5CB22C-C2DB-4A8E-8372-CFFFB5C86B9D}"/>
            </a:ext>
          </a:extLst>
        </xdr:cNvPr>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19" name="テキスト ボックス 118">
          <a:extLst>
            <a:ext uri="{FF2B5EF4-FFF2-40B4-BE49-F238E27FC236}">
              <a16:creationId xmlns:a16="http://schemas.microsoft.com/office/drawing/2014/main" id="{0C80D840-96E3-4D4D-984F-684AC8DF058B}"/>
            </a:ext>
          </a:extLst>
        </xdr:cNvPr>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0" name="直線コネクタ 119">
          <a:extLst>
            <a:ext uri="{FF2B5EF4-FFF2-40B4-BE49-F238E27FC236}">
              <a16:creationId xmlns:a16="http://schemas.microsoft.com/office/drawing/2014/main" id="{4FCB7BE4-88A8-4ACC-9E0F-6C5EB6820ECD}"/>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1" name="テキスト ボックス 120">
          <a:extLst>
            <a:ext uri="{FF2B5EF4-FFF2-40B4-BE49-F238E27FC236}">
              <a16:creationId xmlns:a16="http://schemas.microsoft.com/office/drawing/2014/main" id="{24776951-3521-4260-8BEC-CDC7FE3EF353}"/>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22" name="直線コネクタ 121">
          <a:extLst>
            <a:ext uri="{FF2B5EF4-FFF2-40B4-BE49-F238E27FC236}">
              <a16:creationId xmlns:a16="http://schemas.microsoft.com/office/drawing/2014/main" id="{F772E68C-D665-47DE-97BD-3C9586D1F126}"/>
            </a:ext>
          </a:extLst>
        </xdr:cNvPr>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23" name="テキスト ボックス 122">
          <a:extLst>
            <a:ext uri="{FF2B5EF4-FFF2-40B4-BE49-F238E27FC236}">
              <a16:creationId xmlns:a16="http://schemas.microsoft.com/office/drawing/2014/main" id="{A101246F-AC31-4AB6-AE4D-E262D3044F2E}"/>
            </a:ext>
          </a:extLst>
        </xdr:cNvPr>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4" name="直線コネクタ 123">
          <a:extLst>
            <a:ext uri="{FF2B5EF4-FFF2-40B4-BE49-F238E27FC236}">
              <a16:creationId xmlns:a16="http://schemas.microsoft.com/office/drawing/2014/main" id="{B18ABDDD-CEFB-4464-9479-AECC9E13347C}"/>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5" name="テキスト ボックス 124">
          <a:extLst>
            <a:ext uri="{FF2B5EF4-FFF2-40B4-BE49-F238E27FC236}">
              <a16:creationId xmlns:a16="http://schemas.microsoft.com/office/drawing/2014/main" id="{707B88BE-3B89-48ED-9064-CEF29720ACA9}"/>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6" name="【体育館・プール】&#10;一人当たり面積グラフ枠">
          <a:extLst>
            <a:ext uri="{FF2B5EF4-FFF2-40B4-BE49-F238E27FC236}">
              <a16:creationId xmlns:a16="http://schemas.microsoft.com/office/drawing/2014/main" id="{D19AE915-64CB-4D7D-834C-8B9B3860553B}"/>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33147</xdr:rowOff>
    </xdr:from>
    <xdr:to>
      <xdr:col>54</xdr:col>
      <xdr:colOff>189865</xdr:colOff>
      <xdr:row>63</xdr:row>
      <xdr:rowOff>55435</xdr:rowOff>
    </xdr:to>
    <xdr:cxnSp macro="">
      <xdr:nvCxnSpPr>
        <xdr:cNvPr id="127" name="直線コネクタ 126">
          <a:extLst>
            <a:ext uri="{FF2B5EF4-FFF2-40B4-BE49-F238E27FC236}">
              <a16:creationId xmlns:a16="http://schemas.microsoft.com/office/drawing/2014/main" id="{80E6DE92-2610-44A5-A315-11772D654162}"/>
            </a:ext>
          </a:extLst>
        </xdr:cNvPr>
        <xdr:cNvCxnSpPr/>
      </xdr:nvCxnSpPr>
      <xdr:spPr>
        <a:xfrm flipV="1">
          <a:off x="10476865" y="9634347"/>
          <a:ext cx="0" cy="1222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59262</xdr:rowOff>
    </xdr:from>
    <xdr:ext cx="469744" cy="259045"/>
    <xdr:sp macro="" textlink="">
      <xdr:nvSpPr>
        <xdr:cNvPr id="128" name="【体育館・プール】&#10;一人当たり面積最小値テキスト">
          <a:extLst>
            <a:ext uri="{FF2B5EF4-FFF2-40B4-BE49-F238E27FC236}">
              <a16:creationId xmlns:a16="http://schemas.microsoft.com/office/drawing/2014/main" id="{B599B2B9-AE54-434F-B41E-0C90E3D9E012}"/>
            </a:ext>
          </a:extLst>
        </xdr:cNvPr>
        <xdr:cNvSpPr txBox="1"/>
      </xdr:nvSpPr>
      <xdr:spPr>
        <a:xfrm>
          <a:off x="10515600" y="1086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55435</xdr:rowOff>
    </xdr:from>
    <xdr:to>
      <xdr:col>55</xdr:col>
      <xdr:colOff>88900</xdr:colOff>
      <xdr:row>63</xdr:row>
      <xdr:rowOff>55435</xdr:rowOff>
    </xdr:to>
    <xdr:cxnSp macro="">
      <xdr:nvCxnSpPr>
        <xdr:cNvPr id="129" name="直線コネクタ 128">
          <a:extLst>
            <a:ext uri="{FF2B5EF4-FFF2-40B4-BE49-F238E27FC236}">
              <a16:creationId xmlns:a16="http://schemas.microsoft.com/office/drawing/2014/main" id="{6D1B3B2F-C0BB-450A-843F-AE70409D4542}"/>
            </a:ext>
          </a:extLst>
        </xdr:cNvPr>
        <xdr:cNvCxnSpPr/>
      </xdr:nvCxnSpPr>
      <xdr:spPr>
        <a:xfrm>
          <a:off x="10388600" y="1085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151274</xdr:rowOff>
    </xdr:from>
    <xdr:ext cx="469744" cy="259045"/>
    <xdr:sp macro="" textlink="">
      <xdr:nvSpPr>
        <xdr:cNvPr id="130" name="【体育館・プール】&#10;一人当たり面積最大値テキスト">
          <a:extLst>
            <a:ext uri="{FF2B5EF4-FFF2-40B4-BE49-F238E27FC236}">
              <a16:creationId xmlns:a16="http://schemas.microsoft.com/office/drawing/2014/main" id="{03EAA8EA-0A11-4824-9A25-8DA2425D1259}"/>
            </a:ext>
          </a:extLst>
        </xdr:cNvPr>
        <xdr:cNvSpPr txBox="1"/>
      </xdr:nvSpPr>
      <xdr:spPr>
        <a:xfrm>
          <a:off x="10515600" y="9409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33147</xdr:rowOff>
    </xdr:from>
    <xdr:to>
      <xdr:col>55</xdr:col>
      <xdr:colOff>88900</xdr:colOff>
      <xdr:row>56</xdr:row>
      <xdr:rowOff>33147</xdr:rowOff>
    </xdr:to>
    <xdr:cxnSp macro="">
      <xdr:nvCxnSpPr>
        <xdr:cNvPr id="131" name="直線コネクタ 130">
          <a:extLst>
            <a:ext uri="{FF2B5EF4-FFF2-40B4-BE49-F238E27FC236}">
              <a16:creationId xmlns:a16="http://schemas.microsoft.com/office/drawing/2014/main" id="{0C394046-801B-400D-8251-070810243C78}"/>
            </a:ext>
          </a:extLst>
        </xdr:cNvPr>
        <xdr:cNvCxnSpPr/>
      </xdr:nvCxnSpPr>
      <xdr:spPr>
        <a:xfrm>
          <a:off x="10388600" y="9634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45229</xdr:rowOff>
    </xdr:from>
    <xdr:ext cx="469744" cy="259045"/>
    <xdr:sp macro="" textlink="">
      <xdr:nvSpPr>
        <xdr:cNvPr id="132" name="【体育館・プール】&#10;一人当たり面積平均値テキスト">
          <a:extLst>
            <a:ext uri="{FF2B5EF4-FFF2-40B4-BE49-F238E27FC236}">
              <a16:creationId xmlns:a16="http://schemas.microsoft.com/office/drawing/2014/main" id="{CC01C3EB-935C-4A08-B556-01D6DFE3D71A}"/>
            </a:ext>
          </a:extLst>
        </xdr:cNvPr>
        <xdr:cNvSpPr txBox="1"/>
      </xdr:nvSpPr>
      <xdr:spPr>
        <a:xfrm>
          <a:off x="10515600" y="103322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22352</xdr:rowOff>
    </xdr:from>
    <xdr:to>
      <xdr:col>55</xdr:col>
      <xdr:colOff>50800</xdr:colOff>
      <xdr:row>61</xdr:row>
      <xdr:rowOff>123952</xdr:rowOff>
    </xdr:to>
    <xdr:sp macro="" textlink="">
      <xdr:nvSpPr>
        <xdr:cNvPr id="133" name="フローチャート: 判断 132">
          <a:extLst>
            <a:ext uri="{FF2B5EF4-FFF2-40B4-BE49-F238E27FC236}">
              <a16:creationId xmlns:a16="http://schemas.microsoft.com/office/drawing/2014/main" id="{8790A045-E73F-40C4-96C6-D2784A0025CA}"/>
            </a:ext>
          </a:extLst>
        </xdr:cNvPr>
        <xdr:cNvSpPr/>
      </xdr:nvSpPr>
      <xdr:spPr>
        <a:xfrm>
          <a:off x="10426700" y="1048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19494</xdr:rowOff>
    </xdr:from>
    <xdr:to>
      <xdr:col>50</xdr:col>
      <xdr:colOff>165100</xdr:colOff>
      <xdr:row>61</xdr:row>
      <xdr:rowOff>121094</xdr:rowOff>
    </xdr:to>
    <xdr:sp macro="" textlink="">
      <xdr:nvSpPr>
        <xdr:cNvPr id="134" name="フローチャート: 判断 133">
          <a:extLst>
            <a:ext uri="{FF2B5EF4-FFF2-40B4-BE49-F238E27FC236}">
              <a16:creationId xmlns:a16="http://schemas.microsoft.com/office/drawing/2014/main" id="{AD5CC871-C2B8-4576-9A2E-5C6DDC8D2C37}"/>
            </a:ext>
          </a:extLst>
        </xdr:cNvPr>
        <xdr:cNvSpPr/>
      </xdr:nvSpPr>
      <xdr:spPr>
        <a:xfrm>
          <a:off x="9588500" y="1047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40069</xdr:rowOff>
    </xdr:from>
    <xdr:to>
      <xdr:col>46</xdr:col>
      <xdr:colOff>38100</xdr:colOff>
      <xdr:row>61</xdr:row>
      <xdr:rowOff>141669</xdr:rowOff>
    </xdr:to>
    <xdr:sp macro="" textlink="">
      <xdr:nvSpPr>
        <xdr:cNvPr id="135" name="フローチャート: 判断 134">
          <a:extLst>
            <a:ext uri="{FF2B5EF4-FFF2-40B4-BE49-F238E27FC236}">
              <a16:creationId xmlns:a16="http://schemas.microsoft.com/office/drawing/2014/main" id="{65D3C844-B1F5-40B7-A37C-109990D426B6}"/>
            </a:ext>
          </a:extLst>
        </xdr:cNvPr>
        <xdr:cNvSpPr/>
      </xdr:nvSpPr>
      <xdr:spPr>
        <a:xfrm>
          <a:off x="8699500" y="1049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16637</xdr:rowOff>
    </xdr:from>
    <xdr:to>
      <xdr:col>41</xdr:col>
      <xdr:colOff>101600</xdr:colOff>
      <xdr:row>61</xdr:row>
      <xdr:rowOff>118237</xdr:rowOff>
    </xdr:to>
    <xdr:sp macro="" textlink="">
      <xdr:nvSpPr>
        <xdr:cNvPr id="136" name="フローチャート: 判断 135">
          <a:extLst>
            <a:ext uri="{FF2B5EF4-FFF2-40B4-BE49-F238E27FC236}">
              <a16:creationId xmlns:a16="http://schemas.microsoft.com/office/drawing/2014/main" id="{A6DA2846-1064-4ECC-9799-B3ADBC43496D}"/>
            </a:ext>
          </a:extLst>
        </xdr:cNvPr>
        <xdr:cNvSpPr/>
      </xdr:nvSpPr>
      <xdr:spPr>
        <a:xfrm>
          <a:off x="7810500" y="1047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52642</xdr:rowOff>
    </xdr:from>
    <xdr:to>
      <xdr:col>36</xdr:col>
      <xdr:colOff>165100</xdr:colOff>
      <xdr:row>61</xdr:row>
      <xdr:rowOff>154242</xdr:rowOff>
    </xdr:to>
    <xdr:sp macro="" textlink="">
      <xdr:nvSpPr>
        <xdr:cNvPr id="137" name="フローチャート: 判断 136">
          <a:extLst>
            <a:ext uri="{FF2B5EF4-FFF2-40B4-BE49-F238E27FC236}">
              <a16:creationId xmlns:a16="http://schemas.microsoft.com/office/drawing/2014/main" id="{C723D3B7-FF15-4BD5-BD72-8FFFD9474038}"/>
            </a:ext>
          </a:extLst>
        </xdr:cNvPr>
        <xdr:cNvSpPr/>
      </xdr:nvSpPr>
      <xdr:spPr>
        <a:xfrm>
          <a:off x="6921500" y="10511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8" name="テキスト ボックス 137">
          <a:extLst>
            <a:ext uri="{FF2B5EF4-FFF2-40B4-BE49-F238E27FC236}">
              <a16:creationId xmlns:a16="http://schemas.microsoft.com/office/drawing/2014/main" id="{4DA24A8D-B0DA-4394-8C71-55FC0802D3BC}"/>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4DA88944-29B0-43FF-B2E8-F19070CEF5F3}"/>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60DF88E4-BFE1-4815-AF59-40BD3A7D1AE9}"/>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50562072-1119-42D9-A216-1DCFE0AA3B37}"/>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74C85D58-16E9-4DB6-905C-42DABA2EB437}"/>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9779</xdr:rowOff>
    </xdr:from>
    <xdr:to>
      <xdr:col>55</xdr:col>
      <xdr:colOff>50800</xdr:colOff>
      <xdr:row>62</xdr:row>
      <xdr:rowOff>111379</xdr:rowOff>
    </xdr:to>
    <xdr:sp macro="" textlink="">
      <xdr:nvSpPr>
        <xdr:cNvPr id="143" name="楕円 142">
          <a:extLst>
            <a:ext uri="{FF2B5EF4-FFF2-40B4-BE49-F238E27FC236}">
              <a16:creationId xmlns:a16="http://schemas.microsoft.com/office/drawing/2014/main" id="{C7D9B4EB-712D-410A-B3D0-FD0C3807DD91}"/>
            </a:ext>
          </a:extLst>
        </xdr:cNvPr>
        <xdr:cNvSpPr/>
      </xdr:nvSpPr>
      <xdr:spPr>
        <a:xfrm>
          <a:off x="10426700" y="1063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159656</xdr:rowOff>
    </xdr:from>
    <xdr:ext cx="469744" cy="259045"/>
    <xdr:sp macro="" textlink="">
      <xdr:nvSpPr>
        <xdr:cNvPr id="144" name="【体育館・プール】&#10;一人当たり面積該当値テキスト">
          <a:extLst>
            <a:ext uri="{FF2B5EF4-FFF2-40B4-BE49-F238E27FC236}">
              <a16:creationId xmlns:a16="http://schemas.microsoft.com/office/drawing/2014/main" id="{32D62119-9E71-4374-BD3D-E38BE2A9725A}"/>
            </a:ext>
          </a:extLst>
        </xdr:cNvPr>
        <xdr:cNvSpPr txBox="1"/>
      </xdr:nvSpPr>
      <xdr:spPr>
        <a:xfrm>
          <a:off x="10515600" y="10618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13208</xdr:rowOff>
    </xdr:from>
    <xdr:to>
      <xdr:col>50</xdr:col>
      <xdr:colOff>165100</xdr:colOff>
      <xdr:row>62</xdr:row>
      <xdr:rowOff>114808</xdr:rowOff>
    </xdr:to>
    <xdr:sp macro="" textlink="">
      <xdr:nvSpPr>
        <xdr:cNvPr id="145" name="楕円 144">
          <a:extLst>
            <a:ext uri="{FF2B5EF4-FFF2-40B4-BE49-F238E27FC236}">
              <a16:creationId xmlns:a16="http://schemas.microsoft.com/office/drawing/2014/main" id="{004A4C06-3E50-4DE0-AF03-51F83685A6BF}"/>
            </a:ext>
          </a:extLst>
        </xdr:cNvPr>
        <xdr:cNvSpPr/>
      </xdr:nvSpPr>
      <xdr:spPr>
        <a:xfrm>
          <a:off x="9588500" y="1064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60579</xdr:rowOff>
    </xdr:from>
    <xdr:to>
      <xdr:col>55</xdr:col>
      <xdr:colOff>0</xdr:colOff>
      <xdr:row>62</xdr:row>
      <xdr:rowOff>64008</xdr:rowOff>
    </xdr:to>
    <xdr:cxnSp macro="">
      <xdr:nvCxnSpPr>
        <xdr:cNvPr id="146" name="直線コネクタ 145">
          <a:extLst>
            <a:ext uri="{FF2B5EF4-FFF2-40B4-BE49-F238E27FC236}">
              <a16:creationId xmlns:a16="http://schemas.microsoft.com/office/drawing/2014/main" id="{B6D7D1FF-F331-4A52-9490-DDA42B9E3A42}"/>
            </a:ext>
          </a:extLst>
        </xdr:cNvPr>
        <xdr:cNvCxnSpPr/>
      </xdr:nvCxnSpPr>
      <xdr:spPr>
        <a:xfrm flipV="1">
          <a:off x="9639300" y="10690479"/>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16637</xdr:rowOff>
    </xdr:from>
    <xdr:to>
      <xdr:col>46</xdr:col>
      <xdr:colOff>38100</xdr:colOff>
      <xdr:row>62</xdr:row>
      <xdr:rowOff>118237</xdr:rowOff>
    </xdr:to>
    <xdr:sp macro="" textlink="">
      <xdr:nvSpPr>
        <xdr:cNvPr id="147" name="楕円 146">
          <a:extLst>
            <a:ext uri="{FF2B5EF4-FFF2-40B4-BE49-F238E27FC236}">
              <a16:creationId xmlns:a16="http://schemas.microsoft.com/office/drawing/2014/main" id="{B507C52C-904E-4002-B6BE-E6D97BAB944A}"/>
            </a:ext>
          </a:extLst>
        </xdr:cNvPr>
        <xdr:cNvSpPr/>
      </xdr:nvSpPr>
      <xdr:spPr>
        <a:xfrm>
          <a:off x="8699500" y="10646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64008</xdr:rowOff>
    </xdr:from>
    <xdr:to>
      <xdr:col>50</xdr:col>
      <xdr:colOff>114300</xdr:colOff>
      <xdr:row>62</xdr:row>
      <xdr:rowOff>67437</xdr:rowOff>
    </xdr:to>
    <xdr:cxnSp macro="">
      <xdr:nvCxnSpPr>
        <xdr:cNvPr id="148" name="直線コネクタ 147">
          <a:extLst>
            <a:ext uri="{FF2B5EF4-FFF2-40B4-BE49-F238E27FC236}">
              <a16:creationId xmlns:a16="http://schemas.microsoft.com/office/drawing/2014/main" id="{3AF835A7-9CB3-467C-8366-74A92667BA5C}"/>
            </a:ext>
          </a:extLst>
        </xdr:cNvPr>
        <xdr:cNvCxnSpPr/>
      </xdr:nvCxnSpPr>
      <xdr:spPr>
        <a:xfrm flipV="1">
          <a:off x="8750300" y="10693908"/>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18923</xdr:rowOff>
    </xdr:from>
    <xdr:to>
      <xdr:col>41</xdr:col>
      <xdr:colOff>101600</xdr:colOff>
      <xdr:row>62</xdr:row>
      <xdr:rowOff>120523</xdr:rowOff>
    </xdr:to>
    <xdr:sp macro="" textlink="">
      <xdr:nvSpPr>
        <xdr:cNvPr id="149" name="楕円 148">
          <a:extLst>
            <a:ext uri="{FF2B5EF4-FFF2-40B4-BE49-F238E27FC236}">
              <a16:creationId xmlns:a16="http://schemas.microsoft.com/office/drawing/2014/main" id="{E7DF6034-6BE4-45F1-8225-F3C27E9403E6}"/>
            </a:ext>
          </a:extLst>
        </xdr:cNvPr>
        <xdr:cNvSpPr/>
      </xdr:nvSpPr>
      <xdr:spPr>
        <a:xfrm>
          <a:off x="7810500" y="10648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67437</xdr:rowOff>
    </xdr:from>
    <xdr:to>
      <xdr:col>45</xdr:col>
      <xdr:colOff>177800</xdr:colOff>
      <xdr:row>62</xdr:row>
      <xdr:rowOff>69723</xdr:rowOff>
    </xdr:to>
    <xdr:cxnSp macro="">
      <xdr:nvCxnSpPr>
        <xdr:cNvPr id="150" name="直線コネクタ 149">
          <a:extLst>
            <a:ext uri="{FF2B5EF4-FFF2-40B4-BE49-F238E27FC236}">
              <a16:creationId xmlns:a16="http://schemas.microsoft.com/office/drawing/2014/main" id="{323AF58B-55C2-479F-AE15-6153442FB241}"/>
            </a:ext>
          </a:extLst>
        </xdr:cNvPr>
        <xdr:cNvCxnSpPr/>
      </xdr:nvCxnSpPr>
      <xdr:spPr>
        <a:xfrm flipV="1">
          <a:off x="7861300" y="10697337"/>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22923</xdr:rowOff>
    </xdr:from>
    <xdr:to>
      <xdr:col>36</xdr:col>
      <xdr:colOff>165100</xdr:colOff>
      <xdr:row>62</xdr:row>
      <xdr:rowOff>124523</xdr:rowOff>
    </xdr:to>
    <xdr:sp macro="" textlink="">
      <xdr:nvSpPr>
        <xdr:cNvPr id="151" name="楕円 150">
          <a:extLst>
            <a:ext uri="{FF2B5EF4-FFF2-40B4-BE49-F238E27FC236}">
              <a16:creationId xmlns:a16="http://schemas.microsoft.com/office/drawing/2014/main" id="{A7D2D557-42B5-4403-97D5-ABF70B42F3F3}"/>
            </a:ext>
          </a:extLst>
        </xdr:cNvPr>
        <xdr:cNvSpPr/>
      </xdr:nvSpPr>
      <xdr:spPr>
        <a:xfrm>
          <a:off x="6921500" y="10652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69723</xdr:rowOff>
    </xdr:from>
    <xdr:to>
      <xdr:col>41</xdr:col>
      <xdr:colOff>50800</xdr:colOff>
      <xdr:row>62</xdr:row>
      <xdr:rowOff>73723</xdr:rowOff>
    </xdr:to>
    <xdr:cxnSp macro="">
      <xdr:nvCxnSpPr>
        <xdr:cNvPr id="152" name="直線コネクタ 151">
          <a:extLst>
            <a:ext uri="{FF2B5EF4-FFF2-40B4-BE49-F238E27FC236}">
              <a16:creationId xmlns:a16="http://schemas.microsoft.com/office/drawing/2014/main" id="{094CD0BF-B6DB-49C7-8D40-15A6BCFCE086}"/>
            </a:ext>
          </a:extLst>
        </xdr:cNvPr>
        <xdr:cNvCxnSpPr/>
      </xdr:nvCxnSpPr>
      <xdr:spPr>
        <a:xfrm flipV="1">
          <a:off x="6972300" y="10699623"/>
          <a:ext cx="889000" cy="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137621</xdr:rowOff>
    </xdr:from>
    <xdr:ext cx="469744" cy="259045"/>
    <xdr:sp macro="" textlink="">
      <xdr:nvSpPr>
        <xdr:cNvPr id="153" name="n_1aveValue【体育館・プール】&#10;一人当たり面積">
          <a:extLst>
            <a:ext uri="{FF2B5EF4-FFF2-40B4-BE49-F238E27FC236}">
              <a16:creationId xmlns:a16="http://schemas.microsoft.com/office/drawing/2014/main" id="{2BD713B8-B526-455F-9655-1A13D88042F8}"/>
            </a:ext>
          </a:extLst>
        </xdr:cNvPr>
        <xdr:cNvSpPr txBox="1"/>
      </xdr:nvSpPr>
      <xdr:spPr>
        <a:xfrm>
          <a:off x="9391727" y="10253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158196</xdr:rowOff>
    </xdr:from>
    <xdr:ext cx="469744" cy="259045"/>
    <xdr:sp macro="" textlink="">
      <xdr:nvSpPr>
        <xdr:cNvPr id="154" name="n_2aveValue【体育館・プール】&#10;一人当たり面積">
          <a:extLst>
            <a:ext uri="{FF2B5EF4-FFF2-40B4-BE49-F238E27FC236}">
              <a16:creationId xmlns:a16="http://schemas.microsoft.com/office/drawing/2014/main" id="{4C3B8414-D80A-44F7-9920-03C496358A2C}"/>
            </a:ext>
          </a:extLst>
        </xdr:cNvPr>
        <xdr:cNvSpPr txBox="1"/>
      </xdr:nvSpPr>
      <xdr:spPr>
        <a:xfrm>
          <a:off x="8515427" y="10273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134764</xdr:rowOff>
    </xdr:from>
    <xdr:ext cx="469744" cy="259045"/>
    <xdr:sp macro="" textlink="">
      <xdr:nvSpPr>
        <xdr:cNvPr id="155" name="n_3aveValue【体育館・プール】&#10;一人当たり面積">
          <a:extLst>
            <a:ext uri="{FF2B5EF4-FFF2-40B4-BE49-F238E27FC236}">
              <a16:creationId xmlns:a16="http://schemas.microsoft.com/office/drawing/2014/main" id="{98EDC269-19A1-4E87-9F9B-5A3CE70A1999}"/>
            </a:ext>
          </a:extLst>
        </xdr:cNvPr>
        <xdr:cNvSpPr txBox="1"/>
      </xdr:nvSpPr>
      <xdr:spPr>
        <a:xfrm>
          <a:off x="7626427" y="10250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170769</xdr:rowOff>
    </xdr:from>
    <xdr:ext cx="469744" cy="259045"/>
    <xdr:sp macro="" textlink="">
      <xdr:nvSpPr>
        <xdr:cNvPr id="156" name="n_4aveValue【体育館・プール】&#10;一人当たり面積">
          <a:extLst>
            <a:ext uri="{FF2B5EF4-FFF2-40B4-BE49-F238E27FC236}">
              <a16:creationId xmlns:a16="http://schemas.microsoft.com/office/drawing/2014/main" id="{C084189D-7B9A-4A55-A5DA-0FFFD347416A}"/>
            </a:ext>
          </a:extLst>
        </xdr:cNvPr>
        <xdr:cNvSpPr txBox="1"/>
      </xdr:nvSpPr>
      <xdr:spPr>
        <a:xfrm>
          <a:off x="6737427" y="10286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105935</xdr:rowOff>
    </xdr:from>
    <xdr:ext cx="469744" cy="259045"/>
    <xdr:sp macro="" textlink="">
      <xdr:nvSpPr>
        <xdr:cNvPr id="157" name="n_1mainValue【体育館・プール】&#10;一人当たり面積">
          <a:extLst>
            <a:ext uri="{FF2B5EF4-FFF2-40B4-BE49-F238E27FC236}">
              <a16:creationId xmlns:a16="http://schemas.microsoft.com/office/drawing/2014/main" id="{0B53180E-D79E-43B8-9E67-9A686ECAF488}"/>
            </a:ext>
          </a:extLst>
        </xdr:cNvPr>
        <xdr:cNvSpPr txBox="1"/>
      </xdr:nvSpPr>
      <xdr:spPr>
        <a:xfrm>
          <a:off x="9391727" y="1073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109364</xdr:rowOff>
    </xdr:from>
    <xdr:ext cx="469744" cy="259045"/>
    <xdr:sp macro="" textlink="">
      <xdr:nvSpPr>
        <xdr:cNvPr id="158" name="n_2mainValue【体育館・プール】&#10;一人当たり面積">
          <a:extLst>
            <a:ext uri="{FF2B5EF4-FFF2-40B4-BE49-F238E27FC236}">
              <a16:creationId xmlns:a16="http://schemas.microsoft.com/office/drawing/2014/main" id="{96C1B634-9860-4B4D-9809-031B45CCF823}"/>
            </a:ext>
          </a:extLst>
        </xdr:cNvPr>
        <xdr:cNvSpPr txBox="1"/>
      </xdr:nvSpPr>
      <xdr:spPr>
        <a:xfrm>
          <a:off x="8515427" y="10739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111650</xdr:rowOff>
    </xdr:from>
    <xdr:ext cx="469744" cy="259045"/>
    <xdr:sp macro="" textlink="">
      <xdr:nvSpPr>
        <xdr:cNvPr id="159" name="n_3mainValue【体育館・プール】&#10;一人当たり面積">
          <a:extLst>
            <a:ext uri="{FF2B5EF4-FFF2-40B4-BE49-F238E27FC236}">
              <a16:creationId xmlns:a16="http://schemas.microsoft.com/office/drawing/2014/main" id="{B73DA759-1D64-4651-AD33-CEC15C1B2F98}"/>
            </a:ext>
          </a:extLst>
        </xdr:cNvPr>
        <xdr:cNvSpPr txBox="1"/>
      </xdr:nvSpPr>
      <xdr:spPr>
        <a:xfrm>
          <a:off x="7626427" y="10741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115650</xdr:rowOff>
    </xdr:from>
    <xdr:ext cx="469744" cy="259045"/>
    <xdr:sp macro="" textlink="">
      <xdr:nvSpPr>
        <xdr:cNvPr id="160" name="n_4mainValue【体育館・プール】&#10;一人当たり面積">
          <a:extLst>
            <a:ext uri="{FF2B5EF4-FFF2-40B4-BE49-F238E27FC236}">
              <a16:creationId xmlns:a16="http://schemas.microsoft.com/office/drawing/2014/main" id="{2FB7CDFB-EB5E-4608-92D4-37C8213CA33A}"/>
            </a:ext>
          </a:extLst>
        </xdr:cNvPr>
        <xdr:cNvSpPr txBox="1"/>
      </xdr:nvSpPr>
      <xdr:spPr>
        <a:xfrm>
          <a:off x="6737427" y="10745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1" name="正方形/長方形 160">
          <a:extLst>
            <a:ext uri="{FF2B5EF4-FFF2-40B4-BE49-F238E27FC236}">
              <a16:creationId xmlns:a16="http://schemas.microsoft.com/office/drawing/2014/main" id="{71C5DE08-B123-4B61-A8C5-E9A2760D4E09}"/>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2" name="正方形/長方形 161">
          <a:extLst>
            <a:ext uri="{FF2B5EF4-FFF2-40B4-BE49-F238E27FC236}">
              <a16:creationId xmlns:a16="http://schemas.microsoft.com/office/drawing/2014/main" id="{10B22D51-6648-4A81-A4E3-9A68F21479CB}"/>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3" name="正方形/長方形 162">
          <a:extLst>
            <a:ext uri="{FF2B5EF4-FFF2-40B4-BE49-F238E27FC236}">
              <a16:creationId xmlns:a16="http://schemas.microsoft.com/office/drawing/2014/main" id="{C1A4EC86-692D-4D21-8125-BFF0D04FDDD6}"/>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4" name="正方形/長方形 163">
          <a:extLst>
            <a:ext uri="{FF2B5EF4-FFF2-40B4-BE49-F238E27FC236}">
              <a16:creationId xmlns:a16="http://schemas.microsoft.com/office/drawing/2014/main" id="{A2972F24-D37F-4BA5-AF73-02A0F9C5290B}"/>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5" name="正方形/長方形 164">
          <a:extLst>
            <a:ext uri="{FF2B5EF4-FFF2-40B4-BE49-F238E27FC236}">
              <a16:creationId xmlns:a16="http://schemas.microsoft.com/office/drawing/2014/main" id="{3668654D-2026-4A7D-B95F-D630CEA39E3B}"/>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6" name="正方形/長方形 165">
          <a:extLst>
            <a:ext uri="{FF2B5EF4-FFF2-40B4-BE49-F238E27FC236}">
              <a16:creationId xmlns:a16="http://schemas.microsoft.com/office/drawing/2014/main" id="{E2C87B88-71CB-4D81-8307-4F55DD0B438B}"/>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7" name="正方形/長方形 166">
          <a:extLst>
            <a:ext uri="{FF2B5EF4-FFF2-40B4-BE49-F238E27FC236}">
              <a16:creationId xmlns:a16="http://schemas.microsoft.com/office/drawing/2014/main" id="{558D2A14-ED0C-4908-A86A-E3B4D3E114AC}"/>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8" name="正方形/長方形 167">
          <a:extLst>
            <a:ext uri="{FF2B5EF4-FFF2-40B4-BE49-F238E27FC236}">
              <a16:creationId xmlns:a16="http://schemas.microsoft.com/office/drawing/2014/main" id="{FB28EBA2-B8A3-4D19-B7D8-895B7A04671D}"/>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9" name="テキスト ボックス 168">
          <a:extLst>
            <a:ext uri="{FF2B5EF4-FFF2-40B4-BE49-F238E27FC236}">
              <a16:creationId xmlns:a16="http://schemas.microsoft.com/office/drawing/2014/main" id="{94BF2795-2999-4A00-BD28-C53A99318C3D}"/>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0" name="直線コネクタ 169">
          <a:extLst>
            <a:ext uri="{FF2B5EF4-FFF2-40B4-BE49-F238E27FC236}">
              <a16:creationId xmlns:a16="http://schemas.microsoft.com/office/drawing/2014/main" id="{2B573E04-5FC8-4F88-B59D-CD528BE43F2A}"/>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1" name="テキスト ボックス 170">
          <a:extLst>
            <a:ext uri="{FF2B5EF4-FFF2-40B4-BE49-F238E27FC236}">
              <a16:creationId xmlns:a16="http://schemas.microsoft.com/office/drawing/2014/main" id="{47C35B8C-DF03-4B3C-805C-E6B0B44D6F83}"/>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172" name="直線コネクタ 171">
          <a:extLst>
            <a:ext uri="{FF2B5EF4-FFF2-40B4-BE49-F238E27FC236}">
              <a16:creationId xmlns:a16="http://schemas.microsoft.com/office/drawing/2014/main" id="{D67E136D-0578-4D33-9A5C-F2DC9529A189}"/>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173" name="テキスト ボックス 172">
          <a:extLst>
            <a:ext uri="{FF2B5EF4-FFF2-40B4-BE49-F238E27FC236}">
              <a16:creationId xmlns:a16="http://schemas.microsoft.com/office/drawing/2014/main" id="{BDB4D049-036B-44C6-A859-316173E401C1}"/>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174" name="直線コネクタ 173">
          <a:extLst>
            <a:ext uri="{FF2B5EF4-FFF2-40B4-BE49-F238E27FC236}">
              <a16:creationId xmlns:a16="http://schemas.microsoft.com/office/drawing/2014/main" id="{C2AE9DBF-9865-45CB-993F-B5DA6EACECB9}"/>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175" name="テキスト ボックス 174">
          <a:extLst>
            <a:ext uri="{FF2B5EF4-FFF2-40B4-BE49-F238E27FC236}">
              <a16:creationId xmlns:a16="http://schemas.microsoft.com/office/drawing/2014/main" id="{2F46327D-A752-4AE0-BD6C-E861F9D2DBEB}"/>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176" name="直線コネクタ 175">
          <a:extLst>
            <a:ext uri="{FF2B5EF4-FFF2-40B4-BE49-F238E27FC236}">
              <a16:creationId xmlns:a16="http://schemas.microsoft.com/office/drawing/2014/main" id="{A0412FE5-63B8-4C9D-8DE4-3E33DA33B5EE}"/>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177" name="テキスト ボックス 176">
          <a:extLst>
            <a:ext uri="{FF2B5EF4-FFF2-40B4-BE49-F238E27FC236}">
              <a16:creationId xmlns:a16="http://schemas.microsoft.com/office/drawing/2014/main" id="{C32DB202-3090-4D3F-A645-10DB692CD7FB}"/>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178" name="直線コネクタ 177">
          <a:extLst>
            <a:ext uri="{FF2B5EF4-FFF2-40B4-BE49-F238E27FC236}">
              <a16:creationId xmlns:a16="http://schemas.microsoft.com/office/drawing/2014/main" id="{C08CC4BD-19D5-4031-9A89-62E49A2B1FC2}"/>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179" name="テキスト ボックス 178">
          <a:extLst>
            <a:ext uri="{FF2B5EF4-FFF2-40B4-BE49-F238E27FC236}">
              <a16:creationId xmlns:a16="http://schemas.microsoft.com/office/drawing/2014/main" id="{B5E856B9-5C30-4CC3-AB45-18FC13F33148}"/>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0" name="直線コネクタ 179">
          <a:extLst>
            <a:ext uri="{FF2B5EF4-FFF2-40B4-BE49-F238E27FC236}">
              <a16:creationId xmlns:a16="http://schemas.microsoft.com/office/drawing/2014/main" id="{938634FC-D4C7-4745-8100-C57079749442}"/>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181" name="テキスト ボックス 180">
          <a:extLst>
            <a:ext uri="{FF2B5EF4-FFF2-40B4-BE49-F238E27FC236}">
              <a16:creationId xmlns:a16="http://schemas.microsoft.com/office/drawing/2014/main" id="{2AC98A5C-AF07-402E-A6D6-5D3AC6B46B21}"/>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2" name="【福祉施設】&#10;有形固定資産減価償却率グラフ枠">
          <a:extLst>
            <a:ext uri="{FF2B5EF4-FFF2-40B4-BE49-F238E27FC236}">
              <a16:creationId xmlns:a16="http://schemas.microsoft.com/office/drawing/2014/main" id="{93F21C3A-A858-42FA-89C4-ED790821CB3F}"/>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86106</xdr:rowOff>
    </xdr:from>
    <xdr:to>
      <xdr:col>24</xdr:col>
      <xdr:colOff>62865</xdr:colOff>
      <xdr:row>86</xdr:row>
      <xdr:rowOff>38100</xdr:rowOff>
    </xdr:to>
    <xdr:cxnSp macro="">
      <xdr:nvCxnSpPr>
        <xdr:cNvPr id="183" name="直線コネクタ 182">
          <a:extLst>
            <a:ext uri="{FF2B5EF4-FFF2-40B4-BE49-F238E27FC236}">
              <a16:creationId xmlns:a16="http://schemas.microsoft.com/office/drawing/2014/main" id="{9557081E-1DCA-4246-8B09-A7347A48C69C}"/>
            </a:ext>
          </a:extLst>
        </xdr:cNvPr>
        <xdr:cNvCxnSpPr/>
      </xdr:nvCxnSpPr>
      <xdr:spPr>
        <a:xfrm flipV="1">
          <a:off x="4634865" y="13459206"/>
          <a:ext cx="0" cy="1323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184" name="【福祉施設】&#10;有形固定資産減価償却率最小値テキスト">
          <a:extLst>
            <a:ext uri="{FF2B5EF4-FFF2-40B4-BE49-F238E27FC236}">
              <a16:creationId xmlns:a16="http://schemas.microsoft.com/office/drawing/2014/main" id="{EE31BF3E-DA47-44ED-9030-913EDBA58337}"/>
            </a:ext>
          </a:extLst>
        </xdr:cNvPr>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185" name="直線コネクタ 184">
          <a:extLst>
            <a:ext uri="{FF2B5EF4-FFF2-40B4-BE49-F238E27FC236}">
              <a16:creationId xmlns:a16="http://schemas.microsoft.com/office/drawing/2014/main" id="{458BF709-9261-45FC-9622-C04AD87F8FE9}"/>
            </a:ext>
          </a:extLst>
        </xdr:cNvPr>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32783</xdr:rowOff>
    </xdr:from>
    <xdr:ext cx="405111" cy="259045"/>
    <xdr:sp macro="" textlink="">
      <xdr:nvSpPr>
        <xdr:cNvPr id="186" name="【福祉施設】&#10;有形固定資産減価償却率最大値テキスト">
          <a:extLst>
            <a:ext uri="{FF2B5EF4-FFF2-40B4-BE49-F238E27FC236}">
              <a16:creationId xmlns:a16="http://schemas.microsoft.com/office/drawing/2014/main" id="{C2FE5AF7-6FB8-4DE7-B253-6DC593C3AD10}"/>
            </a:ext>
          </a:extLst>
        </xdr:cNvPr>
        <xdr:cNvSpPr txBox="1"/>
      </xdr:nvSpPr>
      <xdr:spPr>
        <a:xfrm>
          <a:off x="4673600" y="13234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86106</xdr:rowOff>
    </xdr:from>
    <xdr:to>
      <xdr:col>24</xdr:col>
      <xdr:colOff>152400</xdr:colOff>
      <xdr:row>78</xdr:row>
      <xdr:rowOff>86106</xdr:rowOff>
    </xdr:to>
    <xdr:cxnSp macro="">
      <xdr:nvCxnSpPr>
        <xdr:cNvPr id="187" name="直線コネクタ 186">
          <a:extLst>
            <a:ext uri="{FF2B5EF4-FFF2-40B4-BE49-F238E27FC236}">
              <a16:creationId xmlns:a16="http://schemas.microsoft.com/office/drawing/2014/main" id="{45523A2C-A06D-459F-96D7-A7D71C1A86E6}"/>
            </a:ext>
          </a:extLst>
        </xdr:cNvPr>
        <xdr:cNvCxnSpPr/>
      </xdr:nvCxnSpPr>
      <xdr:spPr>
        <a:xfrm>
          <a:off x="4546600" y="13459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158766</xdr:rowOff>
    </xdr:from>
    <xdr:ext cx="405111" cy="259045"/>
    <xdr:sp macro="" textlink="">
      <xdr:nvSpPr>
        <xdr:cNvPr id="188" name="【福祉施設】&#10;有形固定資産減価償却率平均値テキスト">
          <a:extLst>
            <a:ext uri="{FF2B5EF4-FFF2-40B4-BE49-F238E27FC236}">
              <a16:creationId xmlns:a16="http://schemas.microsoft.com/office/drawing/2014/main" id="{B24C5902-0293-4ECE-8E22-810066A1DE2F}"/>
            </a:ext>
          </a:extLst>
        </xdr:cNvPr>
        <xdr:cNvSpPr txBox="1"/>
      </xdr:nvSpPr>
      <xdr:spPr>
        <a:xfrm>
          <a:off x="4673600" y="138747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135889</xdr:rowOff>
    </xdr:from>
    <xdr:to>
      <xdr:col>24</xdr:col>
      <xdr:colOff>114300</xdr:colOff>
      <xdr:row>82</xdr:row>
      <xdr:rowOff>66039</xdr:rowOff>
    </xdr:to>
    <xdr:sp macro="" textlink="">
      <xdr:nvSpPr>
        <xdr:cNvPr id="189" name="フローチャート: 判断 188">
          <a:extLst>
            <a:ext uri="{FF2B5EF4-FFF2-40B4-BE49-F238E27FC236}">
              <a16:creationId xmlns:a16="http://schemas.microsoft.com/office/drawing/2014/main" id="{52DEE2C0-7FD6-428B-877D-AC4593E8F060}"/>
            </a:ext>
          </a:extLst>
        </xdr:cNvPr>
        <xdr:cNvSpPr/>
      </xdr:nvSpPr>
      <xdr:spPr>
        <a:xfrm>
          <a:off x="45847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99313</xdr:rowOff>
    </xdr:from>
    <xdr:to>
      <xdr:col>20</xdr:col>
      <xdr:colOff>38100</xdr:colOff>
      <xdr:row>82</xdr:row>
      <xdr:rowOff>29463</xdr:rowOff>
    </xdr:to>
    <xdr:sp macro="" textlink="">
      <xdr:nvSpPr>
        <xdr:cNvPr id="190" name="フローチャート: 判断 189">
          <a:extLst>
            <a:ext uri="{FF2B5EF4-FFF2-40B4-BE49-F238E27FC236}">
              <a16:creationId xmlns:a16="http://schemas.microsoft.com/office/drawing/2014/main" id="{7B538233-FE55-4C8D-8A5B-783E541F0E80}"/>
            </a:ext>
          </a:extLst>
        </xdr:cNvPr>
        <xdr:cNvSpPr/>
      </xdr:nvSpPr>
      <xdr:spPr>
        <a:xfrm>
          <a:off x="3746500" y="1398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122174</xdr:rowOff>
    </xdr:from>
    <xdr:to>
      <xdr:col>15</xdr:col>
      <xdr:colOff>101600</xdr:colOff>
      <xdr:row>81</xdr:row>
      <xdr:rowOff>52324</xdr:rowOff>
    </xdr:to>
    <xdr:sp macro="" textlink="">
      <xdr:nvSpPr>
        <xdr:cNvPr id="191" name="フローチャート: 判断 190">
          <a:extLst>
            <a:ext uri="{FF2B5EF4-FFF2-40B4-BE49-F238E27FC236}">
              <a16:creationId xmlns:a16="http://schemas.microsoft.com/office/drawing/2014/main" id="{5F2556B7-88BA-49D4-9188-7FE97E6E3BAF}"/>
            </a:ext>
          </a:extLst>
        </xdr:cNvPr>
        <xdr:cNvSpPr/>
      </xdr:nvSpPr>
      <xdr:spPr>
        <a:xfrm>
          <a:off x="2857500" y="1383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7874</xdr:rowOff>
    </xdr:from>
    <xdr:to>
      <xdr:col>10</xdr:col>
      <xdr:colOff>165100</xdr:colOff>
      <xdr:row>81</xdr:row>
      <xdr:rowOff>109474</xdr:rowOff>
    </xdr:to>
    <xdr:sp macro="" textlink="">
      <xdr:nvSpPr>
        <xdr:cNvPr id="192" name="フローチャート: 判断 191">
          <a:extLst>
            <a:ext uri="{FF2B5EF4-FFF2-40B4-BE49-F238E27FC236}">
              <a16:creationId xmlns:a16="http://schemas.microsoft.com/office/drawing/2014/main" id="{4650F714-8A0B-46FA-871D-CD138800BA87}"/>
            </a:ext>
          </a:extLst>
        </xdr:cNvPr>
        <xdr:cNvSpPr/>
      </xdr:nvSpPr>
      <xdr:spPr>
        <a:xfrm>
          <a:off x="1968500" y="1389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129032</xdr:rowOff>
    </xdr:from>
    <xdr:to>
      <xdr:col>6</xdr:col>
      <xdr:colOff>38100</xdr:colOff>
      <xdr:row>81</xdr:row>
      <xdr:rowOff>59182</xdr:rowOff>
    </xdr:to>
    <xdr:sp macro="" textlink="">
      <xdr:nvSpPr>
        <xdr:cNvPr id="193" name="フローチャート: 判断 192">
          <a:extLst>
            <a:ext uri="{FF2B5EF4-FFF2-40B4-BE49-F238E27FC236}">
              <a16:creationId xmlns:a16="http://schemas.microsoft.com/office/drawing/2014/main" id="{292C9EB1-1504-4C0F-9CA3-A9F3969AAFDA}"/>
            </a:ext>
          </a:extLst>
        </xdr:cNvPr>
        <xdr:cNvSpPr/>
      </xdr:nvSpPr>
      <xdr:spPr>
        <a:xfrm>
          <a:off x="1079500" y="1384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4" name="テキスト ボックス 193">
          <a:extLst>
            <a:ext uri="{FF2B5EF4-FFF2-40B4-BE49-F238E27FC236}">
              <a16:creationId xmlns:a16="http://schemas.microsoft.com/office/drawing/2014/main" id="{5F52798B-B864-46F3-94C7-71A64BDB758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5" name="テキスト ボックス 194">
          <a:extLst>
            <a:ext uri="{FF2B5EF4-FFF2-40B4-BE49-F238E27FC236}">
              <a16:creationId xmlns:a16="http://schemas.microsoft.com/office/drawing/2014/main" id="{06E95701-C64C-4535-A21E-A6291CADD226}"/>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6" name="テキスト ボックス 195">
          <a:extLst>
            <a:ext uri="{FF2B5EF4-FFF2-40B4-BE49-F238E27FC236}">
              <a16:creationId xmlns:a16="http://schemas.microsoft.com/office/drawing/2014/main" id="{AE87C97E-B596-42A1-9C82-F772996ACB4A}"/>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7" name="テキスト ボックス 196">
          <a:extLst>
            <a:ext uri="{FF2B5EF4-FFF2-40B4-BE49-F238E27FC236}">
              <a16:creationId xmlns:a16="http://schemas.microsoft.com/office/drawing/2014/main" id="{51232B63-0397-43C8-97CB-20F8B856CBE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8" name="テキスト ボックス 197">
          <a:extLst>
            <a:ext uri="{FF2B5EF4-FFF2-40B4-BE49-F238E27FC236}">
              <a16:creationId xmlns:a16="http://schemas.microsoft.com/office/drawing/2014/main" id="{7FF89011-3A37-49D0-919B-ED72142C114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151892</xdr:rowOff>
    </xdr:from>
    <xdr:to>
      <xdr:col>24</xdr:col>
      <xdr:colOff>114300</xdr:colOff>
      <xdr:row>86</xdr:row>
      <xdr:rowOff>82042</xdr:rowOff>
    </xdr:to>
    <xdr:sp macro="" textlink="">
      <xdr:nvSpPr>
        <xdr:cNvPr id="199" name="楕円 198">
          <a:extLst>
            <a:ext uri="{FF2B5EF4-FFF2-40B4-BE49-F238E27FC236}">
              <a16:creationId xmlns:a16="http://schemas.microsoft.com/office/drawing/2014/main" id="{EA87C620-7246-4F25-93BC-A37C4EED4A57}"/>
            </a:ext>
          </a:extLst>
        </xdr:cNvPr>
        <xdr:cNvSpPr/>
      </xdr:nvSpPr>
      <xdr:spPr>
        <a:xfrm>
          <a:off x="4584700" y="1472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66819</xdr:rowOff>
    </xdr:from>
    <xdr:ext cx="405111" cy="259045"/>
    <xdr:sp macro="" textlink="">
      <xdr:nvSpPr>
        <xdr:cNvPr id="200" name="【福祉施設】&#10;有形固定資産減価償却率該当値テキスト">
          <a:extLst>
            <a:ext uri="{FF2B5EF4-FFF2-40B4-BE49-F238E27FC236}">
              <a16:creationId xmlns:a16="http://schemas.microsoft.com/office/drawing/2014/main" id="{2544C472-5E95-4A91-ABDC-0E010AA11B8D}"/>
            </a:ext>
          </a:extLst>
        </xdr:cNvPr>
        <xdr:cNvSpPr txBox="1"/>
      </xdr:nvSpPr>
      <xdr:spPr>
        <a:xfrm>
          <a:off x="4673600" y="14640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149606</xdr:rowOff>
    </xdr:from>
    <xdr:to>
      <xdr:col>20</xdr:col>
      <xdr:colOff>38100</xdr:colOff>
      <xdr:row>86</xdr:row>
      <xdr:rowOff>79756</xdr:rowOff>
    </xdr:to>
    <xdr:sp macro="" textlink="">
      <xdr:nvSpPr>
        <xdr:cNvPr id="201" name="楕円 200">
          <a:extLst>
            <a:ext uri="{FF2B5EF4-FFF2-40B4-BE49-F238E27FC236}">
              <a16:creationId xmlns:a16="http://schemas.microsoft.com/office/drawing/2014/main" id="{74F00944-2CDD-4C28-85BA-85CE136AF79E}"/>
            </a:ext>
          </a:extLst>
        </xdr:cNvPr>
        <xdr:cNvSpPr/>
      </xdr:nvSpPr>
      <xdr:spPr>
        <a:xfrm>
          <a:off x="3746500" y="1472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28956</xdr:rowOff>
    </xdr:from>
    <xdr:to>
      <xdr:col>24</xdr:col>
      <xdr:colOff>63500</xdr:colOff>
      <xdr:row>86</xdr:row>
      <xdr:rowOff>31242</xdr:rowOff>
    </xdr:to>
    <xdr:cxnSp macro="">
      <xdr:nvCxnSpPr>
        <xdr:cNvPr id="202" name="直線コネクタ 201">
          <a:extLst>
            <a:ext uri="{FF2B5EF4-FFF2-40B4-BE49-F238E27FC236}">
              <a16:creationId xmlns:a16="http://schemas.microsoft.com/office/drawing/2014/main" id="{280752F8-8118-4DB8-A82F-3823791ADD92}"/>
            </a:ext>
          </a:extLst>
        </xdr:cNvPr>
        <xdr:cNvCxnSpPr/>
      </xdr:nvCxnSpPr>
      <xdr:spPr>
        <a:xfrm>
          <a:off x="3797300" y="14773656"/>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147320</xdr:rowOff>
    </xdr:from>
    <xdr:to>
      <xdr:col>15</xdr:col>
      <xdr:colOff>101600</xdr:colOff>
      <xdr:row>86</xdr:row>
      <xdr:rowOff>77470</xdr:rowOff>
    </xdr:to>
    <xdr:sp macro="" textlink="">
      <xdr:nvSpPr>
        <xdr:cNvPr id="203" name="楕円 202">
          <a:extLst>
            <a:ext uri="{FF2B5EF4-FFF2-40B4-BE49-F238E27FC236}">
              <a16:creationId xmlns:a16="http://schemas.microsoft.com/office/drawing/2014/main" id="{E1D1CC79-172F-46EC-922F-183CC813984B}"/>
            </a:ext>
          </a:extLst>
        </xdr:cNvPr>
        <xdr:cNvSpPr/>
      </xdr:nvSpPr>
      <xdr:spPr>
        <a:xfrm>
          <a:off x="2857500" y="1472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26670</xdr:rowOff>
    </xdr:from>
    <xdr:to>
      <xdr:col>19</xdr:col>
      <xdr:colOff>177800</xdr:colOff>
      <xdr:row>86</xdr:row>
      <xdr:rowOff>28956</xdr:rowOff>
    </xdr:to>
    <xdr:cxnSp macro="">
      <xdr:nvCxnSpPr>
        <xdr:cNvPr id="204" name="直線コネクタ 203">
          <a:extLst>
            <a:ext uri="{FF2B5EF4-FFF2-40B4-BE49-F238E27FC236}">
              <a16:creationId xmlns:a16="http://schemas.microsoft.com/office/drawing/2014/main" id="{D0949F9D-C9C7-4AD4-8497-CF887E1117A5}"/>
            </a:ext>
          </a:extLst>
        </xdr:cNvPr>
        <xdr:cNvCxnSpPr/>
      </xdr:nvCxnSpPr>
      <xdr:spPr>
        <a:xfrm>
          <a:off x="2908300" y="1477137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145035</xdr:rowOff>
    </xdr:from>
    <xdr:to>
      <xdr:col>10</xdr:col>
      <xdr:colOff>165100</xdr:colOff>
      <xdr:row>86</xdr:row>
      <xdr:rowOff>75185</xdr:rowOff>
    </xdr:to>
    <xdr:sp macro="" textlink="">
      <xdr:nvSpPr>
        <xdr:cNvPr id="205" name="楕円 204">
          <a:extLst>
            <a:ext uri="{FF2B5EF4-FFF2-40B4-BE49-F238E27FC236}">
              <a16:creationId xmlns:a16="http://schemas.microsoft.com/office/drawing/2014/main" id="{D3F8E179-1B2B-4460-8A58-890592F05385}"/>
            </a:ext>
          </a:extLst>
        </xdr:cNvPr>
        <xdr:cNvSpPr/>
      </xdr:nvSpPr>
      <xdr:spPr>
        <a:xfrm>
          <a:off x="1968500" y="1471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24385</xdr:rowOff>
    </xdr:from>
    <xdr:to>
      <xdr:col>15</xdr:col>
      <xdr:colOff>50800</xdr:colOff>
      <xdr:row>86</xdr:row>
      <xdr:rowOff>26670</xdr:rowOff>
    </xdr:to>
    <xdr:cxnSp macro="">
      <xdr:nvCxnSpPr>
        <xdr:cNvPr id="206" name="直線コネクタ 205">
          <a:extLst>
            <a:ext uri="{FF2B5EF4-FFF2-40B4-BE49-F238E27FC236}">
              <a16:creationId xmlns:a16="http://schemas.microsoft.com/office/drawing/2014/main" id="{AA248600-6CC3-4F41-8925-7FB55A19EB37}"/>
            </a:ext>
          </a:extLst>
        </xdr:cNvPr>
        <xdr:cNvCxnSpPr/>
      </xdr:nvCxnSpPr>
      <xdr:spPr>
        <a:xfrm>
          <a:off x="2019300" y="14769085"/>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145035</xdr:rowOff>
    </xdr:from>
    <xdr:to>
      <xdr:col>6</xdr:col>
      <xdr:colOff>38100</xdr:colOff>
      <xdr:row>86</xdr:row>
      <xdr:rowOff>75185</xdr:rowOff>
    </xdr:to>
    <xdr:sp macro="" textlink="">
      <xdr:nvSpPr>
        <xdr:cNvPr id="207" name="楕円 206">
          <a:extLst>
            <a:ext uri="{FF2B5EF4-FFF2-40B4-BE49-F238E27FC236}">
              <a16:creationId xmlns:a16="http://schemas.microsoft.com/office/drawing/2014/main" id="{6627A423-3216-4D9F-A9D2-599AE366D96A}"/>
            </a:ext>
          </a:extLst>
        </xdr:cNvPr>
        <xdr:cNvSpPr/>
      </xdr:nvSpPr>
      <xdr:spPr>
        <a:xfrm>
          <a:off x="1079500" y="1471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24385</xdr:rowOff>
    </xdr:from>
    <xdr:to>
      <xdr:col>10</xdr:col>
      <xdr:colOff>114300</xdr:colOff>
      <xdr:row>86</xdr:row>
      <xdr:rowOff>24385</xdr:rowOff>
    </xdr:to>
    <xdr:cxnSp macro="">
      <xdr:nvCxnSpPr>
        <xdr:cNvPr id="208" name="直線コネクタ 207">
          <a:extLst>
            <a:ext uri="{FF2B5EF4-FFF2-40B4-BE49-F238E27FC236}">
              <a16:creationId xmlns:a16="http://schemas.microsoft.com/office/drawing/2014/main" id="{1AED24DC-A14E-461E-B248-6AE96612DD96}"/>
            </a:ext>
          </a:extLst>
        </xdr:cNvPr>
        <xdr:cNvCxnSpPr/>
      </xdr:nvCxnSpPr>
      <xdr:spPr>
        <a:xfrm>
          <a:off x="1130300" y="147690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45990</xdr:rowOff>
    </xdr:from>
    <xdr:ext cx="405111" cy="259045"/>
    <xdr:sp macro="" textlink="">
      <xdr:nvSpPr>
        <xdr:cNvPr id="209" name="n_1aveValue【福祉施設】&#10;有形固定資産減価償却率">
          <a:extLst>
            <a:ext uri="{FF2B5EF4-FFF2-40B4-BE49-F238E27FC236}">
              <a16:creationId xmlns:a16="http://schemas.microsoft.com/office/drawing/2014/main" id="{DF1CC716-1324-4568-A266-D4C1FEC8FDB2}"/>
            </a:ext>
          </a:extLst>
        </xdr:cNvPr>
        <xdr:cNvSpPr txBox="1"/>
      </xdr:nvSpPr>
      <xdr:spPr>
        <a:xfrm>
          <a:off x="3582044" y="1376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68851</xdr:rowOff>
    </xdr:from>
    <xdr:ext cx="405111" cy="259045"/>
    <xdr:sp macro="" textlink="">
      <xdr:nvSpPr>
        <xdr:cNvPr id="210" name="n_2aveValue【福祉施設】&#10;有形固定資産減価償却率">
          <a:extLst>
            <a:ext uri="{FF2B5EF4-FFF2-40B4-BE49-F238E27FC236}">
              <a16:creationId xmlns:a16="http://schemas.microsoft.com/office/drawing/2014/main" id="{DB673CE1-2E39-4687-93C5-12DD697B179D}"/>
            </a:ext>
          </a:extLst>
        </xdr:cNvPr>
        <xdr:cNvSpPr txBox="1"/>
      </xdr:nvSpPr>
      <xdr:spPr>
        <a:xfrm>
          <a:off x="2705744" y="13613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126001</xdr:rowOff>
    </xdr:from>
    <xdr:ext cx="405111" cy="259045"/>
    <xdr:sp macro="" textlink="">
      <xdr:nvSpPr>
        <xdr:cNvPr id="211" name="n_3aveValue【福祉施設】&#10;有形固定資産減価償却率">
          <a:extLst>
            <a:ext uri="{FF2B5EF4-FFF2-40B4-BE49-F238E27FC236}">
              <a16:creationId xmlns:a16="http://schemas.microsoft.com/office/drawing/2014/main" id="{CE673CB6-F3BD-40BF-A623-D637FF2E19B2}"/>
            </a:ext>
          </a:extLst>
        </xdr:cNvPr>
        <xdr:cNvSpPr txBox="1"/>
      </xdr:nvSpPr>
      <xdr:spPr>
        <a:xfrm>
          <a:off x="1816744" y="13670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75709</xdr:rowOff>
    </xdr:from>
    <xdr:ext cx="405111" cy="259045"/>
    <xdr:sp macro="" textlink="">
      <xdr:nvSpPr>
        <xdr:cNvPr id="212" name="n_4aveValue【福祉施設】&#10;有形固定資産減価償却率">
          <a:extLst>
            <a:ext uri="{FF2B5EF4-FFF2-40B4-BE49-F238E27FC236}">
              <a16:creationId xmlns:a16="http://schemas.microsoft.com/office/drawing/2014/main" id="{156F9132-6C95-43EA-88F0-4B55F48ACB87}"/>
            </a:ext>
          </a:extLst>
        </xdr:cNvPr>
        <xdr:cNvSpPr txBox="1"/>
      </xdr:nvSpPr>
      <xdr:spPr>
        <a:xfrm>
          <a:off x="927744" y="13620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70883</xdr:rowOff>
    </xdr:from>
    <xdr:ext cx="405111" cy="259045"/>
    <xdr:sp macro="" textlink="">
      <xdr:nvSpPr>
        <xdr:cNvPr id="213" name="n_1mainValue【福祉施設】&#10;有形固定資産減価償却率">
          <a:extLst>
            <a:ext uri="{FF2B5EF4-FFF2-40B4-BE49-F238E27FC236}">
              <a16:creationId xmlns:a16="http://schemas.microsoft.com/office/drawing/2014/main" id="{54447757-C86E-45AD-9C66-1BFADFC81A4A}"/>
            </a:ext>
          </a:extLst>
        </xdr:cNvPr>
        <xdr:cNvSpPr txBox="1"/>
      </xdr:nvSpPr>
      <xdr:spPr>
        <a:xfrm>
          <a:off x="3582044" y="14815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68597</xdr:rowOff>
    </xdr:from>
    <xdr:ext cx="405111" cy="259045"/>
    <xdr:sp macro="" textlink="">
      <xdr:nvSpPr>
        <xdr:cNvPr id="214" name="n_2mainValue【福祉施設】&#10;有形固定資産減価償却率">
          <a:extLst>
            <a:ext uri="{FF2B5EF4-FFF2-40B4-BE49-F238E27FC236}">
              <a16:creationId xmlns:a16="http://schemas.microsoft.com/office/drawing/2014/main" id="{532DD8F2-62AA-451D-B33F-7B144888560A}"/>
            </a:ext>
          </a:extLst>
        </xdr:cNvPr>
        <xdr:cNvSpPr txBox="1"/>
      </xdr:nvSpPr>
      <xdr:spPr>
        <a:xfrm>
          <a:off x="2705744" y="1481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66312</xdr:rowOff>
    </xdr:from>
    <xdr:ext cx="405111" cy="259045"/>
    <xdr:sp macro="" textlink="">
      <xdr:nvSpPr>
        <xdr:cNvPr id="215" name="n_3mainValue【福祉施設】&#10;有形固定資産減価償却率">
          <a:extLst>
            <a:ext uri="{FF2B5EF4-FFF2-40B4-BE49-F238E27FC236}">
              <a16:creationId xmlns:a16="http://schemas.microsoft.com/office/drawing/2014/main" id="{8345C599-CECD-4AFC-9571-BFCA2CD36EF9}"/>
            </a:ext>
          </a:extLst>
        </xdr:cNvPr>
        <xdr:cNvSpPr txBox="1"/>
      </xdr:nvSpPr>
      <xdr:spPr>
        <a:xfrm>
          <a:off x="1816744" y="14811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66312</xdr:rowOff>
    </xdr:from>
    <xdr:ext cx="405111" cy="259045"/>
    <xdr:sp macro="" textlink="">
      <xdr:nvSpPr>
        <xdr:cNvPr id="216" name="n_4mainValue【福祉施設】&#10;有形固定資産減価償却率">
          <a:extLst>
            <a:ext uri="{FF2B5EF4-FFF2-40B4-BE49-F238E27FC236}">
              <a16:creationId xmlns:a16="http://schemas.microsoft.com/office/drawing/2014/main" id="{9C536287-13EA-4A66-8053-E7C92A529A12}"/>
            </a:ext>
          </a:extLst>
        </xdr:cNvPr>
        <xdr:cNvSpPr txBox="1"/>
      </xdr:nvSpPr>
      <xdr:spPr>
        <a:xfrm>
          <a:off x="927744" y="14811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17" name="正方形/長方形 216">
          <a:extLst>
            <a:ext uri="{FF2B5EF4-FFF2-40B4-BE49-F238E27FC236}">
              <a16:creationId xmlns:a16="http://schemas.microsoft.com/office/drawing/2014/main" id="{172E2D49-742A-4564-AD00-390F2F18122D}"/>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8" name="正方形/長方形 217">
          <a:extLst>
            <a:ext uri="{FF2B5EF4-FFF2-40B4-BE49-F238E27FC236}">
              <a16:creationId xmlns:a16="http://schemas.microsoft.com/office/drawing/2014/main" id="{FD1134C5-1299-404D-A919-FFE3F99A50C3}"/>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9" name="正方形/長方形 218">
          <a:extLst>
            <a:ext uri="{FF2B5EF4-FFF2-40B4-BE49-F238E27FC236}">
              <a16:creationId xmlns:a16="http://schemas.microsoft.com/office/drawing/2014/main" id="{918E036A-61F9-47A9-A478-2F543C19F377}"/>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0" name="正方形/長方形 219">
          <a:extLst>
            <a:ext uri="{FF2B5EF4-FFF2-40B4-BE49-F238E27FC236}">
              <a16:creationId xmlns:a16="http://schemas.microsoft.com/office/drawing/2014/main" id="{26D76816-02E8-4E06-93AD-C2D42C664CC9}"/>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1" name="正方形/長方形 220">
          <a:extLst>
            <a:ext uri="{FF2B5EF4-FFF2-40B4-BE49-F238E27FC236}">
              <a16:creationId xmlns:a16="http://schemas.microsoft.com/office/drawing/2014/main" id="{FC4EA641-4089-44AC-A06B-0FC9E18D7F29}"/>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2" name="正方形/長方形 221">
          <a:extLst>
            <a:ext uri="{FF2B5EF4-FFF2-40B4-BE49-F238E27FC236}">
              <a16:creationId xmlns:a16="http://schemas.microsoft.com/office/drawing/2014/main" id="{78086051-3CA3-4969-B652-DD2657F50D0A}"/>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3" name="正方形/長方形 222">
          <a:extLst>
            <a:ext uri="{FF2B5EF4-FFF2-40B4-BE49-F238E27FC236}">
              <a16:creationId xmlns:a16="http://schemas.microsoft.com/office/drawing/2014/main" id="{C4455901-9247-4C4B-B92E-1CA84B7E5534}"/>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4" name="正方形/長方形 223">
          <a:extLst>
            <a:ext uri="{FF2B5EF4-FFF2-40B4-BE49-F238E27FC236}">
              <a16:creationId xmlns:a16="http://schemas.microsoft.com/office/drawing/2014/main" id="{864D36DF-4745-418E-BAD3-2B445A91EC6A}"/>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5" name="テキスト ボックス 224">
          <a:extLst>
            <a:ext uri="{FF2B5EF4-FFF2-40B4-BE49-F238E27FC236}">
              <a16:creationId xmlns:a16="http://schemas.microsoft.com/office/drawing/2014/main" id="{B90B4835-1805-4D7A-AEA1-4452B8FDB2D5}"/>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6" name="直線コネクタ 225">
          <a:extLst>
            <a:ext uri="{FF2B5EF4-FFF2-40B4-BE49-F238E27FC236}">
              <a16:creationId xmlns:a16="http://schemas.microsoft.com/office/drawing/2014/main" id="{183B675E-070C-4D28-A314-95EAF959CE12}"/>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27" name="直線コネクタ 226">
          <a:extLst>
            <a:ext uri="{FF2B5EF4-FFF2-40B4-BE49-F238E27FC236}">
              <a16:creationId xmlns:a16="http://schemas.microsoft.com/office/drawing/2014/main" id="{1B4ED784-49D2-4709-8C5F-9DB4DA21251E}"/>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28" name="テキスト ボックス 227">
          <a:extLst>
            <a:ext uri="{FF2B5EF4-FFF2-40B4-BE49-F238E27FC236}">
              <a16:creationId xmlns:a16="http://schemas.microsoft.com/office/drawing/2014/main" id="{E3BE033C-980A-4ADE-9270-485413FA43DA}"/>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29" name="直線コネクタ 228">
          <a:extLst>
            <a:ext uri="{FF2B5EF4-FFF2-40B4-BE49-F238E27FC236}">
              <a16:creationId xmlns:a16="http://schemas.microsoft.com/office/drawing/2014/main" id="{5CBC65ED-1168-4144-88C5-4E83EBCD3CF1}"/>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0" name="テキスト ボックス 229">
          <a:extLst>
            <a:ext uri="{FF2B5EF4-FFF2-40B4-BE49-F238E27FC236}">
              <a16:creationId xmlns:a16="http://schemas.microsoft.com/office/drawing/2014/main" id="{BC1D15E8-C182-4985-BA8F-652CD15E4BAC}"/>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1" name="直線コネクタ 230">
          <a:extLst>
            <a:ext uri="{FF2B5EF4-FFF2-40B4-BE49-F238E27FC236}">
              <a16:creationId xmlns:a16="http://schemas.microsoft.com/office/drawing/2014/main" id="{F9616E7B-AE6A-4B35-AA3B-4A9ECBC4BA86}"/>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32" name="テキスト ボックス 231">
          <a:extLst>
            <a:ext uri="{FF2B5EF4-FFF2-40B4-BE49-F238E27FC236}">
              <a16:creationId xmlns:a16="http://schemas.microsoft.com/office/drawing/2014/main" id="{970438C2-D5F3-4145-B55A-9D79FFC79AC9}"/>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33" name="直線コネクタ 232">
          <a:extLst>
            <a:ext uri="{FF2B5EF4-FFF2-40B4-BE49-F238E27FC236}">
              <a16:creationId xmlns:a16="http://schemas.microsoft.com/office/drawing/2014/main" id="{33FE8307-4D94-4775-B693-E10EFAAC2D3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34" name="テキスト ボックス 233">
          <a:extLst>
            <a:ext uri="{FF2B5EF4-FFF2-40B4-BE49-F238E27FC236}">
              <a16:creationId xmlns:a16="http://schemas.microsoft.com/office/drawing/2014/main" id="{FC728A8F-B211-44BA-97E1-4C0F9020F5BF}"/>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35" name="直線コネクタ 234">
          <a:extLst>
            <a:ext uri="{FF2B5EF4-FFF2-40B4-BE49-F238E27FC236}">
              <a16:creationId xmlns:a16="http://schemas.microsoft.com/office/drawing/2014/main" id="{F7624177-A954-44D5-9776-ACE915022893}"/>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36" name="テキスト ボックス 235">
          <a:extLst>
            <a:ext uri="{FF2B5EF4-FFF2-40B4-BE49-F238E27FC236}">
              <a16:creationId xmlns:a16="http://schemas.microsoft.com/office/drawing/2014/main" id="{B79138AC-5792-4227-A760-8ABF1DABFEC4}"/>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7" name="直線コネクタ 236">
          <a:extLst>
            <a:ext uri="{FF2B5EF4-FFF2-40B4-BE49-F238E27FC236}">
              <a16:creationId xmlns:a16="http://schemas.microsoft.com/office/drawing/2014/main" id="{0238ABE3-99F8-4766-9268-A4A44099169C}"/>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8" name="テキスト ボックス 237">
          <a:extLst>
            <a:ext uri="{FF2B5EF4-FFF2-40B4-BE49-F238E27FC236}">
              <a16:creationId xmlns:a16="http://schemas.microsoft.com/office/drawing/2014/main" id="{17A557BE-5672-4145-81EC-567DC913FC31}"/>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9" name="【福祉施設】&#10;一人当たり面積グラフ枠">
          <a:extLst>
            <a:ext uri="{FF2B5EF4-FFF2-40B4-BE49-F238E27FC236}">
              <a16:creationId xmlns:a16="http://schemas.microsoft.com/office/drawing/2014/main" id="{F927F235-3AB7-4F87-B62C-5672F1870FED}"/>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90170</xdr:rowOff>
    </xdr:from>
    <xdr:to>
      <xdr:col>54</xdr:col>
      <xdr:colOff>189865</xdr:colOff>
      <xdr:row>86</xdr:row>
      <xdr:rowOff>86361</xdr:rowOff>
    </xdr:to>
    <xdr:cxnSp macro="">
      <xdr:nvCxnSpPr>
        <xdr:cNvPr id="240" name="直線コネクタ 239">
          <a:extLst>
            <a:ext uri="{FF2B5EF4-FFF2-40B4-BE49-F238E27FC236}">
              <a16:creationId xmlns:a16="http://schemas.microsoft.com/office/drawing/2014/main" id="{D8AF990F-76B2-41C3-B622-40CF1C6E359F}"/>
            </a:ext>
          </a:extLst>
        </xdr:cNvPr>
        <xdr:cNvCxnSpPr/>
      </xdr:nvCxnSpPr>
      <xdr:spPr>
        <a:xfrm flipV="1">
          <a:off x="10476865" y="13463270"/>
          <a:ext cx="0" cy="1367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90188</xdr:rowOff>
    </xdr:from>
    <xdr:ext cx="469744" cy="259045"/>
    <xdr:sp macro="" textlink="">
      <xdr:nvSpPr>
        <xdr:cNvPr id="241" name="【福祉施設】&#10;一人当たり面積最小値テキスト">
          <a:extLst>
            <a:ext uri="{FF2B5EF4-FFF2-40B4-BE49-F238E27FC236}">
              <a16:creationId xmlns:a16="http://schemas.microsoft.com/office/drawing/2014/main" id="{F8130EB4-91BD-4A04-BA39-9A1887B87451}"/>
            </a:ext>
          </a:extLst>
        </xdr:cNvPr>
        <xdr:cNvSpPr txBox="1"/>
      </xdr:nvSpPr>
      <xdr:spPr>
        <a:xfrm>
          <a:off x="10515600" y="14834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86361</xdr:rowOff>
    </xdr:from>
    <xdr:to>
      <xdr:col>55</xdr:col>
      <xdr:colOff>88900</xdr:colOff>
      <xdr:row>86</xdr:row>
      <xdr:rowOff>86361</xdr:rowOff>
    </xdr:to>
    <xdr:cxnSp macro="">
      <xdr:nvCxnSpPr>
        <xdr:cNvPr id="242" name="直線コネクタ 241">
          <a:extLst>
            <a:ext uri="{FF2B5EF4-FFF2-40B4-BE49-F238E27FC236}">
              <a16:creationId xmlns:a16="http://schemas.microsoft.com/office/drawing/2014/main" id="{0929839D-8BBF-4143-8B35-ADEFB9A60586}"/>
            </a:ext>
          </a:extLst>
        </xdr:cNvPr>
        <xdr:cNvCxnSpPr/>
      </xdr:nvCxnSpPr>
      <xdr:spPr>
        <a:xfrm>
          <a:off x="10388600" y="14831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36847</xdr:rowOff>
    </xdr:from>
    <xdr:ext cx="469744" cy="259045"/>
    <xdr:sp macro="" textlink="">
      <xdr:nvSpPr>
        <xdr:cNvPr id="243" name="【福祉施設】&#10;一人当たり面積最大値テキスト">
          <a:extLst>
            <a:ext uri="{FF2B5EF4-FFF2-40B4-BE49-F238E27FC236}">
              <a16:creationId xmlns:a16="http://schemas.microsoft.com/office/drawing/2014/main" id="{EC9CBCC5-FC69-4BC6-BFCB-E3F55905458A}"/>
            </a:ext>
          </a:extLst>
        </xdr:cNvPr>
        <xdr:cNvSpPr txBox="1"/>
      </xdr:nvSpPr>
      <xdr:spPr>
        <a:xfrm>
          <a:off x="10515600" y="1323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90170</xdr:rowOff>
    </xdr:from>
    <xdr:to>
      <xdr:col>55</xdr:col>
      <xdr:colOff>88900</xdr:colOff>
      <xdr:row>78</xdr:row>
      <xdr:rowOff>90170</xdr:rowOff>
    </xdr:to>
    <xdr:cxnSp macro="">
      <xdr:nvCxnSpPr>
        <xdr:cNvPr id="244" name="直線コネクタ 243">
          <a:extLst>
            <a:ext uri="{FF2B5EF4-FFF2-40B4-BE49-F238E27FC236}">
              <a16:creationId xmlns:a16="http://schemas.microsoft.com/office/drawing/2014/main" id="{54BAD980-165B-4853-AD19-4A45216B26EA}"/>
            </a:ext>
          </a:extLst>
        </xdr:cNvPr>
        <xdr:cNvCxnSpPr/>
      </xdr:nvCxnSpPr>
      <xdr:spPr>
        <a:xfrm>
          <a:off x="10388600" y="13463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39388</xdr:rowOff>
    </xdr:from>
    <xdr:ext cx="469744" cy="259045"/>
    <xdr:sp macro="" textlink="">
      <xdr:nvSpPr>
        <xdr:cNvPr id="245" name="【福祉施設】&#10;一人当たり面積平均値テキスト">
          <a:extLst>
            <a:ext uri="{FF2B5EF4-FFF2-40B4-BE49-F238E27FC236}">
              <a16:creationId xmlns:a16="http://schemas.microsoft.com/office/drawing/2014/main" id="{C9610BA0-48A4-4957-93BB-00F4498123C7}"/>
            </a:ext>
          </a:extLst>
        </xdr:cNvPr>
        <xdr:cNvSpPr txBox="1"/>
      </xdr:nvSpPr>
      <xdr:spPr>
        <a:xfrm>
          <a:off x="10515600" y="14269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16511</xdr:rowOff>
    </xdr:from>
    <xdr:to>
      <xdr:col>55</xdr:col>
      <xdr:colOff>50800</xdr:colOff>
      <xdr:row>84</xdr:row>
      <xdr:rowOff>118111</xdr:rowOff>
    </xdr:to>
    <xdr:sp macro="" textlink="">
      <xdr:nvSpPr>
        <xdr:cNvPr id="246" name="フローチャート: 判断 245">
          <a:extLst>
            <a:ext uri="{FF2B5EF4-FFF2-40B4-BE49-F238E27FC236}">
              <a16:creationId xmlns:a16="http://schemas.microsoft.com/office/drawing/2014/main" id="{19965A11-86F6-4B65-AD42-3D3BF1E6FD35}"/>
            </a:ext>
          </a:extLst>
        </xdr:cNvPr>
        <xdr:cNvSpPr/>
      </xdr:nvSpPr>
      <xdr:spPr>
        <a:xfrm>
          <a:off x="10426700" y="1441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41911</xdr:rowOff>
    </xdr:from>
    <xdr:to>
      <xdr:col>50</xdr:col>
      <xdr:colOff>165100</xdr:colOff>
      <xdr:row>84</xdr:row>
      <xdr:rowOff>143511</xdr:rowOff>
    </xdr:to>
    <xdr:sp macro="" textlink="">
      <xdr:nvSpPr>
        <xdr:cNvPr id="247" name="フローチャート: 判断 246">
          <a:extLst>
            <a:ext uri="{FF2B5EF4-FFF2-40B4-BE49-F238E27FC236}">
              <a16:creationId xmlns:a16="http://schemas.microsoft.com/office/drawing/2014/main" id="{4E8F5B9F-92A2-4FF6-9C2A-EB9DEBF1E289}"/>
            </a:ext>
          </a:extLst>
        </xdr:cNvPr>
        <xdr:cNvSpPr/>
      </xdr:nvSpPr>
      <xdr:spPr>
        <a:xfrm>
          <a:off x="9588500" y="14443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21589</xdr:rowOff>
    </xdr:from>
    <xdr:to>
      <xdr:col>46</xdr:col>
      <xdr:colOff>38100</xdr:colOff>
      <xdr:row>84</xdr:row>
      <xdr:rowOff>123189</xdr:rowOff>
    </xdr:to>
    <xdr:sp macro="" textlink="">
      <xdr:nvSpPr>
        <xdr:cNvPr id="248" name="フローチャート: 判断 247">
          <a:extLst>
            <a:ext uri="{FF2B5EF4-FFF2-40B4-BE49-F238E27FC236}">
              <a16:creationId xmlns:a16="http://schemas.microsoft.com/office/drawing/2014/main" id="{9E295A24-8B6B-427D-AAF5-C4F897E8FB1E}"/>
            </a:ext>
          </a:extLst>
        </xdr:cNvPr>
        <xdr:cNvSpPr/>
      </xdr:nvSpPr>
      <xdr:spPr>
        <a:xfrm>
          <a:off x="8699500" y="1442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24130</xdr:rowOff>
    </xdr:from>
    <xdr:to>
      <xdr:col>41</xdr:col>
      <xdr:colOff>101600</xdr:colOff>
      <xdr:row>84</xdr:row>
      <xdr:rowOff>125730</xdr:rowOff>
    </xdr:to>
    <xdr:sp macro="" textlink="">
      <xdr:nvSpPr>
        <xdr:cNvPr id="249" name="フローチャート: 判断 248">
          <a:extLst>
            <a:ext uri="{FF2B5EF4-FFF2-40B4-BE49-F238E27FC236}">
              <a16:creationId xmlns:a16="http://schemas.microsoft.com/office/drawing/2014/main" id="{ECFB6F78-E37F-4E40-8ABD-E9B0A638AABF}"/>
            </a:ext>
          </a:extLst>
        </xdr:cNvPr>
        <xdr:cNvSpPr/>
      </xdr:nvSpPr>
      <xdr:spPr>
        <a:xfrm>
          <a:off x="7810500" y="1442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57150</xdr:rowOff>
    </xdr:from>
    <xdr:to>
      <xdr:col>36</xdr:col>
      <xdr:colOff>165100</xdr:colOff>
      <xdr:row>84</xdr:row>
      <xdr:rowOff>158750</xdr:rowOff>
    </xdr:to>
    <xdr:sp macro="" textlink="">
      <xdr:nvSpPr>
        <xdr:cNvPr id="250" name="フローチャート: 判断 249">
          <a:extLst>
            <a:ext uri="{FF2B5EF4-FFF2-40B4-BE49-F238E27FC236}">
              <a16:creationId xmlns:a16="http://schemas.microsoft.com/office/drawing/2014/main" id="{F0BE100D-45AF-4212-9857-A4289BC28C42}"/>
            </a:ext>
          </a:extLst>
        </xdr:cNvPr>
        <xdr:cNvSpPr/>
      </xdr:nvSpPr>
      <xdr:spPr>
        <a:xfrm>
          <a:off x="6921500" y="1445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1" name="テキスト ボックス 250">
          <a:extLst>
            <a:ext uri="{FF2B5EF4-FFF2-40B4-BE49-F238E27FC236}">
              <a16:creationId xmlns:a16="http://schemas.microsoft.com/office/drawing/2014/main" id="{82168CF8-1F34-4140-8173-C03A7C949CA3}"/>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2" name="テキスト ボックス 251">
          <a:extLst>
            <a:ext uri="{FF2B5EF4-FFF2-40B4-BE49-F238E27FC236}">
              <a16:creationId xmlns:a16="http://schemas.microsoft.com/office/drawing/2014/main" id="{F0A7C19E-639E-460D-92C6-56517EFAD7E2}"/>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3" name="テキスト ボックス 252">
          <a:extLst>
            <a:ext uri="{FF2B5EF4-FFF2-40B4-BE49-F238E27FC236}">
              <a16:creationId xmlns:a16="http://schemas.microsoft.com/office/drawing/2014/main" id="{4B88D4B4-F316-4855-B891-F867EB3DBDE6}"/>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158D9162-C9C5-4217-97CA-3F9C5A983387}"/>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140E72B9-8583-4E95-A02C-3A3E92EAF4FA}"/>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6350</xdr:rowOff>
    </xdr:from>
    <xdr:to>
      <xdr:col>55</xdr:col>
      <xdr:colOff>50800</xdr:colOff>
      <xdr:row>86</xdr:row>
      <xdr:rowOff>107950</xdr:rowOff>
    </xdr:to>
    <xdr:sp macro="" textlink="">
      <xdr:nvSpPr>
        <xdr:cNvPr id="256" name="楕円 255">
          <a:extLst>
            <a:ext uri="{FF2B5EF4-FFF2-40B4-BE49-F238E27FC236}">
              <a16:creationId xmlns:a16="http://schemas.microsoft.com/office/drawing/2014/main" id="{A1F6717F-2E9C-4046-A39E-808D9439D539}"/>
            </a:ext>
          </a:extLst>
        </xdr:cNvPr>
        <xdr:cNvSpPr/>
      </xdr:nvSpPr>
      <xdr:spPr>
        <a:xfrm>
          <a:off x="10426700" y="1475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92727</xdr:rowOff>
    </xdr:from>
    <xdr:ext cx="469744" cy="259045"/>
    <xdr:sp macro="" textlink="">
      <xdr:nvSpPr>
        <xdr:cNvPr id="257" name="【福祉施設】&#10;一人当たり面積該当値テキスト">
          <a:extLst>
            <a:ext uri="{FF2B5EF4-FFF2-40B4-BE49-F238E27FC236}">
              <a16:creationId xmlns:a16="http://schemas.microsoft.com/office/drawing/2014/main" id="{EEC5E6E3-9FD5-44B9-944D-1F500EED7634}"/>
            </a:ext>
          </a:extLst>
        </xdr:cNvPr>
        <xdr:cNvSpPr txBox="1"/>
      </xdr:nvSpPr>
      <xdr:spPr>
        <a:xfrm>
          <a:off x="10515600" y="14665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7620</xdr:rowOff>
    </xdr:from>
    <xdr:to>
      <xdr:col>50</xdr:col>
      <xdr:colOff>165100</xdr:colOff>
      <xdr:row>86</xdr:row>
      <xdr:rowOff>109220</xdr:rowOff>
    </xdr:to>
    <xdr:sp macro="" textlink="">
      <xdr:nvSpPr>
        <xdr:cNvPr id="258" name="楕円 257">
          <a:extLst>
            <a:ext uri="{FF2B5EF4-FFF2-40B4-BE49-F238E27FC236}">
              <a16:creationId xmlns:a16="http://schemas.microsoft.com/office/drawing/2014/main" id="{158EFDBA-267D-41D7-AF14-470E8276B1CA}"/>
            </a:ext>
          </a:extLst>
        </xdr:cNvPr>
        <xdr:cNvSpPr/>
      </xdr:nvSpPr>
      <xdr:spPr>
        <a:xfrm>
          <a:off x="9588500" y="1475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57150</xdr:rowOff>
    </xdr:from>
    <xdr:to>
      <xdr:col>55</xdr:col>
      <xdr:colOff>0</xdr:colOff>
      <xdr:row>86</xdr:row>
      <xdr:rowOff>58420</xdr:rowOff>
    </xdr:to>
    <xdr:cxnSp macro="">
      <xdr:nvCxnSpPr>
        <xdr:cNvPr id="259" name="直線コネクタ 258">
          <a:extLst>
            <a:ext uri="{FF2B5EF4-FFF2-40B4-BE49-F238E27FC236}">
              <a16:creationId xmlns:a16="http://schemas.microsoft.com/office/drawing/2014/main" id="{98041C11-1C27-410F-B38D-E266EAA726F4}"/>
            </a:ext>
          </a:extLst>
        </xdr:cNvPr>
        <xdr:cNvCxnSpPr/>
      </xdr:nvCxnSpPr>
      <xdr:spPr>
        <a:xfrm flipV="1">
          <a:off x="9639300" y="14801850"/>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8889</xdr:rowOff>
    </xdr:from>
    <xdr:to>
      <xdr:col>46</xdr:col>
      <xdr:colOff>38100</xdr:colOff>
      <xdr:row>86</xdr:row>
      <xdr:rowOff>110489</xdr:rowOff>
    </xdr:to>
    <xdr:sp macro="" textlink="">
      <xdr:nvSpPr>
        <xdr:cNvPr id="260" name="楕円 259">
          <a:extLst>
            <a:ext uri="{FF2B5EF4-FFF2-40B4-BE49-F238E27FC236}">
              <a16:creationId xmlns:a16="http://schemas.microsoft.com/office/drawing/2014/main" id="{C5CEBDB0-CF1C-4675-9BA6-44B54989B7D9}"/>
            </a:ext>
          </a:extLst>
        </xdr:cNvPr>
        <xdr:cNvSpPr/>
      </xdr:nvSpPr>
      <xdr:spPr>
        <a:xfrm>
          <a:off x="8699500" y="1475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58420</xdr:rowOff>
    </xdr:from>
    <xdr:to>
      <xdr:col>50</xdr:col>
      <xdr:colOff>114300</xdr:colOff>
      <xdr:row>86</xdr:row>
      <xdr:rowOff>59689</xdr:rowOff>
    </xdr:to>
    <xdr:cxnSp macro="">
      <xdr:nvCxnSpPr>
        <xdr:cNvPr id="261" name="直線コネクタ 260">
          <a:extLst>
            <a:ext uri="{FF2B5EF4-FFF2-40B4-BE49-F238E27FC236}">
              <a16:creationId xmlns:a16="http://schemas.microsoft.com/office/drawing/2014/main" id="{DB6DC81F-47E0-4228-BE66-AB70F5BAF096}"/>
            </a:ext>
          </a:extLst>
        </xdr:cNvPr>
        <xdr:cNvCxnSpPr/>
      </xdr:nvCxnSpPr>
      <xdr:spPr>
        <a:xfrm flipV="1">
          <a:off x="8750300" y="14803120"/>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10161</xdr:rowOff>
    </xdr:from>
    <xdr:to>
      <xdr:col>41</xdr:col>
      <xdr:colOff>101600</xdr:colOff>
      <xdr:row>86</xdr:row>
      <xdr:rowOff>111761</xdr:rowOff>
    </xdr:to>
    <xdr:sp macro="" textlink="">
      <xdr:nvSpPr>
        <xdr:cNvPr id="262" name="楕円 261">
          <a:extLst>
            <a:ext uri="{FF2B5EF4-FFF2-40B4-BE49-F238E27FC236}">
              <a16:creationId xmlns:a16="http://schemas.microsoft.com/office/drawing/2014/main" id="{95627305-5D17-4F66-8BBD-FA536F4C7AB5}"/>
            </a:ext>
          </a:extLst>
        </xdr:cNvPr>
        <xdr:cNvSpPr/>
      </xdr:nvSpPr>
      <xdr:spPr>
        <a:xfrm>
          <a:off x="7810500" y="1475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59689</xdr:rowOff>
    </xdr:from>
    <xdr:to>
      <xdr:col>45</xdr:col>
      <xdr:colOff>177800</xdr:colOff>
      <xdr:row>86</xdr:row>
      <xdr:rowOff>60961</xdr:rowOff>
    </xdr:to>
    <xdr:cxnSp macro="">
      <xdr:nvCxnSpPr>
        <xdr:cNvPr id="263" name="直線コネクタ 262">
          <a:extLst>
            <a:ext uri="{FF2B5EF4-FFF2-40B4-BE49-F238E27FC236}">
              <a16:creationId xmlns:a16="http://schemas.microsoft.com/office/drawing/2014/main" id="{896277DD-75C3-4EF0-B58C-D049E37ECE91}"/>
            </a:ext>
          </a:extLst>
        </xdr:cNvPr>
        <xdr:cNvCxnSpPr/>
      </xdr:nvCxnSpPr>
      <xdr:spPr>
        <a:xfrm flipV="1">
          <a:off x="7861300" y="14804389"/>
          <a:ext cx="889000" cy="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11430</xdr:rowOff>
    </xdr:from>
    <xdr:to>
      <xdr:col>36</xdr:col>
      <xdr:colOff>165100</xdr:colOff>
      <xdr:row>86</xdr:row>
      <xdr:rowOff>113030</xdr:rowOff>
    </xdr:to>
    <xdr:sp macro="" textlink="">
      <xdr:nvSpPr>
        <xdr:cNvPr id="264" name="楕円 263">
          <a:extLst>
            <a:ext uri="{FF2B5EF4-FFF2-40B4-BE49-F238E27FC236}">
              <a16:creationId xmlns:a16="http://schemas.microsoft.com/office/drawing/2014/main" id="{913E431A-7095-4DEA-9D2E-0ED42CFE7136}"/>
            </a:ext>
          </a:extLst>
        </xdr:cNvPr>
        <xdr:cNvSpPr/>
      </xdr:nvSpPr>
      <xdr:spPr>
        <a:xfrm>
          <a:off x="6921500" y="1475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60961</xdr:rowOff>
    </xdr:from>
    <xdr:to>
      <xdr:col>41</xdr:col>
      <xdr:colOff>50800</xdr:colOff>
      <xdr:row>86</xdr:row>
      <xdr:rowOff>62230</xdr:rowOff>
    </xdr:to>
    <xdr:cxnSp macro="">
      <xdr:nvCxnSpPr>
        <xdr:cNvPr id="265" name="直線コネクタ 264">
          <a:extLst>
            <a:ext uri="{FF2B5EF4-FFF2-40B4-BE49-F238E27FC236}">
              <a16:creationId xmlns:a16="http://schemas.microsoft.com/office/drawing/2014/main" id="{FF02B6BF-5653-4902-BDBC-695131863E38}"/>
            </a:ext>
          </a:extLst>
        </xdr:cNvPr>
        <xdr:cNvCxnSpPr/>
      </xdr:nvCxnSpPr>
      <xdr:spPr>
        <a:xfrm flipV="1">
          <a:off x="6972300" y="14805661"/>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160038</xdr:rowOff>
    </xdr:from>
    <xdr:ext cx="469744" cy="259045"/>
    <xdr:sp macro="" textlink="">
      <xdr:nvSpPr>
        <xdr:cNvPr id="266" name="n_1aveValue【福祉施設】&#10;一人当たり面積">
          <a:extLst>
            <a:ext uri="{FF2B5EF4-FFF2-40B4-BE49-F238E27FC236}">
              <a16:creationId xmlns:a16="http://schemas.microsoft.com/office/drawing/2014/main" id="{193CFEE6-6264-49F9-A28F-8245AAE63441}"/>
            </a:ext>
          </a:extLst>
        </xdr:cNvPr>
        <xdr:cNvSpPr txBox="1"/>
      </xdr:nvSpPr>
      <xdr:spPr>
        <a:xfrm>
          <a:off x="9391727" y="14218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139716</xdr:rowOff>
    </xdr:from>
    <xdr:ext cx="469744" cy="259045"/>
    <xdr:sp macro="" textlink="">
      <xdr:nvSpPr>
        <xdr:cNvPr id="267" name="n_2aveValue【福祉施設】&#10;一人当たり面積">
          <a:extLst>
            <a:ext uri="{FF2B5EF4-FFF2-40B4-BE49-F238E27FC236}">
              <a16:creationId xmlns:a16="http://schemas.microsoft.com/office/drawing/2014/main" id="{4610FE19-21CC-47DA-9451-6061BFD7FD7B}"/>
            </a:ext>
          </a:extLst>
        </xdr:cNvPr>
        <xdr:cNvSpPr txBox="1"/>
      </xdr:nvSpPr>
      <xdr:spPr>
        <a:xfrm>
          <a:off x="8515427" y="1419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142257</xdr:rowOff>
    </xdr:from>
    <xdr:ext cx="469744" cy="259045"/>
    <xdr:sp macro="" textlink="">
      <xdr:nvSpPr>
        <xdr:cNvPr id="268" name="n_3aveValue【福祉施設】&#10;一人当たり面積">
          <a:extLst>
            <a:ext uri="{FF2B5EF4-FFF2-40B4-BE49-F238E27FC236}">
              <a16:creationId xmlns:a16="http://schemas.microsoft.com/office/drawing/2014/main" id="{A120FB66-8254-42E4-AF5B-0A05FB5D57F7}"/>
            </a:ext>
          </a:extLst>
        </xdr:cNvPr>
        <xdr:cNvSpPr txBox="1"/>
      </xdr:nvSpPr>
      <xdr:spPr>
        <a:xfrm>
          <a:off x="7626427" y="14201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3827</xdr:rowOff>
    </xdr:from>
    <xdr:ext cx="469744" cy="259045"/>
    <xdr:sp macro="" textlink="">
      <xdr:nvSpPr>
        <xdr:cNvPr id="269" name="n_4aveValue【福祉施設】&#10;一人当たり面積">
          <a:extLst>
            <a:ext uri="{FF2B5EF4-FFF2-40B4-BE49-F238E27FC236}">
              <a16:creationId xmlns:a16="http://schemas.microsoft.com/office/drawing/2014/main" id="{3F86222E-817D-4347-AD4B-30C2D35F1438}"/>
            </a:ext>
          </a:extLst>
        </xdr:cNvPr>
        <xdr:cNvSpPr txBox="1"/>
      </xdr:nvSpPr>
      <xdr:spPr>
        <a:xfrm>
          <a:off x="6737427" y="1423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100347</xdr:rowOff>
    </xdr:from>
    <xdr:ext cx="469744" cy="259045"/>
    <xdr:sp macro="" textlink="">
      <xdr:nvSpPr>
        <xdr:cNvPr id="270" name="n_1mainValue【福祉施設】&#10;一人当たり面積">
          <a:extLst>
            <a:ext uri="{FF2B5EF4-FFF2-40B4-BE49-F238E27FC236}">
              <a16:creationId xmlns:a16="http://schemas.microsoft.com/office/drawing/2014/main" id="{53DDA5EF-A735-42CA-88A2-D5BEFCC20D35}"/>
            </a:ext>
          </a:extLst>
        </xdr:cNvPr>
        <xdr:cNvSpPr txBox="1"/>
      </xdr:nvSpPr>
      <xdr:spPr>
        <a:xfrm>
          <a:off x="9391727" y="14845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101616</xdr:rowOff>
    </xdr:from>
    <xdr:ext cx="469744" cy="259045"/>
    <xdr:sp macro="" textlink="">
      <xdr:nvSpPr>
        <xdr:cNvPr id="271" name="n_2mainValue【福祉施設】&#10;一人当たり面積">
          <a:extLst>
            <a:ext uri="{FF2B5EF4-FFF2-40B4-BE49-F238E27FC236}">
              <a16:creationId xmlns:a16="http://schemas.microsoft.com/office/drawing/2014/main" id="{AFF613D4-32F9-4EFA-8A69-9497A8764D18}"/>
            </a:ext>
          </a:extLst>
        </xdr:cNvPr>
        <xdr:cNvSpPr txBox="1"/>
      </xdr:nvSpPr>
      <xdr:spPr>
        <a:xfrm>
          <a:off x="8515427" y="14846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102888</xdr:rowOff>
    </xdr:from>
    <xdr:ext cx="469744" cy="259045"/>
    <xdr:sp macro="" textlink="">
      <xdr:nvSpPr>
        <xdr:cNvPr id="272" name="n_3mainValue【福祉施設】&#10;一人当たり面積">
          <a:extLst>
            <a:ext uri="{FF2B5EF4-FFF2-40B4-BE49-F238E27FC236}">
              <a16:creationId xmlns:a16="http://schemas.microsoft.com/office/drawing/2014/main" id="{3AD5FBC2-C984-4C87-B4F9-D9C49F439246}"/>
            </a:ext>
          </a:extLst>
        </xdr:cNvPr>
        <xdr:cNvSpPr txBox="1"/>
      </xdr:nvSpPr>
      <xdr:spPr>
        <a:xfrm>
          <a:off x="7626427"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104157</xdr:rowOff>
    </xdr:from>
    <xdr:ext cx="469744" cy="259045"/>
    <xdr:sp macro="" textlink="">
      <xdr:nvSpPr>
        <xdr:cNvPr id="273" name="n_4mainValue【福祉施設】&#10;一人当たり面積">
          <a:extLst>
            <a:ext uri="{FF2B5EF4-FFF2-40B4-BE49-F238E27FC236}">
              <a16:creationId xmlns:a16="http://schemas.microsoft.com/office/drawing/2014/main" id="{057637EC-BDEE-48E9-AACA-A070E1758223}"/>
            </a:ext>
          </a:extLst>
        </xdr:cNvPr>
        <xdr:cNvSpPr txBox="1"/>
      </xdr:nvSpPr>
      <xdr:spPr>
        <a:xfrm>
          <a:off x="6737427" y="14848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4" name="正方形/長方形 273">
          <a:extLst>
            <a:ext uri="{FF2B5EF4-FFF2-40B4-BE49-F238E27FC236}">
              <a16:creationId xmlns:a16="http://schemas.microsoft.com/office/drawing/2014/main" id="{4D1584F4-6512-4DB5-81A9-0786678E081D}"/>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5" name="正方形/長方形 274">
          <a:extLst>
            <a:ext uri="{FF2B5EF4-FFF2-40B4-BE49-F238E27FC236}">
              <a16:creationId xmlns:a16="http://schemas.microsoft.com/office/drawing/2014/main" id="{48B5B238-9BEC-4B0E-9E2B-103042DA73F4}"/>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6" name="正方形/長方形 275">
          <a:extLst>
            <a:ext uri="{FF2B5EF4-FFF2-40B4-BE49-F238E27FC236}">
              <a16:creationId xmlns:a16="http://schemas.microsoft.com/office/drawing/2014/main" id="{722FB3EE-4AB5-426E-BDF5-5D3094C03975}"/>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7" name="正方形/長方形 276">
          <a:extLst>
            <a:ext uri="{FF2B5EF4-FFF2-40B4-BE49-F238E27FC236}">
              <a16:creationId xmlns:a16="http://schemas.microsoft.com/office/drawing/2014/main" id="{11B371AA-F78B-4FD9-9132-B0F63DBF6AA6}"/>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8" name="正方形/長方形 277">
          <a:extLst>
            <a:ext uri="{FF2B5EF4-FFF2-40B4-BE49-F238E27FC236}">
              <a16:creationId xmlns:a16="http://schemas.microsoft.com/office/drawing/2014/main" id="{7518F86E-85C9-4EFE-89BB-3FDE00CD61DB}"/>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79" name="正方形/長方形 278">
          <a:extLst>
            <a:ext uri="{FF2B5EF4-FFF2-40B4-BE49-F238E27FC236}">
              <a16:creationId xmlns:a16="http://schemas.microsoft.com/office/drawing/2014/main" id="{7EAAA042-019D-4E60-BBBB-208F3522294B}"/>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0" name="正方形/長方形 279">
          <a:extLst>
            <a:ext uri="{FF2B5EF4-FFF2-40B4-BE49-F238E27FC236}">
              <a16:creationId xmlns:a16="http://schemas.microsoft.com/office/drawing/2014/main" id="{19BDEA0C-700B-4FF9-8297-963CCE6EFBA6}"/>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1" name="正方形/長方形 280">
          <a:extLst>
            <a:ext uri="{FF2B5EF4-FFF2-40B4-BE49-F238E27FC236}">
              <a16:creationId xmlns:a16="http://schemas.microsoft.com/office/drawing/2014/main" id="{CDE2E2C4-7B87-4559-AA81-53C46442C472}"/>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2" name="正方形/長方形 281">
          <a:extLst>
            <a:ext uri="{FF2B5EF4-FFF2-40B4-BE49-F238E27FC236}">
              <a16:creationId xmlns:a16="http://schemas.microsoft.com/office/drawing/2014/main" id="{1C266E7F-9A62-4F38-A4AD-0F6C7CC6D16E}"/>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3" name="正方形/長方形 282">
          <a:extLst>
            <a:ext uri="{FF2B5EF4-FFF2-40B4-BE49-F238E27FC236}">
              <a16:creationId xmlns:a16="http://schemas.microsoft.com/office/drawing/2014/main" id="{E32BDA83-4DAE-48CF-B5B8-2533C66E61CA}"/>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4" name="正方形/長方形 283">
          <a:extLst>
            <a:ext uri="{FF2B5EF4-FFF2-40B4-BE49-F238E27FC236}">
              <a16:creationId xmlns:a16="http://schemas.microsoft.com/office/drawing/2014/main" id="{4EEBB0FE-7C26-427E-B004-6D9693FD033E}"/>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5" name="正方形/長方形 284">
          <a:extLst>
            <a:ext uri="{FF2B5EF4-FFF2-40B4-BE49-F238E27FC236}">
              <a16:creationId xmlns:a16="http://schemas.microsoft.com/office/drawing/2014/main" id="{82FDCA9C-EAF2-49CB-AEEA-F2CD1041D28A}"/>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6" name="正方形/長方形 285">
          <a:extLst>
            <a:ext uri="{FF2B5EF4-FFF2-40B4-BE49-F238E27FC236}">
              <a16:creationId xmlns:a16="http://schemas.microsoft.com/office/drawing/2014/main" id="{8CD04F5D-636B-4E46-9426-24839C6985AC}"/>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7" name="正方形/長方形 286">
          <a:extLst>
            <a:ext uri="{FF2B5EF4-FFF2-40B4-BE49-F238E27FC236}">
              <a16:creationId xmlns:a16="http://schemas.microsoft.com/office/drawing/2014/main" id="{1B4E0089-B8D5-4312-99C3-A068F0C387B3}"/>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8" name="正方形/長方形 287">
          <a:extLst>
            <a:ext uri="{FF2B5EF4-FFF2-40B4-BE49-F238E27FC236}">
              <a16:creationId xmlns:a16="http://schemas.microsoft.com/office/drawing/2014/main" id="{DF4FD26C-3E6F-4549-B100-8ED4F947F80F}"/>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89" name="正方形/長方形 288">
          <a:extLst>
            <a:ext uri="{FF2B5EF4-FFF2-40B4-BE49-F238E27FC236}">
              <a16:creationId xmlns:a16="http://schemas.microsoft.com/office/drawing/2014/main" id="{034313A5-7485-4866-A07C-12B2ADAE0AE5}"/>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0" name="正方形/長方形 289">
          <a:extLst>
            <a:ext uri="{FF2B5EF4-FFF2-40B4-BE49-F238E27FC236}">
              <a16:creationId xmlns:a16="http://schemas.microsoft.com/office/drawing/2014/main" id="{03D2C7FA-4EE1-41DD-A2DA-5724E2ABE0C3}"/>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1" name="正方形/長方形 290">
          <a:extLst>
            <a:ext uri="{FF2B5EF4-FFF2-40B4-BE49-F238E27FC236}">
              <a16:creationId xmlns:a16="http://schemas.microsoft.com/office/drawing/2014/main" id="{100ECFA4-0C68-4FFE-A3FA-2E94EAFB5F79}"/>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2" name="正方形/長方形 291">
          <a:extLst>
            <a:ext uri="{FF2B5EF4-FFF2-40B4-BE49-F238E27FC236}">
              <a16:creationId xmlns:a16="http://schemas.microsoft.com/office/drawing/2014/main" id="{CE5D831E-809E-43C6-9EEB-CA7708715E1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3" name="正方形/長方形 292">
          <a:extLst>
            <a:ext uri="{FF2B5EF4-FFF2-40B4-BE49-F238E27FC236}">
              <a16:creationId xmlns:a16="http://schemas.microsoft.com/office/drawing/2014/main" id="{F7AEE798-B938-40D1-A062-0409C636FD3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4" name="正方形/長方形 293">
          <a:extLst>
            <a:ext uri="{FF2B5EF4-FFF2-40B4-BE49-F238E27FC236}">
              <a16:creationId xmlns:a16="http://schemas.microsoft.com/office/drawing/2014/main" id="{0896510F-16B3-4EE0-95BA-C7B4C28E6B9D}"/>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5" name="正方形/長方形 294">
          <a:extLst>
            <a:ext uri="{FF2B5EF4-FFF2-40B4-BE49-F238E27FC236}">
              <a16:creationId xmlns:a16="http://schemas.microsoft.com/office/drawing/2014/main" id="{B71D8A7C-05B5-4BA3-930E-3DFA765727BA}"/>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6" name="正方形/長方形 295">
          <a:extLst>
            <a:ext uri="{FF2B5EF4-FFF2-40B4-BE49-F238E27FC236}">
              <a16:creationId xmlns:a16="http://schemas.microsoft.com/office/drawing/2014/main" id="{2BFC3C2A-3FF3-4C2E-87E2-C3674C8AD91E}"/>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7" name="正方形/長方形 296">
          <a:extLst>
            <a:ext uri="{FF2B5EF4-FFF2-40B4-BE49-F238E27FC236}">
              <a16:creationId xmlns:a16="http://schemas.microsoft.com/office/drawing/2014/main" id="{AF1B3BFB-4D04-46D1-95A0-4F739A8DB25C}"/>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298" name="正方形/長方形 297">
          <a:extLst>
            <a:ext uri="{FF2B5EF4-FFF2-40B4-BE49-F238E27FC236}">
              <a16:creationId xmlns:a16="http://schemas.microsoft.com/office/drawing/2014/main" id="{64D14DBE-E0FC-42B8-8666-54CFB42EBD8D}"/>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99" name="正方形/長方形 298">
          <a:extLst>
            <a:ext uri="{FF2B5EF4-FFF2-40B4-BE49-F238E27FC236}">
              <a16:creationId xmlns:a16="http://schemas.microsoft.com/office/drawing/2014/main" id="{C4C4BD35-424A-4F22-AD20-BEB2A5B3C244}"/>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0" name="正方形/長方形 299">
          <a:extLst>
            <a:ext uri="{FF2B5EF4-FFF2-40B4-BE49-F238E27FC236}">
              <a16:creationId xmlns:a16="http://schemas.microsoft.com/office/drawing/2014/main" id="{EF3CAFB2-1CF4-4445-A177-053188CAC8E9}"/>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1" name="正方形/長方形 300">
          <a:extLst>
            <a:ext uri="{FF2B5EF4-FFF2-40B4-BE49-F238E27FC236}">
              <a16:creationId xmlns:a16="http://schemas.microsoft.com/office/drawing/2014/main" id="{446F0EE5-251F-4638-84B7-56794078F96B}"/>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02" name="正方形/長方形 301">
          <a:extLst>
            <a:ext uri="{FF2B5EF4-FFF2-40B4-BE49-F238E27FC236}">
              <a16:creationId xmlns:a16="http://schemas.microsoft.com/office/drawing/2014/main" id="{90AEC434-C344-4CBB-8DD4-12D4BCDC48B3}"/>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03" name="正方形/長方形 302">
          <a:extLst>
            <a:ext uri="{FF2B5EF4-FFF2-40B4-BE49-F238E27FC236}">
              <a16:creationId xmlns:a16="http://schemas.microsoft.com/office/drawing/2014/main" id="{64113260-5A75-420F-AF8F-132F29F5AC79}"/>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04" name="正方形/長方形 303">
          <a:extLst>
            <a:ext uri="{FF2B5EF4-FFF2-40B4-BE49-F238E27FC236}">
              <a16:creationId xmlns:a16="http://schemas.microsoft.com/office/drawing/2014/main" id="{F95A0717-C2B3-4925-97FB-0BA9FF002EB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05" name="正方形/長方形 304">
          <a:extLst>
            <a:ext uri="{FF2B5EF4-FFF2-40B4-BE49-F238E27FC236}">
              <a16:creationId xmlns:a16="http://schemas.microsoft.com/office/drawing/2014/main" id="{3CF565EC-AE39-4476-B801-C9DD9F147F95}"/>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06" name="正方形/長方形 305">
          <a:extLst>
            <a:ext uri="{FF2B5EF4-FFF2-40B4-BE49-F238E27FC236}">
              <a16:creationId xmlns:a16="http://schemas.microsoft.com/office/drawing/2014/main" id="{70503D98-C1FE-4EE1-87A4-286BD2A837B7}"/>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07" name="正方形/長方形 306">
          <a:extLst>
            <a:ext uri="{FF2B5EF4-FFF2-40B4-BE49-F238E27FC236}">
              <a16:creationId xmlns:a16="http://schemas.microsoft.com/office/drawing/2014/main" id="{41567ADF-2E9F-4CD5-8993-09C1194385EE}"/>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08" name="正方形/長方形 307">
          <a:extLst>
            <a:ext uri="{FF2B5EF4-FFF2-40B4-BE49-F238E27FC236}">
              <a16:creationId xmlns:a16="http://schemas.microsoft.com/office/drawing/2014/main" id="{E906A541-0315-4717-A030-45CCA0DE04AF}"/>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09" name="正方形/長方形 308">
          <a:extLst>
            <a:ext uri="{FF2B5EF4-FFF2-40B4-BE49-F238E27FC236}">
              <a16:creationId xmlns:a16="http://schemas.microsoft.com/office/drawing/2014/main" id="{1E4B0B16-50B6-4B1B-B987-86DC23D0CAC2}"/>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0" name="正方形/長方形 309">
          <a:extLst>
            <a:ext uri="{FF2B5EF4-FFF2-40B4-BE49-F238E27FC236}">
              <a16:creationId xmlns:a16="http://schemas.microsoft.com/office/drawing/2014/main" id="{E6AE3A8F-D526-406E-BBEC-FA62A6E24F3E}"/>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1" name="正方形/長方形 310">
          <a:extLst>
            <a:ext uri="{FF2B5EF4-FFF2-40B4-BE49-F238E27FC236}">
              <a16:creationId xmlns:a16="http://schemas.microsoft.com/office/drawing/2014/main" id="{37842DDA-03E6-421A-87C9-A64548DB174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12" name="正方形/長方形 311">
          <a:extLst>
            <a:ext uri="{FF2B5EF4-FFF2-40B4-BE49-F238E27FC236}">
              <a16:creationId xmlns:a16="http://schemas.microsoft.com/office/drawing/2014/main" id="{4393A366-9282-4717-AF03-8639948DD05A}"/>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13" name="正方形/長方形 312">
          <a:extLst>
            <a:ext uri="{FF2B5EF4-FFF2-40B4-BE49-F238E27FC236}">
              <a16:creationId xmlns:a16="http://schemas.microsoft.com/office/drawing/2014/main" id="{C8C65C60-81FA-4962-8E07-F459060D2157}"/>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14" name="テキスト ボックス 313">
          <a:extLst>
            <a:ext uri="{FF2B5EF4-FFF2-40B4-BE49-F238E27FC236}">
              <a16:creationId xmlns:a16="http://schemas.microsoft.com/office/drawing/2014/main" id="{90BCACF0-E6B6-41E7-A844-EE3734015EEF}"/>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15" name="直線コネクタ 314">
          <a:extLst>
            <a:ext uri="{FF2B5EF4-FFF2-40B4-BE49-F238E27FC236}">
              <a16:creationId xmlns:a16="http://schemas.microsoft.com/office/drawing/2014/main" id="{5F7B806F-57B6-4694-A5F4-B53B5C3604A1}"/>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16" name="テキスト ボックス 315">
          <a:extLst>
            <a:ext uri="{FF2B5EF4-FFF2-40B4-BE49-F238E27FC236}">
              <a16:creationId xmlns:a16="http://schemas.microsoft.com/office/drawing/2014/main" id="{DD28D923-0370-4141-89B4-5789FC2D2F28}"/>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317" name="直線コネクタ 316">
          <a:extLst>
            <a:ext uri="{FF2B5EF4-FFF2-40B4-BE49-F238E27FC236}">
              <a16:creationId xmlns:a16="http://schemas.microsoft.com/office/drawing/2014/main" id="{B9626574-DBE0-4DEC-A2F2-08DEB877FB05}"/>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318" name="テキスト ボックス 317">
          <a:extLst>
            <a:ext uri="{FF2B5EF4-FFF2-40B4-BE49-F238E27FC236}">
              <a16:creationId xmlns:a16="http://schemas.microsoft.com/office/drawing/2014/main" id="{D56BD945-0834-4F4A-9ED4-799392A4BBAD}"/>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319" name="直線コネクタ 318">
          <a:extLst>
            <a:ext uri="{FF2B5EF4-FFF2-40B4-BE49-F238E27FC236}">
              <a16:creationId xmlns:a16="http://schemas.microsoft.com/office/drawing/2014/main" id="{E2FB3E82-22F4-4899-B565-1FB500FBCE61}"/>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320" name="テキスト ボックス 319">
          <a:extLst>
            <a:ext uri="{FF2B5EF4-FFF2-40B4-BE49-F238E27FC236}">
              <a16:creationId xmlns:a16="http://schemas.microsoft.com/office/drawing/2014/main" id="{BE00E12D-F6EF-44FC-A191-DAA8BEA0385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321" name="直線コネクタ 320">
          <a:extLst>
            <a:ext uri="{FF2B5EF4-FFF2-40B4-BE49-F238E27FC236}">
              <a16:creationId xmlns:a16="http://schemas.microsoft.com/office/drawing/2014/main" id="{3EF4C773-3CEC-4002-AE1E-DEA3519AFEB6}"/>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322" name="テキスト ボックス 321">
          <a:extLst>
            <a:ext uri="{FF2B5EF4-FFF2-40B4-BE49-F238E27FC236}">
              <a16:creationId xmlns:a16="http://schemas.microsoft.com/office/drawing/2014/main" id="{469BFBDD-DE47-4BD3-8A84-5532FAFFBA9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323" name="直線コネクタ 322">
          <a:extLst>
            <a:ext uri="{FF2B5EF4-FFF2-40B4-BE49-F238E27FC236}">
              <a16:creationId xmlns:a16="http://schemas.microsoft.com/office/drawing/2014/main" id="{18AE050E-FB55-4C98-8843-60BECF63D46D}"/>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324" name="テキスト ボックス 323">
          <a:extLst>
            <a:ext uri="{FF2B5EF4-FFF2-40B4-BE49-F238E27FC236}">
              <a16:creationId xmlns:a16="http://schemas.microsoft.com/office/drawing/2014/main" id="{9EF0BB04-6725-4952-ABBD-943E4AD06736}"/>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25" name="直線コネクタ 324">
          <a:extLst>
            <a:ext uri="{FF2B5EF4-FFF2-40B4-BE49-F238E27FC236}">
              <a16:creationId xmlns:a16="http://schemas.microsoft.com/office/drawing/2014/main" id="{67EB7C04-D92E-4929-9F0C-0FC62C404CEA}"/>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326" name="テキスト ボックス 325">
          <a:extLst>
            <a:ext uri="{FF2B5EF4-FFF2-40B4-BE49-F238E27FC236}">
              <a16:creationId xmlns:a16="http://schemas.microsoft.com/office/drawing/2014/main" id="{9CBBD2C1-1ABD-4E06-98D6-0EB40FEBA93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27" name="【保健センター・保健所】&#10;有形固定資産減価償却率グラフ枠">
          <a:extLst>
            <a:ext uri="{FF2B5EF4-FFF2-40B4-BE49-F238E27FC236}">
              <a16:creationId xmlns:a16="http://schemas.microsoft.com/office/drawing/2014/main" id="{F6495222-FDBE-4977-9518-6850E368F5C3}"/>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45720</xdr:rowOff>
    </xdr:from>
    <xdr:to>
      <xdr:col>85</xdr:col>
      <xdr:colOff>126364</xdr:colOff>
      <xdr:row>63</xdr:row>
      <xdr:rowOff>169164</xdr:rowOff>
    </xdr:to>
    <xdr:cxnSp macro="">
      <xdr:nvCxnSpPr>
        <xdr:cNvPr id="328" name="直線コネクタ 327">
          <a:extLst>
            <a:ext uri="{FF2B5EF4-FFF2-40B4-BE49-F238E27FC236}">
              <a16:creationId xmlns:a16="http://schemas.microsoft.com/office/drawing/2014/main" id="{A80A5FB7-685F-44CE-98BC-DD3CF0449C88}"/>
            </a:ext>
          </a:extLst>
        </xdr:cNvPr>
        <xdr:cNvCxnSpPr/>
      </xdr:nvCxnSpPr>
      <xdr:spPr>
        <a:xfrm flipV="1">
          <a:off x="16318864" y="9646920"/>
          <a:ext cx="0" cy="1323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1541</xdr:rowOff>
    </xdr:from>
    <xdr:ext cx="405111" cy="259045"/>
    <xdr:sp macro="" textlink="">
      <xdr:nvSpPr>
        <xdr:cNvPr id="329" name="【保健センター・保健所】&#10;有形固定資産減価償却率最小値テキスト">
          <a:extLst>
            <a:ext uri="{FF2B5EF4-FFF2-40B4-BE49-F238E27FC236}">
              <a16:creationId xmlns:a16="http://schemas.microsoft.com/office/drawing/2014/main" id="{FB5BF6C6-3068-438E-A44E-E13B85E353D0}"/>
            </a:ext>
          </a:extLst>
        </xdr:cNvPr>
        <xdr:cNvSpPr txBox="1"/>
      </xdr:nvSpPr>
      <xdr:spPr>
        <a:xfrm>
          <a:off x="16357600" y="10974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169164</xdr:rowOff>
    </xdr:from>
    <xdr:to>
      <xdr:col>86</xdr:col>
      <xdr:colOff>25400</xdr:colOff>
      <xdr:row>63</xdr:row>
      <xdr:rowOff>169164</xdr:rowOff>
    </xdr:to>
    <xdr:cxnSp macro="">
      <xdr:nvCxnSpPr>
        <xdr:cNvPr id="330" name="直線コネクタ 329">
          <a:extLst>
            <a:ext uri="{FF2B5EF4-FFF2-40B4-BE49-F238E27FC236}">
              <a16:creationId xmlns:a16="http://schemas.microsoft.com/office/drawing/2014/main" id="{6D54FEE4-1454-4FAF-BE43-6396318BF2D8}"/>
            </a:ext>
          </a:extLst>
        </xdr:cNvPr>
        <xdr:cNvCxnSpPr/>
      </xdr:nvCxnSpPr>
      <xdr:spPr>
        <a:xfrm>
          <a:off x="16230600" y="10970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163847</xdr:rowOff>
    </xdr:from>
    <xdr:ext cx="405111" cy="259045"/>
    <xdr:sp macro="" textlink="">
      <xdr:nvSpPr>
        <xdr:cNvPr id="331" name="【保健センター・保健所】&#10;有形固定資産減価償却率最大値テキスト">
          <a:extLst>
            <a:ext uri="{FF2B5EF4-FFF2-40B4-BE49-F238E27FC236}">
              <a16:creationId xmlns:a16="http://schemas.microsoft.com/office/drawing/2014/main" id="{FA3DBB3B-8083-4B0C-8459-797B7B4753EF}"/>
            </a:ext>
          </a:extLst>
        </xdr:cNvPr>
        <xdr:cNvSpPr txBox="1"/>
      </xdr:nvSpPr>
      <xdr:spPr>
        <a:xfrm>
          <a:off x="16357600" y="942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45720</xdr:rowOff>
    </xdr:from>
    <xdr:to>
      <xdr:col>86</xdr:col>
      <xdr:colOff>25400</xdr:colOff>
      <xdr:row>56</xdr:row>
      <xdr:rowOff>45720</xdr:rowOff>
    </xdr:to>
    <xdr:cxnSp macro="">
      <xdr:nvCxnSpPr>
        <xdr:cNvPr id="332" name="直線コネクタ 331">
          <a:extLst>
            <a:ext uri="{FF2B5EF4-FFF2-40B4-BE49-F238E27FC236}">
              <a16:creationId xmlns:a16="http://schemas.microsoft.com/office/drawing/2014/main" id="{1E0455FD-D82F-4F91-AEA2-243A857F333C}"/>
            </a:ext>
          </a:extLst>
        </xdr:cNvPr>
        <xdr:cNvCxnSpPr/>
      </xdr:nvCxnSpPr>
      <xdr:spPr>
        <a:xfrm>
          <a:off x="16230600" y="964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99077</xdr:rowOff>
    </xdr:from>
    <xdr:ext cx="405111" cy="259045"/>
    <xdr:sp macro="" textlink="">
      <xdr:nvSpPr>
        <xdr:cNvPr id="333" name="【保健センター・保健所】&#10;有形固定資産減価償却率平均値テキスト">
          <a:extLst>
            <a:ext uri="{FF2B5EF4-FFF2-40B4-BE49-F238E27FC236}">
              <a16:creationId xmlns:a16="http://schemas.microsoft.com/office/drawing/2014/main" id="{3DC4067A-EF51-4697-A3EA-735E04FF58A7}"/>
            </a:ext>
          </a:extLst>
        </xdr:cNvPr>
        <xdr:cNvSpPr txBox="1"/>
      </xdr:nvSpPr>
      <xdr:spPr>
        <a:xfrm>
          <a:off x="16357600" y="9871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120650</xdr:rowOff>
    </xdr:from>
    <xdr:to>
      <xdr:col>85</xdr:col>
      <xdr:colOff>177800</xdr:colOff>
      <xdr:row>58</xdr:row>
      <xdr:rowOff>50800</xdr:rowOff>
    </xdr:to>
    <xdr:sp macro="" textlink="">
      <xdr:nvSpPr>
        <xdr:cNvPr id="334" name="フローチャート: 判断 333">
          <a:extLst>
            <a:ext uri="{FF2B5EF4-FFF2-40B4-BE49-F238E27FC236}">
              <a16:creationId xmlns:a16="http://schemas.microsoft.com/office/drawing/2014/main" id="{2828485B-7D45-465F-8549-ED818FD1570A}"/>
            </a:ext>
          </a:extLst>
        </xdr:cNvPr>
        <xdr:cNvSpPr/>
      </xdr:nvSpPr>
      <xdr:spPr>
        <a:xfrm>
          <a:off x="162687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49784</xdr:rowOff>
    </xdr:from>
    <xdr:to>
      <xdr:col>81</xdr:col>
      <xdr:colOff>101600</xdr:colOff>
      <xdr:row>57</xdr:row>
      <xdr:rowOff>151384</xdr:rowOff>
    </xdr:to>
    <xdr:sp macro="" textlink="">
      <xdr:nvSpPr>
        <xdr:cNvPr id="335" name="フローチャート: 判断 334">
          <a:extLst>
            <a:ext uri="{FF2B5EF4-FFF2-40B4-BE49-F238E27FC236}">
              <a16:creationId xmlns:a16="http://schemas.microsoft.com/office/drawing/2014/main" id="{DF18B808-9C2A-49BD-8EF2-B2CEAD2035A9}"/>
            </a:ext>
          </a:extLst>
        </xdr:cNvPr>
        <xdr:cNvSpPr/>
      </xdr:nvSpPr>
      <xdr:spPr>
        <a:xfrm>
          <a:off x="15430500" y="9822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77216</xdr:rowOff>
    </xdr:from>
    <xdr:to>
      <xdr:col>76</xdr:col>
      <xdr:colOff>165100</xdr:colOff>
      <xdr:row>58</xdr:row>
      <xdr:rowOff>7366</xdr:rowOff>
    </xdr:to>
    <xdr:sp macro="" textlink="">
      <xdr:nvSpPr>
        <xdr:cNvPr id="336" name="フローチャート: 判断 335">
          <a:extLst>
            <a:ext uri="{FF2B5EF4-FFF2-40B4-BE49-F238E27FC236}">
              <a16:creationId xmlns:a16="http://schemas.microsoft.com/office/drawing/2014/main" id="{0F06D079-FF73-4E59-A40B-2571C0F83A63}"/>
            </a:ext>
          </a:extLst>
        </xdr:cNvPr>
        <xdr:cNvSpPr/>
      </xdr:nvSpPr>
      <xdr:spPr>
        <a:xfrm>
          <a:off x="14541500" y="984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56</xdr:row>
      <xdr:rowOff>159512</xdr:rowOff>
    </xdr:from>
    <xdr:to>
      <xdr:col>72</xdr:col>
      <xdr:colOff>38100</xdr:colOff>
      <xdr:row>57</xdr:row>
      <xdr:rowOff>89662</xdr:rowOff>
    </xdr:to>
    <xdr:sp macro="" textlink="">
      <xdr:nvSpPr>
        <xdr:cNvPr id="337" name="フローチャート: 判断 336">
          <a:extLst>
            <a:ext uri="{FF2B5EF4-FFF2-40B4-BE49-F238E27FC236}">
              <a16:creationId xmlns:a16="http://schemas.microsoft.com/office/drawing/2014/main" id="{9BEB5CC0-5753-4806-BF41-768042A0BB71}"/>
            </a:ext>
          </a:extLst>
        </xdr:cNvPr>
        <xdr:cNvSpPr/>
      </xdr:nvSpPr>
      <xdr:spPr>
        <a:xfrm>
          <a:off x="13652500" y="9760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56</xdr:row>
      <xdr:rowOff>125222</xdr:rowOff>
    </xdr:from>
    <xdr:to>
      <xdr:col>67</xdr:col>
      <xdr:colOff>101600</xdr:colOff>
      <xdr:row>57</xdr:row>
      <xdr:rowOff>55372</xdr:rowOff>
    </xdr:to>
    <xdr:sp macro="" textlink="">
      <xdr:nvSpPr>
        <xdr:cNvPr id="338" name="フローチャート: 判断 337">
          <a:extLst>
            <a:ext uri="{FF2B5EF4-FFF2-40B4-BE49-F238E27FC236}">
              <a16:creationId xmlns:a16="http://schemas.microsoft.com/office/drawing/2014/main" id="{17F2E218-0816-4E6F-97DF-40E6536FCB50}"/>
            </a:ext>
          </a:extLst>
        </xdr:cNvPr>
        <xdr:cNvSpPr/>
      </xdr:nvSpPr>
      <xdr:spPr>
        <a:xfrm>
          <a:off x="12763500" y="9726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39" name="テキスト ボックス 338">
          <a:extLst>
            <a:ext uri="{FF2B5EF4-FFF2-40B4-BE49-F238E27FC236}">
              <a16:creationId xmlns:a16="http://schemas.microsoft.com/office/drawing/2014/main" id="{DDF90E2C-4798-4A71-AF92-884A340733E7}"/>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40" name="テキスト ボックス 339">
          <a:extLst>
            <a:ext uri="{FF2B5EF4-FFF2-40B4-BE49-F238E27FC236}">
              <a16:creationId xmlns:a16="http://schemas.microsoft.com/office/drawing/2014/main" id="{AA65719E-21DA-4D29-80EE-2092001D497C}"/>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41" name="テキスト ボックス 340">
          <a:extLst>
            <a:ext uri="{FF2B5EF4-FFF2-40B4-BE49-F238E27FC236}">
              <a16:creationId xmlns:a16="http://schemas.microsoft.com/office/drawing/2014/main" id="{6D367221-9B60-40BB-B9A5-04FA8357DF96}"/>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42" name="テキスト ボックス 341">
          <a:extLst>
            <a:ext uri="{FF2B5EF4-FFF2-40B4-BE49-F238E27FC236}">
              <a16:creationId xmlns:a16="http://schemas.microsoft.com/office/drawing/2014/main" id="{80872E03-0C51-47A3-8E96-B13AF1146D61}"/>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43" name="テキスト ボックス 342">
          <a:extLst>
            <a:ext uri="{FF2B5EF4-FFF2-40B4-BE49-F238E27FC236}">
              <a16:creationId xmlns:a16="http://schemas.microsoft.com/office/drawing/2014/main" id="{795E23AE-F059-4C36-ABAB-19DDA716684C}"/>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26924</xdr:rowOff>
    </xdr:from>
    <xdr:to>
      <xdr:col>85</xdr:col>
      <xdr:colOff>177800</xdr:colOff>
      <xdr:row>57</xdr:row>
      <xdr:rowOff>128524</xdr:rowOff>
    </xdr:to>
    <xdr:sp macro="" textlink="">
      <xdr:nvSpPr>
        <xdr:cNvPr id="344" name="楕円 343">
          <a:extLst>
            <a:ext uri="{FF2B5EF4-FFF2-40B4-BE49-F238E27FC236}">
              <a16:creationId xmlns:a16="http://schemas.microsoft.com/office/drawing/2014/main" id="{184A1ECC-422B-4C8C-A526-636E8BC6DFD4}"/>
            </a:ext>
          </a:extLst>
        </xdr:cNvPr>
        <xdr:cNvSpPr/>
      </xdr:nvSpPr>
      <xdr:spPr>
        <a:xfrm>
          <a:off x="16268700" y="9799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49801</xdr:rowOff>
    </xdr:from>
    <xdr:ext cx="405111" cy="259045"/>
    <xdr:sp macro="" textlink="">
      <xdr:nvSpPr>
        <xdr:cNvPr id="345" name="【保健センター・保健所】&#10;有形固定資産減価償却率該当値テキスト">
          <a:extLst>
            <a:ext uri="{FF2B5EF4-FFF2-40B4-BE49-F238E27FC236}">
              <a16:creationId xmlns:a16="http://schemas.microsoft.com/office/drawing/2014/main" id="{7D8C436B-572B-4CD3-95E6-960A5CC8615A}"/>
            </a:ext>
          </a:extLst>
        </xdr:cNvPr>
        <xdr:cNvSpPr txBox="1"/>
      </xdr:nvSpPr>
      <xdr:spPr>
        <a:xfrm>
          <a:off x="16357600" y="965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166370</xdr:rowOff>
    </xdr:from>
    <xdr:to>
      <xdr:col>81</xdr:col>
      <xdr:colOff>101600</xdr:colOff>
      <xdr:row>57</xdr:row>
      <xdr:rowOff>96520</xdr:rowOff>
    </xdr:to>
    <xdr:sp macro="" textlink="">
      <xdr:nvSpPr>
        <xdr:cNvPr id="346" name="楕円 345">
          <a:extLst>
            <a:ext uri="{FF2B5EF4-FFF2-40B4-BE49-F238E27FC236}">
              <a16:creationId xmlns:a16="http://schemas.microsoft.com/office/drawing/2014/main" id="{F46DBB4A-DACC-4F12-B22D-60232A855CB5}"/>
            </a:ext>
          </a:extLst>
        </xdr:cNvPr>
        <xdr:cNvSpPr/>
      </xdr:nvSpPr>
      <xdr:spPr>
        <a:xfrm>
          <a:off x="15430500" y="976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45720</xdr:rowOff>
    </xdr:from>
    <xdr:to>
      <xdr:col>85</xdr:col>
      <xdr:colOff>127000</xdr:colOff>
      <xdr:row>57</xdr:row>
      <xdr:rowOff>77724</xdr:rowOff>
    </xdr:to>
    <xdr:cxnSp macro="">
      <xdr:nvCxnSpPr>
        <xdr:cNvPr id="347" name="直線コネクタ 346">
          <a:extLst>
            <a:ext uri="{FF2B5EF4-FFF2-40B4-BE49-F238E27FC236}">
              <a16:creationId xmlns:a16="http://schemas.microsoft.com/office/drawing/2014/main" id="{D24BAFC2-E27F-49F6-8BEB-D0CF6CC5AA66}"/>
            </a:ext>
          </a:extLst>
        </xdr:cNvPr>
        <xdr:cNvCxnSpPr/>
      </xdr:nvCxnSpPr>
      <xdr:spPr>
        <a:xfrm>
          <a:off x="15481300" y="981837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122936</xdr:rowOff>
    </xdr:from>
    <xdr:to>
      <xdr:col>76</xdr:col>
      <xdr:colOff>165100</xdr:colOff>
      <xdr:row>57</xdr:row>
      <xdr:rowOff>53086</xdr:rowOff>
    </xdr:to>
    <xdr:sp macro="" textlink="">
      <xdr:nvSpPr>
        <xdr:cNvPr id="348" name="楕円 347">
          <a:extLst>
            <a:ext uri="{FF2B5EF4-FFF2-40B4-BE49-F238E27FC236}">
              <a16:creationId xmlns:a16="http://schemas.microsoft.com/office/drawing/2014/main" id="{688F7EE3-2373-43E7-B03D-8FB57964CD58}"/>
            </a:ext>
          </a:extLst>
        </xdr:cNvPr>
        <xdr:cNvSpPr/>
      </xdr:nvSpPr>
      <xdr:spPr>
        <a:xfrm>
          <a:off x="14541500" y="9724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2286</xdr:rowOff>
    </xdr:from>
    <xdr:to>
      <xdr:col>81</xdr:col>
      <xdr:colOff>50800</xdr:colOff>
      <xdr:row>57</xdr:row>
      <xdr:rowOff>45720</xdr:rowOff>
    </xdr:to>
    <xdr:cxnSp macro="">
      <xdr:nvCxnSpPr>
        <xdr:cNvPr id="349" name="直線コネクタ 348">
          <a:extLst>
            <a:ext uri="{FF2B5EF4-FFF2-40B4-BE49-F238E27FC236}">
              <a16:creationId xmlns:a16="http://schemas.microsoft.com/office/drawing/2014/main" id="{C2E25BC5-C79C-4935-9ABE-DCE28C890A6C}"/>
            </a:ext>
          </a:extLst>
        </xdr:cNvPr>
        <xdr:cNvCxnSpPr/>
      </xdr:nvCxnSpPr>
      <xdr:spPr>
        <a:xfrm>
          <a:off x="14592300" y="977493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84074</xdr:rowOff>
    </xdr:from>
    <xdr:to>
      <xdr:col>72</xdr:col>
      <xdr:colOff>38100</xdr:colOff>
      <xdr:row>57</xdr:row>
      <xdr:rowOff>14224</xdr:rowOff>
    </xdr:to>
    <xdr:sp macro="" textlink="">
      <xdr:nvSpPr>
        <xdr:cNvPr id="350" name="楕円 349">
          <a:extLst>
            <a:ext uri="{FF2B5EF4-FFF2-40B4-BE49-F238E27FC236}">
              <a16:creationId xmlns:a16="http://schemas.microsoft.com/office/drawing/2014/main" id="{F0795E95-95B1-48C3-BFFB-5F0B4219F455}"/>
            </a:ext>
          </a:extLst>
        </xdr:cNvPr>
        <xdr:cNvSpPr/>
      </xdr:nvSpPr>
      <xdr:spPr>
        <a:xfrm>
          <a:off x="13652500" y="968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134874</xdr:rowOff>
    </xdr:from>
    <xdr:to>
      <xdr:col>76</xdr:col>
      <xdr:colOff>114300</xdr:colOff>
      <xdr:row>57</xdr:row>
      <xdr:rowOff>2286</xdr:rowOff>
    </xdr:to>
    <xdr:cxnSp macro="">
      <xdr:nvCxnSpPr>
        <xdr:cNvPr id="351" name="直線コネクタ 350">
          <a:extLst>
            <a:ext uri="{FF2B5EF4-FFF2-40B4-BE49-F238E27FC236}">
              <a16:creationId xmlns:a16="http://schemas.microsoft.com/office/drawing/2014/main" id="{F97B27A1-5EE8-43C0-8279-88D4D4DA5931}"/>
            </a:ext>
          </a:extLst>
        </xdr:cNvPr>
        <xdr:cNvCxnSpPr/>
      </xdr:nvCxnSpPr>
      <xdr:spPr>
        <a:xfrm>
          <a:off x="13703300" y="9736074"/>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42926</xdr:rowOff>
    </xdr:from>
    <xdr:to>
      <xdr:col>67</xdr:col>
      <xdr:colOff>101600</xdr:colOff>
      <xdr:row>56</xdr:row>
      <xdr:rowOff>144526</xdr:rowOff>
    </xdr:to>
    <xdr:sp macro="" textlink="">
      <xdr:nvSpPr>
        <xdr:cNvPr id="352" name="楕円 351">
          <a:extLst>
            <a:ext uri="{FF2B5EF4-FFF2-40B4-BE49-F238E27FC236}">
              <a16:creationId xmlns:a16="http://schemas.microsoft.com/office/drawing/2014/main" id="{B0E7B5F9-C4B0-4AB5-AD9A-E2A36911D7EE}"/>
            </a:ext>
          </a:extLst>
        </xdr:cNvPr>
        <xdr:cNvSpPr/>
      </xdr:nvSpPr>
      <xdr:spPr>
        <a:xfrm>
          <a:off x="12763500" y="9644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93726</xdr:rowOff>
    </xdr:from>
    <xdr:to>
      <xdr:col>71</xdr:col>
      <xdr:colOff>177800</xdr:colOff>
      <xdr:row>56</xdr:row>
      <xdr:rowOff>134874</xdr:rowOff>
    </xdr:to>
    <xdr:cxnSp macro="">
      <xdr:nvCxnSpPr>
        <xdr:cNvPr id="353" name="直線コネクタ 352">
          <a:extLst>
            <a:ext uri="{FF2B5EF4-FFF2-40B4-BE49-F238E27FC236}">
              <a16:creationId xmlns:a16="http://schemas.microsoft.com/office/drawing/2014/main" id="{D36AD884-5CF0-48A5-9A1A-97B2D9057AEB}"/>
            </a:ext>
          </a:extLst>
        </xdr:cNvPr>
        <xdr:cNvCxnSpPr/>
      </xdr:nvCxnSpPr>
      <xdr:spPr>
        <a:xfrm>
          <a:off x="12814300" y="969492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142511</xdr:rowOff>
    </xdr:from>
    <xdr:ext cx="405111" cy="259045"/>
    <xdr:sp macro="" textlink="">
      <xdr:nvSpPr>
        <xdr:cNvPr id="354" name="n_1aveValue【保健センター・保健所】&#10;有形固定資産減価償却率">
          <a:extLst>
            <a:ext uri="{FF2B5EF4-FFF2-40B4-BE49-F238E27FC236}">
              <a16:creationId xmlns:a16="http://schemas.microsoft.com/office/drawing/2014/main" id="{35DA17E1-AEC7-4A71-A57B-99D152A5473C}"/>
            </a:ext>
          </a:extLst>
        </xdr:cNvPr>
        <xdr:cNvSpPr txBox="1"/>
      </xdr:nvSpPr>
      <xdr:spPr>
        <a:xfrm>
          <a:off x="15266044" y="9915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169943</xdr:rowOff>
    </xdr:from>
    <xdr:ext cx="405111" cy="259045"/>
    <xdr:sp macro="" textlink="">
      <xdr:nvSpPr>
        <xdr:cNvPr id="355" name="n_2aveValue【保健センター・保健所】&#10;有形固定資産減価償却率">
          <a:extLst>
            <a:ext uri="{FF2B5EF4-FFF2-40B4-BE49-F238E27FC236}">
              <a16:creationId xmlns:a16="http://schemas.microsoft.com/office/drawing/2014/main" id="{7A8B4F72-6201-4928-85DE-6FE430B5FDD0}"/>
            </a:ext>
          </a:extLst>
        </xdr:cNvPr>
        <xdr:cNvSpPr txBox="1"/>
      </xdr:nvSpPr>
      <xdr:spPr>
        <a:xfrm>
          <a:off x="14389744" y="9942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80789</xdr:rowOff>
    </xdr:from>
    <xdr:ext cx="405111" cy="259045"/>
    <xdr:sp macro="" textlink="">
      <xdr:nvSpPr>
        <xdr:cNvPr id="356" name="n_3aveValue【保健センター・保健所】&#10;有形固定資産減価償却率">
          <a:extLst>
            <a:ext uri="{FF2B5EF4-FFF2-40B4-BE49-F238E27FC236}">
              <a16:creationId xmlns:a16="http://schemas.microsoft.com/office/drawing/2014/main" id="{A600C301-2F35-442E-B0D2-CE35983D94D4}"/>
            </a:ext>
          </a:extLst>
        </xdr:cNvPr>
        <xdr:cNvSpPr txBox="1"/>
      </xdr:nvSpPr>
      <xdr:spPr>
        <a:xfrm>
          <a:off x="13500744" y="9853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46499</xdr:rowOff>
    </xdr:from>
    <xdr:ext cx="405111" cy="259045"/>
    <xdr:sp macro="" textlink="">
      <xdr:nvSpPr>
        <xdr:cNvPr id="357" name="n_4aveValue【保健センター・保健所】&#10;有形固定資産減価償却率">
          <a:extLst>
            <a:ext uri="{FF2B5EF4-FFF2-40B4-BE49-F238E27FC236}">
              <a16:creationId xmlns:a16="http://schemas.microsoft.com/office/drawing/2014/main" id="{D6E1ABC7-C084-40E5-95AF-39E8457BBA3F}"/>
            </a:ext>
          </a:extLst>
        </xdr:cNvPr>
        <xdr:cNvSpPr txBox="1"/>
      </xdr:nvSpPr>
      <xdr:spPr>
        <a:xfrm>
          <a:off x="12611744" y="9819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113047</xdr:rowOff>
    </xdr:from>
    <xdr:ext cx="405111" cy="259045"/>
    <xdr:sp macro="" textlink="">
      <xdr:nvSpPr>
        <xdr:cNvPr id="358" name="n_1mainValue【保健センター・保健所】&#10;有形固定資産減価償却率">
          <a:extLst>
            <a:ext uri="{FF2B5EF4-FFF2-40B4-BE49-F238E27FC236}">
              <a16:creationId xmlns:a16="http://schemas.microsoft.com/office/drawing/2014/main" id="{DBF40DD1-EDB2-46B3-B269-45F0B1647256}"/>
            </a:ext>
          </a:extLst>
        </xdr:cNvPr>
        <xdr:cNvSpPr txBox="1"/>
      </xdr:nvSpPr>
      <xdr:spPr>
        <a:xfrm>
          <a:off x="15266044" y="954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69613</xdr:rowOff>
    </xdr:from>
    <xdr:ext cx="405111" cy="259045"/>
    <xdr:sp macro="" textlink="">
      <xdr:nvSpPr>
        <xdr:cNvPr id="359" name="n_2mainValue【保健センター・保健所】&#10;有形固定資産減価償却率">
          <a:extLst>
            <a:ext uri="{FF2B5EF4-FFF2-40B4-BE49-F238E27FC236}">
              <a16:creationId xmlns:a16="http://schemas.microsoft.com/office/drawing/2014/main" id="{F664F87E-3305-4258-966A-98D57FF38664}"/>
            </a:ext>
          </a:extLst>
        </xdr:cNvPr>
        <xdr:cNvSpPr txBox="1"/>
      </xdr:nvSpPr>
      <xdr:spPr>
        <a:xfrm>
          <a:off x="14389744" y="949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30751</xdr:rowOff>
    </xdr:from>
    <xdr:ext cx="405111" cy="259045"/>
    <xdr:sp macro="" textlink="">
      <xdr:nvSpPr>
        <xdr:cNvPr id="360" name="n_3mainValue【保健センター・保健所】&#10;有形固定資産減価償却率">
          <a:extLst>
            <a:ext uri="{FF2B5EF4-FFF2-40B4-BE49-F238E27FC236}">
              <a16:creationId xmlns:a16="http://schemas.microsoft.com/office/drawing/2014/main" id="{224A2C16-EFB9-434D-AA19-A19B94C19661}"/>
            </a:ext>
          </a:extLst>
        </xdr:cNvPr>
        <xdr:cNvSpPr txBox="1"/>
      </xdr:nvSpPr>
      <xdr:spPr>
        <a:xfrm>
          <a:off x="13500744" y="9460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161053</xdr:rowOff>
    </xdr:from>
    <xdr:ext cx="405111" cy="259045"/>
    <xdr:sp macro="" textlink="">
      <xdr:nvSpPr>
        <xdr:cNvPr id="361" name="n_4mainValue【保健センター・保健所】&#10;有形固定資産減価償却率">
          <a:extLst>
            <a:ext uri="{FF2B5EF4-FFF2-40B4-BE49-F238E27FC236}">
              <a16:creationId xmlns:a16="http://schemas.microsoft.com/office/drawing/2014/main" id="{F3F91C3A-F954-48BF-B5E1-247D717CA80D}"/>
            </a:ext>
          </a:extLst>
        </xdr:cNvPr>
        <xdr:cNvSpPr txBox="1"/>
      </xdr:nvSpPr>
      <xdr:spPr>
        <a:xfrm>
          <a:off x="12611744" y="941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62" name="正方形/長方形 361">
          <a:extLst>
            <a:ext uri="{FF2B5EF4-FFF2-40B4-BE49-F238E27FC236}">
              <a16:creationId xmlns:a16="http://schemas.microsoft.com/office/drawing/2014/main" id="{02EB05A8-E502-430A-B13E-68296483DA8E}"/>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63" name="正方形/長方形 362">
          <a:extLst>
            <a:ext uri="{FF2B5EF4-FFF2-40B4-BE49-F238E27FC236}">
              <a16:creationId xmlns:a16="http://schemas.microsoft.com/office/drawing/2014/main" id="{BE1C0C61-8254-42D7-B3EE-BA619C3372B8}"/>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64" name="正方形/長方形 363">
          <a:extLst>
            <a:ext uri="{FF2B5EF4-FFF2-40B4-BE49-F238E27FC236}">
              <a16:creationId xmlns:a16="http://schemas.microsoft.com/office/drawing/2014/main" id="{EBB9031A-5F01-4772-867F-4E78040A98FB}"/>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65" name="正方形/長方形 364">
          <a:extLst>
            <a:ext uri="{FF2B5EF4-FFF2-40B4-BE49-F238E27FC236}">
              <a16:creationId xmlns:a16="http://schemas.microsoft.com/office/drawing/2014/main" id="{CC643D64-6EA8-40AC-A226-5CB5C91EC55A}"/>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66" name="正方形/長方形 365">
          <a:extLst>
            <a:ext uri="{FF2B5EF4-FFF2-40B4-BE49-F238E27FC236}">
              <a16:creationId xmlns:a16="http://schemas.microsoft.com/office/drawing/2014/main" id="{697C441C-FEE4-416E-ABE2-4C26C793DD92}"/>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67" name="正方形/長方形 366">
          <a:extLst>
            <a:ext uri="{FF2B5EF4-FFF2-40B4-BE49-F238E27FC236}">
              <a16:creationId xmlns:a16="http://schemas.microsoft.com/office/drawing/2014/main" id="{899F33D5-D8AA-434F-B0DD-3145218AF3BD}"/>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68" name="正方形/長方形 367">
          <a:extLst>
            <a:ext uri="{FF2B5EF4-FFF2-40B4-BE49-F238E27FC236}">
              <a16:creationId xmlns:a16="http://schemas.microsoft.com/office/drawing/2014/main" id="{FC89F12F-C0F4-4922-840C-F68EDB36935A}"/>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69" name="正方形/長方形 368">
          <a:extLst>
            <a:ext uri="{FF2B5EF4-FFF2-40B4-BE49-F238E27FC236}">
              <a16:creationId xmlns:a16="http://schemas.microsoft.com/office/drawing/2014/main" id="{B7629521-4ED3-48CA-BB41-4746A7C5E761}"/>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70" name="テキスト ボックス 369">
          <a:extLst>
            <a:ext uri="{FF2B5EF4-FFF2-40B4-BE49-F238E27FC236}">
              <a16:creationId xmlns:a16="http://schemas.microsoft.com/office/drawing/2014/main" id="{154F95D5-17C0-45F1-9637-39D927C79A2C}"/>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71" name="直線コネクタ 370">
          <a:extLst>
            <a:ext uri="{FF2B5EF4-FFF2-40B4-BE49-F238E27FC236}">
              <a16:creationId xmlns:a16="http://schemas.microsoft.com/office/drawing/2014/main" id="{26135172-85B9-4A9D-A0E3-8BB382E3AC08}"/>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372" name="直線コネクタ 371">
          <a:extLst>
            <a:ext uri="{FF2B5EF4-FFF2-40B4-BE49-F238E27FC236}">
              <a16:creationId xmlns:a16="http://schemas.microsoft.com/office/drawing/2014/main" id="{A2D28B54-EED2-42A6-8F76-B05BBC1330DC}"/>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373" name="テキスト ボックス 372">
          <a:extLst>
            <a:ext uri="{FF2B5EF4-FFF2-40B4-BE49-F238E27FC236}">
              <a16:creationId xmlns:a16="http://schemas.microsoft.com/office/drawing/2014/main" id="{A4B14CE6-E693-4972-9D3C-9BDBBF654777}"/>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374" name="直線コネクタ 373">
          <a:extLst>
            <a:ext uri="{FF2B5EF4-FFF2-40B4-BE49-F238E27FC236}">
              <a16:creationId xmlns:a16="http://schemas.microsoft.com/office/drawing/2014/main" id="{5BEF90F3-897B-4239-A75F-F36A8EA737B8}"/>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375" name="テキスト ボックス 374">
          <a:extLst>
            <a:ext uri="{FF2B5EF4-FFF2-40B4-BE49-F238E27FC236}">
              <a16:creationId xmlns:a16="http://schemas.microsoft.com/office/drawing/2014/main" id="{9D70D7DE-BB0D-45F6-9C8D-05C25DFC0E9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376" name="直線コネクタ 375">
          <a:extLst>
            <a:ext uri="{FF2B5EF4-FFF2-40B4-BE49-F238E27FC236}">
              <a16:creationId xmlns:a16="http://schemas.microsoft.com/office/drawing/2014/main" id="{AC8C6686-8FF2-44E2-B316-56221BA4B1A7}"/>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377" name="テキスト ボックス 376">
          <a:extLst>
            <a:ext uri="{FF2B5EF4-FFF2-40B4-BE49-F238E27FC236}">
              <a16:creationId xmlns:a16="http://schemas.microsoft.com/office/drawing/2014/main" id="{336F4674-12F5-4B25-8FD8-6C299F7FA758}"/>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378" name="直線コネクタ 377">
          <a:extLst>
            <a:ext uri="{FF2B5EF4-FFF2-40B4-BE49-F238E27FC236}">
              <a16:creationId xmlns:a16="http://schemas.microsoft.com/office/drawing/2014/main" id="{232B6537-8966-4E04-A262-2A7C9A9F35DC}"/>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379" name="テキスト ボックス 378">
          <a:extLst>
            <a:ext uri="{FF2B5EF4-FFF2-40B4-BE49-F238E27FC236}">
              <a16:creationId xmlns:a16="http://schemas.microsoft.com/office/drawing/2014/main" id="{5E420572-B4F7-447A-B003-95D74EE853E5}"/>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80" name="直線コネクタ 379">
          <a:extLst>
            <a:ext uri="{FF2B5EF4-FFF2-40B4-BE49-F238E27FC236}">
              <a16:creationId xmlns:a16="http://schemas.microsoft.com/office/drawing/2014/main" id="{8B8480A1-79C3-467C-8945-35C4B82BEEC3}"/>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81" name="テキスト ボックス 380">
          <a:extLst>
            <a:ext uri="{FF2B5EF4-FFF2-40B4-BE49-F238E27FC236}">
              <a16:creationId xmlns:a16="http://schemas.microsoft.com/office/drawing/2014/main" id="{04603436-1550-43B0-8F45-BE4B0512D16A}"/>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82" name="【保健センター・保健所】&#10;一人当たり面積グラフ枠">
          <a:extLst>
            <a:ext uri="{FF2B5EF4-FFF2-40B4-BE49-F238E27FC236}">
              <a16:creationId xmlns:a16="http://schemas.microsoft.com/office/drawing/2014/main" id="{AD0CA1C5-221C-48A0-BC37-C895F4C3F541}"/>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121158</xdr:rowOff>
    </xdr:from>
    <xdr:to>
      <xdr:col>116</xdr:col>
      <xdr:colOff>62864</xdr:colOff>
      <xdr:row>63</xdr:row>
      <xdr:rowOff>80010</xdr:rowOff>
    </xdr:to>
    <xdr:cxnSp macro="">
      <xdr:nvCxnSpPr>
        <xdr:cNvPr id="383" name="直線コネクタ 382">
          <a:extLst>
            <a:ext uri="{FF2B5EF4-FFF2-40B4-BE49-F238E27FC236}">
              <a16:creationId xmlns:a16="http://schemas.microsoft.com/office/drawing/2014/main" id="{FEC34FF9-5AEA-4366-A5BD-7722A3535AC7}"/>
            </a:ext>
          </a:extLst>
        </xdr:cNvPr>
        <xdr:cNvCxnSpPr/>
      </xdr:nvCxnSpPr>
      <xdr:spPr>
        <a:xfrm flipV="1">
          <a:off x="22160864" y="9550908"/>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83837</xdr:rowOff>
    </xdr:from>
    <xdr:ext cx="469744" cy="259045"/>
    <xdr:sp macro="" textlink="">
      <xdr:nvSpPr>
        <xdr:cNvPr id="384" name="【保健センター・保健所】&#10;一人当たり面積最小値テキスト">
          <a:extLst>
            <a:ext uri="{FF2B5EF4-FFF2-40B4-BE49-F238E27FC236}">
              <a16:creationId xmlns:a16="http://schemas.microsoft.com/office/drawing/2014/main" id="{6AFAA6A6-2F27-43F9-B5AE-F12E32BE6203}"/>
            </a:ext>
          </a:extLst>
        </xdr:cNvPr>
        <xdr:cNvSpPr txBox="1"/>
      </xdr:nvSpPr>
      <xdr:spPr>
        <a:xfrm>
          <a:off x="22199600" y="1088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80010</xdr:rowOff>
    </xdr:from>
    <xdr:to>
      <xdr:col>116</xdr:col>
      <xdr:colOff>152400</xdr:colOff>
      <xdr:row>63</xdr:row>
      <xdr:rowOff>80010</xdr:rowOff>
    </xdr:to>
    <xdr:cxnSp macro="">
      <xdr:nvCxnSpPr>
        <xdr:cNvPr id="385" name="直線コネクタ 384">
          <a:extLst>
            <a:ext uri="{FF2B5EF4-FFF2-40B4-BE49-F238E27FC236}">
              <a16:creationId xmlns:a16="http://schemas.microsoft.com/office/drawing/2014/main" id="{B23E238B-8F82-48BF-9150-D56304E0468F}"/>
            </a:ext>
          </a:extLst>
        </xdr:cNvPr>
        <xdr:cNvCxnSpPr/>
      </xdr:nvCxnSpPr>
      <xdr:spPr>
        <a:xfrm>
          <a:off x="22072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67835</xdr:rowOff>
    </xdr:from>
    <xdr:ext cx="469744" cy="259045"/>
    <xdr:sp macro="" textlink="">
      <xdr:nvSpPr>
        <xdr:cNvPr id="386" name="【保健センター・保健所】&#10;一人当たり面積最大値テキスト">
          <a:extLst>
            <a:ext uri="{FF2B5EF4-FFF2-40B4-BE49-F238E27FC236}">
              <a16:creationId xmlns:a16="http://schemas.microsoft.com/office/drawing/2014/main" id="{CB683458-1D4D-4E12-8919-D9C1212B01A8}"/>
            </a:ext>
          </a:extLst>
        </xdr:cNvPr>
        <xdr:cNvSpPr txBox="1"/>
      </xdr:nvSpPr>
      <xdr:spPr>
        <a:xfrm>
          <a:off x="22199600" y="9326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121158</xdr:rowOff>
    </xdr:from>
    <xdr:to>
      <xdr:col>116</xdr:col>
      <xdr:colOff>152400</xdr:colOff>
      <xdr:row>55</xdr:row>
      <xdr:rowOff>121158</xdr:rowOff>
    </xdr:to>
    <xdr:cxnSp macro="">
      <xdr:nvCxnSpPr>
        <xdr:cNvPr id="387" name="直線コネクタ 386">
          <a:extLst>
            <a:ext uri="{FF2B5EF4-FFF2-40B4-BE49-F238E27FC236}">
              <a16:creationId xmlns:a16="http://schemas.microsoft.com/office/drawing/2014/main" id="{07800ADC-228F-4C76-A7E0-730A13A2CEB1}"/>
            </a:ext>
          </a:extLst>
        </xdr:cNvPr>
        <xdr:cNvCxnSpPr/>
      </xdr:nvCxnSpPr>
      <xdr:spPr>
        <a:xfrm>
          <a:off x="22072600" y="955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115079</xdr:rowOff>
    </xdr:from>
    <xdr:ext cx="469744" cy="259045"/>
    <xdr:sp macro="" textlink="">
      <xdr:nvSpPr>
        <xdr:cNvPr id="388" name="【保健センター・保健所】&#10;一人当たり面積平均値テキスト">
          <a:extLst>
            <a:ext uri="{FF2B5EF4-FFF2-40B4-BE49-F238E27FC236}">
              <a16:creationId xmlns:a16="http://schemas.microsoft.com/office/drawing/2014/main" id="{158C1CA6-1955-4573-8F2F-7BC78B64BD1E}"/>
            </a:ext>
          </a:extLst>
        </xdr:cNvPr>
        <xdr:cNvSpPr txBox="1"/>
      </xdr:nvSpPr>
      <xdr:spPr>
        <a:xfrm>
          <a:off x="22199600" y="10573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136652</xdr:rowOff>
    </xdr:from>
    <xdr:to>
      <xdr:col>116</xdr:col>
      <xdr:colOff>114300</xdr:colOff>
      <xdr:row>62</xdr:row>
      <xdr:rowOff>66802</xdr:rowOff>
    </xdr:to>
    <xdr:sp macro="" textlink="">
      <xdr:nvSpPr>
        <xdr:cNvPr id="389" name="フローチャート: 判断 388">
          <a:extLst>
            <a:ext uri="{FF2B5EF4-FFF2-40B4-BE49-F238E27FC236}">
              <a16:creationId xmlns:a16="http://schemas.microsoft.com/office/drawing/2014/main" id="{F05B7DA5-E9FC-4100-958B-C14066014AEA}"/>
            </a:ext>
          </a:extLst>
        </xdr:cNvPr>
        <xdr:cNvSpPr/>
      </xdr:nvSpPr>
      <xdr:spPr>
        <a:xfrm>
          <a:off x="22110700" y="1059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143510</xdr:rowOff>
    </xdr:from>
    <xdr:to>
      <xdr:col>112</xdr:col>
      <xdr:colOff>38100</xdr:colOff>
      <xdr:row>62</xdr:row>
      <xdr:rowOff>73660</xdr:rowOff>
    </xdr:to>
    <xdr:sp macro="" textlink="">
      <xdr:nvSpPr>
        <xdr:cNvPr id="390" name="フローチャート: 判断 389">
          <a:extLst>
            <a:ext uri="{FF2B5EF4-FFF2-40B4-BE49-F238E27FC236}">
              <a16:creationId xmlns:a16="http://schemas.microsoft.com/office/drawing/2014/main" id="{853DB31C-E522-491A-9891-8D7992020E63}"/>
            </a:ext>
          </a:extLst>
        </xdr:cNvPr>
        <xdr:cNvSpPr/>
      </xdr:nvSpPr>
      <xdr:spPr>
        <a:xfrm>
          <a:off x="21272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45212</xdr:rowOff>
    </xdr:from>
    <xdr:to>
      <xdr:col>107</xdr:col>
      <xdr:colOff>101600</xdr:colOff>
      <xdr:row>62</xdr:row>
      <xdr:rowOff>146812</xdr:rowOff>
    </xdr:to>
    <xdr:sp macro="" textlink="">
      <xdr:nvSpPr>
        <xdr:cNvPr id="391" name="フローチャート: 判断 390">
          <a:extLst>
            <a:ext uri="{FF2B5EF4-FFF2-40B4-BE49-F238E27FC236}">
              <a16:creationId xmlns:a16="http://schemas.microsoft.com/office/drawing/2014/main" id="{BAA9BAC2-87DE-43F1-83DD-70B716573D0E}"/>
            </a:ext>
          </a:extLst>
        </xdr:cNvPr>
        <xdr:cNvSpPr/>
      </xdr:nvSpPr>
      <xdr:spPr>
        <a:xfrm>
          <a:off x="20383500" y="1067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8636</xdr:rowOff>
    </xdr:from>
    <xdr:to>
      <xdr:col>102</xdr:col>
      <xdr:colOff>165100</xdr:colOff>
      <xdr:row>62</xdr:row>
      <xdr:rowOff>110236</xdr:rowOff>
    </xdr:to>
    <xdr:sp macro="" textlink="">
      <xdr:nvSpPr>
        <xdr:cNvPr id="392" name="フローチャート: 判断 391">
          <a:extLst>
            <a:ext uri="{FF2B5EF4-FFF2-40B4-BE49-F238E27FC236}">
              <a16:creationId xmlns:a16="http://schemas.microsoft.com/office/drawing/2014/main" id="{519AF319-83A0-428B-AF67-3C0C6F9744D8}"/>
            </a:ext>
          </a:extLst>
        </xdr:cNvPr>
        <xdr:cNvSpPr/>
      </xdr:nvSpPr>
      <xdr:spPr>
        <a:xfrm>
          <a:off x="19494500" y="10638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152654</xdr:rowOff>
    </xdr:from>
    <xdr:to>
      <xdr:col>98</xdr:col>
      <xdr:colOff>38100</xdr:colOff>
      <xdr:row>62</xdr:row>
      <xdr:rowOff>82804</xdr:rowOff>
    </xdr:to>
    <xdr:sp macro="" textlink="">
      <xdr:nvSpPr>
        <xdr:cNvPr id="393" name="フローチャート: 判断 392">
          <a:extLst>
            <a:ext uri="{FF2B5EF4-FFF2-40B4-BE49-F238E27FC236}">
              <a16:creationId xmlns:a16="http://schemas.microsoft.com/office/drawing/2014/main" id="{BE6BDB91-E9DD-4DC0-A5BF-5A161B58C4C2}"/>
            </a:ext>
          </a:extLst>
        </xdr:cNvPr>
        <xdr:cNvSpPr/>
      </xdr:nvSpPr>
      <xdr:spPr>
        <a:xfrm>
          <a:off x="18605500" y="1061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394" name="テキスト ボックス 393">
          <a:extLst>
            <a:ext uri="{FF2B5EF4-FFF2-40B4-BE49-F238E27FC236}">
              <a16:creationId xmlns:a16="http://schemas.microsoft.com/office/drawing/2014/main" id="{06E79F2F-A71A-4F6E-B607-5D30F3190EF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95" name="テキスト ボックス 394">
          <a:extLst>
            <a:ext uri="{FF2B5EF4-FFF2-40B4-BE49-F238E27FC236}">
              <a16:creationId xmlns:a16="http://schemas.microsoft.com/office/drawing/2014/main" id="{6CA8E573-2D59-4CA2-A299-89F45F13785E}"/>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96" name="テキスト ボックス 395">
          <a:extLst>
            <a:ext uri="{FF2B5EF4-FFF2-40B4-BE49-F238E27FC236}">
              <a16:creationId xmlns:a16="http://schemas.microsoft.com/office/drawing/2014/main" id="{C2A0EB0B-F84C-48E8-9B5B-92D64DB2C08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97" name="テキスト ボックス 396">
          <a:extLst>
            <a:ext uri="{FF2B5EF4-FFF2-40B4-BE49-F238E27FC236}">
              <a16:creationId xmlns:a16="http://schemas.microsoft.com/office/drawing/2014/main" id="{F85A5FA9-EDCE-4513-B65C-53A69DF8FE7E}"/>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98" name="テキスト ボックス 397">
          <a:extLst>
            <a:ext uri="{FF2B5EF4-FFF2-40B4-BE49-F238E27FC236}">
              <a16:creationId xmlns:a16="http://schemas.microsoft.com/office/drawing/2014/main" id="{9376A25E-37C8-4D3A-8E12-19D651357526}"/>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70358</xdr:rowOff>
    </xdr:from>
    <xdr:to>
      <xdr:col>116</xdr:col>
      <xdr:colOff>114300</xdr:colOff>
      <xdr:row>56</xdr:row>
      <xdr:rowOff>508</xdr:rowOff>
    </xdr:to>
    <xdr:sp macro="" textlink="">
      <xdr:nvSpPr>
        <xdr:cNvPr id="399" name="楕円 398">
          <a:extLst>
            <a:ext uri="{FF2B5EF4-FFF2-40B4-BE49-F238E27FC236}">
              <a16:creationId xmlns:a16="http://schemas.microsoft.com/office/drawing/2014/main" id="{BB197B52-681F-4109-ABED-FA1EF06CC96B}"/>
            </a:ext>
          </a:extLst>
        </xdr:cNvPr>
        <xdr:cNvSpPr/>
      </xdr:nvSpPr>
      <xdr:spPr>
        <a:xfrm>
          <a:off x="22110700" y="9500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23385</xdr:rowOff>
    </xdr:from>
    <xdr:ext cx="469744" cy="259045"/>
    <xdr:sp macro="" textlink="">
      <xdr:nvSpPr>
        <xdr:cNvPr id="400" name="【保健センター・保健所】&#10;一人当たり面積該当値テキスト">
          <a:extLst>
            <a:ext uri="{FF2B5EF4-FFF2-40B4-BE49-F238E27FC236}">
              <a16:creationId xmlns:a16="http://schemas.microsoft.com/office/drawing/2014/main" id="{3384252C-D207-4D83-A133-44905CBAA658}"/>
            </a:ext>
          </a:extLst>
        </xdr:cNvPr>
        <xdr:cNvSpPr txBox="1"/>
      </xdr:nvSpPr>
      <xdr:spPr>
        <a:xfrm>
          <a:off x="22199600" y="9453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100076</xdr:rowOff>
    </xdr:from>
    <xdr:to>
      <xdr:col>112</xdr:col>
      <xdr:colOff>38100</xdr:colOff>
      <xdr:row>56</xdr:row>
      <xdr:rowOff>30226</xdr:rowOff>
    </xdr:to>
    <xdr:sp macro="" textlink="">
      <xdr:nvSpPr>
        <xdr:cNvPr id="401" name="楕円 400">
          <a:extLst>
            <a:ext uri="{FF2B5EF4-FFF2-40B4-BE49-F238E27FC236}">
              <a16:creationId xmlns:a16="http://schemas.microsoft.com/office/drawing/2014/main" id="{2D598B1B-1ED1-45F5-9545-238830919C73}"/>
            </a:ext>
          </a:extLst>
        </xdr:cNvPr>
        <xdr:cNvSpPr/>
      </xdr:nvSpPr>
      <xdr:spPr>
        <a:xfrm>
          <a:off x="21272500" y="952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55</xdr:row>
      <xdr:rowOff>121158</xdr:rowOff>
    </xdr:from>
    <xdr:to>
      <xdr:col>116</xdr:col>
      <xdr:colOff>63500</xdr:colOff>
      <xdr:row>55</xdr:row>
      <xdr:rowOff>150876</xdr:rowOff>
    </xdr:to>
    <xdr:cxnSp macro="">
      <xdr:nvCxnSpPr>
        <xdr:cNvPr id="402" name="直線コネクタ 401">
          <a:extLst>
            <a:ext uri="{FF2B5EF4-FFF2-40B4-BE49-F238E27FC236}">
              <a16:creationId xmlns:a16="http://schemas.microsoft.com/office/drawing/2014/main" id="{A8337F80-8CF4-4797-988D-970643797479}"/>
            </a:ext>
          </a:extLst>
        </xdr:cNvPr>
        <xdr:cNvCxnSpPr/>
      </xdr:nvCxnSpPr>
      <xdr:spPr>
        <a:xfrm flipV="1">
          <a:off x="21323300" y="9550908"/>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129794</xdr:rowOff>
    </xdr:from>
    <xdr:to>
      <xdr:col>107</xdr:col>
      <xdr:colOff>101600</xdr:colOff>
      <xdr:row>56</xdr:row>
      <xdr:rowOff>59944</xdr:rowOff>
    </xdr:to>
    <xdr:sp macro="" textlink="">
      <xdr:nvSpPr>
        <xdr:cNvPr id="403" name="楕円 402">
          <a:extLst>
            <a:ext uri="{FF2B5EF4-FFF2-40B4-BE49-F238E27FC236}">
              <a16:creationId xmlns:a16="http://schemas.microsoft.com/office/drawing/2014/main" id="{182D5843-17F5-4107-A828-572E49AE4082}"/>
            </a:ext>
          </a:extLst>
        </xdr:cNvPr>
        <xdr:cNvSpPr/>
      </xdr:nvSpPr>
      <xdr:spPr>
        <a:xfrm>
          <a:off x="20383500" y="9559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150876</xdr:rowOff>
    </xdr:from>
    <xdr:to>
      <xdr:col>111</xdr:col>
      <xdr:colOff>177800</xdr:colOff>
      <xdr:row>56</xdr:row>
      <xdr:rowOff>9144</xdr:rowOff>
    </xdr:to>
    <xdr:cxnSp macro="">
      <xdr:nvCxnSpPr>
        <xdr:cNvPr id="404" name="直線コネクタ 403">
          <a:extLst>
            <a:ext uri="{FF2B5EF4-FFF2-40B4-BE49-F238E27FC236}">
              <a16:creationId xmlns:a16="http://schemas.microsoft.com/office/drawing/2014/main" id="{A0613016-CC6F-4BE3-80B5-E3B5CD888BED}"/>
            </a:ext>
          </a:extLst>
        </xdr:cNvPr>
        <xdr:cNvCxnSpPr/>
      </xdr:nvCxnSpPr>
      <xdr:spPr>
        <a:xfrm flipV="1">
          <a:off x="20434300" y="9580626"/>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150368</xdr:rowOff>
    </xdr:from>
    <xdr:to>
      <xdr:col>102</xdr:col>
      <xdr:colOff>165100</xdr:colOff>
      <xdr:row>56</xdr:row>
      <xdr:rowOff>80518</xdr:rowOff>
    </xdr:to>
    <xdr:sp macro="" textlink="">
      <xdr:nvSpPr>
        <xdr:cNvPr id="405" name="楕円 404">
          <a:extLst>
            <a:ext uri="{FF2B5EF4-FFF2-40B4-BE49-F238E27FC236}">
              <a16:creationId xmlns:a16="http://schemas.microsoft.com/office/drawing/2014/main" id="{64DBFEC5-A9B3-4ACE-A063-D940C2531E26}"/>
            </a:ext>
          </a:extLst>
        </xdr:cNvPr>
        <xdr:cNvSpPr/>
      </xdr:nvSpPr>
      <xdr:spPr>
        <a:xfrm>
          <a:off x="19494500" y="958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56</xdr:row>
      <xdr:rowOff>9144</xdr:rowOff>
    </xdr:from>
    <xdr:to>
      <xdr:col>107</xdr:col>
      <xdr:colOff>50800</xdr:colOff>
      <xdr:row>56</xdr:row>
      <xdr:rowOff>29718</xdr:rowOff>
    </xdr:to>
    <xdr:cxnSp macro="">
      <xdr:nvCxnSpPr>
        <xdr:cNvPr id="406" name="直線コネクタ 405">
          <a:extLst>
            <a:ext uri="{FF2B5EF4-FFF2-40B4-BE49-F238E27FC236}">
              <a16:creationId xmlns:a16="http://schemas.microsoft.com/office/drawing/2014/main" id="{B431A464-9059-499F-8139-61CD0B5D3279}"/>
            </a:ext>
          </a:extLst>
        </xdr:cNvPr>
        <xdr:cNvCxnSpPr/>
      </xdr:nvCxnSpPr>
      <xdr:spPr>
        <a:xfrm flipV="1">
          <a:off x="19545300" y="9610344"/>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56</xdr:row>
      <xdr:rowOff>8636</xdr:rowOff>
    </xdr:from>
    <xdr:to>
      <xdr:col>98</xdr:col>
      <xdr:colOff>38100</xdr:colOff>
      <xdr:row>56</xdr:row>
      <xdr:rowOff>110236</xdr:rowOff>
    </xdr:to>
    <xdr:sp macro="" textlink="">
      <xdr:nvSpPr>
        <xdr:cNvPr id="407" name="楕円 406">
          <a:extLst>
            <a:ext uri="{FF2B5EF4-FFF2-40B4-BE49-F238E27FC236}">
              <a16:creationId xmlns:a16="http://schemas.microsoft.com/office/drawing/2014/main" id="{77454C71-176E-4F4C-9D4F-D68378B28E3E}"/>
            </a:ext>
          </a:extLst>
        </xdr:cNvPr>
        <xdr:cNvSpPr/>
      </xdr:nvSpPr>
      <xdr:spPr>
        <a:xfrm>
          <a:off x="18605500" y="9609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56</xdr:row>
      <xdr:rowOff>29718</xdr:rowOff>
    </xdr:from>
    <xdr:to>
      <xdr:col>102</xdr:col>
      <xdr:colOff>114300</xdr:colOff>
      <xdr:row>56</xdr:row>
      <xdr:rowOff>59436</xdr:rowOff>
    </xdr:to>
    <xdr:cxnSp macro="">
      <xdr:nvCxnSpPr>
        <xdr:cNvPr id="408" name="直線コネクタ 407">
          <a:extLst>
            <a:ext uri="{FF2B5EF4-FFF2-40B4-BE49-F238E27FC236}">
              <a16:creationId xmlns:a16="http://schemas.microsoft.com/office/drawing/2014/main" id="{2A36ADB9-0269-4784-9E12-28810618F8F4}"/>
            </a:ext>
          </a:extLst>
        </xdr:cNvPr>
        <xdr:cNvCxnSpPr/>
      </xdr:nvCxnSpPr>
      <xdr:spPr>
        <a:xfrm flipV="1">
          <a:off x="18656300" y="9630918"/>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64787</xdr:rowOff>
    </xdr:from>
    <xdr:ext cx="469744" cy="259045"/>
    <xdr:sp macro="" textlink="">
      <xdr:nvSpPr>
        <xdr:cNvPr id="409" name="n_1aveValue【保健センター・保健所】&#10;一人当たり面積">
          <a:extLst>
            <a:ext uri="{FF2B5EF4-FFF2-40B4-BE49-F238E27FC236}">
              <a16:creationId xmlns:a16="http://schemas.microsoft.com/office/drawing/2014/main" id="{D97E7805-15AB-40D4-BA99-3FC3BAC295A4}"/>
            </a:ext>
          </a:extLst>
        </xdr:cNvPr>
        <xdr:cNvSpPr txBox="1"/>
      </xdr:nvSpPr>
      <xdr:spPr>
        <a:xfrm>
          <a:off x="21075727" y="1069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137939</xdr:rowOff>
    </xdr:from>
    <xdr:ext cx="469744" cy="259045"/>
    <xdr:sp macro="" textlink="">
      <xdr:nvSpPr>
        <xdr:cNvPr id="410" name="n_2aveValue【保健センター・保健所】&#10;一人当たり面積">
          <a:extLst>
            <a:ext uri="{FF2B5EF4-FFF2-40B4-BE49-F238E27FC236}">
              <a16:creationId xmlns:a16="http://schemas.microsoft.com/office/drawing/2014/main" id="{465CE1B2-F3D9-4390-9C20-05D00B517552}"/>
            </a:ext>
          </a:extLst>
        </xdr:cNvPr>
        <xdr:cNvSpPr txBox="1"/>
      </xdr:nvSpPr>
      <xdr:spPr>
        <a:xfrm>
          <a:off x="20199427" y="10767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101363</xdr:rowOff>
    </xdr:from>
    <xdr:ext cx="469744" cy="259045"/>
    <xdr:sp macro="" textlink="">
      <xdr:nvSpPr>
        <xdr:cNvPr id="411" name="n_3aveValue【保健センター・保健所】&#10;一人当たり面積">
          <a:extLst>
            <a:ext uri="{FF2B5EF4-FFF2-40B4-BE49-F238E27FC236}">
              <a16:creationId xmlns:a16="http://schemas.microsoft.com/office/drawing/2014/main" id="{2CCB003F-B492-4DC0-B9AE-BDAF787B357F}"/>
            </a:ext>
          </a:extLst>
        </xdr:cNvPr>
        <xdr:cNvSpPr txBox="1"/>
      </xdr:nvSpPr>
      <xdr:spPr>
        <a:xfrm>
          <a:off x="19310427" y="1073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73931</xdr:rowOff>
    </xdr:from>
    <xdr:ext cx="469744" cy="259045"/>
    <xdr:sp macro="" textlink="">
      <xdr:nvSpPr>
        <xdr:cNvPr id="412" name="n_4aveValue【保健センター・保健所】&#10;一人当たり面積">
          <a:extLst>
            <a:ext uri="{FF2B5EF4-FFF2-40B4-BE49-F238E27FC236}">
              <a16:creationId xmlns:a16="http://schemas.microsoft.com/office/drawing/2014/main" id="{86301F3F-8379-4C68-AF01-F55EC224DE88}"/>
            </a:ext>
          </a:extLst>
        </xdr:cNvPr>
        <xdr:cNvSpPr txBox="1"/>
      </xdr:nvSpPr>
      <xdr:spPr>
        <a:xfrm>
          <a:off x="18421427" y="1070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54</xdr:row>
      <xdr:rowOff>46753</xdr:rowOff>
    </xdr:from>
    <xdr:ext cx="469744" cy="259045"/>
    <xdr:sp macro="" textlink="">
      <xdr:nvSpPr>
        <xdr:cNvPr id="413" name="n_1mainValue【保健センター・保健所】&#10;一人当たり面積">
          <a:extLst>
            <a:ext uri="{FF2B5EF4-FFF2-40B4-BE49-F238E27FC236}">
              <a16:creationId xmlns:a16="http://schemas.microsoft.com/office/drawing/2014/main" id="{828E3001-E22C-4103-BD46-96B1D31F05FC}"/>
            </a:ext>
          </a:extLst>
        </xdr:cNvPr>
        <xdr:cNvSpPr txBox="1"/>
      </xdr:nvSpPr>
      <xdr:spPr>
        <a:xfrm>
          <a:off x="21075727" y="9305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54</xdr:row>
      <xdr:rowOff>76471</xdr:rowOff>
    </xdr:from>
    <xdr:ext cx="469744" cy="259045"/>
    <xdr:sp macro="" textlink="">
      <xdr:nvSpPr>
        <xdr:cNvPr id="414" name="n_2mainValue【保健センター・保健所】&#10;一人当たり面積">
          <a:extLst>
            <a:ext uri="{FF2B5EF4-FFF2-40B4-BE49-F238E27FC236}">
              <a16:creationId xmlns:a16="http://schemas.microsoft.com/office/drawing/2014/main" id="{A99F6DFF-2167-4431-AD75-DB03695FE31C}"/>
            </a:ext>
          </a:extLst>
        </xdr:cNvPr>
        <xdr:cNvSpPr txBox="1"/>
      </xdr:nvSpPr>
      <xdr:spPr>
        <a:xfrm>
          <a:off x="20199427" y="9334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54</xdr:row>
      <xdr:rowOff>97045</xdr:rowOff>
    </xdr:from>
    <xdr:ext cx="469744" cy="259045"/>
    <xdr:sp macro="" textlink="">
      <xdr:nvSpPr>
        <xdr:cNvPr id="415" name="n_3mainValue【保健センター・保健所】&#10;一人当たり面積">
          <a:extLst>
            <a:ext uri="{FF2B5EF4-FFF2-40B4-BE49-F238E27FC236}">
              <a16:creationId xmlns:a16="http://schemas.microsoft.com/office/drawing/2014/main" id="{CEEACA3E-3076-4350-B7D6-95B2BF97C0F0}"/>
            </a:ext>
          </a:extLst>
        </xdr:cNvPr>
        <xdr:cNvSpPr txBox="1"/>
      </xdr:nvSpPr>
      <xdr:spPr>
        <a:xfrm>
          <a:off x="19310427" y="9355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54</xdr:row>
      <xdr:rowOff>126763</xdr:rowOff>
    </xdr:from>
    <xdr:ext cx="469744" cy="259045"/>
    <xdr:sp macro="" textlink="">
      <xdr:nvSpPr>
        <xdr:cNvPr id="416" name="n_4mainValue【保健センター・保健所】&#10;一人当たり面積">
          <a:extLst>
            <a:ext uri="{FF2B5EF4-FFF2-40B4-BE49-F238E27FC236}">
              <a16:creationId xmlns:a16="http://schemas.microsoft.com/office/drawing/2014/main" id="{FDAE58D7-1C2B-436A-B9FB-CBFC7E309D24}"/>
            </a:ext>
          </a:extLst>
        </xdr:cNvPr>
        <xdr:cNvSpPr txBox="1"/>
      </xdr:nvSpPr>
      <xdr:spPr>
        <a:xfrm>
          <a:off x="18421427" y="9385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17" name="正方形/長方形 416">
          <a:extLst>
            <a:ext uri="{FF2B5EF4-FFF2-40B4-BE49-F238E27FC236}">
              <a16:creationId xmlns:a16="http://schemas.microsoft.com/office/drawing/2014/main" id="{AB818973-6725-4B5F-AB84-13F9C306AF75}"/>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18" name="正方形/長方形 417">
          <a:extLst>
            <a:ext uri="{FF2B5EF4-FFF2-40B4-BE49-F238E27FC236}">
              <a16:creationId xmlns:a16="http://schemas.microsoft.com/office/drawing/2014/main" id="{B5E82AE0-51DE-41BA-A4A8-D62C3FACD28F}"/>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19" name="正方形/長方形 418">
          <a:extLst>
            <a:ext uri="{FF2B5EF4-FFF2-40B4-BE49-F238E27FC236}">
              <a16:creationId xmlns:a16="http://schemas.microsoft.com/office/drawing/2014/main" id="{A42BE153-6CCA-4FE2-AA49-68DDF8E9237E}"/>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0" name="正方形/長方形 419">
          <a:extLst>
            <a:ext uri="{FF2B5EF4-FFF2-40B4-BE49-F238E27FC236}">
              <a16:creationId xmlns:a16="http://schemas.microsoft.com/office/drawing/2014/main" id="{311B674D-2D9C-4717-9058-9BDF22270C6D}"/>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21" name="正方形/長方形 420">
          <a:extLst>
            <a:ext uri="{FF2B5EF4-FFF2-40B4-BE49-F238E27FC236}">
              <a16:creationId xmlns:a16="http://schemas.microsoft.com/office/drawing/2014/main" id="{7BDB1990-BFE2-41E2-9FB0-43D4B63B7034}"/>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22" name="正方形/長方形 421">
          <a:extLst>
            <a:ext uri="{FF2B5EF4-FFF2-40B4-BE49-F238E27FC236}">
              <a16:creationId xmlns:a16="http://schemas.microsoft.com/office/drawing/2014/main" id="{E09B0396-E5EA-4D84-8A0C-4EFCE8BED1BC}"/>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23" name="正方形/長方形 422">
          <a:extLst>
            <a:ext uri="{FF2B5EF4-FFF2-40B4-BE49-F238E27FC236}">
              <a16:creationId xmlns:a16="http://schemas.microsoft.com/office/drawing/2014/main" id="{8E73FCE4-F6C2-4300-A046-869B7BFDA012}"/>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24" name="正方形/長方形 423">
          <a:extLst>
            <a:ext uri="{FF2B5EF4-FFF2-40B4-BE49-F238E27FC236}">
              <a16:creationId xmlns:a16="http://schemas.microsoft.com/office/drawing/2014/main" id="{18AF8D7D-C256-4CFF-9951-48DACDA2FB13}"/>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25" name="テキスト ボックス 424">
          <a:extLst>
            <a:ext uri="{FF2B5EF4-FFF2-40B4-BE49-F238E27FC236}">
              <a16:creationId xmlns:a16="http://schemas.microsoft.com/office/drawing/2014/main" id="{523FBD03-B92D-43F2-998C-6F410C5516CC}"/>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26" name="直線コネクタ 425">
          <a:extLst>
            <a:ext uri="{FF2B5EF4-FFF2-40B4-BE49-F238E27FC236}">
              <a16:creationId xmlns:a16="http://schemas.microsoft.com/office/drawing/2014/main" id="{B360066C-D4DC-4192-B94A-BE7F4AA0C836}"/>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27" name="テキスト ボックス 426">
          <a:extLst>
            <a:ext uri="{FF2B5EF4-FFF2-40B4-BE49-F238E27FC236}">
              <a16:creationId xmlns:a16="http://schemas.microsoft.com/office/drawing/2014/main" id="{57EFE7AB-9EB7-4246-ACE9-CB1D953321F1}"/>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28" name="直線コネクタ 427">
          <a:extLst>
            <a:ext uri="{FF2B5EF4-FFF2-40B4-BE49-F238E27FC236}">
              <a16:creationId xmlns:a16="http://schemas.microsoft.com/office/drawing/2014/main" id="{3CB7CCB1-58CE-4260-9D27-0CA884F98E8C}"/>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429" name="テキスト ボックス 428">
          <a:extLst>
            <a:ext uri="{FF2B5EF4-FFF2-40B4-BE49-F238E27FC236}">
              <a16:creationId xmlns:a16="http://schemas.microsoft.com/office/drawing/2014/main" id="{85B21294-81CD-492E-90E2-F9B262BC3989}"/>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30" name="直線コネクタ 429">
          <a:extLst>
            <a:ext uri="{FF2B5EF4-FFF2-40B4-BE49-F238E27FC236}">
              <a16:creationId xmlns:a16="http://schemas.microsoft.com/office/drawing/2014/main" id="{26092B62-58E1-4BDE-B2A7-DA82577A54C5}"/>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31" name="テキスト ボックス 430">
          <a:extLst>
            <a:ext uri="{FF2B5EF4-FFF2-40B4-BE49-F238E27FC236}">
              <a16:creationId xmlns:a16="http://schemas.microsoft.com/office/drawing/2014/main" id="{13B37C68-CA59-43F5-916A-F1C9E0486391}"/>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32" name="直線コネクタ 431">
          <a:extLst>
            <a:ext uri="{FF2B5EF4-FFF2-40B4-BE49-F238E27FC236}">
              <a16:creationId xmlns:a16="http://schemas.microsoft.com/office/drawing/2014/main" id="{4B1B3068-598B-4804-BC29-3FF583D57A77}"/>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33" name="テキスト ボックス 432">
          <a:extLst>
            <a:ext uri="{FF2B5EF4-FFF2-40B4-BE49-F238E27FC236}">
              <a16:creationId xmlns:a16="http://schemas.microsoft.com/office/drawing/2014/main" id="{42AD2256-BF6F-4F14-97E3-600B677312F7}"/>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34" name="直線コネクタ 433">
          <a:extLst>
            <a:ext uri="{FF2B5EF4-FFF2-40B4-BE49-F238E27FC236}">
              <a16:creationId xmlns:a16="http://schemas.microsoft.com/office/drawing/2014/main" id="{624DEE9A-9E1D-4F3D-B818-9E89272101EF}"/>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35" name="テキスト ボックス 434">
          <a:extLst>
            <a:ext uri="{FF2B5EF4-FFF2-40B4-BE49-F238E27FC236}">
              <a16:creationId xmlns:a16="http://schemas.microsoft.com/office/drawing/2014/main" id="{1D5A9541-38D0-4307-A55C-5741E25619ED}"/>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36" name="直線コネクタ 435">
          <a:extLst>
            <a:ext uri="{FF2B5EF4-FFF2-40B4-BE49-F238E27FC236}">
              <a16:creationId xmlns:a16="http://schemas.microsoft.com/office/drawing/2014/main" id="{4DF109A3-F999-4CDD-8979-678BBD661B83}"/>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437" name="テキスト ボックス 436">
          <a:extLst>
            <a:ext uri="{FF2B5EF4-FFF2-40B4-BE49-F238E27FC236}">
              <a16:creationId xmlns:a16="http://schemas.microsoft.com/office/drawing/2014/main" id="{97745916-688A-44A0-BE84-7DCBADCD47F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38" name="直線コネクタ 437">
          <a:extLst>
            <a:ext uri="{FF2B5EF4-FFF2-40B4-BE49-F238E27FC236}">
              <a16:creationId xmlns:a16="http://schemas.microsoft.com/office/drawing/2014/main" id="{7B46BFAA-D63C-45E8-B5BF-6AF378B45DB1}"/>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439" name="テキスト ボックス 438">
          <a:extLst>
            <a:ext uri="{FF2B5EF4-FFF2-40B4-BE49-F238E27FC236}">
              <a16:creationId xmlns:a16="http://schemas.microsoft.com/office/drawing/2014/main" id="{D857232D-EB55-4E09-870D-A5E879BBD8EB}"/>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40" name="【消防施設】&#10;有形固定資産減価償却率グラフ枠">
          <a:extLst>
            <a:ext uri="{FF2B5EF4-FFF2-40B4-BE49-F238E27FC236}">
              <a16:creationId xmlns:a16="http://schemas.microsoft.com/office/drawing/2014/main" id="{6F8341F5-FB2D-4654-88F1-A4C72613C9EA}"/>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19050</xdr:rowOff>
    </xdr:from>
    <xdr:to>
      <xdr:col>85</xdr:col>
      <xdr:colOff>126364</xdr:colOff>
      <xdr:row>86</xdr:row>
      <xdr:rowOff>114300</xdr:rowOff>
    </xdr:to>
    <xdr:cxnSp macro="">
      <xdr:nvCxnSpPr>
        <xdr:cNvPr id="441" name="直線コネクタ 440">
          <a:extLst>
            <a:ext uri="{FF2B5EF4-FFF2-40B4-BE49-F238E27FC236}">
              <a16:creationId xmlns:a16="http://schemas.microsoft.com/office/drawing/2014/main" id="{193DA9B2-2EFB-497C-BD57-66791D552A2A}"/>
            </a:ext>
          </a:extLst>
        </xdr:cNvPr>
        <xdr:cNvCxnSpPr/>
      </xdr:nvCxnSpPr>
      <xdr:spPr>
        <a:xfrm flipV="1">
          <a:off x="16318864" y="132207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442" name="【消防施設】&#10;有形固定資産減価償却率最小値テキスト">
          <a:extLst>
            <a:ext uri="{FF2B5EF4-FFF2-40B4-BE49-F238E27FC236}">
              <a16:creationId xmlns:a16="http://schemas.microsoft.com/office/drawing/2014/main" id="{FDD2420A-74FC-4686-B8FC-73C235FAD4FE}"/>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443" name="直線コネクタ 442">
          <a:extLst>
            <a:ext uri="{FF2B5EF4-FFF2-40B4-BE49-F238E27FC236}">
              <a16:creationId xmlns:a16="http://schemas.microsoft.com/office/drawing/2014/main" id="{C1558D97-1E54-4AF3-8BD0-8E147DE76CFF}"/>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137177</xdr:rowOff>
    </xdr:from>
    <xdr:ext cx="405111" cy="259045"/>
    <xdr:sp macro="" textlink="">
      <xdr:nvSpPr>
        <xdr:cNvPr id="444" name="【消防施設】&#10;有形固定資産減価償却率最大値テキスト">
          <a:extLst>
            <a:ext uri="{FF2B5EF4-FFF2-40B4-BE49-F238E27FC236}">
              <a16:creationId xmlns:a16="http://schemas.microsoft.com/office/drawing/2014/main" id="{B929F8CF-97AC-491F-AF2E-3FD5F4D4467B}"/>
            </a:ext>
          </a:extLst>
        </xdr:cNvPr>
        <xdr:cNvSpPr txBox="1"/>
      </xdr:nvSpPr>
      <xdr:spPr>
        <a:xfrm>
          <a:off x="16357600" y="12995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19050</xdr:rowOff>
    </xdr:from>
    <xdr:to>
      <xdr:col>86</xdr:col>
      <xdr:colOff>25400</xdr:colOff>
      <xdr:row>77</xdr:row>
      <xdr:rowOff>19050</xdr:rowOff>
    </xdr:to>
    <xdr:cxnSp macro="">
      <xdr:nvCxnSpPr>
        <xdr:cNvPr id="445" name="直線コネクタ 444">
          <a:extLst>
            <a:ext uri="{FF2B5EF4-FFF2-40B4-BE49-F238E27FC236}">
              <a16:creationId xmlns:a16="http://schemas.microsoft.com/office/drawing/2014/main" id="{105777FF-71B6-4454-B68A-51ABC12566CA}"/>
            </a:ext>
          </a:extLst>
        </xdr:cNvPr>
        <xdr:cNvCxnSpPr/>
      </xdr:nvCxnSpPr>
      <xdr:spPr>
        <a:xfrm>
          <a:off x="16230600" y="1322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652</xdr:rowOff>
    </xdr:from>
    <xdr:ext cx="405111" cy="259045"/>
    <xdr:sp macro="" textlink="">
      <xdr:nvSpPr>
        <xdr:cNvPr id="446" name="【消防施設】&#10;有形固定資産減価償却率平均値テキスト">
          <a:extLst>
            <a:ext uri="{FF2B5EF4-FFF2-40B4-BE49-F238E27FC236}">
              <a16:creationId xmlns:a16="http://schemas.microsoft.com/office/drawing/2014/main" id="{28FF260B-69EA-4EC8-807D-B6002AAE54FF}"/>
            </a:ext>
          </a:extLst>
        </xdr:cNvPr>
        <xdr:cNvSpPr txBox="1"/>
      </xdr:nvSpPr>
      <xdr:spPr>
        <a:xfrm>
          <a:off x="16357600" y="13888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149225</xdr:rowOff>
    </xdr:from>
    <xdr:to>
      <xdr:col>85</xdr:col>
      <xdr:colOff>177800</xdr:colOff>
      <xdr:row>82</xdr:row>
      <xdr:rowOff>79375</xdr:rowOff>
    </xdr:to>
    <xdr:sp macro="" textlink="">
      <xdr:nvSpPr>
        <xdr:cNvPr id="447" name="フローチャート: 判断 446">
          <a:extLst>
            <a:ext uri="{FF2B5EF4-FFF2-40B4-BE49-F238E27FC236}">
              <a16:creationId xmlns:a16="http://schemas.microsoft.com/office/drawing/2014/main" id="{4DC8DF28-D13E-4BB6-8ACB-D06681AF1D47}"/>
            </a:ext>
          </a:extLst>
        </xdr:cNvPr>
        <xdr:cNvSpPr/>
      </xdr:nvSpPr>
      <xdr:spPr>
        <a:xfrm>
          <a:off x="162687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128270</xdr:rowOff>
    </xdr:from>
    <xdr:to>
      <xdr:col>81</xdr:col>
      <xdr:colOff>101600</xdr:colOff>
      <xdr:row>82</xdr:row>
      <xdr:rowOff>58420</xdr:rowOff>
    </xdr:to>
    <xdr:sp macro="" textlink="">
      <xdr:nvSpPr>
        <xdr:cNvPr id="448" name="フローチャート: 判断 447">
          <a:extLst>
            <a:ext uri="{FF2B5EF4-FFF2-40B4-BE49-F238E27FC236}">
              <a16:creationId xmlns:a16="http://schemas.microsoft.com/office/drawing/2014/main" id="{DD2CAD46-F2BB-4687-A601-E19A983F4E9C}"/>
            </a:ext>
          </a:extLst>
        </xdr:cNvPr>
        <xdr:cNvSpPr/>
      </xdr:nvSpPr>
      <xdr:spPr>
        <a:xfrm>
          <a:off x="15430500" y="1401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17780</xdr:rowOff>
    </xdr:from>
    <xdr:to>
      <xdr:col>76</xdr:col>
      <xdr:colOff>165100</xdr:colOff>
      <xdr:row>81</xdr:row>
      <xdr:rowOff>119380</xdr:rowOff>
    </xdr:to>
    <xdr:sp macro="" textlink="">
      <xdr:nvSpPr>
        <xdr:cNvPr id="449" name="フローチャート: 判断 448">
          <a:extLst>
            <a:ext uri="{FF2B5EF4-FFF2-40B4-BE49-F238E27FC236}">
              <a16:creationId xmlns:a16="http://schemas.microsoft.com/office/drawing/2014/main" id="{A1C97D99-344A-49F4-977C-FC026BDB801C}"/>
            </a:ext>
          </a:extLst>
        </xdr:cNvPr>
        <xdr:cNvSpPr/>
      </xdr:nvSpPr>
      <xdr:spPr>
        <a:xfrm>
          <a:off x="14541500" y="1390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139700</xdr:rowOff>
    </xdr:from>
    <xdr:to>
      <xdr:col>72</xdr:col>
      <xdr:colOff>38100</xdr:colOff>
      <xdr:row>82</xdr:row>
      <xdr:rowOff>69850</xdr:rowOff>
    </xdr:to>
    <xdr:sp macro="" textlink="">
      <xdr:nvSpPr>
        <xdr:cNvPr id="450" name="フローチャート: 判断 449">
          <a:extLst>
            <a:ext uri="{FF2B5EF4-FFF2-40B4-BE49-F238E27FC236}">
              <a16:creationId xmlns:a16="http://schemas.microsoft.com/office/drawing/2014/main" id="{0CEE4203-B0D8-44E6-A6D7-001EF9CC75C9}"/>
            </a:ext>
          </a:extLst>
        </xdr:cNvPr>
        <xdr:cNvSpPr/>
      </xdr:nvSpPr>
      <xdr:spPr>
        <a:xfrm>
          <a:off x="136525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133986</xdr:rowOff>
    </xdr:from>
    <xdr:to>
      <xdr:col>67</xdr:col>
      <xdr:colOff>101600</xdr:colOff>
      <xdr:row>82</xdr:row>
      <xdr:rowOff>64136</xdr:rowOff>
    </xdr:to>
    <xdr:sp macro="" textlink="">
      <xdr:nvSpPr>
        <xdr:cNvPr id="451" name="フローチャート: 判断 450">
          <a:extLst>
            <a:ext uri="{FF2B5EF4-FFF2-40B4-BE49-F238E27FC236}">
              <a16:creationId xmlns:a16="http://schemas.microsoft.com/office/drawing/2014/main" id="{A1F34E0E-41FC-4E78-9DFE-2798E6BBA0B9}"/>
            </a:ext>
          </a:extLst>
        </xdr:cNvPr>
        <xdr:cNvSpPr/>
      </xdr:nvSpPr>
      <xdr:spPr>
        <a:xfrm>
          <a:off x="12763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52" name="テキスト ボックス 451">
          <a:extLst>
            <a:ext uri="{FF2B5EF4-FFF2-40B4-BE49-F238E27FC236}">
              <a16:creationId xmlns:a16="http://schemas.microsoft.com/office/drawing/2014/main" id="{4E14EA3E-FEDD-4A41-A2DE-0F0C1EACB0AD}"/>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53" name="テキスト ボックス 452">
          <a:extLst>
            <a:ext uri="{FF2B5EF4-FFF2-40B4-BE49-F238E27FC236}">
              <a16:creationId xmlns:a16="http://schemas.microsoft.com/office/drawing/2014/main" id="{AC165254-66E1-47C5-99E5-CEC641EE474F}"/>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54" name="テキスト ボックス 453">
          <a:extLst>
            <a:ext uri="{FF2B5EF4-FFF2-40B4-BE49-F238E27FC236}">
              <a16:creationId xmlns:a16="http://schemas.microsoft.com/office/drawing/2014/main" id="{55196D9E-D4F6-4F81-BE7B-309037503436}"/>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55" name="テキスト ボックス 454">
          <a:extLst>
            <a:ext uri="{FF2B5EF4-FFF2-40B4-BE49-F238E27FC236}">
              <a16:creationId xmlns:a16="http://schemas.microsoft.com/office/drawing/2014/main" id="{F2486108-137E-456A-B190-B0F81B3D1272}"/>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56" name="テキスト ボックス 455">
          <a:extLst>
            <a:ext uri="{FF2B5EF4-FFF2-40B4-BE49-F238E27FC236}">
              <a16:creationId xmlns:a16="http://schemas.microsoft.com/office/drawing/2014/main" id="{545D4272-40BA-4B55-8DC1-72874820366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40639</xdr:rowOff>
    </xdr:from>
    <xdr:to>
      <xdr:col>85</xdr:col>
      <xdr:colOff>177800</xdr:colOff>
      <xdr:row>86</xdr:row>
      <xdr:rowOff>142239</xdr:rowOff>
    </xdr:to>
    <xdr:sp macro="" textlink="">
      <xdr:nvSpPr>
        <xdr:cNvPr id="457" name="楕円 456">
          <a:extLst>
            <a:ext uri="{FF2B5EF4-FFF2-40B4-BE49-F238E27FC236}">
              <a16:creationId xmlns:a16="http://schemas.microsoft.com/office/drawing/2014/main" id="{22A010D4-7EA6-4AF1-BD6F-38EE886C3509}"/>
            </a:ext>
          </a:extLst>
        </xdr:cNvPr>
        <xdr:cNvSpPr/>
      </xdr:nvSpPr>
      <xdr:spPr>
        <a:xfrm>
          <a:off x="16268700" y="1478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127016</xdr:rowOff>
    </xdr:from>
    <xdr:ext cx="405111" cy="259045"/>
    <xdr:sp macro="" textlink="">
      <xdr:nvSpPr>
        <xdr:cNvPr id="458" name="【消防施設】&#10;有形固定資産減価償却率該当値テキスト">
          <a:extLst>
            <a:ext uri="{FF2B5EF4-FFF2-40B4-BE49-F238E27FC236}">
              <a16:creationId xmlns:a16="http://schemas.microsoft.com/office/drawing/2014/main" id="{CBDC713D-53E4-4304-8151-24461BA8CAD3}"/>
            </a:ext>
          </a:extLst>
        </xdr:cNvPr>
        <xdr:cNvSpPr txBox="1"/>
      </xdr:nvSpPr>
      <xdr:spPr>
        <a:xfrm>
          <a:off x="16357600" y="14700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40639</xdr:rowOff>
    </xdr:from>
    <xdr:to>
      <xdr:col>81</xdr:col>
      <xdr:colOff>101600</xdr:colOff>
      <xdr:row>86</xdr:row>
      <xdr:rowOff>142239</xdr:rowOff>
    </xdr:to>
    <xdr:sp macro="" textlink="">
      <xdr:nvSpPr>
        <xdr:cNvPr id="459" name="楕円 458">
          <a:extLst>
            <a:ext uri="{FF2B5EF4-FFF2-40B4-BE49-F238E27FC236}">
              <a16:creationId xmlns:a16="http://schemas.microsoft.com/office/drawing/2014/main" id="{5E2AF372-B2B2-49D9-AC51-2D8D5DF9F49F}"/>
            </a:ext>
          </a:extLst>
        </xdr:cNvPr>
        <xdr:cNvSpPr/>
      </xdr:nvSpPr>
      <xdr:spPr>
        <a:xfrm>
          <a:off x="15430500" y="1478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91439</xdr:rowOff>
    </xdr:from>
    <xdr:to>
      <xdr:col>85</xdr:col>
      <xdr:colOff>127000</xdr:colOff>
      <xdr:row>86</xdr:row>
      <xdr:rowOff>91439</xdr:rowOff>
    </xdr:to>
    <xdr:cxnSp macro="">
      <xdr:nvCxnSpPr>
        <xdr:cNvPr id="460" name="直線コネクタ 459">
          <a:extLst>
            <a:ext uri="{FF2B5EF4-FFF2-40B4-BE49-F238E27FC236}">
              <a16:creationId xmlns:a16="http://schemas.microsoft.com/office/drawing/2014/main" id="{28A9B0FA-A3E4-4DA4-AA8E-7645AD28558C}"/>
            </a:ext>
          </a:extLst>
        </xdr:cNvPr>
        <xdr:cNvCxnSpPr/>
      </xdr:nvCxnSpPr>
      <xdr:spPr>
        <a:xfrm>
          <a:off x="15481300" y="148361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48261</xdr:rowOff>
    </xdr:from>
    <xdr:to>
      <xdr:col>76</xdr:col>
      <xdr:colOff>165100</xdr:colOff>
      <xdr:row>86</xdr:row>
      <xdr:rowOff>149861</xdr:rowOff>
    </xdr:to>
    <xdr:sp macro="" textlink="">
      <xdr:nvSpPr>
        <xdr:cNvPr id="461" name="楕円 460">
          <a:extLst>
            <a:ext uri="{FF2B5EF4-FFF2-40B4-BE49-F238E27FC236}">
              <a16:creationId xmlns:a16="http://schemas.microsoft.com/office/drawing/2014/main" id="{08094D78-1666-4FD9-AF5B-3E8F986C2BED}"/>
            </a:ext>
          </a:extLst>
        </xdr:cNvPr>
        <xdr:cNvSpPr/>
      </xdr:nvSpPr>
      <xdr:spPr>
        <a:xfrm>
          <a:off x="14541500" y="1479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91439</xdr:rowOff>
    </xdr:from>
    <xdr:to>
      <xdr:col>81</xdr:col>
      <xdr:colOff>50800</xdr:colOff>
      <xdr:row>86</xdr:row>
      <xdr:rowOff>99061</xdr:rowOff>
    </xdr:to>
    <xdr:cxnSp macro="">
      <xdr:nvCxnSpPr>
        <xdr:cNvPr id="462" name="直線コネクタ 461">
          <a:extLst>
            <a:ext uri="{FF2B5EF4-FFF2-40B4-BE49-F238E27FC236}">
              <a16:creationId xmlns:a16="http://schemas.microsoft.com/office/drawing/2014/main" id="{F572B9B1-0E1A-421C-8745-D1F75E0616F1}"/>
            </a:ext>
          </a:extLst>
        </xdr:cNvPr>
        <xdr:cNvCxnSpPr/>
      </xdr:nvCxnSpPr>
      <xdr:spPr>
        <a:xfrm flipV="1">
          <a:off x="14592300" y="148361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46355</xdr:rowOff>
    </xdr:from>
    <xdr:to>
      <xdr:col>72</xdr:col>
      <xdr:colOff>38100</xdr:colOff>
      <xdr:row>86</xdr:row>
      <xdr:rowOff>147955</xdr:rowOff>
    </xdr:to>
    <xdr:sp macro="" textlink="">
      <xdr:nvSpPr>
        <xdr:cNvPr id="463" name="楕円 462">
          <a:extLst>
            <a:ext uri="{FF2B5EF4-FFF2-40B4-BE49-F238E27FC236}">
              <a16:creationId xmlns:a16="http://schemas.microsoft.com/office/drawing/2014/main" id="{0329E9EE-72D3-418D-A56D-CEB8416C0E52}"/>
            </a:ext>
          </a:extLst>
        </xdr:cNvPr>
        <xdr:cNvSpPr/>
      </xdr:nvSpPr>
      <xdr:spPr>
        <a:xfrm>
          <a:off x="13652500" y="1479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97155</xdr:rowOff>
    </xdr:from>
    <xdr:to>
      <xdr:col>76</xdr:col>
      <xdr:colOff>114300</xdr:colOff>
      <xdr:row>86</xdr:row>
      <xdr:rowOff>99061</xdr:rowOff>
    </xdr:to>
    <xdr:cxnSp macro="">
      <xdr:nvCxnSpPr>
        <xdr:cNvPr id="464" name="直線コネクタ 463">
          <a:extLst>
            <a:ext uri="{FF2B5EF4-FFF2-40B4-BE49-F238E27FC236}">
              <a16:creationId xmlns:a16="http://schemas.microsoft.com/office/drawing/2014/main" id="{E160320B-07EC-4B7F-9296-11B2724FEDE2}"/>
            </a:ext>
          </a:extLst>
        </xdr:cNvPr>
        <xdr:cNvCxnSpPr/>
      </xdr:nvCxnSpPr>
      <xdr:spPr>
        <a:xfrm>
          <a:off x="13703300" y="14841855"/>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46355</xdr:rowOff>
    </xdr:from>
    <xdr:to>
      <xdr:col>67</xdr:col>
      <xdr:colOff>101600</xdr:colOff>
      <xdr:row>86</xdr:row>
      <xdr:rowOff>147955</xdr:rowOff>
    </xdr:to>
    <xdr:sp macro="" textlink="">
      <xdr:nvSpPr>
        <xdr:cNvPr id="465" name="楕円 464">
          <a:extLst>
            <a:ext uri="{FF2B5EF4-FFF2-40B4-BE49-F238E27FC236}">
              <a16:creationId xmlns:a16="http://schemas.microsoft.com/office/drawing/2014/main" id="{7C1D7A06-E0F0-47B1-8D01-DE2AF446E651}"/>
            </a:ext>
          </a:extLst>
        </xdr:cNvPr>
        <xdr:cNvSpPr/>
      </xdr:nvSpPr>
      <xdr:spPr>
        <a:xfrm>
          <a:off x="12763500" y="1479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97155</xdr:rowOff>
    </xdr:from>
    <xdr:to>
      <xdr:col>71</xdr:col>
      <xdr:colOff>177800</xdr:colOff>
      <xdr:row>86</xdr:row>
      <xdr:rowOff>97155</xdr:rowOff>
    </xdr:to>
    <xdr:cxnSp macro="">
      <xdr:nvCxnSpPr>
        <xdr:cNvPr id="466" name="直線コネクタ 465">
          <a:extLst>
            <a:ext uri="{FF2B5EF4-FFF2-40B4-BE49-F238E27FC236}">
              <a16:creationId xmlns:a16="http://schemas.microsoft.com/office/drawing/2014/main" id="{DFF9DB12-94F7-44CC-B986-E11CDA6393D6}"/>
            </a:ext>
          </a:extLst>
        </xdr:cNvPr>
        <xdr:cNvCxnSpPr/>
      </xdr:nvCxnSpPr>
      <xdr:spPr>
        <a:xfrm>
          <a:off x="12814300" y="148418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74947</xdr:rowOff>
    </xdr:from>
    <xdr:ext cx="405111" cy="259045"/>
    <xdr:sp macro="" textlink="">
      <xdr:nvSpPr>
        <xdr:cNvPr id="467" name="n_1aveValue【消防施設】&#10;有形固定資産減価償却率">
          <a:extLst>
            <a:ext uri="{FF2B5EF4-FFF2-40B4-BE49-F238E27FC236}">
              <a16:creationId xmlns:a16="http://schemas.microsoft.com/office/drawing/2014/main" id="{1CFE754B-61D1-40A9-88C4-6F1ED04F5BA6}"/>
            </a:ext>
          </a:extLst>
        </xdr:cNvPr>
        <xdr:cNvSpPr txBox="1"/>
      </xdr:nvSpPr>
      <xdr:spPr>
        <a:xfrm>
          <a:off x="15266044" y="1379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135907</xdr:rowOff>
    </xdr:from>
    <xdr:ext cx="405111" cy="259045"/>
    <xdr:sp macro="" textlink="">
      <xdr:nvSpPr>
        <xdr:cNvPr id="468" name="n_2aveValue【消防施設】&#10;有形固定資産減価償却率">
          <a:extLst>
            <a:ext uri="{FF2B5EF4-FFF2-40B4-BE49-F238E27FC236}">
              <a16:creationId xmlns:a16="http://schemas.microsoft.com/office/drawing/2014/main" id="{65D7EDEE-D165-4CAE-B8CE-AF69299604D0}"/>
            </a:ext>
          </a:extLst>
        </xdr:cNvPr>
        <xdr:cNvSpPr txBox="1"/>
      </xdr:nvSpPr>
      <xdr:spPr>
        <a:xfrm>
          <a:off x="14389744" y="1368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86377</xdr:rowOff>
    </xdr:from>
    <xdr:ext cx="405111" cy="259045"/>
    <xdr:sp macro="" textlink="">
      <xdr:nvSpPr>
        <xdr:cNvPr id="469" name="n_3aveValue【消防施設】&#10;有形固定資産減価償却率">
          <a:extLst>
            <a:ext uri="{FF2B5EF4-FFF2-40B4-BE49-F238E27FC236}">
              <a16:creationId xmlns:a16="http://schemas.microsoft.com/office/drawing/2014/main" id="{4B22D464-D1E2-4E06-9585-80127552FE9D}"/>
            </a:ext>
          </a:extLst>
        </xdr:cNvPr>
        <xdr:cNvSpPr txBox="1"/>
      </xdr:nvSpPr>
      <xdr:spPr>
        <a:xfrm>
          <a:off x="13500744" y="1380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80663</xdr:rowOff>
    </xdr:from>
    <xdr:ext cx="405111" cy="259045"/>
    <xdr:sp macro="" textlink="">
      <xdr:nvSpPr>
        <xdr:cNvPr id="470" name="n_4aveValue【消防施設】&#10;有形固定資産減価償却率">
          <a:extLst>
            <a:ext uri="{FF2B5EF4-FFF2-40B4-BE49-F238E27FC236}">
              <a16:creationId xmlns:a16="http://schemas.microsoft.com/office/drawing/2014/main" id="{BD721FD5-FC5D-47A1-BA2E-F441DF44BB7C}"/>
            </a:ext>
          </a:extLst>
        </xdr:cNvPr>
        <xdr:cNvSpPr txBox="1"/>
      </xdr:nvSpPr>
      <xdr:spPr>
        <a:xfrm>
          <a:off x="12611744" y="13796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133366</xdr:rowOff>
    </xdr:from>
    <xdr:ext cx="405111" cy="259045"/>
    <xdr:sp macro="" textlink="">
      <xdr:nvSpPr>
        <xdr:cNvPr id="471" name="n_1mainValue【消防施設】&#10;有形固定資産減価償却率">
          <a:extLst>
            <a:ext uri="{FF2B5EF4-FFF2-40B4-BE49-F238E27FC236}">
              <a16:creationId xmlns:a16="http://schemas.microsoft.com/office/drawing/2014/main" id="{B87F7298-468A-4681-B113-8B3DC8488D6F}"/>
            </a:ext>
          </a:extLst>
        </xdr:cNvPr>
        <xdr:cNvSpPr txBox="1"/>
      </xdr:nvSpPr>
      <xdr:spPr>
        <a:xfrm>
          <a:off x="15266044" y="1487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140988</xdr:rowOff>
    </xdr:from>
    <xdr:ext cx="405111" cy="259045"/>
    <xdr:sp macro="" textlink="">
      <xdr:nvSpPr>
        <xdr:cNvPr id="472" name="n_2mainValue【消防施設】&#10;有形固定資産減価償却率">
          <a:extLst>
            <a:ext uri="{FF2B5EF4-FFF2-40B4-BE49-F238E27FC236}">
              <a16:creationId xmlns:a16="http://schemas.microsoft.com/office/drawing/2014/main" id="{3E77573C-4022-4A11-882C-CAF2FFC77C91}"/>
            </a:ext>
          </a:extLst>
        </xdr:cNvPr>
        <xdr:cNvSpPr txBox="1"/>
      </xdr:nvSpPr>
      <xdr:spPr>
        <a:xfrm>
          <a:off x="14389744" y="1488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139082</xdr:rowOff>
    </xdr:from>
    <xdr:ext cx="405111" cy="259045"/>
    <xdr:sp macro="" textlink="">
      <xdr:nvSpPr>
        <xdr:cNvPr id="473" name="n_3mainValue【消防施設】&#10;有形固定資産減価償却率">
          <a:extLst>
            <a:ext uri="{FF2B5EF4-FFF2-40B4-BE49-F238E27FC236}">
              <a16:creationId xmlns:a16="http://schemas.microsoft.com/office/drawing/2014/main" id="{C45D2AEA-5D32-4928-8627-E9B016AD7B24}"/>
            </a:ext>
          </a:extLst>
        </xdr:cNvPr>
        <xdr:cNvSpPr txBox="1"/>
      </xdr:nvSpPr>
      <xdr:spPr>
        <a:xfrm>
          <a:off x="13500744" y="1488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139082</xdr:rowOff>
    </xdr:from>
    <xdr:ext cx="405111" cy="259045"/>
    <xdr:sp macro="" textlink="">
      <xdr:nvSpPr>
        <xdr:cNvPr id="474" name="n_4mainValue【消防施設】&#10;有形固定資産減価償却率">
          <a:extLst>
            <a:ext uri="{FF2B5EF4-FFF2-40B4-BE49-F238E27FC236}">
              <a16:creationId xmlns:a16="http://schemas.microsoft.com/office/drawing/2014/main" id="{502585BC-E51E-4E37-B6B6-93EF44E5A333}"/>
            </a:ext>
          </a:extLst>
        </xdr:cNvPr>
        <xdr:cNvSpPr txBox="1"/>
      </xdr:nvSpPr>
      <xdr:spPr>
        <a:xfrm>
          <a:off x="12611744" y="1488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75" name="正方形/長方形 474">
          <a:extLst>
            <a:ext uri="{FF2B5EF4-FFF2-40B4-BE49-F238E27FC236}">
              <a16:creationId xmlns:a16="http://schemas.microsoft.com/office/drawing/2014/main" id="{98432EA2-9A73-4B69-BAB5-9985D5FDA018}"/>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76" name="正方形/長方形 475">
          <a:extLst>
            <a:ext uri="{FF2B5EF4-FFF2-40B4-BE49-F238E27FC236}">
              <a16:creationId xmlns:a16="http://schemas.microsoft.com/office/drawing/2014/main" id="{5BDFB0E2-F666-431E-9633-103F6CD5355A}"/>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77" name="正方形/長方形 476">
          <a:extLst>
            <a:ext uri="{FF2B5EF4-FFF2-40B4-BE49-F238E27FC236}">
              <a16:creationId xmlns:a16="http://schemas.microsoft.com/office/drawing/2014/main" id="{6A805153-86B3-4B03-B3BE-6BC703BCF9E2}"/>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78" name="正方形/長方形 477">
          <a:extLst>
            <a:ext uri="{FF2B5EF4-FFF2-40B4-BE49-F238E27FC236}">
              <a16:creationId xmlns:a16="http://schemas.microsoft.com/office/drawing/2014/main" id="{55F21E30-F90C-47A9-9208-B628C073CA86}"/>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79" name="正方形/長方形 478">
          <a:extLst>
            <a:ext uri="{FF2B5EF4-FFF2-40B4-BE49-F238E27FC236}">
              <a16:creationId xmlns:a16="http://schemas.microsoft.com/office/drawing/2014/main" id="{D2ED95BC-A7FC-4B2E-9B41-AE3B28848188}"/>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80" name="正方形/長方形 479">
          <a:extLst>
            <a:ext uri="{FF2B5EF4-FFF2-40B4-BE49-F238E27FC236}">
              <a16:creationId xmlns:a16="http://schemas.microsoft.com/office/drawing/2014/main" id="{35B97391-DCD6-41A6-94ED-A73DF7D3C4D6}"/>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81" name="正方形/長方形 480">
          <a:extLst>
            <a:ext uri="{FF2B5EF4-FFF2-40B4-BE49-F238E27FC236}">
              <a16:creationId xmlns:a16="http://schemas.microsoft.com/office/drawing/2014/main" id="{2D23E572-D7A9-4DF0-95C4-75258C796D37}"/>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82" name="正方形/長方形 481">
          <a:extLst>
            <a:ext uri="{FF2B5EF4-FFF2-40B4-BE49-F238E27FC236}">
              <a16:creationId xmlns:a16="http://schemas.microsoft.com/office/drawing/2014/main" id="{190CD4F4-411A-4F0B-A940-6B4F5CF9A445}"/>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83" name="テキスト ボックス 482">
          <a:extLst>
            <a:ext uri="{FF2B5EF4-FFF2-40B4-BE49-F238E27FC236}">
              <a16:creationId xmlns:a16="http://schemas.microsoft.com/office/drawing/2014/main" id="{577C1B26-9672-42AE-8588-8D1F29A491DA}"/>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84" name="直線コネクタ 483">
          <a:extLst>
            <a:ext uri="{FF2B5EF4-FFF2-40B4-BE49-F238E27FC236}">
              <a16:creationId xmlns:a16="http://schemas.microsoft.com/office/drawing/2014/main" id="{D135B93D-2179-4BE0-8CAE-F2DAA2BB6345}"/>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485" name="直線コネクタ 484">
          <a:extLst>
            <a:ext uri="{FF2B5EF4-FFF2-40B4-BE49-F238E27FC236}">
              <a16:creationId xmlns:a16="http://schemas.microsoft.com/office/drawing/2014/main" id="{27588E27-84F1-46B7-B47F-4D4B5D1E9A54}"/>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486" name="テキスト ボックス 485">
          <a:extLst>
            <a:ext uri="{FF2B5EF4-FFF2-40B4-BE49-F238E27FC236}">
              <a16:creationId xmlns:a16="http://schemas.microsoft.com/office/drawing/2014/main" id="{0182C410-77E4-4C18-BAF6-A67B3A80F021}"/>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487" name="直線コネクタ 486">
          <a:extLst>
            <a:ext uri="{FF2B5EF4-FFF2-40B4-BE49-F238E27FC236}">
              <a16:creationId xmlns:a16="http://schemas.microsoft.com/office/drawing/2014/main" id="{BD326746-AAE8-463B-AC12-8FB25FEA654E}"/>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488" name="テキスト ボックス 487">
          <a:extLst>
            <a:ext uri="{FF2B5EF4-FFF2-40B4-BE49-F238E27FC236}">
              <a16:creationId xmlns:a16="http://schemas.microsoft.com/office/drawing/2014/main" id="{442AEDC6-60DB-4455-9F34-D9238E7D1B93}"/>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489" name="直線コネクタ 488">
          <a:extLst>
            <a:ext uri="{FF2B5EF4-FFF2-40B4-BE49-F238E27FC236}">
              <a16:creationId xmlns:a16="http://schemas.microsoft.com/office/drawing/2014/main" id="{1090B007-6D38-4C03-88D7-FD99908363A6}"/>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490" name="テキスト ボックス 489">
          <a:extLst>
            <a:ext uri="{FF2B5EF4-FFF2-40B4-BE49-F238E27FC236}">
              <a16:creationId xmlns:a16="http://schemas.microsoft.com/office/drawing/2014/main" id="{0DBC8271-3220-4F56-9AF1-B476013F4F1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491" name="直線コネクタ 490">
          <a:extLst>
            <a:ext uri="{FF2B5EF4-FFF2-40B4-BE49-F238E27FC236}">
              <a16:creationId xmlns:a16="http://schemas.microsoft.com/office/drawing/2014/main" id="{5AF03F73-F12A-4D5D-ABFD-E1AB01A8BE63}"/>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492" name="テキスト ボックス 491">
          <a:extLst>
            <a:ext uri="{FF2B5EF4-FFF2-40B4-BE49-F238E27FC236}">
              <a16:creationId xmlns:a16="http://schemas.microsoft.com/office/drawing/2014/main" id="{8324B326-541C-49E9-9E95-DCFF0CF6813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493" name="直線コネクタ 492">
          <a:extLst>
            <a:ext uri="{FF2B5EF4-FFF2-40B4-BE49-F238E27FC236}">
              <a16:creationId xmlns:a16="http://schemas.microsoft.com/office/drawing/2014/main" id="{83EC1978-FFAF-4B0F-8A32-0FDB82AB7B85}"/>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494" name="テキスト ボックス 493">
          <a:extLst>
            <a:ext uri="{FF2B5EF4-FFF2-40B4-BE49-F238E27FC236}">
              <a16:creationId xmlns:a16="http://schemas.microsoft.com/office/drawing/2014/main" id="{C8004F8B-714F-4C7D-8E28-3EEB49410274}"/>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495" name="直線コネクタ 494">
          <a:extLst>
            <a:ext uri="{FF2B5EF4-FFF2-40B4-BE49-F238E27FC236}">
              <a16:creationId xmlns:a16="http://schemas.microsoft.com/office/drawing/2014/main" id="{74E9EA76-E8DE-4181-A433-5B7C5A4B1698}"/>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496" name="テキスト ボックス 495">
          <a:extLst>
            <a:ext uri="{FF2B5EF4-FFF2-40B4-BE49-F238E27FC236}">
              <a16:creationId xmlns:a16="http://schemas.microsoft.com/office/drawing/2014/main" id="{012F844F-3383-4CCC-8385-AD92A47FD64B}"/>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97" name="直線コネクタ 496">
          <a:extLst>
            <a:ext uri="{FF2B5EF4-FFF2-40B4-BE49-F238E27FC236}">
              <a16:creationId xmlns:a16="http://schemas.microsoft.com/office/drawing/2014/main" id="{7B3EC450-BB39-4B69-A3B9-BD61CF57EE8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98" name="テキスト ボックス 497">
          <a:extLst>
            <a:ext uri="{FF2B5EF4-FFF2-40B4-BE49-F238E27FC236}">
              <a16:creationId xmlns:a16="http://schemas.microsoft.com/office/drawing/2014/main" id="{58E1738F-99E8-4ACB-9F86-5B0BB903B305}"/>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99" name="【消防施設】&#10;一人当たり面積グラフ枠">
          <a:extLst>
            <a:ext uri="{FF2B5EF4-FFF2-40B4-BE49-F238E27FC236}">
              <a16:creationId xmlns:a16="http://schemas.microsoft.com/office/drawing/2014/main" id="{91E444B8-2EC1-46E1-9507-51014315EE13}"/>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134438</xdr:rowOff>
    </xdr:from>
    <xdr:to>
      <xdr:col>116</xdr:col>
      <xdr:colOff>62864</xdr:colOff>
      <xdr:row>86</xdr:row>
      <xdr:rowOff>152400</xdr:rowOff>
    </xdr:to>
    <xdr:cxnSp macro="">
      <xdr:nvCxnSpPr>
        <xdr:cNvPr id="500" name="直線コネクタ 499">
          <a:extLst>
            <a:ext uri="{FF2B5EF4-FFF2-40B4-BE49-F238E27FC236}">
              <a16:creationId xmlns:a16="http://schemas.microsoft.com/office/drawing/2014/main" id="{015D4CDC-84BB-43FC-81D6-981E9D3E5C9A}"/>
            </a:ext>
          </a:extLst>
        </xdr:cNvPr>
        <xdr:cNvCxnSpPr/>
      </xdr:nvCxnSpPr>
      <xdr:spPr>
        <a:xfrm flipV="1">
          <a:off x="22160864" y="13336088"/>
          <a:ext cx="0" cy="1561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156227</xdr:rowOff>
    </xdr:from>
    <xdr:ext cx="469744" cy="259045"/>
    <xdr:sp macro="" textlink="">
      <xdr:nvSpPr>
        <xdr:cNvPr id="501" name="【消防施設】&#10;一人当たり面積最小値テキスト">
          <a:extLst>
            <a:ext uri="{FF2B5EF4-FFF2-40B4-BE49-F238E27FC236}">
              <a16:creationId xmlns:a16="http://schemas.microsoft.com/office/drawing/2014/main" id="{5A063232-41F5-4C21-9209-D69B624A1327}"/>
            </a:ext>
          </a:extLst>
        </xdr:cNvPr>
        <xdr:cNvSpPr txBox="1"/>
      </xdr:nvSpPr>
      <xdr:spPr>
        <a:xfrm>
          <a:off x="22199600"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152400</xdr:rowOff>
    </xdr:from>
    <xdr:to>
      <xdr:col>116</xdr:col>
      <xdr:colOff>152400</xdr:colOff>
      <xdr:row>86</xdr:row>
      <xdr:rowOff>152400</xdr:rowOff>
    </xdr:to>
    <xdr:cxnSp macro="">
      <xdr:nvCxnSpPr>
        <xdr:cNvPr id="502" name="直線コネクタ 501">
          <a:extLst>
            <a:ext uri="{FF2B5EF4-FFF2-40B4-BE49-F238E27FC236}">
              <a16:creationId xmlns:a16="http://schemas.microsoft.com/office/drawing/2014/main" id="{20F4A085-57A7-4536-8081-7805FFC48E09}"/>
            </a:ext>
          </a:extLst>
        </xdr:cNvPr>
        <xdr:cNvCxnSpPr/>
      </xdr:nvCxnSpPr>
      <xdr:spPr>
        <a:xfrm>
          <a:off x="22072600" y="1489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81115</xdr:rowOff>
    </xdr:from>
    <xdr:ext cx="469744" cy="259045"/>
    <xdr:sp macro="" textlink="">
      <xdr:nvSpPr>
        <xdr:cNvPr id="503" name="【消防施設】&#10;一人当たり面積最大値テキスト">
          <a:extLst>
            <a:ext uri="{FF2B5EF4-FFF2-40B4-BE49-F238E27FC236}">
              <a16:creationId xmlns:a16="http://schemas.microsoft.com/office/drawing/2014/main" id="{6B6FDAF1-7350-4FFB-8588-62D072F01E86}"/>
            </a:ext>
          </a:extLst>
        </xdr:cNvPr>
        <xdr:cNvSpPr txBox="1"/>
      </xdr:nvSpPr>
      <xdr:spPr>
        <a:xfrm>
          <a:off x="22199600" y="13111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134438</xdr:rowOff>
    </xdr:from>
    <xdr:to>
      <xdr:col>116</xdr:col>
      <xdr:colOff>152400</xdr:colOff>
      <xdr:row>77</xdr:row>
      <xdr:rowOff>134438</xdr:rowOff>
    </xdr:to>
    <xdr:cxnSp macro="">
      <xdr:nvCxnSpPr>
        <xdr:cNvPr id="504" name="直線コネクタ 503">
          <a:extLst>
            <a:ext uri="{FF2B5EF4-FFF2-40B4-BE49-F238E27FC236}">
              <a16:creationId xmlns:a16="http://schemas.microsoft.com/office/drawing/2014/main" id="{C1B1D0AD-736A-4C5D-BE87-BC3D5CCC8827}"/>
            </a:ext>
          </a:extLst>
        </xdr:cNvPr>
        <xdr:cNvCxnSpPr/>
      </xdr:nvCxnSpPr>
      <xdr:spPr>
        <a:xfrm>
          <a:off x="22072600" y="1333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103250</xdr:rowOff>
    </xdr:from>
    <xdr:ext cx="469744" cy="259045"/>
    <xdr:sp macro="" textlink="">
      <xdr:nvSpPr>
        <xdr:cNvPr id="505" name="【消防施設】&#10;一人当たり面積平均値テキスト">
          <a:extLst>
            <a:ext uri="{FF2B5EF4-FFF2-40B4-BE49-F238E27FC236}">
              <a16:creationId xmlns:a16="http://schemas.microsoft.com/office/drawing/2014/main" id="{D858E6BC-E587-400E-B849-9070D5E3F4C5}"/>
            </a:ext>
          </a:extLst>
        </xdr:cNvPr>
        <xdr:cNvSpPr txBox="1"/>
      </xdr:nvSpPr>
      <xdr:spPr>
        <a:xfrm>
          <a:off x="22199600" y="14162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80373</xdr:rowOff>
    </xdr:from>
    <xdr:to>
      <xdr:col>116</xdr:col>
      <xdr:colOff>114300</xdr:colOff>
      <xdr:row>84</xdr:row>
      <xdr:rowOff>10523</xdr:rowOff>
    </xdr:to>
    <xdr:sp macro="" textlink="">
      <xdr:nvSpPr>
        <xdr:cNvPr id="506" name="フローチャート: 判断 505">
          <a:extLst>
            <a:ext uri="{FF2B5EF4-FFF2-40B4-BE49-F238E27FC236}">
              <a16:creationId xmlns:a16="http://schemas.microsoft.com/office/drawing/2014/main" id="{19A4608F-3006-460D-A785-B97BAD5D3788}"/>
            </a:ext>
          </a:extLst>
        </xdr:cNvPr>
        <xdr:cNvSpPr/>
      </xdr:nvSpPr>
      <xdr:spPr>
        <a:xfrm>
          <a:off x="22110700" y="1431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80373</xdr:rowOff>
    </xdr:from>
    <xdr:to>
      <xdr:col>112</xdr:col>
      <xdr:colOff>38100</xdr:colOff>
      <xdr:row>84</xdr:row>
      <xdr:rowOff>10523</xdr:rowOff>
    </xdr:to>
    <xdr:sp macro="" textlink="">
      <xdr:nvSpPr>
        <xdr:cNvPr id="507" name="フローチャート: 判断 506">
          <a:extLst>
            <a:ext uri="{FF2B5EF4-FFF2-40B4-BE49-F238E27FC236}">
              <a16:creationId xmlns:a16="http://schemas.microsoft.com/office/drawing/2014/main" id="{A5D1D954-9092-47EE-83D8-DC45C577E241}"/>
            </a:ext>
          </a:extLst>
        </xdr:cNvPr>
        <xdr:cNvSpPr/>
      </xdr:nvSpPr>
      <xdr:spPr>
        <a:xfrm>
          <a:off x="21272500" y="1431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31387</xdr:rowOff>
    </xdr:from>
    <xdr:to>
      <xdr:col>107</xdr:col>
      <xdr:colOff>101600</xdr:colOff>
      <xdr:row>83</xdr:row>
      <xdr:rowOff>132987</xdr:rowOff>
    </xdr:to>
    <xdr:sp macro="" textlink="">
      <xdr:nvSpPr>
        <xdr:cNvPr id="508" name="フローチャート: 判断 507">
          <a:extLst>
            <a:ext uri="{FF2B5EF4-FFF2-40B4-BE49-F238E27FC236}">
              <a16:creationId xmlns:a16="http://schemas.microsoft.com/office/drawing/2014/main" id="{744149A7-421D-4F91-8D4F-8BC7E66B0BB5}"/>
            </a:ext>
          </a:extLst>
        </xdr:cNvPr>
        <xdr:cNvSpPr/>
      </xdr:nvSpPr>
      <xdr:spPr>
        <a:xfrm>
          <a:off x="20383500" y="1426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90170</xdr:rowOff>
    </xdr:from>
    <xdr:to>
      <xdr:col>102</xdr:col>
      <xdr:colOff>165100</xdr:colOff>
      <xdr:row>84</xdr:row>
      <xdr:rowOff>20320</xdr:rowOff>
    </xdr:to>
    <xdr:sp macro="" textlink="">
      <xdr:nvSpPr>
        <xdr:cNvPr id="509" name="フローチャート: 判断 508">
          <a:extLst>
            <a:ext uri="{FF2B5EF4-FFF2-40B4-BE49-F238E27FC236}">
              <a16:creationId xmlns:a16="http://schemas.microsoft.com/office/drawing/2014/main" id="{DC757BF0-0484-4657-B9F6-8D1A6605F4B2}"/>
            </a:ext>
          </a:extLst>
        </xdr:cNvPr>
        <xdr:cNvSpPr/>
      </xdr:nvSpPr>
      <xdr:spPr>
        <a:xfrm>
          <a:off x="19494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96701</xdr:rowOff>
    </xdr:from>
    <xdr:to>
      <xdr:col>98</xdr:col>
      <xdr:colOff>38100</xdr:colOff>
      <xdr:row>84</xdr:row>
      <xdr:rowOff>26851</xdr:rowOff>
    </xdr:to>
    <xdr:sp macro="" textlink="">
      <xdr:nvSpPr>
        <xdr:cNvPr id="510" name="フローチャート: 判断 509">
          <a:extLst>
            <a:ext uri="{FF2B5EF4-FFF2-40B4-BE49-F238E27FC236}">
              <a16:creationId xmlns:a16="http://schemas.microsoft.com/office/drawing/2014/main" id="{C476CFC8-D0FC-4F98-BCDA-9E17AE74588D}"/>
            </a:ext>
          </a:extLst>
        </xdr:cNvPr>
        <xdr:cNvSpPr/>
      </xdr:nvSpPr>
      <xdr:spPr>
        <a:xfrm>
          <a:off x="18605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11" name="テキスト ボックス 510">
          <a:extLst>
            <a:ext uri="{FF2B5EF4-FFF2-40B4-BE49-F238E27FC236}">
              <a16:creationId xmlns:a16="http://schemas.microsoft.com/office/drawing/2014/main" id="{6337C78B-113B-40F3-9684-B351949EB7F2}"/>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12" name="テキスト ボックス 511">
          <a:extLst>
            <a:ext uri="{FF2B5EF4-FFF2-40B4-BE49-F238E27FC236}">
              <a16:creationId xmlns:a16="http://schemas.microsoft.com/office/drawing/2014/main" id="{284BFBA6-8A0B-4732-86BC-32C3EB354B42}"/>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13" name="テキスト ボックス 512">
          <a:extLst>
            <a:ext uri="{FF2B5EF4-FFF2-40B4-BE49-F238E27FC236}">
              <a16:creationId xmlns:a16="http://schemas.microsoft.com/office/drawing/2014/main" id="{4EE07F6B-DB62-4088-B385-C94AC623C9B2}"/>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14" name="テキスト ボックス 513">
          <a:extLst>
            <a:ext uri="{FF2B5EF4-FFF2-40B4-BE49-F238E27FC236}">
              <a16:creationId xmlns:a16="http://schemas.microsoft.com/office/drawing/2014/main" id="{8B9CB072-9BEC-483C-A89F-7760301ED8E2}"/>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15" name="テキスト ボックス 514">
          <a:extLst>
            <a:ext uri="{FF2B5EF4-FFF2-40B4-BE49-F238E27FC236}">
              <a16:creationId xmlns:a16="http://schemas.microsoft.com/office/drawing/2014/main" id="{2BAC58D8-3BE0-4310-81BB-CCE4BACDA097}"/>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166914</xdr:rowOff>
    </xdr:from>
    <xdr:to>
      <xdr:col>116</xdr:col>
      <xdr:colOff>114300</xdr:colOff>
      <xdr:row>85</xdr:row>
      <xdr:rowOff>97064</xdr:rowOff>
    </xdr:to>
    <xdr:sp macro="" textlink="">
      <xdr:nvSpPr>
        <xdr:cNvPr id="516" name="楕円 515">
          <a:extLst>
            <a:ext uri="{FF2B5EF4-FFF2-40B4-BE49-F238E27FC236}">
              <a16:creationId xmlns:a16="http://schemas.microsoft.com/office/drawing/2014/main" id="{8E6EC17A-7050-40A5-9C32-F687A765BE4D}"/>
            </a:ext>
          </a:extLst>
        </xdr:cNvPr>
        <xdr:cNvSpPr/>
      </xdr:nvSpPr>
      <xdr:spPr>
        <a:xfrm>
          <a:off x="22110700" y="1456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145341</xdr:rowOff>
    </xdr:from>
    <xdr:ext cx="469744" cy="259045"/>
    <xdr:sp macro="" textlink="">
      <xdr:nvSpPr>
        <xdr:cNvPr id="517" name="【消防施設】&#10;一人当たり面積該当値テキスト">
          <a:extLst>
            <a:ext uri="{FF2B5EF4-FFF2-40B4-BE49-F238E27FC236}">
              <a16:creationId xmlns:a16="http://schemas.microsoft.com/office/drawing/2014/main" id="{FEA26D0E-8A6D-4923-9F5E-A503D95D7231}"/>
            </a:ext>
          </a:extLst>
        </xdr:cNvPr>
        <xdr:cNvSpPr txBox="1"/>
      </xdr:nvSpPr>
      <xdr:spPr>
        <a:xfrm>
          <a:off x="22199600" y="1454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1995</xdr:rowOff>
    </xdr:from>
    <xdr:to>
      <xdr:col>112</xdr:col>
      <xdr:colOff>38100</xdr:colOff>
      <xdr:row>85</xdr:row>
      <xdr:rowOff>103595</xdr:rowOff>
    </xdr:to>
    <xdr:sp macro="" textlink="">
      <xdr:nvSpPr>
        <xdr:cNvPr id="518" name="楕円 517">
          <a:extLst>
            <a:ext uri="{FF2B5EF4-FFF2-40B4-BE49-F238E27FC236}">
              <a16:creationId xmlns:a16="http://schemas.microsoft.com/office/drawing/2014/main" id="{EDF92296-C6D8-4C6C-B130-854882285E97}"/>
            </a:ext>
          </a:extLst>
        </xdr:cNvPr>
        <xdr:cNvSpPr/>
      </xdr:nvSpPr>
      <xdr:spPr>
        <a:xfrm>
          <a:off x="21272500" y="1457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46264</xdr:rowOff>
    </xdr:from>
    <xdr:to>
      <xdr:col>116</xdr:col>
      <xdr:colOff>63500</xdr:colOff>
      <xdr:row>85</xdr:row>
      <xdr:rowOff>52795</xdr:rowOff>
    </xdr:to>
    <xdr:cxnSp macro="">
      <xdr:nvCxnSpPr>
        <xdr:cNvPr id="519" name="直線コネクタ 518">
          <a:extLst>
            <a:ext uri="{FF2B5EF4-FFF2-40B4-BE49-F238E27FC236}">
              <a16:creationId xmlns:a16="http://schemas.microsoft.com/office/drawing/2014/main" id="{64308D43-4C75-4114-9884-0BB673C7DC99}"/>
            </a:ext>
          </a:extLst>
        </xdr:cNvPr>
        <xdr:cNvCxnSpPr/>
      </xdr:nvCxnSpPr>
      <xdr:spPr>
        <a:xfrm flipV="1">
          <a:off x="21323300" y="14619514"/>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8527</xdr:rowOff>
    </xdr:from>
    <xdr:to>
      <xdr:col>107</xdr:col>
      <xdr:colOff>101600</xdr:colOff>
      <xdr:row>85</xdr:row>
      <xdr:rowOff>110127</xdr:rowOff>
    </xdr:to>
    <xdr:sp macro="" textlink="">
      <xdr:nvSpPr>
        <xdr:cNvPr id="520" name="楕円 519">
          <a:extLst>
            <a:ext uri="{FF2B5EF4-FFF2-40B4-BE49-F238E27FC236}">
              <a16:creationId xmlns:a16="http://schemas.microsoft.com/office/drawing/2014/main" id="{1DDB1BAA-3CA0-4A8F-B60B-0482DC9AFA34}"/>
            </a:ext>
          </a:extLst>
        </xdr:cNvPr>
        <xdr:cNvSpPr/>
      </xdr:nvSpPr>
      <xdr:spPr>
        <a:xfrm>
          <a:off x="20383500" y="1458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52795</xdr:rowOff>
    </xdr:from>
    <xdr:to>
      <xdr:col>111</xdr:col>
      <xdr:colOff>177800</xdr:colOff>
      <xdr:row>85</xdr:row>
      <xdr:rowOff>59327</xdr:rowOff>
    </xdr:to>
    <xdr:cxnSp macro="">
      <xdr:nvCxnSpPr>
        <xdr:cNvPr id="521" name="直線コネクタ 520">
          <a:extLst>
            <a:ext uri="{FF2B5EF4-FFF2-40B4-BE49-F238E27FC236}">
              <a16:creationId xmlns:a16="http://schemas.microsoft.com/office/drawing/2014/main" id="{5B5F681C-C756-4800-B44C-C53D4CEE7B7B}"/>
            </a:ext>
          </a:extLst>
        </xdr:cNvPr>
        <xdr:cNvCxnSpPr/>
      </xdr:nvCxnSpPr>
      <xdr:spPr>
        <a:xfrm flipV="1">
          <a:off x="20434300" y="14626045"/>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11793</xdr:rowOff>
    </xdr:from>
    <xdr:to>
      <xdr:col>102</xdr:col>
      <xdr:colOff>165100</xdr:colOff>
      <xdr:row>85</xdr:row>
      <xdr:rowOff>113393</xdr:rowOff>
    </xdr:to>
    <xdr:sp macro="" textlink="">
      <xdr:nvSpPr>
        <xdr:cNvPr id="522" name="楕円 521">
          <a:extLst>
            <a:ext uri="{FF2B5EF4-FFF2-40B4-BE49-F238E27FC236}">
              <a16:creationId xmlns:a16="http://schemas.microsoft.com/office/drawing/2014/main" id="{DA5BF436-007D-4671-885A-5C05BCB24623}"/>
            </a:ext>
          </a:extLst>
        </xdr:cNvPr>
        <xdr:cNvSpPr/>
      </xdr:nvSpPr>
      <xdr:spPr>
        <a:xfrm>
          <a:off x="19494500" y="1458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59327</xdr:rowOff>
    </xdr:from>
    <xdr:to>
      <xdr:col>107</xdr:col>
      <xdr:colOff>50800</xdr:colOff>
      <xdr:row>85</xdr:row>
      <xdr:rowOff>62593</xdr:rowOff>
    </xdr:to>
    <xdr:cxnSp macro="">
      <xdr:nvCxnSpPr>
        <xdr:cNvPr id="523" name="直線コネクタ 522">
          <a:extLst>
            <a:ext uri="{FF2B5EF4-FFF2-40B4-BE49-F238E27FC236}">
              <a16:creationId xmlns:a16="http://schemas.microsoft.com/office/drawing/2014/main" id="{65AE49EE-A12B-46B6-8D9E-453971AF2F7F}"/>
            </a:ext>
          </a:extLst>
        </xdr:cNvPr>
        <xdr:cNvCxnSpPr/>
      </xdr:nvCxnSpPr>
      <xdr:spPr>
        <a:xfrm flipV="1">
          <a:off x="19545300" y="1463257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18324</xdr:rowOff>
    </xdr:from>
    <xdr:to>
      <xdr:col>98</xdr:col>
      <xdr:colOff>38100</xdr:colOff>
      <xdr:row>85</xdr:row>
      <xdr:rowOff>119924</xdr:rowOff>
    </xdr:to>
    <xdr:sp macro="" textlink="">
      <xdr:nvSpPr>
        <xdr:cNvPr id="524" name="楕円 523">
          <a:extLst>
            <a:ext uri="{FF2B5EF4-FFF2-40B4-BE49-F238E27FC236}">
              <a16:creationId xmlns:a16="http://schemas.microsoft.com/office/drawing/2014/main" id="{AA273E19-A7A8-4BBC-8EC1-EDBFD6D972B4}"/>
            </a:ext>
          </a:extLst>
        </xdr:cNvPr>
        <xdr:cNvSpPr/>
      </xdr:nvSpPr>
      <xdr:spPr>
        <a:xfrm>
          <a:off x="18605500" y="1459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62593</xdr:rowOff>
    </xdr:from>
    <xdr:to>
      <xdr:col>102</xdr:col>
      <xdr:colOff>114300</xdr:colOff>
      <xdr:row>85</xdr:row>
      <xdr:rowOff>69124</xdr:rowOff>
    </xdr:to>
    <xdr:cxnSp macro="">
      <xdr:nvCxnSpPr>
        <xdr:cNvPr id="525" name="直線コネクタ 524">
          <a:extLst>
            <a:ext uri="{FF2B5EF4-FFF2-40B4-BE49-F238E27FC236}">
              <a16:creationId xmlns:a16="http://schemas.microsoft.com/office/drawing/2014/main" id="{26A8BAE8-BB97-43C0-9E8D-6BACFFAB8466}"/>
            </a:ext>
          </a:extLst>
        </xdr:cNvPr>
        <xdr:cNvCxnSpPr/>
      </xdr:nvCxnSpPr>
      <xdr:spPr>
        <a:xfrm flipV="1">
          <a:off x="18656300" y="1463584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27050</xdr:rowOff>
    </xdr:from>
    <xdr:ext cx="469744" cy="259045"/>
    <xdr:sp macro="" textlink="">
      <xdr:nvSpPr>
        <xdr:cNvPr id="526" name="n_1aveValue【消防施設】&#10;一人当たり面積">
          <a:extLst>
            <a:ext uri="{FF2B5EF4-FFF2-40B4-BE49-F238E27FC236}">
              <a16:creationId xmlns:a16="http://schemas.microsoft.com/office/drawing/2014/main" id="{15ED1DEC-4E55-4779-A193-BF934320BC0D}"/>
            </a:ext>
          </a:extLst>
        </xdr:cNvPr>
        <xdr:cNvSpPr txBox="1"/>
      </xdr:nvSpPr>
      <xdr:spPr>
        <a:xfrm>
          <a:off x="21075727" y="1408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149514</xdr:rowOff>
    </xdr:from>
    <xdr:ext cx="469744" cy="259045"/>
    <xdr:sp macro="" textlink="">
      <xdr:nvSpPr>
        <xdr:cNvPr id="527" name="n_2aveValue【消防施設】&#10;一人当たり面積">
          <a:extLst>
            <a:ext uri="{FF2B5EF4-FFF2-40B4-BE49-F238E27FC236}">
              <a16:creationId xmlns:a16="http://schemas.microsoft.com/office/drawing/2014/main" id="{3FF5A0C3-133C-4772-9FDF-B06B5E4A4E86}"/>
            </a:ext>
          </a:extLst>
        </xdr:cNvPr>
        <xdr:cNvSpPr txBox="1"/>
      </xdr:nvSpPr>
      <xdr:spPr>
        <a:xfrm>
          <a:off x="20199427" y="1403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36847</xdr:rowOff>
    </xdr:from>
    <xdr:ext cx="469744" cy="259045"/>
    <xdr:sp macro="" textlink="">
      <xdr:nvSpPr>
        <xdr:cNvPr id="528" name="n_3aveValue【消防施設】&#10;一人当たり面積">
          <a:extLst>
            <a:ext uri="{FF2B5EF4-FFF2-40B4-BE49-F238E27FC236}">
              <a16:creationId xmlns:a16="http://schemas.microsoft.com/office/drawing/2014/main" id="{0445CC03-22DB-4589-B558-58F9A444C268}"/>
            </a:ext>
          </a:extLst>
        </xdr:cNvPr>
        <xdr:cNvSpPr txBox="1"/>
      </xdr:nvSpPr>
      <xdr:spPr>
        <a:xfrm>
          <a:off x="19310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43378</xdr:rowOff>
    </xdr:from>
    <xdr:ext cx="469744" cy="259045"/>
    <xdr:sp macro="" textlink="">
      <xdr:nvSpPr>
        <xdr:cNvPr id="529" name="n_4aveValue【消防施設】&#10;一人当たり面積">
          <a:extLst>
            <a:ext uri="{FF2B5EF4-FFF2-40B4-BE49-F238E27FC236}">
              <a16:creationId xmlns:a16="http://schemas.microsoft.com/office/drawing/2014/main" id="{57C52BBF-7B11-44EB-8B6B-3EB1B9D3D130}"/>
            </a:ext>
          </a:extLst>
        </xdr:cNvPr>
        <xdr:cNvSpPr txBox="1"/>
      </xdr:nvSpPr>
      <xdr:spPr>
        <a:xfrm>
          <a:off x="18421427" y="14102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94722</xdr:rowOff>
    </xdr:from>
    <xdr:ext cx="469744" cy="259045"/>
    <xdr:sp macro="" textlink="">
      <xdr:nvSpPr>
        <xdr:cNvPr id="530" name="n_1mainValue【消防施設】&#10;一人当たり面積">
          <a:extLst>
            <a:ext uri="{FF2B5EF4-FFF2-40B4-BE49-F238E27FC236}">
              <a16:creationId xmlns:a16="http://schemas.microsoft.com/office/drawing/2014/main" id="{F47A5D0D-54D3-4626-815A-B15DA3D5D68C}"/>
            </a:ext>
          </a:extLst>
        </xdr:cNvPr>
        <xdr:cNvSpPr txBox="1"/>
      </xdr:nvSpPr>
      <xdr:spPr>
        <a:xfrm>
          <a:off x="21075727" y="14667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101254</xdr:rowOff>
    </xdr:from>
    <xdr:ext cx="469744" cy="259045"/>
    <xdr:sp macro="" textlink="">
      <xdr:nvSpPr>
        <xdr:cNvPr id="531" name="n_2mainValue【消防施設】&#10;一人当たり面積">
          <a:extLst>
            <a:ext uri="{FF2B5EF4-FFF2-40B4-BE49-F238E27FC236}">
              <a16:creationId xmlns:a16="http://schemas.microsoft.com/office/drawing/2014/main" id="{97A97B79-FC45-4BE0-883B-97B6E94A8A37}"/>
            </a:ext>
          </a:extLst>
        </xdr:cNvPr>
        <xdr:cNvSpPr txBox="1"/>
      </xdr:nvSpPr>
      <xdr:spPr>
        <a:xfrm>
          <a:off x="20199427" y="1467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104520</xdr:rowOff>
    </xdr:from>
    <xdr:ext cx="469744" cy="259045"/>
    <xdr:sp macro="" textlink="">
      <xdr:nvSpPr>
        <xdr:cNvPr id="532" name="n_3mainValue【消防施設】&#10;一人当たり面積">
          <a:extLst>
            <a:ext uri="{FF2B5EF4-FFF2-40B4-BE49-F238E27FC236}">
              <a16:creationId xmlns:a16="http://schemas.microsoft.com/office/drawing/2014/main" id="{6323920B-AABA-46A6-B503-0A1A443F5AE7}"/>
            </a:ext>
          </a:extLst>
        </xdr:cNvPr>
        <xdr:cNvSpPr txBox="1"/>
      </xdr:nvSpPr>
      <xdr:spPr>
        <a:xfrm>
          <a:off x="19310427" y="1467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111051</xdr:rowOff>
    </xdr:from>
    <xdr:ext cx="469744" cy="259045"/>
    <xdr:sp macro="" textlink="">
      <xdr:nvSpPr>
        <xdr:cNvPr id="533" name="n_4mainValue【消防施設】&#10;一人当たり面積">
          <a:extLst>
            <a:ext uri="{FF2B5EF4-FFF2-40B4-BE49-F238E27FC236}">
              <a16:creationId xmlns:a16="http://schemas.microsoft.com/office/drawing/2014/main" id="{74D00B0A-203B-495E-B4A0-7CF42479A9B5}"/>
            </a:ext>
          </a:extLst>
        </xdr:cNvPr>
        <xdr:cNvSpPr txBox="1"/>
      </xdr:nvSpPr>
      <xdr:spPr>
        <a:xfrm>
          <a:off x="18421427" y="14684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34" name="正方形/長方形 533">
          <a:extLst>
            <a:ext uri="{FF2B5EF4-FFF2-40B4-BE49-F238E27FC236}">
              <a16:creationId xmlns:a16="http://schemas.microsoft.com/office/drawing/2014/main" id="{BFA156CD-1A9B-4478-879F-5326C5BE4F36}"/>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5" name="正方形/長方形 534">
          <a:extLst>
            <a:ext uri="{FF2B5EF4-FFF2-40B4-BE49-F238E27FC236}">
              <a16:creationId xmlns:a16="http://schemas.microsoft.com/office/drawing/2014/main" id="{BB7D68FA-51E9-455B-A875-90BDCFEF3E6A}"/>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36" name="正方形/長方形 535">
          <a:extLst>
            <a:ext uri="{FF2B5EF4-FFF2-40B4-BE49-F238E27FC236}">
              <a16:creationId xmlns:a16="http://schemas.microsoft.com/office/drawing/2014/main" id="{5C7975B5-4423-427E-8402-B45EC880E051}"/>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37" name="正方形/長方形 536">
          <a:extLst>
            <a:ext uri="{FF2B5EF4-FFF2-40B4-BE49-F238E27FC236}">
              <a16:creationId xmlns:a16="http://schemas.microsoft.com/office/drawing/2014/main" id="{606912F6-4F67-4BEE-BE8B-31193CA9BC0E}"/>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38" name="正方形/長方形 537">
          <a:extLst>
            <a:ext uri="{FF2B5EF4-FFF2-40B4-BE49-F238E27FC236}">
              <a16:creationId xmlns:a16="http://schemas.microsoft.com/office/drawing/2014/main" id="{D2826854-F67E-4922-B901-569743C4B413}"/>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39" name="正方形/長方形 538">
          <a:extLst>
            <a:ext uri="{FF2B5EF4-FFF2-40B4-BE49-F238E27FC236}">
              <a16:creationId xmlns:a16="http://schemas.microsoft.com/office/drawing/2014/main" id="{6FE1E89D-5B32-4FFC-B814-884938AFD5A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0" name="正方形/長方形 539">
          <a:extLst>
            <a:ext uri="{FF2B5EF4-FFF2-40B4-BE49-F238E27FC236}">
              <a16:creationId xmlns:a16="http://schemas.microsoft.com/office/drawing/2014/main" id="{F8A2C216-5AC8-49B3-92E1-2117E9F363F2}"/>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1" name="正方形/長方形 540">
          <a:extLst>
            <a:ext uri="{FF2B5EF4-FFF2-40B4-BE49-F238E27FC236}">
              <a16:creationId xmlns:a16="http://schemas.microsoft.com/office/drawing/2014/main" id="{FF30850E-2F83-4389-ADB9-8145303CFF11}"/>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2" name="テキスト ボックス 541">
          <a:extLst>
            <a:ext uri="{FF2B5EF4-FFF2-40B4-BE49-F238E27FC236}">
              <a16:creationId xmlns:a16="http://schemas.microsoft.com/office/drawing/2014/main" id="{E389E695-C316-48DA-98C6-D9FBA93DE4B9}"/>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3" name="直線コネクタ 542">
          <a:extLst>
            <a:ext uri="{FF2B5EF4-FFF2-40B4-BE49-F238E27FC236}">
              <a16:creationId xmlns:a16="http://schemas.microsoft.com/office/drawing/2014/main" id="{E5F60309-D168-423B-832E-F57925025E9B}"/>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44" name="テキスト ボックス 543">
          <a:extLst>
            <a:ext uri="{FF2B5EF4-FFF2-40B4-BE49-F238E27FC236}">
              <a16:creationId xmlns:a16="http://schemas.microsoft.com/office/drawing/2014/main" id="{4F102DB9-0AB5-4724-9AED-E9A24356F838}"/>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45" name="直線コネクタ 544">
          <a:extLst>
            <a:ext uri="{FF2B5EF4-FFF2-40B4-BE49-F238E27FC236}">
              <a16:creationId xmlns:a16="http://schemas.microsoft.com/office/drawing/2014/main" id="{05667E77-7E58-434E-BD60-16DD9707FE5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46" name="テキスト ボックス 545">
          <a:extLst>
            <a:ext uri="{FF2B5EF4-FFF2-40B4-BE49-F238E27FC236}">
              <a16:creationId xmlns:a16="http://schemas.microsoft.com/office/drawing/2014/main" id="{DC0A08D5-440B-4590-9A56-90EFB96EC95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47" name="直線コネクタ 546">
          <a:extLst>
            <a:ext uri="{FF2B5EF4-FFF2-40B4-BE49-F238E27FC236}">
              <a16:creationId xmlns:a16="http://schemas.microsoft.com/office/drawing/2014/main" id="{301E83C0-8642-48F9-8BC4-4CB43B9330A9}"/>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48" name="テキスト ボックス 547">
          <a:extLst>
            <a:ext uri="{FF2B5EF4-FFF2-40B4-BE49-F238E27FC236}">
              <a16:creationId xmlns:a16="http://schemas.microsoft.com/office/drawing/2014/main" id="{E3A3628C-6A15-4604-946F-2E88CC5757E5}"/>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49" name="直線コネクタ 548">
          <a:extLst>
            <a:ext uri="{FF2B5EF4-FFF2-40B4-BE49-F238E27FC236}">
              <a16:creationId xmlns:a16="http://schemas.microsoft.com/office/drawing/2014/main" id="{43BE1013-1BB2-4E82-B78D-473BD672D302}"/>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0" name="テキスト ボックス 549">
          <a:extLst>
            <a:ext uri="{FF2B5EF4-FFF2-40B4-BE49-F238E27FC236}">
              <a16:creationId xmlns:a16="http://schemas.microsoft.com/office/drawing/2014/main" id="{8C6B0046-3449-4DF5-940D-5091A4D35BDE}"/>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1" name="直線コネクタ 550">
          <a:extLst>
            <a:ext uri="{FF2B5EF4-FFF2-40B4-BE49-F238E27FC236}">
              <a16:creationId xmlns:a16="http://schemas.microsoft.com/office/drawing/2014/main" id="{6870FFDA-B634-4D78-8CFC-30B90384E7DF}"/>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52" name="テキスト ボックス 551">
          <a:extLst>
            <a:ext uri="{FF2B5EF4-FFF2-40B4-BE49-F238E27FC236}">
              <a16:creationId xmlns:a16="http://schemas.microsoft.com/office/drawing/2014/main" id="{585861D0-D413-4061-8D0D-ECA3F77DA0F8}"/>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53" name="直線コネクタ 552">
          <a:extLst>
            <a:ext uri="{FF2B5EF4-FFF2-40B4-BE49-F238E27FC236}">
              <a16:creationId xmlns:a16="http://schemas.microsoft.com/office/drawing/2014/main" id="{53B6BD68-3B51-472E-89D1-1F2CE56EC36D}"/>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54" name="テキスト ボックス 553">
          <a:extLst>
            <a:ext uri="{FF2B5EF4-FFF2-40B4-BE49-F238E27FC236}">
              <a16:creationId xmlns:a16="http://schemas.microsoft.com/office/drawing/2014/main" id="{6931B906-83E4-4320-9752-3AAFCAC9F464}"/>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55" name="直線コネクタ 554">
          <a:extLst>
            <a:ext uri="{FF2B5EF4-FFF2-40B4-BE49-F238E27FC236}">
              <a16:creationId xmlns:a16="http://schemas.microsoft.com/office/drawing/2014/main" id="{2D683871-6779-4449-8A0A-1CD05280089B}"/>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56" name="テキスト ボックス 555">
          <a:extLst>
            <a:ext uri="{FF2B5EF4-FFF2-40B4-BE49-F238E27FC236}">
              <a16:creationId xmlns:a16="http://schemas.microsoft.com/office/drawing/2014/main" id="{B8A0DA5F-B922-4127-A0B0-8FBB789E50B6}"/>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57" name="直線コネクタ 556">
          <a:extLst>
            <a:ext uri="{FF2B5EF4-FFF2-40B4-BE49-F238E27FC236}">
              <a16:creationId xmlns:a16="http://schemas.microsoft.com/office/drawing/2014/main" id="{5C6CC964-797E-4AFC-B650-D8D42BD263DE}"/>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8" name="【庁舎】&#10;有形固定資産減価償却率グラフ枠">
          <a:extLst>
            <a:ext uri="{FF2B5EF4-FFF2-40B4-BE49-F238E27FC236}">
              <a16:creationId xmlns:a16="http://schemas.microsoft.com/office/drawing/2014/main" id="{9CD67553-ABF1-4625-8720-2D8DA0644BD4}"/>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113756</xdr:rowOff>
    </xdr:from>
    <xdr:to>
      <xdr:col>85</xdr:col>
      <xdr:colOff>126364</xdr:colOff>
      <xdr:row>109</xdr:row>
      <xdr:rowOff>30480</xdr:rowOff>
    </xdr:to>
    <xdr:cxnSp macro="">
      <xdr:nvCxnSpPr>
        <xdr:cNvPr id="559" name="直線コネクタ 558">
          <a:extLst>
            <a:ext uri="{FF2B5EF4-FFF2-40B4-BE49-F238E27FC236}">
              <a16:creationId xmlns:a16="http://schemas.microsoft.com/office/drawing/2014/main" id="{3DC5517B-135B-4E4C-A3A1-0A72919DB67C}"/>
            </a:ext>
          </a:extLst>
        </xdr:cNvPr>
        <xdr:cNvCxnSpPr/>
      </xdr:nvCxnSpPr>
      <xdr:spPr>
        <a:xfrm flipV="1">
          <a:off x="16318864" y="17258756"/>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34307</xdr:rowOff>
    </xdr:from>
    <xdr:ext cx="405111" cy="259045"/>
    <xdr:sp macro="" textlink="">
      <xdr:nvSpPr>
        <xdr:cNvPr id="560" name="【庁舎】&#10;有形固定資産減価償却率最小値テキスト">
          <a:extLst>
            <a:ext uri="{FF2B5EF4-FFF2-40B4-BE49-F238E27FC236}">
              <a16:creationId xmlns:a16="http://schemas.microsoft.com/office/drawing/2014/main" id="{074B680B-BD96-4EB2-90D6-D8AF438E24C3}"/>
            </a:ext>
          </a:extLst>
        </xdr:cNvPr>
        <xdr:cNvSpPr txBox="1"/>
      </xdr:nvSpPr>
      <xdr:spPr>
        <a:xfrm>
          <a:off x="16357600" y="187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30480</xdr:rowOff>
    </xdr:from>
    <xdr:to>
      <xdr:col>86</xdr:col>
      <xdr:colOff>25400</xdr:colOff>
      <xdr:row>109</xdr:row>
      <xdr:rowOff>30480</xdr:rowOff>
    </xdr:to>
    <xdr:cxnSp macro="">
      <xdr:nvCxnSpPr>
        <xdr:cNvPr id="561" name="直線コネクタ 560">
          <a:extLst>
            <a:ext uri="{FF2B5EF4-FFF2-40B4-BE49-F238E27FC236}">
              <a16:creationId xmlns:a16="http://schemas.microsoft.com/office/drawing/2014/main" id="{A8693202-2CAB-47B8-9412-4D333A2EBC54}"/>
            </a:ext>
          </a:extLst>
        </xdr:cNvPr>
        <xdr:cNvCxnSpPr/>
      </xdr:nvCxnSpPr>
      <xdr:spPr>
        <a:xfrm>
          <a:off x="16230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60433</xdr:rowOff>
    </xdr:from>
    <xdr:ext cx="405111" cy="259045"/>
    <xdr:sp macro="" textlink="">
      <xdr:nvSpPr>
        <xdr:cNvPr id="562" name="【庁舎】&#10;有形固定資産減価償却率最大値テキスト">
          <a:extLst>
            <a:ext uri="{FF2B5EF4-FFF2-40B4-BE49-F238E27FC236}">
              <a16:creationId xmlns:a16="http://schemas.microsoft.com/office/drawing/2014/main" id="{DF195586-3E57-4C8B-98C9-C6D97B79F8A0}"/>
            </a:ext>
          </a:extLst>
        </xdr:cNvPr>
        <xdr:cNvSpPr txBox="1"/>
      </xdr:nvSpPr>
      <xdr:spPr>
        <a:xfrm>
          <a:off x="16357600" y="17033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113756</xdr:rowOff>
    </xdr:from>
    <xdr:to>
      <xdr:col>86</xdr:col>
      <xdr:colOff>25400</xdr:colOff>
      <xdr:row>100</xdr:row>
      <xdr:rowOff>113756</xdr:rowOff>
    </xdr:to>
    <xdr:cxnSp macro="">
      <xdr:nvCxnSpPr>
        <xdr:cNvPr id="563" name="直線コネクタ 562">
          <a:extLst>
            <a:ext uri="{FF2B5EF4-FFF2-40B4-BE49-F238E27FC236}">
              <a16:creationId xmlns:a16="http://schemas.microsoft.com/office/drawing/2014/main" id="{CD616B8E-5D28-43C9-BD91-D4C82675CD72}"/>
            </a:ext>
          </a:extLst>
        </xdr:cNvPr>
        <xdr:cNvCxnSpPr/>
      </xdr:nvCxnSpPr>
      <xdr:spPr>
        <a:xfrm>
          <a:off x="16230600" y="17258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34851</xdr:rowOff>
    </xdr:from>
    <xdr:ext cx="405111" cy="259045"/>
    <xdr:sp macro="" textlink="">
      <xdr:nvSpPr>
        <xdr:cNvPr id="564" name="【庁舎】&#10;有形固定資産減価償却率平均値テキスト">
          <a:extLst>
            <a:ext uri="{FF2B5EF4-FFF2-40B4-BE49-F238E27FC236}">
              <a16:creationId xmlns:a16="http://schemas.microsoft.com/office/drawing/2014/main" id="{BA563ED2-EB06-44F6-91A1-34EA3B387277}"/>
            </a:ext>
          </a:extLst>
        </xdr:cNvPr>
        <xdr:cNvSpPr txBox="1"/>
      </xdr:nvSpPr>
      <xdr:spPr>
        <a:xfrm>
          <a:off x="16357600" y="180371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56424</xdr:rowOff>
    </xdr:from>
    <xdr:to>
      <xdr:col>85</xdr:col>
      <xdr:colOff>177800</xdr:colOff>
      <xdr:row>105</xdr:row>
      <xdr:rowOff>158024</xdr:rowOff>
    </xdr:to>
    <xdr:sp macro="" textlink="">
      <xdr:nvSpPr>
        <xdr:cNvPr id="565" name="フローチャート: 判断 564">
          <a:extLst>
            <a:ext uri="{FF2B5EF4-FFF2-40B4-BE49-F238E27FC236}">
              <a16:creationId xmlns:a16="http://schemas.microsoft.com/office/drawing/2014/main" id="{42F8E4CD-4F58-432F-8017-AC51EAAE8B89}"/>
            </a:ext>
          </a:extLst>
        </xdr:cNvPr>
        <xdr:cNvSpPr/>
      </xdr:nvSpPr>
      <xdr:spPr>
        <a:xfrm>
          <a:off x="16268700" y="1805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41729</xdr:rowOff>
    </xdr:from>
    <xdr:to>
      <xdr:col>81</xdr:col>
      <xdr:colOff>101600</xdr:colOff>
      <xdr:row>105</xdr:row>
      <xdr:rowOff>143329</xdr:rowOff>
    </xdr:to>
    <xdr:sp macro="" textlink="">
      <xdr:nvSpPr>
        <xdr:cNvPr id="566" name="フローチャート: 判断 565">
          <a:extLst>
            <a:ext uri="{FF2B5EF4-FFF2-40B4-BE49-F238E27FC236}">
              <a16:creationId xmlns:a16="http://schemas.microsoft.com/office/drawing/2014/main" id="{95C0EEC0-FBF9-4F8E-AA75-69AB6E01F5BD}"/>
            </a:ext>
          </a:extLst>
        </xdr:cNvPr>
        <xdr:cNvSpPr/>
      </xdr:nvSpPr>
      <xdr:spPr>
        <a:xfrm>
          <a:off x="15430500" y="1804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133169</xdr:rowOff>
    </xdr:from>
    <xdr:to>
      <xdr:col>76</xdr:col>
      <xdr:colOff>165100</xdr:colOff>
      <xdr:row>105</xdr:row>
      <xdr:rowOff>63319</xdr:rowOff>
    </xdr:to>
    <xdr:sp macro="" textlink="">
      <xdr:nvSpPr>
        <xdr:cNvPr id="567" name="フローチャート: 判断 566">
          <a:extLst>
            <a:ext uri="{FF2B5EF4-FFF2-40B4-BE49-F238E27FC236}">
              <a16:creationId xmlns:a16="http://schemas.microsoft.com/office/drawing/2014/main" id="{2186BD30-E017-4939-9C6D-A4366C60D0C2}"/>
            </a:ext>
          </a:extLst>
        </xdr:cNvPr>
        <xdr:cNvSpPr/>
      </xdr:nvSpPr>
      <xdr:spPr>
        <a:xfrm>
          <a:off x="14541500" y="1796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13970</xdr:rowOff>
    </xdr:from>
    <xdr:to>
      <xdr:col>72</xdr:col>
      <xdr:colOff>38100</xdr:colOff>
      <xdr:row>105</xdr:row>
      <xdr:rowOff>115570</xdr:rowOff>
    </xdr:to>
    <xdr:sp macro="" textlink="">
      <xdr:nvSpPr>
        <xdr:cNvPr id="568" name="フローチャート: 判断 567">
          <a:extLst>
            <a:ext uri="{FF2B5EF4-FFF2-40B4-BE49-F238E27FC236}">
              <a16:creationId xmlns:a16="http://schemas.microsoft.com/office/drawing/2014/main" id="{63A8C536-6E04-4472-954E-39A2E9E0B577}"/>
            </a:ext>
          </a:extLst>
        </xdr:cNvPr>
        <xdr:cNvSpPr/>
      </xdr:nvSpPr>
      <xdr:spPr>
        <a:xfrm>
          <a:off x="1365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9071</xdr:rowOff>
    </xdr:from>
    <xdr:to>
      <xdr:col>67</xdr:col>
      <xdr:colOff>101600</xdr:colOff>
      <xdr:row>105</xdr:row>
      <xdr:rowOff>110671</xdr:rowOff>
    </xdr:to>
    <xdr:sp macro="" textlink="">
      <xdr:nvSpPr>
        <xdr:cNvPr id="569" name="フローチャート: 判断 568">
          <a:extLst>
            <a:ext uri="{FF2B5EF4-FFF2-40B4-BE49-F238E27FC236}">
              <a16:creationId xmlns:a16="http://schemas.microsoft.com/office/drawing/2014/main" id="{4AF597B5-3318-4E11-B689-91847DDC92AB}"/>
            </a:ext>
          </a:extLst>
        </xdr:cNvPr>
        <xdr:cNvSpPr/>
      </xdr:nvSpPr>
      <xdr:spPr>
        <a:xfrm>
          <a:off x="12763500" y="1801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0" name="テキスト ボックス 569">
          <a:extLst>
            <a:ext uri="{FF2B5EF4-FFF2-40B4-BE49-F238E27FC236}">
              <a16:creationId xmlns:a16="http://schemas.microsoft.com/office/drawing/2014/main" id="{10A5865B-CB6D-40DB-BD53-BF696DE22B71}"/>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1" name="テキスト ボックス 570">
          <a:extLst>
            <a:ext uri="{FF2B5EF4-FFF2-40B4-BE49-F238E27FC236}">
              <a16:creationId xmlns:a16="http://schemas.microsoft.com/office/drawing/2014/main" id="{E512521D-AE6C-4324-87B9-2EC281128F39}"/>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2" name="テキスト ボックス 571">
          <a:extLst>
            <a:ext uri="{FF2B5EF4-FFF2-40B4-BE49-F238E27FC236}">
              <a16:creationId xmlns:a16="http://schemas.microsoft.com/office/drawing/2014/main" id="{1A6A7034-7057-4A1A-BCEA-FD014623F63D}"/>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3" name="テキスト ボックス 572">
          <a:extLst>
            <a:ext uri="{FF2B5EF4-FFF2-40B4-BE49-F238E27FC236}">
              <a16:creationId xmlns:a16="http://schemas.microsoft.com/office/drawing/2014/main" id="{099F0EF2-320A-453F-9138-D992EC6ACD2D}"/>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4" name="テキスト ボックス 573">
          <a:extLst>
            <a:ext uri="{FF2B5EF4-FFF2-40B4-BE49-F238E27FC236}">
              <a16:creationId xmlns:a16="http://schemas.microsoft.com/office/drawing/2014/main" id="{83DE9031-98FB-4D59-9159-37FD45ED3EDD}"/>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31931</xdr:rowOff>
    </xdr:from>
    <xdr:to>
      <xdr:col>85</xdr:col>
      <xdr:colOff>177800</xdr:colOff>
      <xdr:row>105</xdr:row>
      <xdr:rowOff>133531</xdr:rowOff>
    </xdr:to>
    <xdr:sp macro="" textlink="">
      <xdr:nvSpPr>
        <xdr:cNvPr id="575" name="楕円 574">
          <a:extLst>
            <a:ext uri="{FF2B5EF4-FFF2-40B4-BE49-F238E27FC236}">
              <a16:creationId xmlns:a16="http://schemas.microsoft.com/office/drawing/2014/main" id="{5AC5901F-3DF3-4E4D-922F-933B82B7230A}"/>
            </a:ext>
          </a:extLst>
        </xdr:cNvPr>
        <xdr:cNvSpPr/>
      </xdr:nvSpPr>
      <xdr:spPr>
        <a:xfrm>
          <a:off x="16268700" y="1803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54808</xdr:rowOff>
    </xdr:from>
    <xdr:ext cx="405111" cy="259045"/>
    <xdr:sp macro="" textlink="">
      <xdr:nvSpPr>
        <xdr:cNvPr id="576" name="【庁舎】&#10;有形固定資産減価償却率該当値テキスト">
          <a:extLst>
            <a:ext uri="{FF2B5EF4-FFF2-40B4-BE49-F238E27FC236}">
              <a16:creationId xmlns:a16="http://schemas.microsoft.com/office/drawing/2014/main" id="{D3483CA4-0D0E-4FCE-BF9E-9D1A386DD26C}"/>
            </a:ext>
          </a:extLst>
        </xdr:cNvPr>
        <xdr:cNvSpPr txBox="1"/>
      </xdr:nvSpPr>
      <xdr:spPr>
        <a:xfrm>
          <a:off x="16357600" y="17885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907</xdr:rowOff>
    </xdr:from>
    <xdr:to>
      <xdr:col>81</xdr:col>
      <xdr:colOff>101600</xdr:colOff>
      <xdr:row>105</xdr:row>
      <xdr:rowOff>102507</xdr:rowOff>
    </xdr:to>
    <xdr:sp macro="" textlink="">
      <xdr:nvSpPr>
        <xdr:cNvPr id="577" name="楕円 576">
          <a:extLst>
            <a:ext uri="{FF2B5EF4-FFF2-40B4-BE49-F238E27FC236}">
              <a16:creationId xmlns:a16="http://schemas.microsoft.com/office/drawing/2014/main" id="{7FFE8BA8-D355-429F-BCA3-52E8256A3385}"/>
            </a:ext>
          </a:extLst>
        </xdr:cNvPr>
        <xdr:cNvSpPr/>
      </xdr:nvSpPr>
      <xdr:spPr>
        <a:xfrm>
          <a:off x="15430500" y="1800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51707</xdr:rowOff>
    </xdr:from>
    <xdr:to>
      <xdr:col>85</xdr:col>
      <xdr:colOff>127000</xdr:colOff>
      <xdr:row>105</xdr:row>
      <xdr:rowOff>82731</xdr:rowOff>
    </xdr:to>
    <xdr:cxnSp macro="">
      <xdr:nvCxnSpPr>
        <xdr:cNvPr id="578" name="直線コネクタ 577">
          <a:extLst>
            <a:ext uri="{FF2B5EF4-FFF2-40B4-BE49-F238E27FC236}">
              <a16:creationId xmlns:a16="http://schemas.microsoft.com/office/drawing/2014/main" id="{B63F7612-9CC1-4CB3-B97D-73F7122596BA}"/>
            </a:ext>
          </a:extLst>
        </xdr:cNvPr>
        <xdr:cNvCxnSpPr/>
      </xdr:nvCxnSpPr>
      <xdr:spPr>
        <a:xfrm>
          <a:off x="15481300" y="18053957"/>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133169</xdr:rowOff>
    </xdr:from>
    <xdr:to>
      <xdr:col>76</xdr:col>
      <xdr:colOff>165100</xdr:colOff>
      <xdr:row>105</xdr:row>
      <xdr:rowOff>63319</xdr:rowOff>
    </xdr:to>
    <xdr:sp macro="" textlink="">
      <xdr:nvSpPr>
        <xdr:cNvPr id="579" name="楕円 578">
          <a:extLst>
            <a:ext uri="{FF2B5EF4-FFF2-40B4-BE49-F238E27FC236}">
              <a16:creationId xmlns:a16="http://schemas.microsoft.com/office/drawing/2014/main" id="{BA902EDC-6330-4900-BF6F-DCB07C60974D}"/>
            </a:ext>
          </a:extLst>
        </xdr:cNvPr>
        <xdr:cNvSpPr/>
      </xdr:nvSpPr>
      <xdr:spPr>
        <a:xfrm>
          <a:off x="14541500" y="1796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12519</xdr:rowOff>
    </xdr:from>
    <xdr:to>
      <xdr:col>81</xdr:col>
      <xdr:colOff>50800</xdr:colOff>
      <xdr:row>105</xdr:row>
      <xdr:rowOff>51707</xdr:rowOff>
    </xdr:to>
    <xdr:cxnSp macro="">
      <xdr:nvCxnSpPr>
        <xdr:cNvPr id="580" name="直線コネクタ 579">
          <a:extLst>
            <a:ext uri="{FF2B5EF4-FFF2-40B4-BE49-F238E27FC236}">
              <a16:creationId xmlns:a16="http://schemas.microsoft.com/office/drawing/2014/main" id="{B0C69A3D-D3BF-4FEC-88A5-B5B48E068FCF}"/>
            </a:ext>
          </a:extLst>
        </xdr:cNvPr>
        <xdr:cNvCxnSpPr/>
      </xdr:nvCxnSpPr>
      <xdr:spPr>
        <a:xfrm>
          <a:off x="14592300" y="18014769"/>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95613</xdr:rowOff>
    </xdr:from>
    <xdr:to>
      <xdr:col>72</xdr:col>
      <xdr:colOff>38100</xdr:colOff>
      <xdr:row>105</xdr:row>
      <xdr:rowOff>25763</xdr:rowOff>
    </xdr:to>
    <xdr:sp macro="" textlink="">
      <xdr:nvSpPr>
        <xdr:cNvPr id="581" name="楕円 580">
          <a:extLst>
            <a:ext uri="{FF2B5EF4-FFF2-40B4-BE49-F238E27FC236}">
              <a16:creationId xmlns:a16="http://schemas.microsoft.com/office/drawing/2014/main" id="{B3C517F8-54EF-4CCA-A45B-E17694F79D58}"/>
            </a:ext>
          </a:extLst>
        </xdr:cNvPr>
        <xdr:cNvSpPr/>
      </xdr:nvSpPr>
      <xdr:spPr>
        <a:xfrm>
          <a:off x="13652500" y="1792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146413</xdr:rowOff>
    </xdr:from>
    <xdr:to>
      <xdr:col>76</xdr:col>
      <xdr:colOff>114300</xdr:colOff>
      <xdr:row>105</xdr:row>
      <xdr:rowOff>12519</xdr:rowOff>
    </xdr:to>
    <xdr:cxnSp macro="">
      <xdr:nvCxnSpPr>
        <xdr:cNvPr id="582" name="直線コネクタ 581">
          <a:extLst>
            <a:ext uri="{FF2B5EF4-FFF2-40B4-BE49-F238E27FC236}">
              <a16:creationId xmlns:a16="http://schemas.microsoft.com/office/drawing/2014/main" id="{5C33D442-3FDE-46B4-AAAC-F8BA37FEC95C}"/>
            </a:ext>
          </a:extLst>
        </xdr:cNvPr>
        <xdr:cNvCxnSpPr/>
      </xdr:nvCxnSpPr>
      <xdr:spPr>
        <a:xfrm>
          <a:off x="13703300" y="17977213"/>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58057</xdr:rowOff>
    </xdr:from>
    <xdr:to>
      <xdr:col>67</xdr:col>
      <xdr:colOff>101600</xdr:colOff>
      <xdr:row>104</xdr:row>
      <xdr:rowOff>159657</xdr:rowOff>
    </xdr:to>
    <xdr:sp macro="" textlink="">
      <xdr:nvSpPr>
        <xdr:cNvPr id="583" name="楕円 582">
          <a:extLst>
            <a:ext uri="{FF2B5EF4-FFF2-40B4-BE49-F238E27FC236}">
              <a16:creationId xmlns:a16="http://schemas.microsoft.com/office/drawing/2014/main" id="{FAB67A21-D413-4105-A5C8-786D29D1C754}"/>
            </a:ext>
          </a:extLst>
        </xdr:cNvPr>
        <xdr:cNvSpPr/>
      </xdr:nvSpPr>
      <xdr:spPr>
        <a:xfrm>
          <a:off x="12763500" y="1788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108857</xdr:rowOff>
    </xdr:from>
    <xdr:to>
      <xdr:col>71</xdr:col>
      <xdr:colOff>177800</xdr:colOff>
      <xdr:row>104</xdr:row>
      <xdr:rowOff>146413</xdr:rowOff>
    </xdr:to>
    <xdr:cxnSp macro="">
      <xdr:nvCxnSpPr>
        <xdr:cNvPr id="584" name="直線コネクタ 583">
          <a:extLst>
            <a:ext uri="{FF2B5EF4-FFF2-40B4-BE49-F238E27FC236}">
              <a16:creationId xmlns:a16="http://schemas.microsoft.com/office/drawing/2014/main" id="{345D6DC1-EF14-41CA-8902-F0A81658C4A1}"/>
            </a:ext>
          </a:extLst>
        </xdr:cNvPr>
        <xdr:cNvCxnSpPr/>
      </xdr:nvCxnSpPr>
      <xdr:spPr>
        <a:xfrm>
          <a:off x="12814300" y="17939657"/>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134456</xdr:rowOff>
    </xdr:from>
    <xdr:ext cx="405111" cy="259045"/>
    <xdr:sp macro="" textlink="">
      <xdr:nvSpPr>
        <xdr:cNvPr id="585" name="n_1aveValue【庁舎】&#10;有形固定資産減価償却率">
          <a:extLst>
            <a:ext uri="{FF2B5EF4-FFF2-40B4-BE49-F238E27FC236}">
              <a16:creationId xmlns:a16="http://schemas.microsoft.com/office/drawing/2014/main" id="{BC1987E4-984E-474E-BEA6-87AC2037F356}"/>
            </a:ext>
          </a:extLst>
        </xdr:cNvPr>
        <xdr:cNvSpPr txBox="1"/>
      </xdr:nvSpPr>
      <xdr:spPr>
        <a:xfrm>
          <a:off x="15266044" y="18136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54446</xdr:rowOff>
    </xdr:from>
    <xdr:ext cx="405111" cy="259045"/>
    <xdr:sp macro="" textlink="">
      <xdr:nvSpPr>
        <xdr:cNvPr id="586" name="n_2aveValue【庁舎】&#10;有形固定資産減価償却率">
          <a:extLst>
            <a:ext uri="{FF2B5EF4-FFF2-40B4-BE49-F238E27FC236}">
              <a16:creationId xmlns:a16="http://schemas.microsoft.com/office/drawing/2014/main" id="{E6EF0D04-BC3D-49C3-B2F4-34A54377DF3C}"/>
            </a:ext>
          </a:extLst>
        </xdr:cNvPr>
        <xdr:cNvSpPr txBox="1"/>
      </xdr:nvSpPr>
      <xdr:spPr>
        <a:xfrm>
          <a:off x="14389744" y="1805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106697</xdr:rowOff>
    </xdr:from>
    <xdr:ext cx="405111" cy="259045"/>
    <xdr:sp macro="" textlink="">
      <xdr:nvSpPr>
        <xdr:cNvPr id="587" name="n_3aveValue【庁舎】&#10;有形固定資産減価償却率">
          <a:extLst>
            <a:ext uri="{FF2B5EF4-FFF2-40B4-BE49-F238E27FC236}">
              <a16:creationId xmlns:a16="http://schemas.microsoft.com/office/drawing/2014/main" id="{6A75A0F8-3774-40DF-A599-2A824A270BF7}"/>
            </a:ext>
          </a:extLst>
        </xdr:cNvPr>
        <xdr:cNvSpPr txBox="1"/>
      </xdr:nvSpPr>
      <xdr:spPr>
        <a:xfrm>
          <a:off x="13500744"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101798</xdr:rowOff>
    </xdr:from>
    <xdr:ext cx="405111" cy="259045"/>
    <xdr:sp macro="" textlink="">
      <xdr:nvSpPr>
        <xdr:cNvPr id="588" name="n_4aveValue【庁舎】&#10;有形固定資産減価償却率">
          <a:extLst>
            <a:ext uri="{FF2B5EF4-FFF2-40B4-BE49-F238E27FC236}">
              <a16:creationId xmlns:a16="http://schemas.microsoft.com/office/drawing/2014/main" id="{D0F3184B-EBD8-47F2-A8C9-C7FB40931C65}"/>
            </a:ext>
          </a:extLst>
        </xdr:cNvPr>
        <xdr:cNvSpPr txBox="1"/>
      </xdr:nvSpPr>
      <xdr:spPr>
        <a:xfrm>
          <a:off x="12611744" y="18104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119034</xdr:rowOff>
    </xdr:from>
    <xdr:ext cx="405111" cy="259045"/>
    <xdr:sp macro="" textlink="">
      <xdr:nvSpPr>
        <xdr:cNvPr id="589" name="n_1mainValue【庁舎】&#10;有形固定資産減価償却率">
          <a:extLst>
            <a:ext uri="{FF2B5EF4-FFF2-40B4-BE49-F238E27FC236}">
              <a16:creationId xmlns:a16="http://schemas.microsoft.com/office/drawing/2014/main" id="{2D13F61F-610E-448D-BD9F-7C87C9B7B655}"/>
            </a:ext>
          </a:extLst>
        </xdr:cNvPr>
        <xdr:cNvSpPr txBox="1"/>
      </xdr:nvSpPr>
      <xdr:spPr>
        <a:xfrm>
          <a:off x="15266044" y="1777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79846</xdr:rowOff>
    </xdr:from>
    <xdr:ext cx="405111" cy="259045"/>
    <xdr:sp macro="" textlink="">
      <xdr:nvSpPr>
        <xdr:cNvPr id="590" name="n_2mainValue【庁舎】&#10;有形固定資産減価償却率">
          <a:extLst>
            <a:ext uri="{FF2B5EF4-FFF2-40B4-BE49-F238E27FC236}">
              <a16:creationId xmlns:a16="http://schemas.microsoft.com/office/drawing/2014/main" id="{D6D478C1-8235-40EE-8C48-D3F3BF45E475}"/>
            </a:ext>
          </a:extLst>
        </xdr:cNvPr>
        <xdr:cNvSpPr txBox="1"/>
      </xdr:nvSpPr>
      <xdr:spPr>
        <a:xfrm>
          <a:off x="14389744" y="1773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42290</xdr:rowOff>
    </xdr:from>
    <xdr:ext cx="405111" cy="259045"/>
    <xdr:sp macro="" textlink="">
      <xdr:nvSpPr>
        <xdr:cNvPr id="591" name="n_3mainValue【庁舎】&#10;有形固定資産減価償却率">
          <a:extLst>
            <a:ext uri="{FF2B5EF4-FFF2-40B4-BE49-F238E27FC236}">
              <a16:creationId xmlns:a16="http://schemas.microsoft.com/office/drawing/2014/main" id="{A322F85C-6BA4-49F5-ABA8-68F0B71F2C47}"/>
            </a:ext>
          </a:extLst>
        </xdr:cNvPr>
        <xdr:cNvSpPr txBox="1"/>
      </xdr:nvSpPr>
      <xdr:spPr>
        <a:xfrm>
          <a:off x="13500744" y="1770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4734</xdr:rowOff>
    </xdr:from>
    <xdr:ext cx="405111" cy="259045"/>
    <xdr:sp macro="" textlink="">
      <xdr:nvSpPr>
        <xdr:cNvPr id="592" name="n_4mainValue【庁舎】&#10;有形固定資産減価償却率">
          <a:extLst>
            <a:ext uri="{FF2B5EF4-FFF2-40B4-BE49-F238E27FC236}">
              <a16:creationId xmlns:a16="http://schemas.microsoft.com/office/drawing/2014/main" id="{D22134AB-8A33-4020-A711-19F153E3BEE9}"/>
            </a:ext>
          </a:extLst>
        </xdr:cNvPr>
        <xdr:cNvSpPr txBox="1"/>
      </xdr:nvSpPr>
      <xdr:spPr>
        <a:xfrm>
          <a:off x="12611744" y="1766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3" name="正方形/長方形 592">
          <a:extLst>
            <a:ext uri="{FF2B5EF4-FFF2-40B4-BE49-F238E27FC236}">
              <a16:creationId xmlns:a16="http://schemas.microsoft.com/office/drawing/2014/main" id="{8924D0BC-982A-4AE1-871C-33DCF9CC2948}"/>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4" name="正方形/長方形 593">
          <a:extLst>
            <a:ext uri="{FF2B5EF4-FFF2-40B4-BE49-F238E27FC236}">
              <a16:creationId xmlns:a16="http://schemas.microsoft.com/office/drawing/2014/main" id="{08571394-C4EE-4B9D-AE20-E5A8A84113DB}"/>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5" name="正方形/長方形 594">
          <a:extLst>
            <a:ext uri="{FF2B5EF4-FFF2-40B4-BE49-F238E27FC236}">
              <a16:creationId xmlns:a16="http://schemas.microsoft.com/office/drawing/2014/main" id="{6AC76794-D2CF-45CC-9614-24542EAD76C2}"/>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6" name="正方形/長方形 595">
          <a:extLst>
            <a:ext uri="{FF2B5EF4-FFF2-40B4-BE49-F238E27FC236}">
              <a16:creationId xmlns:a16="http://schemas.microsoft.com/office/drawing/2014/main" id="{FA573E81-2C5C-4933-BABF-C74BD7B3C539}"/>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7" name="正方形/長方形 596">
          <a:extLst>
            <a:ext uri="{FF2B5EF4-FFF2-40B4-BE49-F238E27FC236}">
              <a16:creationId xmlns:a16="http://schemas.microsoft.com/office/drawing/2014/main" id="{2C531B46-405E-4F94-8BBE-2B1D527C0792}"/>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8" name="正方形/長方形 597">
          <a:extLst>
            <a:ext uri="{FF2B5EF4-FFF2-40B4-BE49-F238E27FC236}">
              <a16:creationId xmlns:a16="http://schemas.microsoft.com/office/drawing/2014/main" id="{6B14A4FF-4FBB-4A2C-B472-6FABE53E7511}"/>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9" name="正方形/長方形 598">
          <a:extLst>
            <a:ext uri="{FF2B5EF4-FFF2-40B4-BE49-F238E27FC236}">
              <a16:creationId xmlns:a16="http://schemas.microsoft.com/office/drawing/2014/main" id="{6D512B7F-B15B-4C81-AF77-97E0F8E96A4B}"/>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0" name="正方形/長方形 599">
          <a:extLst>
            <a:ext uri="{FF2B5EF4-FFF2-40B4-BE49-F238E27FC236}">
              <a16:creationId xmlns:a16="http://schemas.microsoft.com/office/drawing/2014/main" id="{1C6A36BC-3596-49FB-A31A-24FE422228DB}"/>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1" name="テキスト ボックス 600">
          <a:extLst>
            <a:ext uri="{FF2B5EF4-FFF2-40B4-BE49-F238E27FC236}">
              <a16:creationId xmlns:a16="http://schemas.microsoft.com/office/drawing/2014/main" id="{CF6AE18C-4FBE-420D-B5EA-93326E9056C8}"/>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2" name="直線コネクタ 601">
          <a:extLst>
            <a:ext uri="{FF2B5EF4-FFF2-40B4-BE49-F238E27FC236}">
              <a16:creationId xmlns:a16="http://schemas.microsoft.com/office/drawing/2014/main" id="{6D30BD43-EE9B-45DD-9921-22E2C5F704BD}"/>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03" name="直線コネクタ 602">
          <a:extLst>
            <a:ext uri="{FF2B5EF4-FFF2-40B4-BE49-F238E27FC236}">
              <a16:creationId xmlns:a16="http://schemas.microsoft.com/office/drawing/2014/main" id="{D82F6247-FBF9-4A4A-A3B4-0E5EDCE79475}"/>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04" name="テキスト ボックス 603">
          <a:extLst>
            <a:ext uri="{FF2B5EF4-FFF2-40B4-BE49-F238E27FC236}">
              <a16:creationId xmlns:a16="http://schemas.microsoft.com/office/drawing/2014/main" id="{05F569EA-820E-468F-8228-4D4259DA7ADD}"/>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05" name="直線コネクタ 604">
          <a:extLst>
            <a:ext uri="{FF2B5EF4-FFF2-40B4-BE49-F238E27FC236}">
              <a16:creationId xmlns:a16="http://schemas.microsoft.com/office/drawing/2014/main" id="{D6422CC6-BB4D-4778-9CF4-ABBBF99A02DF}"/>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06" name="テキスト ボックス 605">
          <a:extLst>
            <a:ext uri="{FF2B5EF4-FFF2-40B4-BE49-F238E27FC236}">
              <a16:creationId xmlns:a16="http://schemas.microsoft.com/office/drawing/2014/main" id="{67925BA6-B4E8-4420-979F-5B565510855A}"/>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07" name="直線コネクタ 606">
          <a:extLst>
            <a:ext uri="{FF2B5EF4-FFF2-40B4-BE49-F238E27FC236}">
              <a16:creationId xmlns:a16="http://schemas.microsoft.com/office/drawing/2014/main" id="{11C96DA2-10E4-48E9-B214-2023F47EE795}"/>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08" name="テキスト ボックス 607">
          <a:extLst>
            <a:ext uri="{FF2B5EF4-FFF2-40B4-BE49-F238E27FC236}">
              <a16:creationId xmlns:a16="http://schemas.microsoft.com/office/drawing/2014/main" id="{5B3C928F-CC01-4513-9CB5-8B53434FAA13}"/>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09" name="直線コネクタ 608">
          <a:extLst>
            <a:ext uri="{FF2B5EF4-FFF2-40B4-BE49-F238E27FC236}">
              <a16:creationId xmlns:a16="http://schemas.microsoft.com/office/drawing/2014/main" id="{F37950CF-D9C8-4CDE-AED8-2816D84FF3F1}"/>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10" name="テキスト ボックス 609">
          <a:extLst>
            <a:ext uri="{FF2B5EF4-FFF2-40B4-BE49-F238E27FC236}">
              <a16:creationId xmlns:a16="http://schemas.microsoft.com/office/drawing/2014/main" id="{300CFCFC-27B8-4176-B20C-FD50F1F80AA3}"/>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11" name="直線コネクタ 610">
          <a:extLst>
            <a:ext uri="{FF2B5EF4-FFF2-40B4-BE49-F238E27FC236}">
              <a16:creationId xmlns:a16="http://schemas.microsoft.com/office/drawing/2014/main" id="{43A8B96B-7800-43BB-889F-7DC37B7EC46A}"/>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12" name="テキスト ボックス 611">
          <a:extLst>
            <a:ext uri="{FF2B5EF4-FFF2-40B4-BE49-F238E27FC236}">
              <a16:creationId xmlns:a16="http://schemas.microsoft.com/office/drawing/2014/main" id="{F7FF986E-E9E8-4D72-91E7-A82EB9813865}"/>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3" name="直線コネクタ 612">
          <a:extLst>
            <a:ext uri="{FF2B5EF4-FFF2-40B4-BE49-F238E27FC236}">
              <a16:creationId xmlns:a16="http://schemas.microsoft.com/office/drawing/2014/main" id="{252724D6-C73A-459C-ABE4-E37BCCFDFB8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4" name="テキスト ボックス 613">
          <a:extLst>
            <a:ext uri="{FF2B5EF4-FFF2-40B4-BE49-F238E27FC236}">
              <a16:creationId xmlns:a16="http://schemas.microsoft.com/office/drawing/2014/main" id="{8CCBBDAF-B1AA-418E-844E-9CA174D3175C}"/>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5" name="【庁舎】&#10;一人当たり面積グラフ枠">
          <a:extLst>
            <a:ext uri="{FF2B5EF4-FFF2-40B4-BE49-F238E27FC236}">
              <a16:creationId xmlns:a16="http://schemas.microsoft.com/office/drawing/2014/main" id="{23CFFE1F-24F9-4B6F-ACBD-7FBDD4795EFC}"/>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89536</xdr:rowOff>
    </xdr:from>
    <xdr:to>
      <xdr:col>116</xdr:col>
      <xdr:colOff>62864</xdr:colOff>
      <xdr:row>107</xdr:row>
      <xdr:rowOff>144780</xdr:rowOff>
    </xdr:to>
    <xdr:cxnSp macro="">
      <xdr:nvCxnSpPr>
        <xdr:cNvPr id="616" name="直線コネクタ 615">
          <a:extLst>
            <a:ext uri="{FF2B5EF4-FFF2-40B4-BE49-F238E27FC236}">
              <a16:creationId xmlns:a16="http://schemas.microsoft.com/office/drawing/2014/main" id="{A68CA722-72F7-4B65-89FE-01A93D74C987}"/>
            </a:ext>
          </a:extLst>
        </xdr:cNvPr>
        <xdr:cNvCxnSpPr/>
      </xdr:nvCxnSpPr>
      <xdr:spPr>
        <a:xfrm flipV="1">
          <a:off x="22160864" y="17063086"/>
          <a:ext cx="0" cy="1426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148607</xdr:rowOff>
    </xdr:from>
    <xdr:ext cx="469744" cy="259045"/>
    <xdr:sp macro="" textlink="">
      <xdr:nvSpPr>
        <xdr:cNvPr id="617" name="【庁舎】&#10;一人当たり面積最小値テキスト">
          <a:extLst>
            <a:ext uri="{FF2B5EF4-FFF2-40B4-BE49-F238E27FC236}">
              <a16:creationId xmlns:a16="http://schemas.microsoft.com/office/drawing/2014/main" id="{D021ABBC-84EC-4675-B06E-7762CEC4CC3A}"/>
            </a:ext>
          </a:extLst>
        </xdr:cNvPr>
        <xdr:cNvSpPr txBox="1"/>
      </xdr:nvSpPr>
      <xdr:spPr>
        <a:xfrm>
          <a:off x="22199600" y="1849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144780</xdr:rowOff>
    </xdr:from>
    <xdr:to>
      <xdr:col>116</xdr:col>
      <xdr:colOff>152400</xdr:colOff>
      <xdr:row>107</xdr:row>
      <xdr:rowOff>144780</xdr:rowOff>
    </xdr:to>
    <xdr:cxnSp macro="">
      <xdr:nvCxnSpPr>
        <xdr:cNvPr id="618" name="直線コネクタ 617">
          <a:extLst>
            <a:ext uri="{FF2B5EF4-FFF2-40B4-BE49-F238E27FC236}">
              <a16:creationId xmlns:a16="http://schemas.microsoft.com/office/drawing/2014/main" id="{A0248084-AFDC-4709-9633-33BC8B91AE5A}"/>
            </a:ext>
          </a:extLst>
        </xdr:cNvPr>
        <xdr:cNvCxnSpPr/>
      </xdr:nvCxnSpPr>
      <xdr:spPr>
        <a:xfrm>
          <a:off x="22072600" y="1848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36213</xdr:rowOff>
    </xdr:from>
    <xdr:ext cx="469744" cy="259045"/>
    <xdr:sp macro="" textlink="">
      <xdr:nvSpPr>
        <xdr:cNvPr id="619" name="【庁舎】&#10;一人当たり面積最大値テキスト">
          <a:extLst>
            <a:ext uri="{FF2B5EF4-FFF2-40B4-BE49-F238E27FC236}">
              <a16:creationId xmlns:a16="http://schemas.microsoft.com/office/drawing/2014/main" id="{93AFCC7C-8034-43CE-923B-136A74D7A009}"/>
            </a:ext>
          </a:extLst>
        </xdr:cNvPr>
        <xdr:cNvSpPr txBox="1"/>
      </xdr:nvSpPr>
      <xdr:spPr>
        <a:xfrm>
          <a:off x="22199600" y="16838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89536</xdr:rowOff>
    </xdr:from>
    <xdr:to>
      <xdr:col>116</xdr:col>
      <xdr:colOff>152400</xdr:colOff>
      <xdr:row>99</xdr:row>
      <xdr:rowOff>89536</xdr:rowOff>
    </xdr:to>
    <xdr:cxnSp macro="">
      <xdr:nvCxnSpPr>
        <xdr:cNvPr id="620" name="直線コネクタ 619">
          <a:extLst>
            <a:ext uri="{FF2B5EF4-FFF2-40B4-BE49-F238E27FC236}">
              <a16:creationId xmlns:a16="http://schemas.microsoft.com/office/drawing/2014/main" id="{B245201C-1AA1-4972-878F-C7553C2DE08F}"/>
            </a:ext>
          </a:extLst>
        </xdr:cNvPr>
        <xdr:cNvCxnSpPr/>
      </xdr:nvCxnSpPr>
      <xdr:spPr>
        <a:xfrm>
          <a:off x="22072600" y="17063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102</xdr:row>
      <xdr:rowOff>143527</xdr:rowOff>
    </xdr:from>
    <xdr:ext cx="469744" cy="259045"/>
    <xdr:sp macro="" textlink="">
      <xdr:nvSpPr>
        <xdr:cNvPr id="621" name="【庁舎】&#10;一人当たり面積平均値テキスト">
          <a:extLst>
            <a:ext uri="{FF2B5EF4-FFF2-40B4-BE49-F238E27FC236}">
              <a16:creationId xmlns:a16="http://schemas.microsoft.com/office/drawing/2014/main" id="{7824ADD4-0E43-4665-B6E2-E5946A80B282}"/>
            </a:ext>
          </a:extLst>
        </xdr:cNvPr>
        <xdr:cNvSpPr txBox="1"/>
      </xdr:nvSpPr>
      <xdr:spPr>
        <a:xfrm>
          <a:off x="22199600" y="17631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120650</xdr:rowOff>
    </xdr:from>
    <xdr:to>
      <xdr:col>116</xdr:col>
      <xdr:colOff>114300</xdr:colOff>
      <xdr:row>104</xdr:row>
      <xdr:rowOff>50800</xdr:rowOff>
    </xdr:to>
    <xdr:sp macro="" textlink="">
      <xdr:nvSpPr>
        <xdr:cNvPr id="622" name="フローチャート: 判断 621">
          <a:extLst>
            <a:ext uri="{FF2B5EF4-FFF2-40B4-BE49-F238E27FC236}">
              <a16:creationId xmlns:a16="http://schemas.microsoft.com/office/drawing/2014/main" id="{4934B2E3-83A2-44BC-8046-8765A42A3067}"/>
            </a:ext>
          </a:extLst>
        </xdr:cNvPr>
        <xdr:cNvSpPr/>
      </xdr:nvSpPr>
      <xdr:spPr>
        <a:xfrm>
          <a:off x="221107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130175</xdr:rowOff>
    </xdr:from>
    <xdr:to>
      <xdr:col>112</xdr:col>
      <xdr:colOff>38100</xdr:colOff>
      <xdr:row>104</xdr:row>
      <xdr:rowOff>60325</xdr:rowOff>
    </xdr:to>
    <xdr:sp macro="" textlink="">
      <xdr:nvSpPr>
        <xdr:cNvPr id="623" name="フローチャート: 判断 622">
          <a:extLst>
            <a:ext uri="{FF2B5EF4-FFF2-40B4-BE49-F238E27FC236}">
              <a16:creationId xmlns:a16="http://schemas.microsoft.com/office/drawing/2014/main" id="{21D50849-0E0A-4365-A74F-BE1AFD94F800}"/>
            </a:ext>
          </a:extLst>
        </xdr:cNvPr>
        <xdr:cNvSpPr/>
      </xdr:nvSpPr>
      <xdr:spPr>
        <a:xfrm>
          <a:off x="21272500" y="1778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137795</xdr:rowOff>
    </xdr:from>
    <xdr:to>
      <xdr:col>107</xdr:col>
      <xdr:colOff>101600</xdr:colOff>
      <xdr:row>104</xdr:row>
      <xdr:rowOff>67945</xdr:rowOff>
    </xdr:to>
    <xdr:sp macro="" textlink="">
      <xdr:nvSpPr>
        <xdr:cNvPr id="624" name="フローチャート: 判断 623">
          <a:extLst>
            <a:ext uri="{FF2B5EF4-FFF2-40B4-BE49-F238E27FC236}">
              <a16:creationId xmlns:a16="http://schemas.microsoft.com/office/drawing/2014/main" id="{7316E102-553B-40E2-8331-E11AE318BB56}"/>
            </a:ext>
          </a:extLst>
        </xdr:cNvPr>
        <xdr:cNvSpPr/>
      </xdr:nvSpPr>
      <xdr:spPr>
        <a:xfrm>
          <a:off x="203835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103</xdr:row>
      <xdr:rowOff>65405</xdr:rowOff>
    </xdr:from>
    <xdr:to>
      <xdr:col>102</xdr:col>
      <xdr:colOff>165100</xdr:colOff>
      <xdr:row>103</xdr:row>
      <xdr:rowOff>167005</xdr:rowOff>
    </xdr:to>
    <xdr:sp macro="" textlink="">
      <xdr:nvSpPr>
        <xdr:cNvPr id="625" name="フローチャート: 判断 624">
          <a:extLst>
            <a:ext uri="{FF2B5EF4-FFF2-40B4-BE49-F238E27FC236}">
              <a16:creationId xmlns:a16="http://schemas.microsoft.com/office/drawing/2014/main" id="{7C80A45A-CB14-4564-8CEF-922EC860520B}"/>
            </a:ext>
          </a:extLst>
        </xdr:cNvPr>
        <xdr:cNvSpPr/>
      </xdr:nvSpPr>
      <xdr:spPr>
        <a:xfrm>
          <a:off x="19494500" y="1772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103</xdr:row>
      <xdr:rowOff>133986</xdr:rowOff>
    </xdr:from>
    <xdr:to>
      <xdr:col>98</xdr:col>
      <xdr:colOff>38100</xdr:colOff>
      <xdr:row>104</xdr:row>
      <xdr:rowOff>64136</xdr:rowOff>
    </xdr:to>
    <xdr:sp macro="" textlink="">
      <xdr:nvSpPr>
        <xdr:cNvPr id="626" name="フローチャート: 判断 625">
          <a:extLst>
            <a:ext uri="{FF2B5EF4-FFF2-40B4-BE49-F238E27FC236}">
              <a16:creationId xmlns:a16="http://schemas.microsoft.com/office/drawing/2014/main" id="{D3287F37-8557-4E23-826A-B53DC483EB28}"/>
            </a:ext>
          </a:extLst>
        </xdr:cNvPr>
        <xdr:cNvSpPr/>
      </xdr:nvSpPr>
      <xdr:spPr>
        <a:xfrm>
          <a:off x="18605500" y="1779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27" name="テキスト ボックス 626">
          <a:extLst>
            <a:ext uri="{FF2B5EF4-FFF2-40B4-BE49-F238E27FC236}">
              <a16:creationId xmlns:a16="http://schemas.microsoft.com/office/drawing/2014/main" id="{5B80FEA5-09DB-4E33-85C3-97023687F969}"/>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8" name="テキスト ボックス 627">
          <a:extLst>
            <a:ext uri="{FF2B5EF4-FFF2-40B4-BE49-F238E27FC236}">
              <a16:creationId xmlns:a16="http://schemas.microsoft.com/office/drawing/2014/main" id="{7E206354-30EE-4D8C-BDB1-02DCBEE3A0BA}"/>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29" name="テキスト ボックス 628">
          <a:extLst>
            <a:ext uri="{FF2B5EF4-FFF2-40B4-BE49-F238E27FC236}">
              <a16:creationId xmlns:a16="http://schemas.microsoft.com/office/drawing/2014/main" id="{AED8E111-76F4-48DB-BDD2-016908ED57B7}"/>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0" name="テキスト ボックス 629">
          <a:extLst>
            <a:ext uri="{FF2B5EF4-FFF2-40B4-BE49-F238E27FC236}">
              <a16:creationId xmlns:a16="http://schemas.microsoft.com/office/drawing/2014/main" id="{CB27F2C3-962A-4DB7-8F78-49D0B454023E}"/>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1" name="テキスト ボックス 630">
          <a:extLst>
            <a:ext uri="{FF2B5EF4-FFF2-40B4-BE49-F238E27FC236}">
              <a16:creationId xmlns:a16="http://schemas.microsoft.com/office/drawing/2014/main" id="{9A50806E-EE0D-4C3E-8458-6770EA91FBA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149225</xdr:rowOff>
    </xdr:from>
    <xdr:to>
      <xdr:col>116</xdr:col>
      <xdr:colOff>114300</xdr:colOff>
      <xdr:row>105</xdr:row>
      <xdr:rowOff>79375</xdr:rowOff>
    </xdr:to>
    <xdr:sp macro="" textlink="">
      <xdr:nvSpPr>
        <xdr:cNvPr id="632" name="楕円 631">
          <a:extLst>
            <a:ext uri="{FF2B5EF4-FFF2-40B4-BE49-F238E27FC236}">
              <a16:creationId xmlns:a16="http://schemas.microsoft.com/office/drawing/2014/main" id="{4601562B-D457-4A4C-BA80-035174CF0720}"/>
            </a:ext>
          </a:extLst>
        </xdr:cNvPr>
        <xdr:cNvSpPr/>
      </xdr:nvSpPr>
      <xdr:spPr>
        <a:xfrm>
          <a:off x="22110700" y="1798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127652</xdr:rowOff>
    </xdr:from>
    <xdr:ext cx="469744" cy="259045"/>
    <xdr:sp macro="" textlink="">
      <xdr:nvSpPr>
        <xdr:cNvPr id="633" name="【庁舎】&#10;一人当たり面積該当値テキスト">
          <a:extLst>
            <a:ext uri="{FF2B5EF4-FFF2-40B4-BE49-F238E27FC236}">
              <a16:creationId xmlns:a16="http://schemas.microsoft.com/office/drawing/2014/main" id="{39A673F8-04B9-4BB2-A4AE-BB1C9938A691}"/>
            </a:ext>
          </a:extLst>
        </xdr:cNvPr>
        <xdr:cNvSpPr txBox="1"/>
      </xdr:nvSpPr>
      <xdr:spPr>
        <a:xfrm>
          <a:off x="22199600" y="17958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162561</xdr:rowOff>
    </xdr:from>
    <xdr:to>
      <xdr:col>112</xdr:col>
      <xdr:colOff>38100</xdr:colOff>
      <xdr:row>105</xdr:row>
      <xdr:rowOff>92711</xdr:rowOff>
    </xdr:to>
    <xdr:sp macro="" textlink="">
      <xdr:nvSpPr>
        <xdr:cNvPr id="634" name="楕円 633">
          <a:extLst>
            <a:ext uri="{FF2B5EF4-FFF2-40B4-BE49-F238E27FC236}">
              <a16:creationId xmlns:a16="http://schemas.microsoft.com/office/drawing/2014/main" id="{C5C2FDC2-C037-4399-8F7B-AC696D4B9E27}"/>
            </a:ext>
          </a:extLst>
        </xdr:cNvPr>
        <xdr:cNvSpPr/>
      </xdr:nvSpPr>
      <xdr:spPr>
        <a:xfrm>
          <a:off x="212725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28575</xdr:rowOff>
    </xdr:from>
    <xdr:to>
      <xdr:col>116</xdr:col>
      <xdr:colOff>63500</xdr:colOff>
      <xdr:row>105</xdr:row>
      <xdr:rowOff>41911</xdr:rowOff>
    </xdr:to>
    <xdr:cxnSp macro="">
      <xdr:nvCxnSpPr>
        <xdr:cNvPr id="635" name="直線コネクタ 634">
          <a:extLst>
            <a:ext uri="{FF2B5EF4-FFF2-40B4-BE49-F238E27FC236}">
              <a16:creationId xmlns:a16="http://schemas.microsoft.com/office/drawing/2014/main" id="{53C99722-46DC-4AD6-934E-16D464CCC38D}"/>
            </a:ext>
          </a:extLst>
        </xdr:cNvPr>
        <xdr:cNvCxnSpPr/>
      </xdr:nvCxnSpPr>
      <xdr:spPr>
        <a:xfrm flipV="1">
          <a:off x="21323300" y="18030825"/>
          <a:ext cx="8382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4445</xdr:rowOff>
    </xdr:from>
    <xdr:to>
      <xdr:col>107</xdr:col>
      <xdr:colOff>101600</xdr:colOff>
      <xdr:row>105</xdr:row>
      <xdr:rowOff>106045</xdr:rowOff>
    </xdr:to>
    <xdr:sp macro="" textlink="">
      <xdr:nvSpPr>
        <xdr:cNvPr id="636" name="楕円 635">
          <a:extLst>
            <a:ext uri="{FF2B5EF4-FFF2-40B4-BE49-F238E27FC236}">
              <a16:creationId xmlns:a16="http://schemas.microsoft.com/office/drawing/2014/main" id="{7EAD81E6-F0C2-4458-972D-89946FB35E64}"/>
            </a:ext>
          </a:extLst>
        </xdr:cNvPr>
        <xdr:cNvSpPr/>
      </xdr:nvSpPr>
      <xdr:spPr>
        <a:xfrm>
          <a:off x="20383500" y="1800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41911</xdr:rowOff>
    </xdr:from>
    <xdr:to>
      <xdr:col>111</xdr:col>
      <xdr:colOff>177800</xdr:colOff>
      <xdr:row>105</xdr:row>
      <xdr:rowOff>55245</xdr:rowOff>
    </xdr:to>
    <xdr:cxnSp macro="">
      <xdr:nvCxnSpPr>
        <xdr:cNvPr id="637" name="直線コネクタ 636">
          <a:extLst>
            <a:ext uri="{FF2B5EF4-FFF2-40B4-BE49-F238E27FC236}">
              <a16:creationId xmlns:a16="http://schemas.microsoft.com/office/drawing/2014/main" id="{2DA55D22-9274-44F3-87B4-2183769F4011}"/>
            </a:ext>
          </a:extLst>
        </xdr:cNvPr>
        <xdr:cNvCxnSpPr/>
      </xdr:nvCxnSpPr>
      <xdr:spPr>
        <a:xfrm flipV="1">
          <a:off x="20434300" y="18044161"/>
          <a:ext cx="8890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13970</xdr:rowOff>
    </xdr:from>
    <xdr:to>
      <xdr:col>102</xdr:col>
      <xdr:colOff>165100</xdr:colOff>
      <xdr:row>105</xdr:row>
      <xdr:rowOff>115570</xdr:rowOff>
    </xdr:to>
    <xdr:sp macro="" textlink="">
      <xdr:nvSpPr>
        <xdr:cNvPr id="638" name="楕円 637">
          <a:extLst>
            <a:ext uri="{FF2B5EF4-FFF2-40B4-BE49-F238E27FC236}">
              <a16:creationId xmlns:a16="http://schemas.microsoft.com/office/drawing/2014/main" id="{2319802A-65F3-4A05-9BE9-26D725E1A3E7}"/>
            </a:ext>
          </a:extLst>
        </xdr:cNvPr>
        <xdr:cNvSpPr/>
      </xdr:nvSpPr>
      <xdr:spPr>
        <a:xfrm>
          <a:off x="194945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55245</xdr:rowOff>
    </xdr:from>
    <xdr:to>
      <xdr:col>107</xdr:col>
      <xdr:colOff>50800</xdr:colOff>
      <xdr:row>105</xdr:row>
      <xdr:rowOff>64770</xdr:rowOff>
    </xdr:to>
    <xdr:cxnSp macro="">
      <xdr:nvCxnSpPr>
        <xdr:cNvPr id="639" name="直線コネクタ 638">
          <a:extLst>
            <a:ext uri="{FF2B5EF4-FFF2-40B4-BE49-F238E27FC236}">
              <a16:creationId xmlns:a16="http://schemas.microsoft.com/office/drawing/2014/main" id="{9EE752AD-2451-4BF5-BA48-65B83FCCF11B}"/>
            </a:ext>
          </a:extLst>
        </xdr:cNvPr>
        <xdr:cNvCxnSpPr/>
      </xdr:nvCxnSpPr>
      <xdr:spPr>
        <a:xfrm flipV="1">
          <a:off x="19545300" y="1805749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27305</xdr:rowOff>
    </xdr:from>
    <xdr:to>
      <xdr:col>98</xdr:col>
      <xdr:colOff>38100</xdr:colOff>
      <xdr:row>105</xdr:row>
      <xdr:rowOff>128905</xdr:rowOff>
    </xdr:to>
    <xdr:sp macro="" textlink="">
      <xdr:nvSpPr>
        <xdr:cNvPr id="640" name="楕円 639">
          <a:extLst>
            <a:ext uri="{FF2B5EF4-FFF2-40B4-BE49-F238E27FC236}">
              <a16:creationId xmlns:a16="http://schemas.microsoft.com/office/drawing/2014/main" id="{D7F00751-D227-4D84-BB23-80FEE100414A}"/>
            </a:ext>
          </a:extLst>
        </xdr:cNvPr>
        <xdr:cNvSpPr/>
      </xdr:nvSpPr>
      <xdr:spPr>
        <a:xfrm>
          <a:off x="18605500" y="1802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64770</xdr:rowOff>
    </xdr:from>
    <xdr:to>
      <xdr:col>102</xdr:col>
      <xdr:colOff>114300</xdr:colOff>
      <xdr:row>105</xdr:row>
      <xdr:rowOff>78105</xdr:rowOff>
    </xdr:to>
    <xdr:cxnSp macro="">
      <xdr:nvCxnSpPr>
        <xdr:cNvPr id="641" name="直線コネクタ 640">
          <a:extLst>
            <a:ext uri="{FF2B5EF4-FFF2-40B4-BE49-F238E27FC236}">
              <a16:creationId xmlns:a16="http://schemas.microsoft.com/office/drawing/2014/main" id="{D23116CC-97EE-46FF-91EF-52833054ECE7}"/>
            </a:ext>
          </a:extLst>
        </xdr:cNvPr>
        <xdr:cNvCxnSpPr/>
      </xdr:nvCxnSpPr>
      <xdr:spPr>
        <a:xfrm flipV="1">
          <a:off x="18656300" y="1806702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76852</xdr:rowOff>
    </xdr:from>
    <xdr:ext cx="469744" cy="259045"/>
    <xdr:sp macro="" textlink="">
      <xdr:nvSpPr>
        <xdr:cNvPr id="642" name="n_1aveValue【庁舎】&#10;一人当たり面積">
          <a:extLst>
            <a:ext uri="{FF2B5EF4-FFF2-40B4-BE49-F238E27FC236}">
              <a16:creationId xmlns:a16="http://schemas.microsoft.com/office/drawing/2014/main" id="{F3457E64-ABD0-4911-9105-775E2B3D0C52}"/>
            </a:ext>
          </a:extLst>
        </xdr:cNvPr>
        <xdr:cNvSpPr txBox="1"/>
      </xdr:nvSpPr>
      <xdr:spPr>
        <a:xfrm>
          <a:off x="21075727" y="17564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84472</xdr:rowOff>
    </xdr:from>
    <xdr:ext cx="469744" cy="259045"/>
    <xdr:sp macro="" textlink="">
      <xdr:nvSpPr>
        <xdr:cNvPr id="643" name="n_2aveValue【庁舎】&#10;一人当たり面積">
          <a:extLst>
            <a:ext uri="{FF2B5EF4-FFF2-40B4-BE49-F238E27FC236}">
              <a16:creationId xmlns:a16="http://schemas.microsoft.com/office/drawing/2014/main" id="{26F92FFA-C372-4CED-9686-B47FB97777E2}"/>
            </a:ext>
          </a:extLst>
        </xdr:cNvPr>
        <xdr:cNvSpPr txBox="1"/>
      </xdr:nvSpPr>
      <xdr:spPr>
        <a:xfrm>
          <a:off x="20199427" y="17572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12082</xdr:rowOff>
    </xdr:from>
    <xdr:ext cx="469744" cy="259045"/>
    <xdr:sp macro="" textlink="">
      <xdr:nvSpPr>
        <xdr:cNvPr id="644" name="n_3aveValue【庁舎】&#10;一人当たり面積">
          <a:extLst>
            <a:ext uri="{FF2B5EF4-FFF2-40B4-BE49-F238E27FC236}">
              <a16:creationId xmlns:a16="http://schemas.microsoft.com/office/drawing/2014/main" id="{2FE96B15-D1EA-4C89-9567-F43B39B34A67}"/>
            </a:ext>
          </a:extLst>
        </xdr:cNvPr>
        <xdr:cNvSpPr txBox="1"/>
      </xdr:nvSpPr>
      <xdr:spPr>
        <a:xfrm>
          <a:off x="19310427" y="17499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80663</xdr:rowOff>
    </xdr:from>
    <xdr:ext cx="469744" cy="259045"/>
    <xdr:sp macro="" textlink="">
      <xdr:nvSpPr>
        <xdr:cNvPr id="645" name="n_4aveValue【庁舎】&#10;一人当たり面積">
          <a:extLst>
            <a:ext uri="{FF2B5EF4-FFF2-40B4-BE49-F238E27FC236}">
              <a16:creationId xmlns:a16="http://schemas.microsoft.com/office/drawing/2014/main" id="{30AAD79B-E631-488D-B02B-CA684B69F549}"/>
            </a:ext>
          </a:extLst>
        </xdr:cNvPr>
        <xdr:cNvSpPr txBox="1"/>
      </xdr:nvSpPr>
      <xdr:spPr>
        <a:xfrm>
          <a:off x="18421427" y="17568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83838</xdr:rowOff>
    </xdr:from>
    <xdr:ext cx="469744" cy="259045"/>
    <xdr:sp macro="" textlink="">
      <xdr:nvSpPr>
        <xdr:cNvPr id="646" name="n_1mainValue【庁舎】&#10;一人当たり面積">
          <a:extLst>
            <a:ext uri="{FF2B5EF4-FFF2-40B4-BE49-F238E27FC236}">
              <a16:creationId xmlns:a16="http://schemas.microsoft.com/office/drawing/2014/main" id="{C137FF44-F028-46E0-B4C6-577869D7E969}"/>
            </a:ext>
          </a:extLst>
        </xdr:cNvPr>
        <xdr:cNvSpPr txBox="1"/>
      </xdr:nvSpPr>
      <xdr:spPr>
        <a:xfrm>
          <a:off x="21075727" y="1808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97172</xdr:rowOff>
    </xdr:from>
    <xdr:ext cx="469744" cy="259045"/>
    <xdr:sp macro="" textlink="">
      <xdr:nvSpPr>
        <xdr:cNvPr id="647" name="n_2mainValue【庁舎】&#10;一人当たり面積">
          <a:extLst>
            <a:ext uri="{FF2B5EF4-FFF2-40B4-BE49-F238E27FC236}">
              <a16:creationId xmlns:a16="http://schemas.microsoft.com/office/drawing/2014/main" id="{BA0A9DCC-33D0-4D96-889E-D53B986ED1D2}"/>
            </a:ext>
          </a:extLst>
        </xdr:cNvPr>
        <xdr:cNvSpPr txBox="1"/>
      </xdr:nvSpPr>
      <xdr:spPr>
        <a:xfrm>
          <a:off x="20199427" y="18099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106697</xdr:rowOff>
    </xdr:from>
    <xdr:ext cx="469744" cy="259045"/>
    <xdr:sp macro="" textlink="">
      <xdr:nvSpPr>
        <xdr:cNvPr id="648" name="n_3mainValue【庁舎】&#10;一人当たり面積">
          <a:extLst>
            <a:ext uri="{FF2B5EF4-FFF2-40B4-BE49-F238E27FC236}">
              <a16:creationId xmlns:a16="http://schemas.microsoft.com/office/drawing/2014/main" id="{0C05B934-96C7-479D-95BB-4A574ECA6B85}"/>
            </a:ext>
          </a:extLst>
        </xdr:cNvPr>
        <xdr:cNvSpPr txBox="1"/>
      </xdr:nvSpPr>
      <xdr:spPr>
        <a:xfrm>
          <a:off x="193104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120032</xdr:rowOff>
    </xdr:from>
    <xdr:ext cx="469744" cy="259045"/>
    <xdr:sp macro="" textlink="">
      <xdr:nvSpPr>
        <xdr:cNvPr id="649" name="n_4mainValue【庁舎】&#10;一人当たり面積">
          <a:extLst>
            <a:ext uri="{FF2B5EF4-FFF2-40B4-BE49-F238E27FC236}">
              <a16:creationId xmlns:a16="http://schemas.microsoft.com/office/drawing/2014/main" id="{D3812D44-5689-4B4A-BA2F-F22AE088AC24}"/>
            </a:ext>
          </a:extLst>
        </xdr:cNvPr>
        <xdr:cNvSpPr txBox="1"/>
      </xdr:nvSpPr>
      <xdr:spPr>
        <a:xfrm>
          <a:off x="18421427" y="18122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0" name="正方形/長方形 649">
          <a:extLst>
            <a:ext uri="{FF2B5EF4-FFF2-40B4-BE49-F238E27FC236}">
              <a16:creationId xmlns:a16="http://schemas.microsoft.com/office/drawing/2014/main" id="{B342C146-4EDA-4C16-97CA-99E9C96CC6C2}"/>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1" name="正方形/長方形 650">
          <a:extLst>
            <a:ext uri="{FF2B5EF4-FFF2-40B4-BE49-F238E27FC236}">
              <a16:creationId xmlns:a16="http://schemas.microsoft.com/office/drawing/2014/main" id="{90EC4BB6-7272-4B8F-BA4F-54AE376D3303}"/>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2" name="テキスト ボックス 651">
          <a:extLst>
            <a:ext uri="{FF2B5EF4-FFF2-40B4-BE49-F238E27FC236}">
              <a16:creationId xmlns:a16="http://schemas.microsoft.com/office/drawing/2014/main" id="{D679F33C-7607-4A4C-9B77-8F8400A65EBD}"/>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体育館、プールは昭和５０年代に整備され、減価償却率が９８．５％と高い状態にあるが、比較的利用率が高く、設備等に関する中長期保全計画を定め保守・管理を計画的に実施してきたことにより、その殆どの施設が現在においても使用可能となっている。また、保健福祉センターが平成１１年８月と比較的新しい建物であるため、全国平均の有形固定資産減価償却率と比較して低くなっていると考えられる。福祉施設はいずれも耐用年数を越えているが、改修を行っていないため減価償却率が９９．７％と類似団体平均を大きく上回っていることから利用率や建物の安全性を考慮し今後のストックマネジメントの効率化を図る必要がある。役場庁舎の減価償却率は６０．９％と全国平均を上回り、類似団体平均と同水準であり、平成３年８月の供用開始から３０年超が経過するため、今後は財政状況を見ながら一部改修を検討する。</a:t>
          </a:r>
        </a:p>
        <a:p>
          <a:r>
            <a:rPr kumimoji="1" lang="ja-JP" altLang="en-US" sz="1300">
              <a:latin typeface="ＭＳ Ｐゴシック" panose="020B0600070205080204" pitchFamily="50" charset="-128"/>
              <a:ea typeface="ＭＳ Ｐゴシック" panose="020B0600070205080204" pitchFamily="50" charset="-128"/>
            </a:rPr>
            <a:t>　総じて、平成の市町村合併をしていないため、現時点においては公共施設の配置は適正であると考えるが、平成２９年３月に策定された「鶴田町公共施設等総合管理計画」に基づき、建物及び設備の更新を進める必要があり、今後も長寿命化を図りながらコスト平準化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415" t="s">
        <v>83</v>
      </c>
      <c r="C1" s="415"/>
      <c r="D1" s="415"/>
      <c r="E1" s="415"/>
      <c r="F1" s="415"/>
      <c r="G1" s="415"/>
      <c r="H1" s="415"/>
      <c r="I1" s="415"/>
      <c r="J1" s="415"/>
      <c r="K1" s="415"/>
      <c r="L1" s="415"/>
      <c r="M1" s="415"/>
      <c r="N1" s="415"/>
      <c r="O1" s="415"/>
      <c r="P1" s="415"/>
      <c r="Q1" s="415"/>
      <c r="R1" s="415"/>
      <c r="S1" s="415"/>
      <c r="T1" s="415"/>
      <c r="U1" s="415"/>
      <c r="V1" s="415"/>
      <c r="W1" s="415"/>
      <c r="X1" s="415"/>
      <c r="Y1" s="415"/>
      <c r="Z1" s="415"/>
      <c r="AA1" s="415"/>
      <c r="AB1" s="415"/>
      <c r="AC1" s="415"/>
      <c r="AD1" s="415"/>
      <c r="AE1" s="415"/>
      <c r="AF1" s="415"/>
      <c r="AG1" s="415"/>
      <c r="AH1" s="415"/>
      <c r="AI1" s="415"/>
      <c r="AJ1" s="415"/>
      <c r="AK1" s="415"/>
      <c r="AL1" s="415"/>
      <c r="AM1" s="415"/>
      <c r="AN1" s="415"/>
      <c r="AO1" s="415"/>
      <c r="AP1" s="415"/>
      <c r="AQ1" s="415"/>
      <c r="AR1" s="415"/>
      <c r="AS1" s="415"/>
      <c r="AT1" s="415"/>
      <c r="AU1" s="415"/>
      <c r="AV1" s="415"/>
      <c r="AW1" s="415"/>
      <c r="AX1" s="415"/>
      <c r="AY1" s="415"/>
      <c r="AZ1" s="415"/>
      <c r="BA1" s="415"/>
      <c r="BB1" s="415"/>
      <c r="BC1" s="415"/>
      <c r="BD1" s="415"/>
      <c r="BE1" s="415"/>
      <c r="BF1" s="415"/>
      <c r="BG1" s="415"/>
      <c r="BH1" s="415"/>
      <c r="BI1" s="415"/>
      <c r="BJ1" s="415"/>
      <c r="BK1" s="415"/>
      <c r="BL1" s="415"/>
      <c r="BM1" s="415"/>
      <c r="BN1" s="415"/>
      <c r="BO1" s="415"/>
      <c r="BP1" s="415"/>
      <c r="BQ1" s="415"/>
      <c r="BR1" s="415"/>
      <c r="BS1" s="415"/>
      <c r="BT1" s="415"/>
      <c r="BU1" s="415"/>
      <c r="BV1" s="415"/>
      <c r="BW1" s="415"/>
      <c r="BX1" s="415"/>
      <c r="BY1" s="415"/>
      <c r="BZ1" s="415"/>
      <c r="CA1" s="415"/>
      <c r="CB1" s="415"/>
      <c r="CC1" s="415"/>
      <c r="CD1" s="415"/>
      <c r="CE1" s="415"/>
      <c r="CF1" s="415"/>
      <c r="CG1" s="415"/>
      <c r="CH1" s="415"/>
      <c r="CI1" s="415"/>
      <c r="CJ1" s="415"/>
      <c r="CK1" s="415"/>
      <c r="CL1" s="415"/>
      <c r="CM1" s="415"/>
      <c r="CN1" s="415"/>
      <c r="CO1" s="415"/>
      <c r="CP1" s="415"/>
      <c r="CQ1" s="415"/>
      <c r="CR1" s="415"/>
      <c r="CS1" s="415"/>
      <c r="CT1" s="415"/>
      <c r="CU1" s="415"/>
      <c r="CV1" s="415"/>
      <c r="CW1" s="415"/>
      <c r="CX1" s="415"/>
      <c r="CY1" s="415"/>
      <c r="CZ1" s="415"/>
      <c r="DA1" s="415"/>
      <c r="DB1" s="415"/>
      <c r="DC1" s="415"/>
      <c r="DD1" s="415"/>
      <c r="DE1" s="415"/>
      <c r="DF1" s="415"/>
      <c r="DG1" s="415"/>
      <c r="DH1" s="415"/>
      <c r="DI1" s="415"/>
      <c r="DJ1" s="181"/>
      <c r="DK1" s="181"/>
      <c r="DL1" s="181"/>
      <c r="DM1" s="181"/>
      <c r="DN1" s="181"/>
      <c r="DO1" s="181"/>
    </row>
    <row r="2" spans="1:119" ht="24.75" thickBot="1" x14ac:dyDescent="0.2">
      <c r="B2" s="182" t="s">
        <v>84</v>
      </c>
      <c r="C2" s="182"/>
      <c r="D2" s="183"/>
    </row>
    <row r="3" spans="1:119" ht="18.75" customHeight="1" thickBot="1" x14ac:dyDescent="0.2">
      <c r="A3" s="181"/>
      <c r="B3" s="416" t="s">
        <v>85</v>
      </c>
      <c r="C3" s="417"/>
      <c r="D3" s="417"/>
      <c r="E3" s="418"/>
      <c r="F3" s="418"/>
      <c r="G3" s="418"/>
      <c r="H3" s="418"/>
      <c r="I3" s="418"/>
      <c r="J3" s="418"/>
      <c r="K3" s="418"/>
      <c r="L3" s="418" t="s">
        <v>86</v>
      </c>
      <c r="M3" s="418"/>
      <c r="N3" s="418"/>
      <c r="O3" s="418"/>
      <c r="P3" s="418"/>
      <c r="Q3" s="418"/>
      <c r="R3" s="425"/>
      <c r="S3" s="425"/>
      <c r="T3" s="425"/>
      <c r="U3" s="425"/>
      <c r="V3" s="426"/>
      <c r="W3" s="400" t="s">
        <v>87</v>
      </c>
      <c r="X3" s="401"/>
      <c r="Y3" s="401"/>
      <c r="Z3" s="401"/>
      <c r="AA3" s="401"/>
      <c r="AB3" s="417"/>
      <c r="AC3" s="425" t="s">
        <v>88</v>
      </c>
      <c r="AD3" s="401"/>
      <c r="AE3" s="401"/>
      <c r="AF3" s="401"/>
      <c r="AG3" s="401"/>
      <c r="AH3" s="401"/>
      <c r="AI3" s="401"/>
      <c r="AJ3" s="401"/>
      <c r="AK3" s="401"/>
      <c r="AL3" s="402"/>
      <c r="AM3" s="400" t="s">
        <v>89</v>
      </c>
      <c r="AN3" s="401"/>
      <c r="AO3" s="401"/>
      <c r="AP3" s="401"/>
      <c r="AQ3" s="401"/>
      <c r="AR3" s="401"/>
      <c r="AS3" s="401"/>
      <c r="AT3" s="401"/>
      <c r="AU3" s="401"/>
      <c r="AV3" s="401"/>
      <c r="AW3" s="401"/>
      <c r="AX3" s="402"/>
      <c r="AY3" s="437" t="s">
        <v>1</v>
      </c>
      <c r="AZ3" s="438"/>
      <c r="BA3" s="438"/>
      <c r="BB3" s="438"/>
      <c r="BC3" s="438"/>
      <c r="BD3" s="438"/>
      <c r="BE3" s="438"/>
      <c r="BF3" s="438"/>
      <c r="BG3" s="438"/>
      <c r="BH3" s="438"/>
      <c r="BI3" s="438"/>
      <c r="BJ3" s="438"/>
      <c r="BK3" s="438"/>
      <c r="BL3" s="438"/>
      <c r="BM3" s="439"/>
      <c r="BN3" s="400" t="s">
        <v>90</v>
      </c>
      <c r="BO3" s="401"/>
      <c r="BP3" s="401"/>
      <c r="BQ3" s="401"/>
      <c r="BR3" s="401"/>
      <c r="BS3" s="401"/>
      <c r="BT3" s="401"/>
      <c r="BU3" s="402"/>
      <c r="BV3" s="400" t="s">
        <v>91</v>
      </c>
      <c r="BW3" s="401"/>
      <c r="BX3" s="401"/>
      <c r="BY3" s="401"/>
      <c r="BZ3" s="401"/>
      <c r="CA3" s="401"/>
      <c r="CB3" s="401"/>
      <c r="CC3" s="402"/>
      <c r="CD3" s="437" t="s">
        <v>1</v>
      </c>
      <c r="CE3" s="438"/>
      <c r="CF3" s="438"/>
      <c r="CG3" s="438"/>
      <c r="CH3" s="438"/>
      <c r="CI3" s="438"/>
      <c r="CJ3" s="438"/>
      <c r="CK3" s="438"/>
      <c r="CL3" s="438"/>
      <c r="CM3" s="438"/>
      <c r="CN3" s="438"/>
      <c r="CO3" s="438"/>
      <c r="CP3" s="438"/>
      <c r="CQ3" s="438"/>
      <c r="CR3" s="438"/>
      <c r="CS3" s="439"/>
      <c r="CT3" s="400" t="s">
        <v>92</v>
      </c>
      <c r="CU3" s="401"/>
      <c r="CV3" s="401"/>
      <c r="CW3" s="401"/>
      <c r="CX3" s="401"/>
      <c r="CY3" s="401"/>
      <c r="CZ3" s="401"/>
      <c r="DA3" s="402"/>
      <c r="DB3" s="400" t="s">
        <v>93</v>
      </c>
      <c r="DC3" s="401"/>
      <c r="DD3" s="401"/>
      <c r="DE3" s="401"/>
      <c r="DF3" s="401"/>
      <c r="DG3" s="401"/>
      <c r="DH3" s="401"/>
      <c r="DI3" s="402"/>
    </row>
    <row r="4" spans="1:119" ht="18.75" customHeight="1" x14ac:dyDescent="0.15">
      <c r="A4" s="181"/>
      <c r="B4" s="419"/>
      <c r="C4" s="420"/>
      <c r="D4" s="420"/>
      <c r="E4" s="421"/>
      <c r="F4" s="421"/>
      <c r="G4" s="421"/>
      <c r="H4" s="421"/>
      <c r="I4" s="421"/>
      <c r="J4" s="421"/>
      <c r="K4" s="421"/>
      <c r="L4" s="421"/>
      <c r="M4" s="421"/>
      <c r="N4" s="421"/>
      <c r="O4" s="421"/>
      <c r="P4" s="421"/>
      <c r="Q4" s="421"/>
      <c r="R4" s="427"/>
      <c r="S4" s="427"/>
      <c r="T4" s="427"/>
      <c r="U4" s="427"/>
      <c r="V4" s="428"/>
      <c r="W4" s="431"/>
      <c r="X4" s="432"/>
      <c r="Y4" s="432"/>
      <c r="Z4" s="432"/>
      <c r="AA4" s="432"/>
      <c r="AB4" s="420"/>
      <c r="AC4" s="427"/>
      <c r="AD4" s="432"/>
      <c r="AE4" s="432"/>
      <c r="AF4" s="432"/>
      <c r="AG4" s="432"/>
      <c r="AH4" s="432"/>
      <c r="AI4" s="432"/>
      <c r="AJ4" s="432"/>
      <c r="AK4" s="432"/>
      <c r="AL4" s="435"/>
      <c r="AM4" s="433"/>
      <c r="AN4" s="434"/>
      <c r="AO4" s="434"/>
      <c r="AP4" s="434"/>
      <c r="AQ4" s="434"/>
      <c r="AR4" s="434"/>
      <c r="AS4" s="434"/>
      <c r="AT4" s="434"/>
      <c r="AU4" s="434"/>
      <c r="AV4" s="434"/>
      <c r="AW4" s="434"/>
      <c r="AX4" s="436"/>
      <c r="AY4" s="403" t="s">
        <v>94</v>
      </c>
      <c r="AZ4" s="404"/>
      <c r="BA4" s="404"/>
      <c r="BB4" s="404"/>
      <c r="BC4" s="404"/>
      <c r="BD4" s="404"/>
      <c r="BE4" s="404"/>
      <c r="BF4" s="404"/>
      <c r="BG4" s="404"/>
      <c r="BH4" s="404"/>
      <c r="BI4" s="404"/>
      <c r="BJ4" s="404"/>
      <c r="BK4" s="404"/>
      <c r="BL4" s="404"/>
      <c r="BM4" s="405"/>
      <c r="BN4" s="406">
        <v>7706492</v>
      </c>
      <c r="BO4" s="407"/>
      <c r="BP4" s="407"/>
      <c r="BQ4" s="407"/>
      <c r="BR4" s="407"/>
      <c r="BS4" s="407"/>
      <c r="BT4" s="407"/>
      <c r="BU4" s="408"/>
      <c r="BV4" s="406">
        <v>7485921</v>
      </c>
      <c r="BW4" s="407"/>
      <c r="BX4" s="407"/>
      <c r="BY4" s="407"/>
      <c r="BZ4" s="407"/>
      <c r="CA4" s="407"/>
      <c r="CB4" s="407"/>
      <c r="CC4" s="408"/>
      <c r="CD4" s="409" t="s">
        <v>95</v>
      </c>
      <c r="CE4" s="410"/>
      <c r="CF4" s="410"/>
      <c r="CG4" s="410"/>
      <c r="CH4" s="410"/>
      <c r="CI4" s="410"/>
      <c r="CJ4" s="410"/>
      <c r="CK4" s="410"/>
      <c r="CL4" s="410"/>
      <c r="CM4" s="410"/>
      <c r="CN4" s="410"/>
      <c r="CO4" s="410"/>
      <c r="CP4" s="410"/>
      <c r="CQ4" s="410"/>
      <c r="CR4" s="410"/>
      <c r="CS4" s="411"/>
      <c r="CT4" s="412">
        <v>11.8</v>
      </c>
      <c r="CU4" s="413"/>
      <c r="CV4" s="413"/>
      <c r="CW4" s="413"/>
      <c r="CX4" s="413"/>
      <c r="CY4" s="413"/>
      <c r="CZ4" s="413"/>
      <c r="DA4" s="414"/>
      <c r="DB4" s="412">
        <v>13.1</v>
      </c>
      <c r="DC4" s="413"/>
      <c r="DD4" s="413"/>
      <c r="DE4" s="413"/>
      <c r="DF4" s="413"/>
      <c r="DG4" s="413"/>
      <c r="DH4" s="413"/>
      <c r="DI4" s="414"/>
    </row>
    <row r="5" spans="1:119" ht="18.75" customHeight="1" x14ac:dyDescent="0.15">
      <c r="A5" s="181"/>
      <c r="B5" s="422"/>
      <c r="C5" s="423"/>
      <c r="D5" s="423"/>
      <c r="E5" s="424"/>
      <c r="F5" s="424"/>
      <c r="G5" s="424"/>
      <c r="H5" s="424"/>
      <c r="I5" s="424"/>
      <c r="J5" s="424"/>
      <c r="K5" s="424"/>
      <c r="L5" s="424"/>
      <c r="M5" s="424"/>
      <c r="N5" s="424"/>
      <c r="O5" s="424"/>
      <c r="P5" s="424"/>
      <c r="Q5" s="424"/>
      <c r="R5" s="429"/>
      <c r="S5" s="429"/>
      <c r="T5" s="429"/>
      <c r="U5" s="429"/>
      <c r="V5" s="430"/>
      <c r="W5" s="433"/>
      <c r="X5" s="434"/>
      <c r="Y5" s="434"/>
      <c r="Z5" s="434"/>
      <c r="AA5" s="434"/>
      <c r="AB5" s="423"/>
      <c r="AC5" s="429"/>
      <c r="AD5" s="434"/>
      <c r="AE5" s="434"/>
      <c r="AF5" s="434"/>
      <c r="AG5" s="434"/>
      <c r="AH5" s="434"/>
      <c r="AI5" s="434"/>
      <c r="AJ5" s="434"/>
      <c r="AK5" s="434"/>
      <c r="AL5" s="436"/>
      <c r="AM5" s="472" t="s">
        <v>96</v>
      </c>
      <c r="AN5" s="473"/>
      <c r="AO5" s="473"/>
      <c r="AP5" s="473"/>
      <c r="AQ5" s="473"/>
      <c r="AR5" s="473"/>
      <c r="AS5" s="473"/>
      <c r="AT5" s="474"/>
      <c r="AU5" s="475" t="s">
        <v>97</v>
      </c>
      <c r="AV5" s="476"/>
      <c r="AW5" s="476"/>
      <c r="AX5" s="476"/>
      <c r="AY5" s="477" t="s">
        <v>98</v>
      </c>
      <c r="AZ5" s="478"/>
      <c r="BA5" s="478"/>
      <c r="BB5" s="478"/>
      <c r="BC5" s="478"/>
      <c r="BD5" s="478"/>
      <c r="BE5" s="478"/>
      <c r="BF5" s="478"/>
      <c r="BG5" s="478"/>
      <c r="BH5" s="478"/>
      <c r="BI5" s="478"/>
      <c r="BJ5" s="478"/>
      <c r="BK5" s="478"/>
      <c r="BL5" s="478"/>
      <c r="BM5" s="479"/>
      <c r="BN5" s="443">
        <v>7201692</v>
      </c>
      <c r="BO5" s="444"/>
      <c r="BP5" s="444"/>
      <c r="BQ5" s="444"/>
      <c r="BR5" s="444"/>
      <c r="BS5" s="444"/>
      <c r="BT5" s="444"/>
      <c r="BU5" s="445"/>
      <c r="BV5" s="443">
        <v>6872045</v>
      </c>
      <c r="BW5" s="444"/>
      <c r="BX5" s="444"/>
      <c r="BY5" s="444"/>
      <c r="BZ5" s="444"/>
      <c r="CA5" s="444"/>
      <c r="CB5" s="444"/>
      <c r="CC5" s="445"/>
      <c r="CD5" s="446" t="s">
        <v>99</v>
      </c>
      <c r="CE5" s="447"/>
      <c r="CF5" s="447"/>
      <c r="CG5" s="447"/>
      <c r="CH5" s="447"/>
      <c r="CI5" s="447"/>
      <c r="CJ5" s="447"/>
      <c r="CK5" s="447"/>
      <c r="CL5" s="447"/>
      <c r="CM5" s="447"/>
      <c r="CN5" s="447"/>
      <c r="CO5" s="447"/>
      <c r="CP5" s="447"/>
      <c r="CQ5" s="447"/>
      <c r="CR5" s="447"/>
      <c r="CS5" s="448"/>
      <c r="CT5" s="440">
        <v>95.2</v>
      </c>
      <c r="CU5" s="441"/>
      <c r="CV5" s="441"/>
      <c r="CW5" s="441"/>
      <c r="CX5" s="441"/>
      <c r="CY5" s="441"/>
      <c r="CZ5" s="441"/>
      <c r="DA5" s="442"/>
      <c r="DB5" s="440">
        <v>85.2</v>
      </c>
      <c r="DC5" s="441"/>
      <c r="DD5" s="441"/>
      <c r="DE5" s="441"/>
      <c r="DF5" s="441"/>
      <c r="DG5" s="441"/>
      <c r="DH5" s="441"/>
      <c r="DI5" s="442"/>
    </row>
    <row r="6" spans="1:119" ht="18.75" customHeight="1" x14ac:dyDescent="0.15">
      <c r="A6" s="181"/>
      <c r="B6" s="449" t="s">
        <v>100</v>
      </c>
      <c r="C6" s="450"/>
      <c r="D6" s="450"/>
      <c r="E6" s="451"/>
      <c r="F6" s="451"/>
      <c r="G6" s="451"/>
      <c r="H6" s="451"/>
      <c r="I6" s="451"/>
      <c r="J6" s="451"/>
      <c r="K6" s="451"/>
      <c r="L6" s="451" t="s">
        <v>101</v>
      </c>
      <c r="M6" s="451"/>
      <c r="N6" s="451"/>
      <c r="O6" s="451"/>
      <c r="P6" s="451"/>
      <c r="Q6" s="451"/>
      <c r="R6" s="455"/>
      <c r="S6" s="455"/>
      <c r="T6" s="455"/>
      <c r="U6" s="455"/>
      <c r="V6" s="456"/>
      <c r="W6" s="459" t="s">
        <v>102</v>
      </c>
      <c r="X6" s="460"/>
      <c r="Y6" s="460"/>
      <c r="Z6" s="460"/>
      <c r="AA6" s="460"/>
      <c r="AB6" s="450"/>
      <c r="AC6" s="463" t="s">
        <v>103</v>
      </c>
      <c r="AD6" s="464"/>
      <c r="AE6" s="464"/>
      <c r="AF6" s="464"/>
      <c r="AG6" s="464"/>
      <c r="AH6" s="464"/>
      <c r="AI6" s="464"/>
      <c r="AJ6" s="464"/>
      <c r="AK6" s="464"/>
      <c r="AL6" s="465"/>
      <c r="AM6" s="472" t="s">
        <v>104</v>
      </c>
      <c r="AN6" s="473"/>
      <c r="AO6" s="473"/>
      <c r="AP6" s="473"/>
      <c r="AQ6" s="473"/>
      <c r="AR6" s="473"/>
      <c r="AS6" s="473"/>
      <c r="AT6" s="474"/>
      <c r="AU6" s="475" t="s">
        <v>105</v>
      </c>
      <c r="AV6" s="476"/>
      <c r="AW6" s="476"/>
      <c r="AX6" s="476"/>
      <c r="AY6" s="477" t="s">
        <v>106</v>
      </c>
      <c r="AZ6" s="478"/>
      <c r="BA6" s="478"/>
      <c r="BB6" s="478"/>
      <c r="BC6" s="478"/>
      <c r="BD6" s="478"/>
      <c r="BE6" s="478"/>
      <c r="BF6" s="478"/>
      <c r="BG6" s="478"/>
      <c r="BH6" s="478"/>
      <c r="BI6" s="478"/>
      <c r="BJ6" s="478"/>
      <c r="BK6" s="478"/>
      <c r="BL6" s="478"/>
      <c r="BM6" s="479"/>
      <c r="BN6" s="443">
        <v>504800</v>
      </c>
      <c r="BO6" s="444"/>
      <c r="BP6" s="444"/>
      <c r="BQ6" s="444"/>
      <c r="BR6" s="444"/>
      <c r="BS6" s="444"/>
      <c r="BT6" s="444"/>
      <c r="BU6" s="445"/>
      <c r="BV6" s="443">
        <v>613876</v>
      </c>
      <c r="BW6" s="444"/>
      <c r="BX6" s="444"/>
      <c r="BY6" s="444"/>
      <c r="BZ6" s="444"/>
      <c r="CA6" s="444"/>
      <c r="CB6" s="444"/>
      <c r="CC6" s="445"/>
      <c r="CD6" s="446" t="s">
        <v>107</v>
      </c>
      <c r="CE6" s="447"/>
      <c r="CF6" s="447"/>
      <c r="CG6" s="447"/>
      <c r="CH6" s="447"/>
      <c r="CI6" s="447"/>
      <c r="CJ6" s="447"/>
      <c r="CK6" s="447"/>
      <c r="CL6" s="447"/>
      <c r="CM6" s="447"/>
      <c r="CN6" s="447"/>
      <c r="CO6" s="447"/>
      <c r="CP6" s="447"/>
      <c r="CQ6" s="447"/>
      <c r="CR6" s="447"/>
      <c r="CS6" s="448"/>
      <c r="CT6" s="480">
        <v>96.2</v>
      </c>
      <c r="CU6" s="481"/>
      <c r="CV6" s="481"/>
      <c r="CW6" s="481"/>
      <c r="CX6" s="481"/>
      <c r="CY6" s="481"/>
      <c r="CZ6" s="481"/>
      <c r="DA6" s="482"/>
      <c r="DB6" s="480">
        <v>88.3</v>
      </c>
      <c r="DC6" s="481"/>
      <c r="DD6" s="481"/>
      <c r="DE6" s="481"/>
      <c r="DF6" s="481"/>
      <c r="DG6" s="481"/>
      <c r="DH6" s="481"/>
      <c r="DI6" s="482"/>
    </row>
    <row r="7" spans="1:119" ht="18.75" customHeight="1" x14ac:dyDescent="0.15">
      <c r="A7" s="181"/>
      <c r="B7" s="419"/>
      <c r="C7" s="420"/>
      <c r="D7" s="420"/>
      <c r="E7" s="421"/>
      <c r="F7" s="421"/>
      <c r="G7" s="421"/>
      <c r="H7" s="421"/>
      <c r="I7" s="421"/>
      <c r="J7" s="421"/>
      <c r="K7" s="421"/>
      <c r="L7" s="421"/>
      <c r="M7" s="421"/>
      <c r="N7" s="421"/>
      <c r="O7" s="421"/>
      <c r="P7" s="421"/>
      <c r="Q7" s="421"/>
      <c r="R7" s="427"/>
      <c r="S7" s="427"/>
      <c r="T7" s="427"/>
      <c r="U7" s="427"/>
      <c r="V7" s="428"/>
      <c r="W7" s="431"/>
      <c r="X7" s="432"/>
      <c r="Y7" s="432"/>
      <c r="Z7" s="432"/>
      <c r="AA7" s="432"/>
      <c r="AB7" s="420"/>
      <c r="AC7" s="466"/>
      <c r="AD7" s="467"/>
      <c r="AE7" s="467"/>
      <c r="AF7" s="467"/>
      <c r="AG7" s="467"/>
      <c r="AH7" s="467"/>
      <c r="AI7" s="467"/>
      <c r="AJ7" s="467"/>
      <c r="AK7" s="467"/>
      <c r="AL7" s="468"/>
      <c r="AM7" s="472" t="s">
        <v>108</v>
      </c>
      <c r="AN7" s="473"/>
      <c r="AO7" s="473"/>
      <c r="AP7" s="473"/>
      <c r="AQ7" s="473"/>
      <c r="AR7" s="473"/>
      <c r="AS7" s="473"/>
      <c r="AT7" s="474"/>
      <c r="AU7" s="475" t="s">
        <v>109</v>
      </c>
      <c r="AV7" s="476"/>
      <c r="AW7" s="476"/>
      <c r="AX7" s="476"/>
      <c r="AY7" s="477" t="s">
        <v>110</v>
      </c>
      <c r="AZ7" s="478"/>
      <c r="BA7" s="478"/>
      <c r="BB7" s="478"/>
      <c r="BC7" s="478"/>
      <c r="BD7" s="478"/>
      <c r="BE7" s="478"/>
      <c r="BF7" s="478"/>
      <c r="BG7" s="478"/>
      <c r="BH7" s="478"/>
      <c r="BI7" s="478"/>
      <c r="BJ7" s="478"/>
      <c r="BK7" s="478"/>
      <c r="BL7" s="478"/>
      <c r="BM7" s="479"/>
      <c r="BN7" s="443">
        <v>12488</v>
      </c>
      <c r="BO7" s="444"/>
      <c r="BP7" s="444"/>
      <c r="BQ7" s="444"/>
      <c r="BR7" s="444"/>
      <c r="BS7" s="444"/>
      <c r="BT7" s="444"/>
      <c r="BU7" s="445"/>
      <c r="BV7" s="443">
        <v>46744</v>
      </c>
      <c r="BW7" s="444"/>
      <c r="BX7" s="444"/>
      <c r="BY7" s="444"/>
      <c r="BZ7" s="444"/>
      <c r="CA7" s="444"/>
      <c r="CB7" s="444"/>
      <c r="CC7" s="445"/>
      <c r="CD7" s="446" t="s">
        <v>111</v>
      </c>
      <c r="CE7" s="447"/>
      <c r="CF7" s="447"/>
      <c r="CG7" s="447"/>
      <c r="CH7" s="447"/>
      <c r="CI7" s="447"/>
      <c r="CJ7" s="447"/>
      <c r="CK7" s="447"/>
      <c r="CL7" s="447"/>
      <c r="CM7" s="447"/>
      <c r="CN7" s="447"/>
      <c r="CO7" s="447"/>
      <c r="CP7" s="447"/>
      <c r="CQ7" s="447"/>
      <c r="CR7" s="447"/>
      <c r="CS7" s="448"/>
      <c r="CT7" s="443">
        <v>4165754</v>
      </c>
      <c r="CU7" s="444"/>
      <c r="CV7" s="444"/>
      <c r="CW7" s="444"/>
      <c r="CX7" s="444"/>
      <c r="CY7" s="444"/>
      <c r="CZ7" s="444"/>
      <c r="DA7" s="445"/>
      <c r="DB7" s="443">
        <v>4316659</v>
      </c>
      <c r="DC7" s="444"/>
      <c r="DD7" s="444"/>
      <c r="DE7" s="444"/>
      <c r="DF7" s="444"/>
      <c r="DG7" s="444"/>
      <c r="DH7" s="444"/>
      <c r="DI7" s="445"/>
    </row>
    <row r="8" spans="1:119" ht="18.75" customHeight="1" thickBot="1" x14ac:dyDescent="0.2">
      <c r="A8" s="181"/>
      <c r="B8" s="452"/>
      <c r="C8" s="453"/>
      <c r="D8" s="453"/>
      <c r="E8" s="454"/>
      <c r="F8" s="454"/>
      <c r="G8" s="454"/>
      <c r="H8" s="454"/>
      <c r="I8" s="454"/>
      <c r="J8" s="454"/>
      <c r="K8" s="454"/>
      <c r="L8" s="454"/>
      <c r="M8" s="454"/>
      <c r="N8" s="454"/>
      <c r="O8" s="454"/>
      <c r="P8" s="454"/>
      <c r="Q8" s="454"/>
      <c r="R8" s="457"/>
      <c r="S8" s="457"/>
      <c r="T8" s="457"/>
      <c r="U8" s="457"/>
      <c r="V8" s="458"/>
      <c r="W8" s="461"/>
      <c r="X8" s="462"/>
      <c r="Y8" s="462"/>
      <c r="Z8" s="462"/>
      <c r="AA8" s="462"/>
      <c r="AB8" s="453"/>
      <c r="AC8" s="469"/>
      <c r="AD8" s="470"/>
      <c r="AE8" s="470"/>
      <c r="AF8" s="470"/>
      <c r="AG8" s="470"/>
      <c r="AH8" s="470"/>
      <c r="AI8" s="470"/>
      <c r="AJ8" s="470"/>
      <c r="AK8" s="470"/>
      <c r="AL8" s="471"/>
      <c r="AM8" s="472" t="s">
        <v>112</v>
      </c>
      <c r="AN8" s="473"/>
      <c r="AO8" s="473"/>
      <c r="AP8" s="473"/>
      <c r="AQ8" s="473"/>
      <c r="AR8" s="473"/>
      <c r="AS8" s="473"/>
      <c r="AT8" s="474"/>
      <c r="AU8" s="475" t="s">
        <v>97</v>
      </c>
      <c r="AV8" s="476"/>
      <c r="AW8" s="476"/>
      <c r="AX8" s="476"/>
      <c r="AY8" s="477" t="s">
        <v>113</v>
      </c>
      <c r="AZ8" s="478"/>
      <c r="BA8" s="478"/>
      <c r="BB8" s="478"/>
      <c r="BC8" s="478"/>
      <c r="BD8" s="478"/>
      <c r="BE8" s="478"/>
      <c r="BF8" s="478"/>
      <c r="BG8" s="478"/>
      <c r="BH8" s="478"/>
      <c r="BI8" s="478"/>
      <c r="BJ8" s="478"/>
      <c r="BK8" s="478"/>
      <c r="BL8" s="478"/>
      <c r="BM8" s="479"/>
      <c r="BN8" s="443">
        <v>492312</v>
      </c>
      <c r="BO8" s="444"/>
      <c r="BP8" s="444"/>
      <c r="BQ8" s="444"/>
      <c r="BR8" s="444"/>
      <c r="BS8" s="444"/>
      <c r="BT8" s="444"/>
      <c r="BU8" s="445"/>
      <c r="BV8" s="443">
        <v>567132</v>
      </c>
      <c r="BW8" s="444"/>
      <c r="BX8" s="444"/>
      <c r="BY8" s="444"/>
      <c r="BZ8" s="444"/>
      <c r="CA8" s="444"/>
      <c r="CB8" s="444"/>
      <c r="CC8" s="445"/>
      <c r="CD8" s="446" t="s">
        <v>114</v>
      </c>
      <c r="CE8" s="447"/>
      <c r="CF8" s="447"/>
      <c r="CG8" s="447"/>
      <c r="CH8" s="447"/>
      <c r="CI8" s="447"/>
      <c r="CJ8" s="447"/>
      <c r="CK8" s="447"/>
      <c r="CL8" s="447"/>
      <c r="CM8" s="447"/>
      <c r="CN8" s="447"/>
      <c r="CO8" s="447"/>
      <c r="CP8" s="447"/>
      <c r="CQ8" s="447"/>
      <c r="CR8" s="447"/>
      <c r="CS8" s="448"/>
      <c r="CT8" s="483">
        <v>0.27</v>
      </c>
      <c r="CU8" s="484"/>
      <c r="CV8" s="484"/>
      <c r="CW8" s="484"/>
      <c r="CX8" s="484"/>
      <c r="CY8" s="484"/>
      <c r="CZ8" s="484"/>
      <c r="DA8" s="485"/>
      <c r="DB8" s="483">
        <v>0.27</v>
      </c>
      <c r="DC8" s="484"/>
      <c r="DD8" s="484"/>
      <c r="DE8" s="484"/>
      <c r="DF8" s="484"/>
      <c r="DG8" s="484"/>
      <c r="DH8" s="484"/>
      <c r="DI8" s="485"/>
    </row>
    <row r="9" spans="1:119" ht="18.75" customHeight="1" thickBot="1" x14ac:dyDescent="0.2">
      <c r="A9" s="181"/>
      <c r="B9" s="437" t="s">
        <v>115</v>
      </c>
      <c r="C9" s="438"/>
      <c r="D9" s="438"/>
      <c r="E9" s="438"/>
      <c r="F9" s="438"/>
      <c r="G9" s="438"/>
      <c r="H9" s="438"/>
      <c r="I9" s="438"/>
      <c r="J9" s="438"/>
      <c r="K9" s="486"/>
      <c r="L9" s="487" t="s">
        <v>116</v>
      </c>
      <c r="M9" s="488"/>
      <c r="N9" s="488"/>
      <c r="O9" s="488"/>
      <c r="P9" s="488"/>
      <c r="Q9" s="489"/>
      <c r="R9" s="490">
        <v>12074</v>
      </c>
      <c r="S9" s="491"/>
      <c r="T9" s="491"/>
      <c r="U9" s="491"/>
      <c r="V9" s="492"/>
      <c r="W9" s="400" t="s">
        <v>117</v>
      </c>
      <c r="X9" s="401"/>
      <c r="Y9" s="401"/>
      <c r="Z9" s="401"/>
      <c r="AA9" s="401"/>
      <c r="AB9" s="401"/>
      <c r="AC9" s="401"/>
      <c r="AD9" s="401"/>
      <c r="AE9" s="401"/>
      <c r="AF9" s="401"/>
      <c r="AG9" s="401"/>
      <c r="AH9" s="401"/>
      <c r="AI9" s="401"/>
      <c r="AJ9" s="401"/>
      <c r="AK9" s="401"/>
      <c r="AL9" s="402"/>
      <c r="AM9" s="472" t="s">
        <v>118</v>
      </c>
      <c r="AN9" s="473"/>
      <c r="AO9" s="473"/>
      <c r="AP9" s="473"/>
      <c r="AQ9" s="473"/>
      <c r="AR9" s="473"/>
      <c r="AS9" s="473"/>
      <c r="AT9" s="474"/>
      <c r="AU9" s="475" t="s">
        <v>97</v>
      </c>
      <c r="AV9" s="476"/>
      <c r="AW9" s="476"/>
      <c r="AX9" s="476"/>
      <c r="AY9" s="477" t="s">
        <v>119</v>
      </c>
      <c r="AZ9" s="478"/>
      <c r="BA9" s="478"/>
      <c r="BB9" s="478"/>
      <c r="BC9" s="478"/>
      <c r="BD9" s="478"/>
      <c r="BE9" s="478"/>
      <c r="BF9" s="478"/>
      <c r="BG9" s="478"/>
      <c r="BH9" s="478"/>
      <c r="BI9" s="478"/>
      <c r="BJ9" s="478"/>
      <c r="BK9" s="478"/>
      <c r="BL9" s="478"/>
      <c r="BM9" s="479"/>
      <c r="BN9" s="443">
        <v>-74820</v>
      </c>
      <c r="BO9" s="444"/>
      <c r="BP9" s="444"/>
      <c r="BQ9" s="444"/>
      <c r="BR9" s="444"/>
      <c r="BS9" s="444"/>
      <c r="BT9" s="444"/>
      <c r="BU9" s="445"/>
      <c r="BV9" s="443">
        <v>171488</v>
      </c>
      <c r="BW9" s="444"/>
      <c r="BX9" s="444"/>
      <c r="BY9" s="444"/>
      <c r="BZ9" s="444"/>
      <c r="CA9" s="444"/>
      <c r="CB9" s="444"/>
      <c r="CC9" s="445"/>
      <c r="CD9" s="446" t="s">
        <v>120</v>
      </c>
      <c r="CE9" s="447"/>
      <c r="CF9" s="447"/>
      <c r="CG9" s="447"/>
      <c r="CH9" s="447"/>
      <c r="CI9" s="447"/>
      <c r="CJ9" s="447"/>
      <c r="CK9" s="447"/>
      <c r="CL9" s="447"/>
      <c r="CM9" s="447"/>
      <c r="CN9" s="447"/>
      <c r="CO9" s="447"/>
      <c r="CP9" s="447"/>
      <c r="CQ9" s="447"/>
      <c r="CR9" s="447"/>
      <c r="CS9" s="448"/>
      <c r="CT9" s="440">
        <v>10.4</v>
      </c>
      <c r="CU9" s="441"/>
      <c r="CV9" s="441"/>
      <c r="CW9" s="441"/>
      <c r="CX9" s="441"/>
      <c r="CY9" s="441"/>
      <c r="CZ9" s="441"/>
      <c r="DA9" s="442"/>
      <c r="DB9" s="440">
        <v>9.6999999999999993</v>
      </c>
      <c r="DC9" s="441"/>
      <c r="DD9" s="441"/>
      <c r="DE9" s="441"/>
      <c r="DF9" s="441"/>
      <c r="DG9" s="441"/>
      <c r="DH9" s="441"/>
      <c r="DI9" s="442"/>
    </row>
    <row r="10" spans="1:119" ht="18.75" customHeight="1" thickBot="1" x14ac:dyDescent="0.2">
      <c r="A10" s="181"/>
      <c r="B10" s="437"/>
      <c r="C10" s="438"/>
      <c r="D10" s="438"/>
      <c r="E10" s="438"/>
      <c r="F10" s="438"/>
      <c r="G10" s="438"/>
      <c r="H10" s="438"/>
      <c r="I10" s="438"/>
      <c r="J10" s="438"/>
      <c r="K10" s="486"/>
      <c r="L10" s="493" t="s">
        <v>121</v>
      </c>
      <c r="M10" s="473"/>
      <c r="N10" s="473"/>
      <c r="O10" s="473"/>
      <c r="P10" s="473"/>
      <c r="Q10" s="474"/>
      <c r="R10" s="494">
        <v>13392</v>
      </c>
      <c r="S10" s="495"/>
      <c r="T10" s="495"/>
      <c r="U10" s="495"/>
      <c r="V10" s="496"/>
      <c r="W10" s="431"/>
      <c r="X10" s="432"/>
      <c r="Y10" s="432"/>
      <c r="Z10" s="432"/>
      <c r="AA10" s="432"/>
      <c r="AB10" s="432"/>
      <c r="AC10" s="432"/>
      <c r="AD10" s="432"/>
      <c r="AE10" s="432"/>
      <c r="AF10" s="432"/>
      <c r="AG10" s="432"/>
      <c r="AH10" s="432"/>
      <c r="AI10" s="432"/>
      <c r="AJ10" s="432"/>
      <c r="AK10" s="432"/>
      <c r="AL10" s="435"/>
      <c r="AM10" s="472" t="s">
        <v>122</v>
      </c>
      <c r="AN10" s="473"/>
      <c r="AO10" s="473"/>
      <c r="AP10" s="473"/>
      <c r="AQ10" s="473"/>
      <c r="AR10" s="473"/>
      <c r="AS10" s="473"/>
      <c r="AT10" s="474"/>
      <c r="AU10" s="475" t="s">
        <v>123</v>
      </c>
      <c r="AV10" s="476"/>
      <c r="AW10" s="476"/>
      <c r="AX10" s="476"/>
      <c r="AY10" s="477" t="s">
        <v>124</v>
      </c>
      <c r="AZ10" s="478"/>
      <c r="BA10" s="478"/>
      <c r="BB10" s="478"/>
      <c r="BC10" s="478"/>
      <c r="BD10" s="478"/>
      <c r="BE10" s="478"/>
      <c r="BF10" s="478"/>
      <c r="BG10" s="478"/>
      <c r="BH10" s="478"/>
      <c r="BI10" s="478"/>
      <c r="BJ10" s="478"/>
      <c r="BK10" s="478"/>
      <c r="BL10" s="478"/>
      <c r="BM10" s="479"/>
      <c r="BN10" s="443">
        <v>15</v>
      </c>
      <c r="BO10" s="444"/>
      <c r="BP10" s="444"/>
      <c r="BQ10" s="444"/>
      <c r="BR10" s="444"/>
      <c r="BS10" s="444"/>
      <c r="BT10" s="444"/>
      <c r="BU10" s="445"/>
      <c r="BV10" s="443">
        <v>195352</v>
      </c>
      <c r="BW10" s="444"/>
      <c r="BX10" s="444"/>
      <c r="BY10" s="444"/>
      <c r="BZ10" s="444"/>
      <c r="CA10" s="444"/>
      <c r="CB10" s="444"/>
      <c r="CC10" s="445"/>
      <c r="CD10" s="184" t="s">
        <v>125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37"/>
      <c r="C11" s="438"/>
      <c r="D11" s="438"/>
      <c r="E11" s="438"/>
      <c r="F11" s="438"/>
      <c r="G11" s="438"/>
      <c r="H11" s="438"/>
      <c r="I11" s="438"/>
      <c r="J11" s="438"/>
      <c r="K11" s="486"/>
      <c r="L11" s="497" t="s">
        <v>126</v>
      </c>
      <c r="M11" s="498"/>
      <c r="N11" s="498"/>
      <c r="O11" s="498"/>
      <c r="P11" s="498"/>
      <c r="Q11" s="499"/>
      <c r="R11" s="500" t="s">
        <v>127</v>
      </c>
      <c r="S11" s="501"/>
      <c r="T11" s="501"/>
      <c r="U11" s="501"/>
      <c r="V11" s="502"/>
      <c r="W11" s="431"/>
      <c r="X11" s="432"/>
      <c r="Y11" s="432"/>
      <c r="Z11" s="432"/>
      <c r="AA11" s="432"/>
      <c r="AB11" s="432"/>
      <c r="AC11" s="432"/>
      <c r="AD11" s="432"/>
      <c r="AE11" s="432"/>
      <c r="AF11" s="432"/>
      <c r="AG11" s="432"/>
      <c r="AH11" s="432"/>
      <c r="AI11" s="432"/>
      <c r="AJ11" s="432"/>
      <c r="AK11" s="432"/>
      <c r="AL11" s="435"/>
      <c r="AM11" s="472" t="s">
        <v>128</v>
      </c>
      <c r="AN11" s="473"/>
      <c r="AO11" s="473"/>
      <c r="AP11" s="473"/>
      <c r="AQ11" s="473"/>
      <c r="AR11" s="473"/>
      <c r="AS11" s="473"/>
      <c r="AT11" s="474"/>
      <c r="AU11" s="475" t="s">
        <v>97</v>
      </c>
      <c r="AV11" s="476"/>
      <c r="AW11" s="476"/>
      <c r="AX11" s="476"/>
      <c r="AY11" s="477" t="s">
        <v>129</v>
      </c>
      <c r="AZ11" s="478"/>
      <c r="BA11" s="478"/>
      <c r="BB11" s="478"/>
      <c r="BC11" s="478"/>
      <c r="BD11" s="478"/>
      <c r="BE11" s="478"/>
      <c r="BF11" s="478"/>
      <c r="BG11" s="478"/>
      <c r="BH11" s="478"/>
      <c r="BI11" s="478"/>
      <c r="BJ11" s="478"/>
      <c r="BK11" s="478"/>
      <c r="BL11" s="478"/>
      <c r="BM11" s="479"/>
      <c r="BN11" s="443">
        <v>2814</v>
      </c>
      <c r="BO11" s="444"/>
      <c r="BP11" s="444"/>
      <c r="BQ11" s="444"/>
      <c r="BR11" s="444"/>
      <c r="BS11" s="444"/>
      <c r="BT11" s="444"/>
      <c r="BU11" s="445"/>
      <c r="BV11" s="443">
        <v>0</v>
      </c>
      <c r="BW11" s="444"/>
      <c r="BX11" s="444"/>
      <c r="BY11" s="444"/>
      <c r="BZ11" s="444"/>
      <c r="CA11" s="444"/>
      <c r="CB11" s="444"/>
      <c r="CC11" s="445"/>
      <c r="CD11" s="446" t="s">
        <v>130</v>
      </c>
      <c r="CE11" s="447"/>
      <c r="CF11" s="447"/>
      <c r="CG11" s="447"/>
      <c r="CH11" s="447"/>
      <c r="CI11" s="447"/>
      <c r="CJ11" s="447"/>
      <c r="CK11" s="447"/>
      <c r="CL11" s="447"/>
      <c r="CM11" s="447"/>
      <c r="CN11" s="447"/>
      <c r="CO11" s="447"/>
      <c r="CP11" s="447"/>
      <c r="CQ11" s="447"/>
      <c r="CR11" s="447"/>
      <c r="CS11" s="448"/>
      <c r="CT11" s="483" t="s">
        <v>131</v>
      </c>
      <c r="CU11" s="484"/>
      <c r="CV11" s="484"/>
      <c r="CW11" s="484"/>
      <c r="CX11" s="484"/>
      <c r="CY11" s="484"/>
      <c r="CZ11" s="484"/>
      <c r="DA11" s="485"/>
      <c r="DB11" s="483" t="s">
        <v>131</v>
      </c>
      <c r="DC11" s="484"/>
      <c r="DD11" s="484"/>
      <c r="DE11" s="484"/>
      <c r="DF11" s="484"/>
      <c r="DG11" s="484"/>
      <c r="DH11" s="484"/>
      <c r="DI11" s="485"/>
    </row>
    <row r="12" spans="1:119" ht="18.75" customHeight="1" x14ac:dyDescent="0.15">
      <c r="A12" s="181"/>
      <c r="B12" s="503" t="s">
        <v>132</v>
      </c>
      <c r="C12" s="504"/>
      <c r="D12" s="504"/>
      <c r="E12" s="504"/>
      <c r="F12" s="504"/>
      <c r="G12" s="504"/>
      <c r="H12" s="504"/>
      <c r="I12" s="504"/>
      <c r="J12" s="504"/>
      <c r="K12" s="505"/>
      <c r="L12" s="512" t="s">
        <v>133</v>
      </c>
      <c r="M12" s="513"/>
      <c r="N12" s="513"/>
      <c r="O12" s="513"/>
      <c r="P12" s="513"/>
      <c r="Q12" s="514"/>
      <c r="R12" s="515">
        <v>11988</v>
      </c>
      <c r="S12" s="516"/>
      <c r="T12" s="516"/>
      <c r="U12" s="516"/>
      <c r="V12" s="517"/>
      <c r="W12" s="518" t="s">
        <v>1</v>
      </c>
      <c r="X12" s="476"/>
      <c r="Y12" s="476"/>
      <c r="Z12" s="476"/>
      <c r="AA12" s="476"/>
      <c r="AB12" s="519"/>
      <c r="AC12" s="520" t="s">
        <v>134</v>
      </c>
      <c r="AD12" s="521"/>
      <c r="AE12" s="521"/>
      <c r="AF12" s="521"/>
      <c r="AG12" s="522"/>
      <c r="AH12" s="520" t="s">
        <v>135</v>
      </c>
      <c r="AI12" s="521"/>
      <c r="AJ12" s="521"/>
      <c r="AK12" s="521"/>
      <c r="AL12" s="523"/>
      <c r="AM12" s="472" t="s">
        <v>136</v>
      </c>
      <c r="AN12" s="473"/>
      <c r="AO12" s="473"/>
      <c r="AP12" s="473"/>
      <c r="AQ12" s="473"/>
      <c r="AR12" s="473"/>
      <c r="AS12" s="473"/>
      <c r="AT12" s="474"/>
      <c r="AU12" s="475" t="s">
        <v>137</v>
      </c>
      <c r="AV12" s="476"/>
      <c r="AW12" s="476"/>
      <c r="AX12" s="476"/>
      <c r="AY12" s="477" t="s">
        <v>138</v>
      </c>
      <c r="AZ12" s="478"/>
      <c r="BA12" s="478"/>
      <c r="BB12" s="478"/>
      <c r="BC12" s="478"/>
      <c r="BD12" s="478"/>
      <c r="BE12" s="478"/>
      <c r="BF12" s="478"/>
      <c r="BG12" s="478"/>
      <c r="BH12" s="478"/>
      <c r="BI12" s="478"/>
      <c r="BJ12" s="478"/>
      <c r="BK12" s="478"/>
      <c r="BL12" s="478"/>
      <c r="BM12" s="479"/>
      <c r="BN12" s="443">
        <v>187759</v>
      </c>
      <c r="BO12" s="444"/>
      <c r="BP12" s="444"/>
      <c r="BQ12" s="444"/>
      <c r="BR12" s="444"/>
      <c r="BS12" s="444"/>
      <c r="BT12" s="444"/>
      <c r="BU12" s="445"/>
      <c r="BV12" s="443">
        <v>46459</v>
      </c>
      <c r="BW12" s="444"/>
      <c r="BX12" s="444"/>
      <c r="BY12" s="444"/>
      <c r="BZ12" s="444"/>
      <c r="CA12" s="444"/>
      <c r="CB12" s="444"/>
      <c r="CC12" s="445"/>
      <c r="CD12" s="446" t="s">
        <v>139</v>
      </c>
      <c r="CE12" s="447"/>
      <c r="CF12" s="447"/>
      <c r="CG12" s="447"/>
      <c r="CH12" s="447"/>
      <c r="CI12" s="447"/>
      <c r="CJ12" s="447"/>
      <c r="CK12" s="447"/>
      <c r="CL12" s="447"/>
      <c r="CM12" s="447"/>
      <c r="CN12" s="447"/>
      <c r="CO12" s="447"/>
      <c r="CP12" s="447"/>
      <c r="CQ12" s="447"/>
      <c r="CR12" s="447"/>
      <c r="CS12" s="448"/>
      <c r="CT12" s="483" t="s">
        <v>131</v>
      </c>
      <c r="CU12" s="484"/>
      <c r="CV12" s="484"/>
      <c r="CW12" s="484"/>
      <c r="CX12" s="484"/>
      <c r="CY12" s="484"/>
      <c r="CZ12" s="484"/>
      <c r="DA12" s="485"/>
      <c r="DB12" s="483" t="s">
        <v>140</v>
      </c>
      <c r="DC12" s="484"/>
      <c r="DD12" s="484"/>
      <c r="DE12" s="484"/>
      <c r="DF12" s="484"/>
      <c r="DG12" s="484"/>
      <c r="DH12" s="484"/>
      <c r="DI12" s="485"/>
    </row>
    <row r="13" spans="1:119" ht="18.75" customHeight="1" x14ac:dyDescent="0.15">
      <c r="A13" s="181"/>
      <c r="B13" s="506"/>
      <c r="C13" s="507"/>
      <c r="D13" s="507"/>
      <c r="E13" s="507"/>
      <c r="F13" s="507"/>
      <c r="G13" s="507"/>
      <c r="H13" s="507"/>
      <c r="I13" s="507"/>
      <c r="J13" s="507"/>
      <c r="K13" s="508"/>
      <c r="L13" s="190"/>
      <c r="M13" s="534" t="s">
        <v>141</v>
      </c>
      <c r="N13" s="535"/>
      <c r="O13" s="535"/>
      <c r="P13" s="535"/>
      <c r="Q13" s="536"/>
      <c r="R13" s="527">
        <v>11970</v>
      </c>
      <c r="S13" s="528"/>
      <c r="T13" s="528"/>
      <c r="U13" s="528"/>
      <c r="V13" s="529"/>
      <c r="W13" s="459" t="s">
        <v>142</v>
      </c>
      <c r="X13" s="460"/>
      <c r="Y13" s="460"/>
      <c r="Z13" s="460"/>
      <c r="AA13" s="460"/>
      <c r="AB13" s="450"/>
      <c r="AC13" s="494">
        <v>2016</v>
      </c>
      <c r="AD13" s="495"/>
      <c r="AE13" s="495"/>
      <c r="AF13" s="495"/>
      <c r="AG13" s="537"/>
      <c r="AH13" s="494">
        <v>2475</v>
      </c>
      <c r="AI13" s="495"/>
      <c r="AJ13" s="495"/>
      <c r="AK13" s="495"/>
      <c r="AL13" s="496"/>
      <c r="AM13" s="472" t="s">
        <v>143</v>
      </c>
      <c r="AN13" s="473"/>
      <c r="AO13" s="473"/>
      <c r="AP13" s="473"/>
      <c r="AQ13" s="473"/>
      <c r="AR13" s="473"/>
      <c r="AS13" s="473"/>
      <c r="AT13" s="474"/>
      <c r="AU13" s="475" t="s">
        <v>144</v>
      </c>
      <c r="AV13" s="476"/>
      <c r="AW13" s="476"/>
      <c r="AX13" s="476"/>
      <c r="AY13" s="477" t="s">
        <v>145</v>
      </c>
      <c r="AZ13" s="478"/>
      <c r="BA13" s="478"/>
      <c r="BB13" s="478"/>
      <c r="BC13" s="478"/>
      <c r="BD13" s="478"/>
      <c r="BE13" s="478"/>
      <c r="BF13" s="478"/>
      <c r="BG13" s="478"/>
      <c r="BH13" s="478"/>
      <c r="BI13" s="478"/>
      <c r="BJ13" s="478"/>
      <c r="BK13" s="478"/>
      <c r="BL13" s="478"/>
      <c r="BM13" s="479"/>
      <c r="BN13" s="443">
        <v>-259750</v>
      </c>
      <c r="BO13" s="444"/>
      <c r="BP13" s="444"/>
      <c r="BQ13" s="444"/>
      <c r="BR13" s="444"/>
      <c r="BS13" s="444"/>
      <c r="BT13" s="444"/>
      <c r="BU13" s="445"/>
      <c r="BV13" s="443">
        <v>320381</v>
      </c>
      <c r="BW13" s="444"/>
      <c r="BX13" s="444"/>
      <c r="BY13" s="444"/>
      <c r="BZ13" s="444"/>
      <c r="CA13" s="444"/>
      <c r="CB13" s="444"/>
      <c r="CC13" s="445"/>
      <c r="CD13" s="446" t="s">
        <v>146</v>
      </c>
      <c r="CE13" s="447"/>
      <c r="CF13" s="447"/>
      <c r="CG13" s="447"/>
      <c r="CH13" s="447"/>
      <c r="CI13" s="447"/>
      <c r="CJ13" s="447"/>
      <c r="CK13" s="447"/>
      <c r="CL13" s="447"/>
      <c r="CM13" s="447"/>
      <c r="CN13" s="447"/>
      <c r="CO13" s="447"/>
      <c r="CP13" s="447"/>
      <c r="CQ13" s="447"/>
      <c r="CR13" s="447"/>
      <c r="CS13" s="448"/>
      <c r="CT13" s="440">
        <v>11.9</v>
      </c>
      <c r="CU13" s="441"/>
      <c r="CV13" s="441"/>
      <c r="CW13" s="441"/>
      <c r="CX13" s="441"/>
      <c r="CY13" s="441"/>
      <c r="CZ13" s="441"/>
      <c r="DA13" s="442"/>
      <c r="DB13" s="440">
        <v>12.2</v>
      </c>
      <c r="DC13" s="441"/>
      <c r="DD13" s="441"/>
      <c r="DE13" s="441"/>
      <c r="DF13" s="441"/>
      <c r="DG13" s="441"/>
      <c r="DH13" s="441"/>
      <c r="DI13" s="442"/>
    </row>
    <row r="14" spans="1:119" ht="18.75" customHeight="1" thickBot="1" x14ac:dyDescent="0.2">
      <c r="A14" s="181"/>
      <c r="B14" s="506"/>
      <c r="C14" s="507"/>
      <c r="D14" s="507"/>
      <c r="E14" s="507"/>
      <c r="F14" s="507"/>
      <c r="G14" s="507"/>
      <c r="H14" s="507"/>
      <c r="I14" s="507"/>
      <c r="J14" s="507"/>
      <c r="K14" s="508"/>
      <c r="L14" s="524" t="s">
        <v>147</v>
      </c>
      <c r="M14" s="525"/>
      <c r="N14" s="525"/>
      <c r="O14" s="525"/>
      <c r="P14" s="525"/>
      <c r="Q14" s="526"/>
      <c r="R14" s="527">
        <v>12238</v>
      </c>
      <c r="S14" s="528"/>
      <c r="T14" s="528"/>
      <c r="U14" s="528"/>
      <c r="V14" s="529"/>
      <c r="W14" s="433"/>
      <c r="X14" s="434"/>
      <c r="Y14" s="434"/>
      <c r="Z14" s="434"/>
      <c r="AA14" s="434"/>
      <c r="AB14" s="423"/>
      <c r="AC14" s="530">
        <v>32.6</v>
      </c>
      <c r="AD14" s="531"/>
      <c r="AE14" s="531"/>
      <c r="AF14" s="531"/>
      <c r="AG14" s="532"/>
      <c r="AH14" s="530">
        <v>34.9</v>
      </c>
      <c r="AI14" s="531"/>
      <c r="AJ14" s="531"/>
      <c r="AK14" s="531"/>
      <c r="AL14" s="533"/>
      <c r="AM14" s="472"/>
      <c r="AN14" s="473"/>
      <c r="AO14" s="473"/>
      <c r="AP14" s="473"/>
      <c r="AQ14" s="473"/>
      <c r="AR14" s="473"/>
      <c r="AS14" s="473"/>
      <c r="AT14" s="474"/>
      <c r="AU14" s="475"/>
      <c r="AV14" s="476"/>
      <c r="AW14" s="476"/>
      <c r="AX14" s="476"/>
      <c r="AY14" s="477"/>
      <c r="AZ14" s="478"/>
      <c r="BA14" s="478"/>
      <c r="BB14" s="478"/>
      <c r="BC14" s="478"/>
      <c r="BD14" s="478"/>
      <c r="BE14" s="478"/>
      <c r="BF14" s="478"/>
      <c r="BG14" s="478"/>
      <c r="BH14" s="478"/>
      <c r="BI14" s="478"/>
      <c r="BJ14" s="478"/>
      <c r="BK14" s="478"/>
      <c r="BL14" s="478"/>
      <c r="BM14" s="479"/>
      <c r="BN14" s="443"/>
      <c r="BO14" s="444"/>
      <c r="BP14" s="444"/>
      <c r="BQ14" s="444"/>
      <c r="BR14" s="444"/>
      <c r="BS14" s="444"/>
      <c r="BT14" s="444"/>
      <c r="BU14" s="445"/>
      <c r="BV14" s="443"/>
      <c r="BW14" s="444"/>
      <c r="BX14" s="444"/>
      <c r="BY14" s="444"/>
      <c r="BZ14" s="444"/>
      <c r="CA14" s="444"/>
      <c r="CB14" s="444"/>
      <c r="CC14" s="445"/>
      <c r="CD14" s="538" t="s">
        <v>148</v>
      </c>
      <c r="CE14" s="539"/>
      <c r="CF14" s="539"/>
      <c r="CG14" s="539"/>
      <c r="CH14" s="539"/>
      <c r="CI14" s="539"/>
      <c r="CJ14" s="539"/>
      <c r="CK14" s="539"/>
      <c r="CL14" s="539"/>
      <c r="CM14" s="539"/>
      <c r="CN14" s="539"/>
      <c r="CO14" s="539"/>
      <c r="CP14" s="539"/>
      <c r="CQ14" s="539"/>
      <c r="CR14" s="539"/>
      <c r="CS14" s="540"/>
      <c r="CT14" s="541">
        <v>113.8</v>
      </c>
      <c r="CU14" s="542"/>
      <c r="CV14" s="542"/>
      <c r="CW14" s="542"/>
      <c r="CX14" s="542"/>
      <c r="CY14" s="542"/>
      <c r="CZ14" s="542"/>
      <c r="DA14" s="543"/>
      <c r="DB14" s="541">
        <v>111.1</v>
      </c>
      <c r="DC14" s="542"/>
      <c r="DD14" s="542"/>
      <c r="DE14" s="542"/>
      <c r="DF14" s="542"/>
      <c r="DG14" s="542"/>
      <c r="DH14" s="542"/>
      <c r="DI14" s="543"/>
    </row>
    <row r="15" spans="1:119" ht="18.75" customHeight="1" x14ac:dyDescent="0.15">
      <c r="A15" s="181"/>
      <c r="B15" s="506"/>
      <c r="C15" s="507"/>
      <c r="D15" s="507"/>
      <c r="E15" s="507"/>
      <c r="F15" s="507"/>
      <c r="G15" s="507"/>
      <c r="H15" s="507"/>
      <c r="I15" s="507"/>
      <c r="J15" s="507"/>
      <c r="K15" s="508"/>
      <c r="L15" s="190"/>
      <c r="M15" s="534" t="s">
        <v>149</v>
      </c>
      <c r="N15" s="535"/>
      <c r="O15" s="535"/>
      <c r="P15" s="535"/>
      <c r="Q15" s="536"/>
      <c r="R15" s="527">
        <v>12224</v>
      </c>
      <c r="S15" s="528"/>
      <c r="T15" s="528"/>
      <c r="U15" s="528"/>
      <c r="V15" s="529"/>
      <c r="W15" s="459" t="s">
        <v>150</v>
      </c>
      <c r="X15" s="460"/>
      <c r="Y15" s="460"/>
      <c r="Z15" s="460"/>
      <c r="AA15" s="460"/>
      <c r="AB15" s="450"/>
      <c r="AC15" s="494">
        <v>1135</v>
      </c>
      <c r="AD15" s="495"/>
      <c r="AE15" s="495"/>
      <c r="AF15" s="495"/>
      <c r="AG15" s="537"/>
      <c r="AH15" s="494">
        <v>1311</v>
      </c>
      <c r="AI15" s="495"/>
      <c r="AJ15" s="495"/>
      <c r="AK15" s="495"/>
      <c r="AL15" s="496"/>
      <c r="AM15" s="472"/>
      <c r="AN15" s="473"/>
      <c r="AO15" s="473"/>
      <c r="AP15" s="473"/>
      <c r="AQ15" s="473"/>
      <c r="AR15" s="473"/>
      <c r="AS15" s="473"/>
      <c r="AT15" s="474"/>
      <c r="AU15" s="475"/>
      <c r="AV15" s="476"/>
      <c r="AW15" s="476"/>
      <c r="AX15" s="476"/>
      <c r="AY15" s="403" t="s">
        <v>151</v>
      </c>
      <c r="AZ15" s="404"/>
      <c r="BA15" s="404"/>
      <c r="BB15" s="404"/>
      <c r="BC15" s="404"/>
      <c r="BD15" s="404"/>
      <c r="BE15" s="404"/>
      <c r="BF15" s="404"/>
      <c r="BG15" s="404"/>
      <c r="BH15" s="404"/>
      <c r="BI15" s="404"/>
      <c r="BJ15" s="404"/>
      <c r="BK15" s="404"/>
      <c r="BL15" s="404"/>
      <c r="BM15" s="405"/>
      <c r="BN15" s="406">
        <v>1017149</v>
      </c>
      <c r="BO15" s="407"/>
      <c r="BP15" s="407"/>
      <c r="BQ15" s="407"/>
      <c r="BR15" s="407"/>
      <c r="BS15" s="407"/>
      <c r="BT15" s="407"/>
      <c r="BU15" s="408"/>
      <c r="BV15" s="406">
        <v>1010064</v>
      </c>
      <c r="BW15" s="407"/>
      <c r="BX15" s="407"/>
      <c r="BY15" s="407"/>
      <c r="BZ15" s="407"/>
      <c r="CA15" s="407"/>
      <c r="CB15" s="407"/>
      <c r="CC15" s="408"/>
      <c r="CD15" s="544" t="s">
        <v>152</v>
      </c>
      <c r="CE15" s="545"/>
      <c r="CF15" s="545"/>
      <c r="CG15" s="545"/>
      <c r="CH15" s="545"/>
      <c r="CI15" s="545"/>
      <c r="CJ15" s="545"/>
      <c r="CK15" s="545"/>
      <c r="CL15" s="545"/>
      <c r="CM15" s="545"/>
      <c r="CN15" s="545"/>
      <c r="CO15" s="545"/>
      <c r="CP15" s="545"/>
      <c r="CQ15" s="545"/>
      <c r="CR15" s="545"/>
      <c r="CS15" s="546"/>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06"/>
      <c r="C16" s="507"/>
      <c r="D16" s="507"/>
      <c r="E16" s="507"/>
      <c r="F16" s="507"/>
      <c r="G16" s="507"/>
      <c r="H16" s="507"/>
      <c r="I16" s="507"/>
      <c r="J16" s="507"/>
      <c r="K16" s="508"/>
      <c r="L16" s="524" t="s">
        <v>153</v>
      </c>
      <c r="M16" s="547"/>
      <c r="N16" s="547"/>
      <c r="O16" s="547"/>
      <c r="P16" s="547"/>
      <c r="Q16" s="548"/>
      <c r="R16" s="549" t="s">
        <v>154</v>
      </c>
      <c r="S16" s="550"/>
      <c r="T16" s="550"/>
      <c r="U16" s="550"/>
      <c r="V16" s="551"/>
      <c r="W16" s="433"/>
      <c r="X16" s="434"/>
      <c r="Y16" s="434"/>
      <c r="Z16" s="434"/>
      <c r="AA16" s="434"/>
      <c r="AB16" s="423"/>
      <c r="AC16" s="530">
        <v>18.3</v>
      </c>
      <c r="AD16" s="531"/>
      <c r="AE16" s="531"/>
      <c r="AF16" s="531"/>
      <c r="AG16" s="532"/>
      <c r="AH16" s="530">
        <v>18.5</v>
      </c>
      <c r="AI16" s="531"/>
      <c r="AJ16" s="531"/>
      <c r="AK16" s="531"/>
      <c r="AL16" s="533"/>
      <c r="AM16" s="472"/>
      <c r="AN16" s="473"/>
      <c r="AO16" s="473"/>
      <c r="AP16" s="473"/>
      <c r="AQ16" s="473"/>
      <c r="AR16" s="473"/>
      <c r="AS16" s="473"/>
      <c r="AT16" s="474"/>
      <c r="AU16" s="475"/>
      <c r="AV16" s="476"/>
      <c r="AW16" s="476"/>
      <c r="AX16" s="476"/>
      <c r="AY16" s="477" t="s">
        <v>155</v>
      </c>
      <c r="AZ16" s="478"/>
      <c r="BA16" s="478"/>
      <c r="BB16" s="478"/>
      <c r="BC16" s="478"/>
      <c r="BD16" s="478"/>
      <c r="BE16" s="478"/>
      <c r="BF16" s="478"/>
      <c r="BG16" s="478"/>
      <c r="BH16" s="478"/>
      <c r="BI16" s="478"/>
      <c r="BJ16" s="478"/>
      <c r="BK16" s="478"/>
      <c r="BL16" s="478"/>
      <c r="BM16" s="479"/>
      <c r="BN16" s="443">
        <v>3883707</v>
      </c>
      <c r="BO16" s="444"/>
      <c r="BP16" s="444"/>
      <c r="BQ16" s="444"/>
      <c r="BR16" s="444"/>
      <c r="BS16" s="444"/>
      <c r="BT16" s="444"/>
      <c r="BU16" s="445"/>
      <c r="BV16" s="443">
        <v>3898963</v>
      </c>
      <c r="BW16" s="444"/>
      <c r="BX16" s="444"/>
      <c r="BY16" s="444"/>
      <c r="BZ16" s="444"/>
      <c r="CA16" s="444"/>
      <c r="CB16" s="444"/>
      <c r="CC16" s="445"/>
      <c r="CD16" s="194"/>
      <c r="CE16" s="557"/>
      <c r="CF16" s="557"/>
      <c r="CG16" s="557"/>
      <c r="CH16" s="557"/>
      <c r="CI16" s="557"/>
      <c r="CJ16" s="557"/>
      <c r="CK16" s="557"/>
      <c r="CL16" s="557"/>
      <c r="CM16" s="557"/>
      <c r="CN16" s="557"/>
      <c r="CO16" s="557"/>
      <c r="CP16" s="557"/>
      <c r="CQ16" s="557"/>
      <c r="CR16" s="557"/>
      <c r="CS16" s="558"/>
      <c r="CT16" s="440"/>
      <c r="CU16" s="441"/>
      <c r="CV16" s="441"/>
      <c r="CW16" s="441"/>
      <c r="CX16" s="441"/>
      <c r="CY16" s="441"/>
      <c r="CZ16" s="441"/>
      <c r="DA16" s="442"/>
      <c r="DB16" s="440"/>
      <c r="DC16" s="441"/>
      <c r="DD16" s="441"/>
      <c r="DE16" s="441"/>
      <c r="DF16" s="441"/>
      <c r="DG16" s="441"/>
      <c r="DH16" s="441"/>
      <c r="DI16" s="442"/>
    </row>
    <row r="17" spans="1:113" ht="18.75" customHeight="1" thickBot="1" x14ac:dyDescent="0.2">
      <c r="A17" s="181"/>
      <c r="B17" s="509"/>
      <c r="C17" s="510"/>
      <c r="D17" s="510"/>
      <c r="E17" s="510"/>
      <c r="F17" s="510"/>
      <c r="G17" s="510"/>
      <c r="H17" s="510"/>
      <c r="I17" s="510"/>
      <c r="J17" s="510"/>
      <c r="K17" s="511"/>
      <c r="L17" s="195"/>
      <c r="M17" s="554" t="s">
        <v>156</v>
      </c>
      <c r="N17" s="555"/>
      <c r="O17" s="555"/>
      <c r="P17" s="555"/>
      <c r="Q17" s="556"/>
      <c r="R17" s="549" t="s">
        <v>157</v>
      </c>
      <c r="S17" s="550"/>
      <c r="T17" s="550"/>
      <c r="U17" s="550"/>
      <c r="V17" s="551"/>
      <c r="W17" s="459" t="s">
        <v>158</v>
      </c>
      <c r="X17" s="460"/>
      <c r="Y17" s="460"/>
      <c r="Z17" s="460"/>
      <c r="AA17" s="460"/>
      <c r="AB17" s="450"/>
      <c r="AC17" s="494">
        <v>3035</v>
      </c>
      <c r="AD17" s="495"/>
      <c r="AE17" s="495"/>
      <c r="AF17" s="495"/>
      <c r="AG17" s="537"/>
      <c r="AH17" s="494">
        <v>3301</v>
      </c>
      <c r="AI17" s="495"/>
      <c r="AJ17" s="495"/>
      <c r="AK17" s="495"/>
      <c r="AL17" s="496"/>
      <c r="AM17" s="472"/>
      <c r="AN17" s="473"/>
      <c r="AO17" s="473"/>
      <c r="AP17" s="473"/>
      <c r="AQ17" s="473"/>
      <c r="AR17" s="473"/>
      <c r="AS17" s="473"/>
      <c r="AT17" s="474"/>
      <c r="AU17" s="475"/>
      <c r="AV17" s="476"/>
      <c r="AW17" s="476"/>
      <c r="AX17" s="476"/>
      <c r="AY17" s="477" t="s">
        <v>159</v>
      </c>
      <c r="AZ17" s="478"/>
      <c r="BA17" s="478"/>
      <c r="BB17" s="478"/>
      <c r="BC17" s="478"/>
      <c r="BD17" s="478"/>
      <c r="BE17" s="478"/>
      <c r="BF17" s="478"/>
      <c r="BG17" s="478"/>
      <c r="BH17" s="478"/>
      <c r="BI17" s="478"/>
      <c r="BJ17" s="478"/>
      <c r="BK17" s="478"/>
      <c r="BL17" s="478"/>
      <c r="BM17" s="479"/>
      <c r="BN17" s="443">
        <v>1257582</v>
      </c>
      <c r="BO17" s="444"/>
      <c r="BP17" s="444"/>
      <c r="BQ17" s="444"/>
      <c r="BR17" s="444"/>
      <c r="BS17" s="444"/>
      <c r="BT17" s="444"/>
      <c r="BU17" s="445"/>
      <c r="BV17" s="443">
        <v>1242000</v>
      </c>
      <c r="BW17" s="444"/>
      <c r="BX17" s="444"/>
      <c r="BY17" s="444"/>
      <c r="BZ17" s="444"/>
      <c r="CA17" s="444"/>
      <c r="CB17" s="444"/>
      <c r="CC17" s="445"/>
      <c r="CD17" s="194"/>
      <c r="CE17" s="557"/>
      <c r="CF17" s="557"/>
      <c r="CG17" s="557"/>
      <c r="CH17" s="557"/>
      <c r="CI17" s="557"/>
      <c r="CJ17" s="557"/>
      <c r="CK17" s="557"/>
      <c r="CL17" s="557"/>
      <c r="CM17" s="557"/>
      <c r="CN17" s="557"/>
      <c r="CO17" s="557"/>
      <c r="CP17" s="557"/>
      <c r="CQ17" s="557"/>
      <c r="CR17" s="557"/>
      <c r="CS17" s="558"/>
      <c r="CT17" s="440"/>
      <c r="CU17" s="441"/>
      <c r="CV17" s="441"/>
      <c r="CW17" s="441"/>
      <c r="CX17" s="441"/>
      <c r="CY17" s="441"/>
      <c r="CZ17" s="441"/>
      <c r="DA17" s="442"/>
      <c r="DB17" s="440"/>
      <c r="DC17" s="441"/>
      <c r="DD17" s="441"/>
      <c r="DE17" s="441"/>
      <c r="DF17" s="441"/>
      <c r="DG17" s="441"/>
      <c r="DH17" s="441"/>
      <c r="DI17" s="442"/>
    </row>
    <row r="18" spans="1:113" ht="18.75" customHeight="1" thickBot="1" x14ac:dyDescent="0.2">
      <c r="A18" s="181"/>
      <c r="B18" s="568" t="s">
        <v>160</v>
      </c>
      <c r="C18" s="486"/>
      <c r="D18" s="486"/>
      <c r="E18" s="569"/>
      <c r="F18" s="569"/>
      <c r="G18" s="569"/>
      <c r="H18" s="569"/>
      <c r="I18" s="569"/>
      <c r="J18" s="569"/>
      <c r="K18" s="569"/>
      <c r="L18" s="570">
        <v>46.43</v>
      </c>
      <c r="M18" s="570"/>
      <c r="N18" s="570"/>
      <c r="O18" s="570"/>
      <c r="P18" s="570"/>
      <c r="Q18" s="570"/>
      <c r="R18" s="571"/>
      <c r="S18" s="571"/>
      <c r="T18" s="571"/>
      <c r="U18" s="571"/>
      <c r="V18" s="572"/>
      <c r="W18" s="461"/>
      <c r="X18" s="462"/>
      <c r="Y18" s="462"/>
      <c r="Z18" s="462"/>
      <c r="AA18" s="462"/>
      <c r="AB18" s="453"/>
      <c r="AC18" s="573">
        <v>49.1</v>
      </c>
      <c r="AD18" s="574"/>
      <c r="AE18" s="574"/>
      <c r="AF18" s="574"/>
      <c r="AG18" s="575"/>
      <c r="AH18" s="573">
        <v>46.6</v>
      </c>
      <c r="AI18" s="574"/>
      <c r="AJ18" s="574"/>
      <c r="AK18" s="574"/>
      <c r="AL18" s="576"/>
      <c r="AM18" s="472"/>
      <c r="AN18" s="473"/>
      <c r="AO18" s="473"/>
      <c r="AP18" s="473"/>
      <c r="AQ18" s="473"/>
      <c r="AR18" s="473"/>
      <c r="AS18" s="473"/>
      <c r="AT18" s="474"/>
      <c r="AU18" s="475"/>
      <c r="AV18" s="476"/>
      <c r="AW18" s="476"/>
      <c r="AX18" s="476"/>
      <c r="AY18" s="477" t="s">
        <v>161</v>
      </c>
      <c r="AZ18" s="478"/>
      <c r="BA18" s="478"/>
      <c r="BB18" s="478"/>
      <c r="BC18" s="478"/>
      <c r="BD18" s="478"/>
      <c r="BE18" s="478"/>
      <c r="BF18" s="478"/>
      <c r="BG18" s="478"/>
      <c r="BH18" s="478"/>
      <c r="BI18" s="478"/>
      <c r="BJ18" s="478"/>
      <c r="BK18" s="478"/>
      <c r="BL18" s="478"/>
      <c r="BM18" s="479"/>
      <c r="BN18" s="443">
        <v>4040602</v>
      </c>
      <c r="BO18" s="444"/>
      <c r="BP18" s="444"/>
      <c r="BQ18" s="444"/>
      <c r="BR18" s="444"/>
      <c r="BS18" s="444"/>
      <c r="BT18" s="444"/>
      <c r="BU18" s="445"/>
      <c r="BV18" s="443">
        <v>3762084</v>
      </c>
      <c r="BW18" s="444"/>
      <c r="BX18" s="444"/>
      <c r="BY18" s="444"/>
      <c r="BZ18" s="444"/>
      <c r="CA18" s="444"/>
      <c r="CB18" s="444"/>
      <c r="CC18" s="445"/>
      <c r="CD18" s="194"/>
      <c r="CE18" s="557"/>
      <c r="CF18" s="557"/>
      <c r="CG18" s="557"/>
      <c r="CH18" s="557"/>
      <c r="CI18" s="557"/>
      <c r="CJ18" s="557"/>
      <c r="CK18" s="557"/>
      <c r="CL18" s="557"/>
      <c r="CM18" s="557"/>
      <c r="CN18" s="557"/>
      <c r="CO18" s="557"/>
      <c r="CP18" s="557"/>
      <c r="CQ18" s="557"/>
      <c r="CR18" s="557"/>
      <c r="CS18" s="558"/>
      <c r="CT18" s="440"/>
      <c r="CU18" s="441"/>
      <c r="CV18" s="441"/>
      <c r="CW18" s="441"/>
      <c r="CX18" s="441"/>
      <c r="CY18" s="441"/>
      <c r="CZ18" s="441"/>
      <c r="DA18" s="442"/>
      <c r="DB18" s="440"/>
      <c r="DC18" s="441"/>
      <c r="DD18" s="441"/>
      <c r="DE18" s="441"/>
      <c r="DF18" s="441"/>
      <c r="DG18" s="441"/>
      <c r="DH18" s="441"/>
      <c r="DI18" s="442"/>
    </row>
    <row r="19" spans="1:113" ht="18.75" customHeight="1" thickBot="1" x14ac:dyDescent="0.2">
      <c r="A19" s="181"/>
      <c r="B19" s="568" t="s">
        <v>162</v>
      </c>
      <c r="C19" s="486"/>
      <c r="D19" s="486"/>
      <c r="E19" s="569"/>
      <c r="F19" s="569"/>
      <c r="G19" s="569"/>
      <c r="H19" s="569"/>
      <c r="I19" s="569"/>
      <c r="J19" s="569"/>
      <c r="K19" s="569"/>
      <c r="L19" s="577">
        <v>260</v>
      </c>
      <c r="M19" s="577"/>
      <c r="N19" s="577"/>
      <c r="O19" s="577"/>
      <c r="P19" s="577"/>
      <c r="Q19" s="577"/>
      <c r="R19" s="578"/>
      <c r="S19" s="578"/>
      <c r="T19" s="578"/>
      <c r="U19" s="578"/>
      <c r="V19" s="579"/>
      <c r="W19" s="400"/>
      <c r="X19" s="401"/>
      <c r="Y19" s="401"/>
      <c r="Z19" s="401"/>
      <c r="AA19" s="401"/>
      <c r="AB19" s="401"/>
      <c r="AC19" s="552"/>
      <c r="AD19" s="552"/>
      <c r="AE19" s="552"/>
      <c r="AF19" s="552"/>
      <c r="AG19" s="552"/>
      <c r="AH19" s="552"/>
      <c r="AI19" s="552"/>
      <c r="AJ19" s="552"/>
      <c r="AK19" s="552"/>
      <c r="AL19" s="553"/>
      <c r="AM19" s="472"/>
      <c r="AN19" s="473"/>
      <c r="AO19" s="473"/>
      <c r="AP19" s="473"/>
      <c r="AQ19" s="473"/>
      <c r="AR19" s="473"/>
      <c r="AS19" s="473"/>
      <c r="AT19" s="474"/>
      <c r="AU19" s="475"/>
      <c r="AV19" s="476"/>
      <c r="AW19" s="476"/>
      <c r="AX19" s="476"/>
      <c r="AY19" s="477" t="s">
        <v>163</v>
      </c>
      <c r="AZ19" s="478"/>
      <c r="BA19" s="478"/>
      <c r="BB19" s="478"/>
      <c r="BC19" s="478"/>
      <c r="BD19" s="478"/>
      <c r="BE19" s="478"/>
      <c r="BF19" s="478"/>
      <c r="BG19" s="478"/>
      <c r="BH19" s="478"/>
      <c r="BI19" s="478"/>
      <c r="BJ19" s="478"/>
      <c r="BK19" s="478"/>
      <c r="BL19" s="478"/>
      <c r="BM19" s="479"/>
      <c r="BN19" s="443">
        <v>5125241</v>
      </c>
      <c r="BO19" s="444"/>
      <c r="BP19" s="444"/>
      <c r="BQ19" s="444"/>
      <c r="BR19" s="444"/>
      <c r="BS19" s="444"/>
      <c r="BT19" s="444"/>
      <c r="BU19" s="445"/>
      <c r="BV19" s="443">
        <v>5045837</v>
      </c>
      <c r="BW19" s="444"/>
      <c r="BX19" s="444"/>
      <c r="BY19" s="444"/>
      <c r="BZ19" s="444"/>
      <c r="CA19" s="444"/>
      <c r="CB19" s="444"/>
      <c r="CC19" s="445"/>
      <c r="CD19" s="194"/>
      <c r="CE19" s="557"/>
      <c r="CF19" s="557"/>
      <c r="CG19" s="557"/>
      <c r="CH19" s="557"/>
      <c r="CI19" s="557"/>
      <c r="CJ19" s="557"/>
      <c r="CK19" s="557"/>
      <c r="CL19" s="557"/>
      <c r="CM19" s="557"/>
      <c r="CN19" s="557"/>
      <c r="CO19" s="557"/>
      <c r="CP19" s="557"/>
      <c r="CQ19" s="557"/>
      <c r="CR19" s="557"/>
      <c r="CS19" s="558"/>
      <c r="CT19" s="440"/>
      <c r="CU19" s="441"/>
      <c r="CV19" s="441"/>
      <c r="CW19" s="441"/>
      <c r="CX19" s="441"/>
      <c r="CY19" s="441"/>
      <c r="CZ19" s="441"/>
      <c r="DA19" s="442"/>
      <c r="DB19" s="440"/>
      <c r="DC19" s="441"/>
      <c r="DD19" s="441"/>
      <c r="DE19" s="441"/>
      <c r="DF19" s="441"/>
      <c r="DG19" s="441"/>
      <c r="DH19" s="441"/>
      <c r="DI19" s="442"/>
    </row>
    <row r="20" spans="1:113" ht="18.75" customHeight="1" thickBot="1" x14ac:dyDescent="0.2">
      <c r="A20" s="181"/>
      <c r="B20" s="568" t="s">
        <v>164</v>
      </c>
      <c r="C20" s="486"/>
      <c r="D20" s="486"/>
      <c r="E20" s="569"/>
      <c r="F20" s="569"/>
      <c r="G20" s="569"/>
      <c r="H20" s="569"/>
      <c r="I20" s="569"/>
      <c r="J20" s="569"/>
      <c r="K20" s="569"/>
      <c r="L20" s="577">
        <v>4256</v>
      </c>
      <c r="M20" s="577"/>
      <c r="N20" s="577"/>
      <c r="O20" s="577"/>
      <c r="P20" s="577"/>
      <c r="Q20" s="577"/>
      <c r="R20" s="578"/>
      <c r="S20" s="578"/>
      <c r="T20" s="578"/>
      <c r="U20" s="578"/>
      <c r="V20" s="579"/>
      <c r="W20" s="461"/>
      <c r="X20" s="462"/>
      <c r="Y20" s="462"/>
      <c r="Z20" s="462"/>
      <c r="AA20" s="462"/>
      <c r="AB20" s="462"/>
      <c r="AC20" s="580"/>
      <c r="AD20" s="580"/>
      <c r="AE20" s="580"/>
      <c r="AF20" s="580"/>
      <c r="AG20" s="580"/>
      <c r="AH20" s="580"/>
      <c r="AI20" s="580"/>
      <c r="AJ20" s="580"/>
      <c r="AK20" s="580"/>
      <c r="AL20" s="581"/>
      <c r="AM20" s="582"/>
      <c r="AN20" s="498"/>
      <c r="AO20" s="498"/>
      <c r="AP20" s="498"/>
      <c r="AQ20" s="498"/>
      <c r="AR20" s="498"/>
      <c r="AS20" s="498"/>
      <c r="AT20" s="499"/>
      <c r="AU20" s="583"/>
      <c r="AV20" s="584"/>
      <c r="AW20" s="584"/>
      <c r="AX20" s="585"/>
      <c r="AY20" s="477"/>
      <c r="AZ20" s="478"/>
      <c r="BA20" s="478"/>
      <c r="BB20" s="478"/>
      <c r="BC20" s="478"/>
      <c r="BD20" s="478"/>
      <c r="BE20" s="478"/>
      <c r="BF20" s="478"/>
      <c r="BG20" s="478"/>
      <c r="BH20" s="478"/>
      <c r="BI20" s="478"/>
      <c r="BJ20" s="478"/>
      <c r="BK20" s="478"/>
      <c r="BL20" s="478"/>
      <c r="BM20" s="479"/>
      <c r="BN20" s="443"/>
      <c r="BO20" s="444"/>
      <c r="BP20" s="444"/>
      <c r="BQ20" s="444"/>
      <c r="BR20" s="444"/>
      <c r="BS20" s="444"/>
      <c r="BT20" s="444"/>
      <c r="BU20" s="445"/>
      <c r="BV20" s="443"/>
      <c r="BW20" s="444"/>
      <c r="BX20" s="444"/>
      <c r="BY20" s="444"/>
      <c r="BZ20" s="444"/>
      <c r="CA20" s="444"/>
      <c r="CB20" s="444"/>
      <c r="CC20" s="445"/>
      <c r="CD20" s="194"/>
      <c r="CE20" s="557"/>
      <c r="CF20" s="557"/>
      <c r="CG20" s="557"/>
      <c r="CH20" s="557"/>
      <c r="CI20" s="557"/>
      <c r="CJ20" s="557"/>
      <c r="CK20" s="557"/>
      <c r="CL20" s="557"/>
      <c r="CM20" s="557"/>
      <c r="CN20" s="557"/>
      <c r="CO20" s="557"/>
      <c r="CP20" s="557"/>
      <c r="CQ20" s="557"/>
      <c r="CR20" s="557"/>
      <c r="CS20" s="558"/>
      <c r="CT20" s="440"/>
      <c r="CU20" s="441"/>
      <c r="CV20" s="441"/>
      <c r="CW20" s="441"/>
      <c r="CX20" s="441"/>
      <c r="CY20" s="441"/>
      <c r="CZ20" s="441"/>
      <c r="DA20" s="442"/>
      <c r="DB20" s="440"/>
      <c r="DC20" s="441"/>
      <c r="DD20" s="441"/>
      <c r="DE20" s="441"/>
      <c r="DF20" s="441"/>
      <c r="DG20" s="441"/>
      <c r="DH20" s="441"/>
      <c r="DI20" s="442"/>
    </row>
    <row r="21" spans="1:113" ht="18.75" customHeight="1" thickBot="1" x14ac:dyDescent="0.2">
      <c r="A21" s="181"/>
      <c r="B21" s="559" t="s">
        <v>165</v>
      </c>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1"/>
      <c r="AY21" s="562"/>
      <c r="AZ21" s="563"/>
      <c r="BA21" s="563"/>
      <c r="BB21" s="563"/>
      <c r="BC21" s="563"/>
      <c r="BD21" s="563"/>
      <c r="BE21" s="563"/>
      <c r="BF21" s="563"/>
      <c r="BG21" s="563"/>
      <c r="BH21" s="563"/>
      <c r="BI21" s="563"/>
      <c r="BJ21" s="563"/>
      <c r="BK21" s="563"/>
      <c r="BL21" s="563"/>
      <c r="BM21" s="564"/>
      <c r="BN21" s="565"/>
      <c r="BO21" s="566"/>
      <c r="BP21" s="566"/>
      <c r="BQ21" s="566"/>
      <c r="BR21" s="566"/>
      <c r="BS21" s="566"/>
      <c r="BT21" s="566"/>
      <c r="BU21" s="567"/>
      <c r="BV21" s="565"/>
      <c r="BW21" s="566"/>
      <c r="BX21" s="566"/>
      <c r="BY21" s="566"/>
      <c r="BZ21" s="566"/>
      <c r="CA21" s="566"/>
      <c r="CB21" s="566"/>
      <c r="CC21" s="567"/>
      <c r="CD21" s="194"/>
      <c r="CE21" s="557"/>
      <c r="CF21" s="557"/>
      <c r="CG21" s="557"/>
      <c r="CH21" s="557"/>
      <c r="CI21" s="557"/>
      <c r="CJ21" s="557"/>
      <c r="CK21" s="557"/>
      <c r="CL21" s="557"/>
      <c r="CM21" s="557"/>
      <c r="CN21" s="557"/>
      <c r="CO21" s="557"/>
      <c r="CP21" s="557"/>
      <c r="CQ21" s="557"/>
      <c r="CR21" s="557"/>
      <c r="CS21" s="558"/>
      <c r="CT21" s="440"/>
      <c r="CU21" s="441"/>
      <c r="CV21" s="441"/>
      <c r="CW21" s="441"/>
      <c r="CX21" s="441"/>
      <c r="CY21" s="441"/>
      <c r="CZ21" s="441"/>
      <c r="DA21" s="442"/>
      <c r="DB21" s="440"/>
      <c r="DC21" s="441"/>
      <c r="DD21" s="441"/>
      <c r="DE21" s="441"/>
      <c r="DF21" s="441"/>
      <c r="DG21" s="441"/>
      <c r="DH21" s="441"/>
      <c r="DI21" s="442"/>
    </row>
    <row r="22" spans="1:113" ht="18.75" customHeight="1" x14ac:dyDescent="0.15">
      <c r="A22" s="181"/>
      <c r="B22" s="613" t="s">
        <v>166</v>
      </c>
      <c r="C22" s="587"/>
      <c r="D22" s="588"/>
      <c r="E22" s="455" t="s">
        <v>1</v>
      </c>
      <c r="F22" s="460"/>
      <c r="G22" s="460"/>
      <c r="H22" s="460"/>
      <c r="I22" s="460"/>
      <c r="J22" s="460"/>
      <c r="K22" s="450"/>
      <c r="L22" s="455" t="s">
        <v>167</v>
      </c>
      <c r="M22" s="460"/>
      <c r="N22" s="460"/>
      <c r="O22" s="460"/>
      <c r="P22" s="450"/>
      <c r="Q22" s="618" t="s">
        <v>168</v>
      </c>
      <c r="R22" s="619"/>
      <c r="S22" s="619"/>
      <c r="T22" s="619"/>
      <c r="U22" s="619"/>
      <c r="V22" s="620"/>
      <c r="W22" s="586" t="s">
        <v>169</v>
      </c>
      <c r="X22" s="587"/>
      <c r="Y22" s="588"/>
      <c r="Z22" s="455" t="s">
        <v>1</v>
      </c>
      <c r="AA22" s="460"/>
      <c r="AB22" s="460"/>
      <c r="AC22" s="460"/>
      <c r="AD22" s="460"/>
      <c r="AE22" s="460"/>
      <c r="AF22" s="460"/>
      <c r="AG22" s="450"/>
      <c r="AH22" s="624" t="s">
        <v>170</v>
      </c>
      <c r="AI22" s="460"/>
      <c r="AJ22" s="460"/>
      <c r="AK22" s="460"/>
      <c r="AL22" s="450"/>
      <c r="AM22" s="624" t="s">
        <v>171</v>
      </c>
      <c r="AN22" s="625"/>
      <c r="AO22" s="625"/>
      <c r="AP22" s="625"/>
      <c r="AQ22" s="625"/>
      <c r="AR22" s="626"/>
      <c r="AS22" s="618" t="s">
        <v>168</v>
      </c>
      <c r="AT22" s="619"/>
      <c r="AU22" s="619"/>
      <c r="AV22" s="619"/>
      <c r="AW22" s="619"/>
      <c r="AX22" s="630"/>
      <c r="AY22" s="403" t="s">
        <v>172</v>
      </c>
      <c r="AZ22" s="404"/>
      <c r="BA22" s="404"/>
      <c r="BB22" s="404"/>
      <c r="BC22" s="404"/>
      <c r="BD22" s="404"/>
      <c r="BE22" s="404"/>
      <c r="BF22" s="404"/>
      <c r="BG22" s="404"/>
      <c r="BH22" s="404"/>
      <c r="BI22" s="404"/>
      <c r="BJ22" s="404"/>
      <c r="BK22" s="404"/>
      <c r="BL22" s="404"/>
      <c r="BM22" s="405"/>
      <c r="BN22" s="406">
        <v>7932148</v>
      </c>
      <c r="BO22" s="407"/>
      <c r="BP22" s="407"/>
      <c r="BQ22" s="407"/>
      <c r="BR22" s="407"/>
      <c r="BS22" s="407"/>
      <c r="BT22" s="407"/>
      <c r="BU22" s="408"/>
      <c r="BV22" s="406">
        <v>7903646</v>
      </c>
      <c r="BW22" s="407"/>
      <c r="BX22" s="407"/>
      <c r="BY22" s="407"/>
      <c r="BZ22" s="407"/>
      <c r="CA22" s="407"/>
      <c r="CB22" s="407"/>
      <c r="CC22" s="408"/>
      <c r="CD22" s="194"/>
      <c r="CE22" s="557"/>
      <c r="CF22" s="557"/>
      <c r="CG22" s="557"/>
      <c r="CH22" s="557"/>
      <c r="CI22" s="557"/>
      <c r="CJ22" s="557"/>
      <c r="CK22" s="557"/>
      <c r="CL22" s="557"/>
      <c r="CM22" s="557"/>
      <c r="CN22" s="557"/>
      <c r="CO22" s="557"/>
      <c r="CP22" s="557"/>
      <c r="CQ22" s="557"/>
      <c r="CR22" s="557"/>
      <c r="CS22" s="558"/>
      <c r="CT22" s="440"/>
      <c r="CU22" s="441"/>
      <c r="CV22" s="441"/>
      <c r="CW22" s="441"/>
      <c r="CX22" s="441"/>
      <c r="CY22" s="441"/>
      <c r="CZ22" s="441"/>
      <c r="DA22" s="442"/>
      <c r="DB22" s="440"/>
      <c r="DC22" s="441"/>
      <c r="DD22" s="441"/>
      <c r="DE22" s="441"/>
      <c r="DF22" s="441"/>
      <c r="DG22" s="441"/>
      <c r="DH22" s="441"/>
      <c r="DI22" s="442"/>
    </row>
    <row r="23" spans="1:113" ht="18.75" customHeight="1" x14ac:dyDescent="0.15">
      <c r="A23" s="181"/>
      <c r="B23" s="614"/>
      <c r="C23" s="590"/>
      <c r="D23" s="591"/>
      <c r="E23" s="429"/>
      <c r="F23" s="434"/>
      <c r="G23" s="434"/>
      <c r="H23" s="434"/>
      <c r="I23" s="434"/>
      <c r="J23" s="434"/>
      <c r="K23" s="423"/>
      <c r="L23" s="429"/>
      <c r="M23" s="434"/>
      <c r="N23" s="434"/>
      <c r="O23" s="434"/>
      <c r="P23" s="423"/>
      <c r="Q23" s="621"/>
      <c r="R23" s="622"/>
      <c r="S23" s="622"/>
      <c r="T23" s="622"/>
      <c r="U23" s="622"/>
      <c r="V23" s="623"/>
      <c r="W23" s="589"/>
      <c r="X23" s="590"/>
      <c r="Y23" s="591"/>
      <c r="Z23" s="429"/>
      <c r="AA23" s="434"/>
      <c r="AB23" s="434"/>
      <c r="AC23" s="434"/>
      <c r="AD23" s="434"/>
      <c r="AE23" s="434"/>
      <c r="AF23" s="434"/>
      <c r="AG23" s="423"/>
      <c r="AH23" s="429"/>
      <c r="AI23" s="434"/>
      <c r="AJ23" s="434"/>
      <c r="AK23" s="434"/>
      <c r="AL23" s="423"/>
      <c r="AM23" s="627"/>
      <c r="AN23" s="628"/>
      <c r="AO23" s="628"/>
      <c r="AP23" s="628"/>
      <c r="AQ23" s="628"/>
      <c r="AR23" s="629"/>
      <c r="AS23" s="621"/>
      <c r="AT23" s="622"/>
      <c r="AU23" s="622"/>
      <c r="AV23" s="622"/>
      <c r="AW23" s="622"/>
      <c r="AX23" s="631"/>
      <c r="AY23" s="477" t="s">
        <v>173</v>
      </c>
      <c r="AZ23" s="478"/>
      <c r="BA23" s="478"/>
      <c r="BB23" s="478"/>
      <c r="BC23" s="478"/>
      <c r="BD23" s="478"/>
      <c r="BE23" s="478"/>
      <c r="BF23" s="478"/>
      <c r="BG23" s="478"/>
      <c r="BH23" s="478"/>
      <c r="BI23" s="478"/>
      <c r="BJ23" s="478"/>
      <c r="BK23" s="478"/>
      <c r="BL23" s="478"/>
      <c r="BM23" s="479"/>
      <c r="BN23" s="443">
        <v>5660780</v>
      </c>
      <c r="BO23" s="444"/>
      <c r="BP23" s="444"/>
      <c r="BQ23" s="444"/>
      <c r="BR23" s="444"/>
      <c r="BS23" s="444"/>
      <c r="BT23" s="444"/>
      <c r="BU23" s="445"/>
      <c r="BV23" s="443">
        <v>5439077</v>
      </c>
      <c r="BW23" s="444"/>
      <c r="BX23" s="444"/>
      <c r="BY23" s="444"/>
      <c r="BZ23" s="444"/>
      <c r="CA23" s="444"/>
      <c r="CB23" s="444"/>
      <c r="CC23" s="445"/>
      <c r="CD23" s="194"/>
      <c r="CE23" s="557"/>
      <c r="CF23" s="557"/>
      <c r="CG23" s="557"/>
      <c r="CH23" s="557"/>
      <c r="CI23" s="557"/>
      <c r="CJ23" s="557"/>
      <c r="CK23" s="557"/>
      <c r="CL23" s="557"/>
      <c r="CM23" s="557"/>
      <c r="CN23" s="557"/>
      <c r="CO23" s="557"/>
      <c r="CP23" s="557"/>
      <c r="CQ23" s="557"/>
      <c r="CR23" s="557"/>
      <c r="CS23" s="558"/>
      <c r="CT23" s="440"/>
      <c r="CU23" s="441"/>
      <c r="CV23" s="441"/>
      <c r="CW23" s="441"/>
      <c r="CX23" s="441"/>
      <c r="CY23" s="441"/>
      <c r="CZ23" s="441"/>
      <c r="DA23" s="442"/>
      <c r="DB23" s="440"/>
      <c r="DC23" s="441"/>
      <c r="DD23" s="441"/>
      <c r="DE23" s="441"/>
      <c r="DF23" s="441"/>
      <c r="DG23" s="441"/>
      <c r="DH23" s="441"/>
      <c r="DI23" s="442"/>
    </row>
    <row r="24" spans="1:113" ht="18.75" customHeight="1" thickBot="1" x14ac:dyDescent="0.2">
      <c r="A24" s="181"/>
      <c r="B24" s="614"/>
      <c r="C24" s="590"/>
      <c r="D24" s="591"/>
      <c r="E24" s="493" t="s">
        <v>174</v>
      </c>
      <c r="F24" s="473"/>
      <c r="G24" s="473"/>
      <c r="H24" s="473"/>
      <c r="I24" s="473"/>
      <c r="J24" s="473"/>
      <c r="K24" s="474"/>
      <c r="L24" s="494">
        <v>1</v>
      </c>
      <c r="M24" s="495"/>
      <c r="N24" s="495"/>
      <c r="O24" s="495"/>
      <c r="P24" s="537"/>
      <c r="Q24" s="494">
        <v>7030</v>
      </c>
      <c r="R24" s="495"/>
      <c r="S24" s="495"/>
      <c r="T24" s="495"/>
      <c r="U24" s="495"/>
      <c r="V24" s="537"/>
      <c r="W24" s="589"/>
      <c r="X24" s="590"/>
      <c r="Y24" s="591"/>
      <c r="Z24" s="493" t="s">
        <v>175</v>
      </c>
      <c r="AA24" s="473"/>
      <c r="AB24" s="473"/>
      <c r="AC24" s="473"/>
      <c r="AD24" s="473"/>
      <c r="AE24" s="473"/>
      <c r="AF24" s="473"/>
      <c r="AG24" s="474"/>
      <c r="AH24" s="494">
        <v>97</v>
      </c>
      <c r="AI24" s="495"/>
      <c r="AJ24" s="495"/>
      <c r="AK24" s="495"/>
      <c r="AL24" s="537"/>
      <c r="AM24" s="494">
        <v>284889</v>
      </c>
      <c r="AN24" s="495"/>
      <c r="AO24" s="495"/>
      <c r="AP24" s="495"/>
      <c r="AQ24" s="495"/>
      <c r="AR24" s="537"/>
      <c r="AS24" s="494">
        <v>2937</v>
      </c>
      <c r="AT24" s="495"/>
      <c r="AU24" s="495"/>
      <c r="AV24" s="495"/>
      <c r="AW24" s="495"/>
      <c r="AX24" s="496"/>
      <c r="AY24" s="562" t="s">
        <v>176</v>
      </c>
      <c r="AZ24" s="563"/>
      <c r="BA24" s="563"/>
      <c r="BB24" s="563"/>
      <c r="BC24" s="563"/>
      <c r="BD24" s="563"/>
      <c r="BE24" s="563"/>
      <c r="BF24" s="563"/>
      <c r="BG24" s="563"/>
      <c r="BH24" s="563"/>
      <c r="BI24" s="563"/>
      <c r="BJ24" s="563"/>
      <c r="BK24" s="563"/>
      <c r="BL24" s="563"/>
      <c r="BM24" s="564"/>
      <c r="BN24" s="443">
        <v>5802088</v>
      </c>
      <c r="BO24" s="444"/>
      <c r="BP24" s="444"/>
      <c r="BQ24" s="444"/>
      <c r="BR24" s="444"/>
      <c r="BS24" s="444"/>
      <c r="BT24" s="444"/>
      <c r="BU24" s="445"/>
      <c r="BV24" s="443">
        <v>5579049</v>
      </c>
      <c r="BW24" s="444"/>
      <c r="BX24" s="444"/>
      <c r="BY24" s="444"/>
      <c r="BZ24" s="444"/>
      <c r="CA24" s="444"/>
      <c r="CB24" s="444"/>
      <c r="CC24" s="445"/>
      <c r="CD24" s="194"/>
      <c r="CE24" s="557"/>
      <c r="CF24" s="557"/>
      <c r="CG24" s="557"/>
      <c r="CH24" s="557"/>
      <c r="CI24" s="557"/>
      <c r="CJ24" s="557"/>
      <c r="CK24" s="557"/>
      <c r="CL24" s="557"/>
      <c r="CM24" s="557"/>
      <c r="CN24" s="557"/>
      <c r="CO24" s="557"/>
      <c r="CP24" s="557"/>
      <c r="CQ24" s="557"/>
      <c r="CR24" s="557"/>
      <c r="CS24" s="558"/>
      <c r="CT24" s="440"/>
      <c r="CU24" s="441"/>
      <c r="CV24" s="441"/>
      <c r="CW24" s="441"/>
      <c r="CX24" s="441"/>
      <c r="CY24" s="441"/>
      <c r="CZ24" s="441"/>
      <c r="DA24" s="442"/>
      <c r="DB24" s="440"/>
      <c r="DC24" s="441"/>
      <c r="DD24" s="441"/>
      <c r="DE24" s="441"/>
      <c r="DF24" s="441"/>
      <c r="DG24" s="441"/>
      <c r="DH24" s="441"/>
      <c r="DI24" s="442"/>
    </row>
    <row r="25" spans="1:113" ht="18.75" customHeight="1" x14ac:dyDescent="0.15">
      <c r="A25" s="181"/>
      <c r="B25" s="614"/>
      <c r="C25" s="590"/>
      <c r="D25" s="591"/>
      <c r="E25" s="493" t="s">
        <v>177</v>
      </c>
      <c r="F25" s="473"/>
      <c r="G25" s="473"/>
      <c r="H25" s="473"/>
      <c r="I25" s="473"/>
      <c r="J25" s="473"/>
      <c r="K25" s="474"/>
      <c r="L25" s="494">
        <v>1</v>
      </c>
      <c r="M25" s="495"/>
      <c r="N25" s="495"/>
      <c r="O25" s="495"/>
      <c r="P25" s="537"/>
      <c r="Q25" s="494">
        <v>5760</v>
      </c>
      <c r="R25" s="495"/>
      <c r="S25" s="495"/>
      <c r="T25" s="495"/>
      <c r="U25" s="495"/>
      <c r="V25" s="537"/>
      <c r="W25" s="589"/>
      <c r="X25" s="590"/>
      <c r="Y25" s="591"/>
      <c r="Z25" s="493" t="s">
        <v>178</v>
      </c>
      <c r="AA25" s="473"/>
      <c r="AB25" s="473"/>
      <c r="AC25" s="473"/>
      <c r="AD25" s="473"/>
      <c r="AE25" s="473"/>
      <c r="AF25" s="473"/>
      <c r="AG25" s="474"/>
      <c r="AH25" s="494" t="s">
        <v>179</v>
      </c>
      <c r="AI25" s="495"/>
      <c r="AJ25" s="495"/>
      <c r="AK25" s="495"/>
      <c r="AL25" s="537"/>
      <c r="AM25" s="494" t="s">
        <v>180</v>
      </c>
      <c r="AN25" s="495"/>
      <c r="AO25" s="495"/>
      <c r="AP25" s="495"/>
      <c r="AQ25" s="495"/>
      <c r="AR25" s="537"/>
      <c r="AS25" s="494" t="s">
        <v>181</v>
      </c>
      <c r="AT25" s="495"/>
      <c r="AU25" s="495"/>
      <c r="AV25" s="495"/>
      <c r="AW25" s="495"/>
      <c r="AX25" s="496"/>
      <c r="AY25" s="403" t="s">
        <v>182</v>
      </c>
      <c r="AZ25" s="404"/>
      <c r="BA25" s="404"/>
      <c r="BB25" s="404"/>
      <c r="BC25" s="404"/>
      <c r="BD25" s="404"/>
      <c r="BE25" s="404"/>
      <c r="BF25" s="404"/>
      <c r="BG25" s="404"/>
      <c r="BH25" s="404"/>
      <c r="BI25" s="404"/>
      <c r="BJ25" s="404"/>
      <c r="BK25" s="404"/>
      <c r="BL25" s="404"/>
      <c r="BM25" s="405"/>
      <c r="BN25" s="406">
        <v>296078</v>
      </c>
      <c r="BO25" s="407"/>
      <c r="BP25" s="407"/>
      <c r="BQ25" s="407"/>
      <c r="BR25" s="407"/>
      <c r="BS25" s="407"/>
      <c r="BT25" s="407"/>
      <c r="BU25" s="408"/>
      <c r="BV25" s="406">
        <v>162008</v>
      </c>
      <c r="BW25" s="407"/>
      <c r="BX25" s="407"/>
      <c r="BY25" s="407"/>
      <c r="BZ25" s="407"/>
      <c r="CA25" s="407"/>
      <c r="CB25" s="407"/>
      <c r="CC25" s="408"/>
      <c r="CD25" s="194"/>
      <c r="CE25" s="557"/>
      <c r="CF25" s="557"/>
      <c r="CG25" s="557"/>
      <c r="CH25" s="557"/>
      <c r="CI25" s="557"/>
      <c r="CJ25" s="557"/>
      <c r="CK25" s="557"/>
      <c r="CL25" s="557"/>
      <c r="CM25" s="557"/>
      <c r="CN25" s="557"/>
      <c r="CO25" s="557"/>
      <c r="CP25" s="557"/>
      <c r="CQ25" s="557"/>
      <c r="CR25" s="557"/>
      <c r="CS25" s="558"/>
      <c r="CT25" s="440"/>
      <c r="CU25" s="441"/>
      <c r="CV25" s="441"/>
      <c r="CW25" s="441"/>
      <c r="CX25" s="441"/>
      <c r="CY25" s="441"/>
      <c r="CZ25" s="441"/>
      <c r="DA25" s="442"/>
      <c r="DB25" s="440"/>
      <c r="DC25" s="441"/>
      <c r="DD25" s="441"/>
      <c r="DE25" s="441"/>
      <c r="DF25" s="441"/>
      <c r="DG25" s="441"/>
      <c r="DH25" s="441"/>
      <c r="DI25" s="442"/>
    </row>
    <row r="26" spans="1:113" ht="18.75" customHeight="1" x14ac:dyDescent="0.15">
      <c r="A26" s="181"/>
      <c r="B26" s="614"/>
      <c r="C26" s="590"/>
      <c r="D26" s="591"/>
      <c r="E26" s="493" t="s">
        <v>183</v>
      </c>
      <c r="F26" s="473"/>
      <c r="G26" s="473"/>
      <c r="H26" s="473"/>
      <c r="I26" s="473"/>
      <c r="J26" s="473"/>
      <c r="K26" s="474"/>
      <c r="L26" s="494">
        <v>1</v>
      </c>
      <c r="M26" s="495"/>
      <c r="N26" s="495"/>
      <c r="O26" s="495"/>
      <c r="P26" s="537"/>
      <c r="Q26" s="494">
        <v>5060</v>
      </c>
      <c r="R26" s="495"/>
      <c r="S26" s="495"/>
      <c r="T26" s="495"/>
      <c r="U26" s="495"/>
      <c r="V26" s="537"/>
      <c r="W26" s="589"/>
      <c r="X26" s="590"/>
      <c r="Y26" s="591"/>
      <c r="Z26" s="493" t="s">
        <v>184</v>
      </c>
      <c r="AA26" s="595"/>
      <c r="AB26" s="595"/>
      <c r="AC26" s="595"/>
      <c r="AD26" s="595"/>
      <c r="AE26" s="595"/>
      <c r="AF26" s="595"/>
      <c r="AG26" s="596"/>
      <c r="AH26" s="494">
        <v>11</v>
      </c>
      <c r="AI26" s="495"/>
      <c r="AJ26" s="495"/>
      <c r="AK26" s="495"/>
      <c r="AL26" s="537"/>
      <c r="AM26" s="494">
        <v>33693</v>
      </c>
      <c r="AN26" s="495"/>
      <c r="AO26" s="495"/>
      <c r="AP26" s="495"/>
      <c r="AQ26" s="495"/>
      <c r="AR26" s="537"/>
      <c r="AS26" s="494">
        <v>3063</v>
      </c>
      <c r="AT26" s="495"/>
      <c r="AU26" s="495"/>
      <c r="AV26" s="495"/>
      <c r="AW26" s="495"/>
      <c r="AX26" s="496"/>
      <c r="AY26" s="446" t="s">
        <v>185</v>
      </c>
      <c r="AZ26" s="447"/>
      <c r="BA26" s="447"/>
      <c r="BB26" s="447"/>
      <c r="BC26" s="447"/>
      <c r="BD26" s="447"/>
      <c r="BE26" s="447"/>
      <c r="BF26" s="447"/>
      <c r="BG26" s="447"/>
      <c r="BH26" s="447"/>
      <c r="BI26" s="447"/>
      <c r="BJ26" s="447"/>
      <c r="BK26" s="447"/>
      <c r="BL26" s="447"/>
      <c r="BM26" s="448"/>
      <c r="BN26" s="443" t="s">
        <v>181</v>
      </c>
      <c r="BO26" s="444"/>
      <c r="BP26" s="444"/>
      <c r="BQ26" s="444"/>
      <c r="BR26" s="444"/>
      <c r="BS26" s="444"/>
      <c r="BT26" s="444"/>
      <c r="BU26" s="445"/>
      <c r="BV26" s="443" t="s">
        <v>180</v>
      </c>
      <c r="BW26" s="444"/>
      <c r="BX26" s="444"/>
      <c r="BY26" s="444"/>
      <c r="BZ26" s="444"/>
      <c r="CA26" s="444"/>
      <c r="CB26" s="444"/>
      <c r="CC26" s="445"/>
      <c r="CD26" s="194"/>
      <c r="CE26" s="557"/>
      <c r="CF26" s="557"/>
      <c r="CG26" s="557"/>
      <c r="CH26" s="557"/>
      <c r="CI26" s="557"/>
      <c r="CJ26" s="557"/>
      <c r="CK26" s="557"/>
      <c r="CL26" s="557"/>
      <c r="CM26" s="557"/>
      <c r="CN26" s="557"/>
      <c r="CO26" s="557"/>
      <c r="CP26" s="557"/>
      <c r="CQ26" s="557"/>
      <c r="CR26" s="557"/>
      <c r="CS26" s="558"/>
      <c r="CT26" s="440"/>
      <c r="CU26" s="441"/>
      <c r="CV26" s="441"/>
      <c r="CW26" s="441"/>
      <c r="CX26" s="441"/>
      <c r="CY26" s="441"/>
      <c r="CZ26" s="441"/>
      <c r="DA26" s="442"/>
      <c r="DB26" s="440"/>
      <c r="DC26" s="441"/>
      <c r="DD26" s="441"/>
      <c r="DE26" s="441"/>
      <c r="DF26" s="441"/>
      <c r="DG26" s="441"/>
      <c r="DH26" s="441"/>
      <c r="DI26" s="442"/>
    </row>
    <row r="27" spans="1:113" ht="18.75" customHeight="1" thickBot="1" x14ac:dyDescent="0.2">
      <c r="A27" s="181"/>
      <c r="B27" s="614"/>
      <c r="C27" s="590"/>
      <c r="D27" s="591"/>
      <c r="E27" s="493" t="s">
        <v>186</v>
      </c>
      <c r="F27" s="473"/>
      <c r="G27" s="473"/>
      <c r="H27" s="473"/>
      <c r="I27" s="473"/>
      <c r="J27" s="473"/>
      <c r="K27" s="474"/>
      <c r="L27" s="494">
        <v>1</v>
      </c>
      <c r="M27" s="495"/>
      <c r="N27" s="495"/>
      <c r="O27" s="495"/>
      <c r="P27" s="537"/>
      <c r="Q27" s="494">
        <v>2890</v>
      </c>
      <c r="R27" s="495"/>
      <c r="S27" s="495"/>
      <c r="T27" s="495"/>
      <c r="U27" s="495"/>
      <c r="V27" s="537"/>
      <c r="W27" s="589"/>
      <c r="X27" s="590"/>
      <c r="Y27" s="591"/>
      <c r="Z27" s="493" t="s">
        <v>187</v>
      </c>
      <c r="AA27" s="473"/>
      <c r="AB27" s="473"/>
      <c r="AC27" s="473"/>
      <c r="AD27" s="473"/>
      <c r="AE27" s="473"/>
      <c r="AF27" s="473"/>
      <c r="AG27" s="474"/>
      <c r="AH27" s="494">
        <v>1</v>
      </c>
      <c r="AI27" s="495"/>
      <c r="AJ27" s="495"/>
      <c r="AK27" s="495"/>
      <c r="AL27" s="537"/>
      <c r="AM27" s="494" t="s">
        <v>188</v>
      </c>
      <c r="AN27" s="495"/>
      <c r="AO27" s="495"/>
      <c r="AP27" s="495"/>
      <c r="AQ27" s="495"/>
      <c r="AR27" s="537"/>
      <c r="AS27" s="494" t="s">
        <v>189</v>
      </c>
      <c r="AT27" s="495"/>
      <c r="AU27" s="495"/>
      <c r="AV27" s="495"/>
      <c r="AW27" s="495"/>
      <c r="AX27" s="496"/>
      <c r="AY27" s="538" t="s">
        <v>190</v>
      </c>
      <c r="AZ27" s="539"/>
      <c r="BA27" s="539"/>
      <c r="BB27" s="539"/>
      <c r="BC27" s="539"/>
      <c r="BD27" s="539"/>
      <c r="BE27" s="539"/>
      <c r="BF27" s="539"/>
      <c r="BG27" s="539"/>
      <c r="BH27" s="539"/>
      <c r="BI27" s="539"/>
      <c r="BJ27" s="539"/>
      <c r="BK27" s="539"/>
      <c r="BL27" s="539"/>
      <c r="BM27" s="540"/>
      <c r="BN27" s="565" t="s">
        <v>180</v>
      </c>
      <c r="BO27" s="566"/>
      <c r="BP27" s="566"/>
      <c r="BQ27" s="566"/>
      <c r="BR27" s="566"/>
      <c r="BS27" s="566"/>
      <c r="BT27" s="566"/>
      <c r="BU27" s="567"/>
      <c r="BV27" s="565" t="s">
        <v>180</v>
      </c>
      <c r="BW27" s="566"/>
      <c r="BX27" s="566"/>
      <c r="BY27" s="566"/>
      <c r="BZ27" s="566"/>
      <c r="CA27" s="566"/>
      <c r="CB27" s="566"/>
      <c r="CC27" s="567"/>
      <c r="CD27" s="196"/>
      <c r="CE27" s="557"/>
      <c r="CF27" s="557"/>
      <c r="CG27" s="557"/>
      <c r="CH27" s="557"/>
      <c r="CI27" s="557"/>
      <c r="CJ27" s="557"/>
      <c r="CK27" s="557"/>
      <c r="CL27" s="557"/>
      <c r="CM27" s="557"/>
      <c r="CN27" s="557"/>
      <c r="CO27" s="557"/>
      <c r="CP27" s="557"/>
      <c r="CQ27" s="557"/>
      <c r="CR27" s="557"/>
      <c r="CS27" s="558"/>
      <c r="CT27" s="440"/>
      <c r="CU27" s="441"/>
      <c r="CV27" s="441"/>
      <c r="CW27" s="441"/>
      <c r="CX27" s="441"/>
      <c r="CY27" s="441"/>
      <c r="CZ27" s="441"/>
      <c r="DA27" s="442"/>
      <c r="DB27" s="440"/>
      <c r="DC27" s="441"/>
      <c r="DD27" s="441"/>
      <c r="DE27" s="441"/>
      <c r="DF27" s="441"/>
      <c r="DG27" s="441"/>
      <c r="DH27" s="441"/>
      <c r="DI27" s="442"/>
    </row>
    <row r="28" spans="1:113" ht="18.75" customHeight="1" x14ac:dyDescent="0.15">
      <c r="A28" s="181"/>
      <c r="B28" s="614"/>
      <c r="C28" s="590"/>
      <c r="D28" s="591"/>
      <c r="E28" s="493" t="s">
        <v>191</v>
      </c>
      <c r="F28" s="473"/>
      <c r="G28" s="473"/>
      <c r="H28" s="473"/>
      <c r="I28" s="473"/>
      <c r="J28" s="473"/>
      <c r="K28" s="474"/>
      <c r="L28" s="494">
        <v>1</v>
      </c>
      <c r="M28" s="495"/>
      <c r="N28" s="495"/>
      <c r="O28" s="495"/>
      <c r="P28" s="537"/>
      <c r="Q28" s="494">
        <v>2500</v>
      </c>
      <c r="R28" s="495"/>
      <c r="S28" s="495"/>
      <c r="T28" s="495"/>
      <c r="U28" s="495"/>
      <c r="V28" s="537"/>
      <c r="W28" s="589"/>
      <c r="X28" s="590"/>
      <c r="Y28" s="591"/>
      <c r="Z28" s="493" t="s">
        <v>192</v>
      </c>
      <c r="AA28" s="473"/>
      <c r="AB28" s="473"/>
      <c r="AC28" s="473"/>
      <c r="AD28" s="473"/>
      <c r="AE28" s="473"/>
      <c r="AF28" s="473"/>
      <c r="AG28" s="474"/>
      <c r="AH28" s="494" t="s">
        <v>180</v>
      </c>
      <c r="AI28" s="495"/>
      <c r="AJ28" s="495"/>
      <c r="AK28" s="495"/>
      <c r="AL28" s="537"/>
      <c r="AM28" s="494" t="s">
        <v>193</v>
      </c>
      <c r="AN28" s="495"/>
      <c r="AO28" s="495"/>
      <c r="AP28" s="495"/>
      <c r="AQ28" s="495"/>
      <c r="AR28" s="537"/>
      <c r="AS28" s="494" t="s">
        <v>180</v>
      </c>
      <c r="AT28" s="495"/>
      <c r="AU28" s="495"/>
      <c r="AV28" s="495"/>
      <c r="AW28" s="495"/>
      <c r="AX28" s="496"/>
      <c r="AY28" s="597" t="s">
        <v>194</v>
      </c>
      <c r="AZ28" s="598"/>
      <c r="BA28" s="598"/>
      <c r="BB28" s="599"/>
      <c r="BC28" s="403" t="s">
        <v>49</v>
      </c>
      <c r="BD28" s="404"/>
      <c r="BE28" s="404"/>
      <c r="BF28" s="404"/>
      <c r="BG28" s="404"/>
      <c r="BH28" s="404"/>
      <c r="BI28" s="404"/>
      <c r="BJ28" s="404"/>
      <c r="BK28" s="404"/>
      <c r="BL28" s="404"/>
      <c r="BM28" s="405"/>
      <c r="BN28" s="406">
        <v>886507</v>
      </c>
      <c r="BO28" s="407"/>
      <c r="BP28" s="407"/>
      <c r="BQ28" s="407"/>
      <c r="BR28" s="407"/>
      <c r="BS28" s="407"/>
      <c r="BT28" s="407"/>
      <c r="BU28" s="408"/>
      <c r="BV28" s="406">
        <v>767251</v>
      </c>
      <c r="BW28" s="407"/>
      <c r="BX28" s="407"/>
      <c r="BY28" s="407"/>
      <c r="BZ28" s="407"/>
      <c r="CA28" s="407"/>
      <c r="CB28" s="407"/>
      <c r="CC28" s="408"/>
      <c r="CD28" s="194"/>
      <c r="CE28" s="557"/>
      <c r="CF28" s="557"/>
      <c r="CG28" s="557"/>
      <c r="CH28" s="557"/>
      <c r="CI28" s="557"/>
      <c r="CJ28" s="557"/>
      <c r="CK28" s="557"/>
      <c r="CL28" s="557"/>
      <c r="CM28" s="557"/>
      <c r="CN28" s="557"/>
      <c r="CO28" s="557"/>
      <c r="CP28" s="557"/>
      <c r="CQ28" s="557"/>
      <c r="CR28" s="557"/>
      <c r="CS28" s="558"/>
      <c r="CT28" s="440"/>
      <c r="CU28" s="441"/>
      <c r="CV28" s="441"/>
      <c r="CW28" s="441"/>
      <c r="CX28" s="441"/>
      <c r="CY28" s="441"/>
      <c r="CZ28" s="441"/>
      <c r="DA28" s="442"/>
      <c r="DB28" s="440"/>
      <c r="DC28" s="441"/>
      <c r="DD28" s="441"/>
      <c r="DE28" s="441"/>
      <c r="DF28" s="441"/>
      <c r="DG28" s="441"/>
      <c r="DH28" s="441"/>
      <c r="DI28" s="442"/>
    </row>
    <row r="29" spans="1:113" ht="18.75" customHeight="1" x14ac:dyDescent="0.15">
      <c r="A29" s="181"/>
      <c r="B29" s="614"/>
      <c r="C29" s="590"/>
      <c r="D29" s="591"/>
      <c r="E29" s="493" t="s">
        <v>195</v>
      </c>
      <c r="F29" s="473"/>
      <c r="G29" s="473"/>
      <c r="H29" s="473"/>
      <c r="I29" s="473"/>
      <c r="J29" s="473"/>
      <c r="K29" s="474"/>
      <c r="L29" s="494">
        <v>10</v>
      </c>
      <c r="M29" s="495"/>
      <c r="N29" s="495"/>
      <c r="O29" s="495"/>
      <c r="P29" s="537"/>
      <c r="Q29" s="494">
        <v>2380</v>
      </c>
      <c r="R29" s="495"/>
      <c r="S29" s="495"/>
      <c r="T29" s="495"/>
      <c r="U29" s="495"/>
      <c r="V29" s="537"/>
      <c r="W29" s="592"/>
      <c r="X29" s="593"/>
      <c r="Y29" s="594"/>
      <c r="Z29" s="493" t="s">
        <v>196</v>
      </c>
      <c r="AA29" s="473"/>
      <c r="AB29" s="473"/>
      <c r="AC29" s="473"/>
      <c r="AD29" s="473"/>
      <c r="AE29" s="473"/>
      <c r="AF29" s="473"/>
      <c r="AG29" s="474"/>
      <c r="AH29" s="494">
        <v>98</v>
      </c>
      <c r="AI29" s="495"/>
      <c r="AJ29" s="495"/>
      <c r="AK29" s="495"/>
      <c r="AL29" s="537"/>
      <c r="AM29" s="494">
        <v>288582</v>
      </c>
      <c r="AN29" s="495"/>
      <c r="AO29" s="495"/>
      <c r="AP29" s="495"/>
      <c r="AQ29" s="495"/>
      <c r="AR29" s="537"/>
      <c r="AS29" s="494">
        <v>2945</v>
      </c>
      <c r="AT29" s="495"/>
      <c r="AU29" s="495"/>
      <c r="AV29" s="495"/>
      <c r="AW29" s="495"/>
      <c r="AX29" s="496"/>
      <c r="AY29" s="600"/>
      <c r="AZ29" s="601"/>
      <c r="BA29" s="601"/>
      <c r="BB29" s="602"/>
      <c r="BC29" s="477" t="s">
        <v>197</v>
      </c>
      <c r="BD29" s="478"/>
      <c r="BE29" s="478"/>
      <c r="BF29" s="478"/>
      <c r="BG29" s="478"/>
      <c r="BH29" s="478"/>
      <c r="BI29" s="478"/>
      <c r="BJ29" s="478"/>
      <c r="BK29" s="478"/>
      <c r="BL29" s="478"/>
      <c r="BM29" s="479"/>
      <c r="BN29" s="443">
        <v>206604</v>
      </c>
      <c r="BO29" s="444"/>
      <c r="BP29" s="444"/>
      <c r="BQ29" s="444"/>
      <c r="BR29" s="444"/>
      <c r="BS29" s="444"/>
      <c r="BT29" s="444"/>
      <c r="BU29" s="445"/>
      <c r="BV29" s="443">
        <v>89838</v>
      </c>
      <c r="BW29" s="444"/>
      <c r="BX29" s="444"/>
      <c r="BY29" s="444"/>
      <c r="BZ29" s="444"/>
      <c r="CA29" s="444"/>
      <c r="CB29" s="444"/>
      <c r="CC29" s="445"/>
      <c r="CD29" s="196"/>
      <c r="CE29" s="557"/>
      <c r="CF29" s="557"/>
      <c r="CG29" s="557"/>
      <c r="CH29" s="557"/>
      <c r="CI29" s="557"/>
      <c r="CJ29" s="557"/>
      <c r="CK29" s="557"/>
      <c r="CL29" s="557"/>
      <c r="CM29" s="557"/>
      <c r="CN29" s="557"/>
      <c r="CO29" s="557"/>
      <c r="CP29" s="557"/>
      <c r="CQ29" s="557"/>
      <c r="CR29" s="557"/>
      <c r="CS29" s="558"/>
      <c r="CT29" s="440"/>
      <c r="CU29" s="441"/>
      <c r="CV29" s="441"/>
      <c r="CW29" s="441"/>
      <c r="CX29" s="441"/>
      <c r="CY29" s="441"/>
      <c r="CZ29" s="441"/>
      <c r="DA29" s="442"/>
      <c r="DB29" s="440"/>
      <c r="DC29" s="441"/>
      <c r="DD29" s="441"/>
      <c r="DE29" s="441"/>
      <c r="DF29" s="441"/>
      <c r="DG29" s="441"/>
      <c r="DH29" s="441"/>
      <c r="DI29" s="442"/>
    </row>
    <row r="30" spans="1:113" ht="18.75" customHeight="1" thickBot="1" x14ac:dyDescent="0.2">
      <c r="A30" s="181"/>
      <c r="B30" s="615"/>
      <c r="C30" s="616"/>
      <c r="D30" s="617"/>
      <c r="E30" s="497"/>
      <c r="F30" s="498"/>
      <c r="G30" s="498"/>
      <c r="H30" s="498"/>
      <c r="I30" s="498"/>
      <c r="J30" s="498"/>
      <c r="K30" s="499"/>
      <c r="L30" s="607"/>
      <c r="M30" s="608"/>
      <c r="N30" s="608"/>
      <c r="O30" s="608"/>
      <c r="P30" s="609"/>
      <c r="Q30" s="607"/>
      <c r="R30" s="608"/>
      <c r="S30" s="608"/>
      <c r="T30" s="608"/>
      <c r="U30" s="608"/>
      <c r="V30" s="609"/>
      <c r="W30" s="610" t="s">
        <v>198</v>
      </c>
      <c r="X30" s="611"/>
      <c r="Y30" s="611"/>
      <c r="Z30" s="611"/>
      <c r="AA30" s="611"/>
      <c r="AB30" s="611"/>
      <c r="AC30" s="611"/>
      <c r="AD30" s="611"/>
      <c r="AE30" s="611"/>
      <c r="AF30" s="611"/>
      <c r="AG30" s="612"/>
      <c r="AH30" s="573">
        <v>95.6</v>
      </c>
      <c r="AI30" s="574"/>
      <c r="AJ30" s="574"/>
      <c r="AK30" s="574"/>
      <c r="AL30" s="574"/>
      <c r="AM30" s="574"/>
      <c r="AN30" s="574"/>
      <c r="AO30" s="574"/>
      <c r="AP30" s="574"/>
      <c r="AQ30" s="574"/>
      <c r="AR30" s="574"/>
      <c r="AS30" s="574"/>
      <c r="AT30" s="574"/>
      <c r="AU30" s="574"/>
      <c r="AV30" s="574"/>
      <c r="AW30" s="574"/>
      <c r="AX30" s="576"/>
      <c r="AY30" s="603"/>
      <c r="AZ30" s="604"/>
      <c r="BA30" s="604"/>
      <c r="BB30" s="605"/>
      <c r="BC30" s="562" t="s">
        <v>51</v>
      </c>
      <c r="BD30" s="563"/>
      <c r="BE30" s="563"/>
      <c r="BF30" s="563"/>
      <c r="BG30" s="563"/>
      <c r="BH30" s="563"/>
      <c r="BI30" s="563"/>
      <c r="BJ30" s="563"/>
      <c r="BK30" s="563"/>
      <c r="BL30" s="563"/>
      <c r="BM30" s="564"/>
      <c r="BN30" s="565">
        <v>270888</v>
      </c>
      <c r="BO30" s="566"/>
      <c r="BP30" s="566"/>
      <c r="BQ30" s="566"/>
      <c r="BR30" s="566"/>
      <c r="BS30" s="566"/>
      <c r="BT30" s="566"/>
      <c r="BU30" s="567"/>
      <c r="BV30" s="565">
        <v>240650</v>
      </c>
      <c r="BW30" s="566"/>
      <c r="BX30" s="566"/>
      <c r="BY30" s="566"/>
      <c r="BZ30" s="566"/>
      <c r="CA30" s="566"/>
      <c r="CB30" s="566"/>
      <c r="CC30" s="567"/>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606" t="s">
        <v>199</v>
      </c>
      <c r="D32" s="606"/>
      <c r="E32" s="606"/>
      <c r="F32" s="606"/>
      <c r="G32" s="606"/>
      <c r="H32" s="606"/>
      <c r="I32" s="606"/>
      <c r="J32" s="606"/>
      <c r="K32" s="606"/>
      <c r="L32" s="606"/>
      <c r="M32" s="606"/>
      <c r="N32" s="606"/>
      <c r="O32" s="606"/>
      <c r="P32" s="606"/>
      <c r="Q32" s="606"/>
      <c r="R32" s="606"/>
      <c r="S32" s="606"/>
      <c r="U32" s="447" t="s">
        <v>200</v>
      </c>
      <c r="V32" s="447"/>
      <c r="W32" s="447"/>
      <c r="X32" s="447"/>
      <c r="Y32" s="447"/>
      <c r="Z32" s="447"/>
      <c r="AA32" s="447"/>
      <c r="AB32" s="447"/>
      <c r="AC32" s="447"/>
      <c r="AD32" s="447"/>
      <c r="AE32" s="447"/>
      <c r="AF32" s="447"/>
      <c r="AG32" s="447"/>
      <c r="AH32" s="447"/>
      <c r="AI32" s="447"/>
      <c r="AJ32" s="447"/>
      <c r="AK32" s="447"/>
      <c r="AM32" s="447" t="s">
        <v>201</v>
      </c>
      <c r="AN32" s="447"/>
      <c r="AO32" s="447"/>
      <c r="AP32" s="447"/>
      <c r="AQ32" s="447"/>
      <c r="AR32" s="447"/>
      <c r="AS32" s="447"/>
      <c r="AT32" s="447"/>
      <c r="AU32" s="447"/>
      <c r="AV32" s="447"/>
      <c r="AW32" s="447"/>
      <c r="AX32" s="447"/>
      <c r="AY32" s="447"/>
      <c r="AZ32" s="447"/>
      <c r="BA32" s="447"/>
      <c r="BB32" s="447"/>
      <c r="BC32" s="447"/>
      <c r="BE32" s="447" t="s">
        <v>202</v>
      </c>
      <c r="BF32" s="447"/>
      <c r="BG32" s="447"/>
      <c r="BH32" s="447"/>
      <c r="BI32" s="447"/>
      <c r="BJ32" s="447"/>
      <c r="BK32" s="447"/>
      <c r="BL32" s="447"/>
      <c r="BM32" s="447"/>
      <c r="BN32" s="447"/>
      <c r="BO32" s="447"/>
      <c r="BP32" s="447"/>
      <c r="BQ32" s="447"/>
      <c r="BR32" s="447"/>
      <c r="BS32" s="447"/>
      <c r="BT32" s="447"/>
      <c r="BU32" s="447"/>
      <c r="BW32" s="447" t="s">
        <v>203</v>
      </c>
      <c r="BX32" s="447"/>
      <c r="BY32" s="447"/>
      <c r="BZ32" s="447"/>
      <c r="CA32" s="447"/>
      <c r="CB32" s="447"/>
      <c r="CC32" s="447"/>
      <c r="CD32" s="447"/>
      <c r="CE32" s="447"/>
      <c r="CF32" s="447"/>
      <c r="CG32" s="447"/>
      <c r="CH32" s="447"/>
      <c r="CI32" s="447"/>
      <c r="CJ32" s="447"/>
      <c r="CK32" s="447"/>
      <c r="CL32" s="447"/>
      <c r="CM32" s="447"/>
      <c r="CO32" s="447" t="s">
        <v>204</v>
      </c>
      <c r="CP32" s="447"/>
      <c r="CQ32" s="447"/>
      <c r="CR32" s="447"/>
      <c r="CS32" s="447"/>
      <c r="CT32" s="447"/>
      <c r="CU32" s="447"/>
      <c r="CV32" s="447"/>
      <c r="CW32" s="447"/>
      <c r="CX32" s="447"/>
      <c r="CY32" s="447"/>
      <c r="CZ32" s="447"/>
      <c r="DA32" s="447"/>
      <c r="DB32" s="447"/>
      <c r="DC32" s="447"/>
      <c r="DD32" s="447"/>
      <c r="DE32" s="447"/>
      <c r="DI32" s="204"/>
    </row>
    <row r="33" spans="1:113" ht="13.5" customHeight="1" x14ac:dyDescent="0.15">
      <c r="A33" s="181"/>
      <c r="B33" s="205"/>
      <c r="C33" s="467" t="s">
        <v>205</v>
      </c>
      <c r="D33" s="467"/>
      <c r="E33" s="432" t="s">
        <v>206</v>
      </c>
      <c r="F33" s="432"/>
      <c r="G33" s="432"/>
      <c r="H33" s="432"/>
      <c r="I33" s="432"/>
      <c r="J33" s="432"/>
      <c r="K33" s="432"/>
      <c r="L33" s="432"/>
      <c r="M33" s="432"/>
      <c r="N33" s="432"/>
      <c r="O33" s="432"/>
      <c r="P33" s="432"/>
      <c r="Q33" s="432"/>
      <c r="R33" s="432"/>
      <c r="S33" s="432"/>
      <c r="T33" s="206"/>
      <c r="U33" s="467" t="s">
        <v>205</v>
      </c>
      <c r="V33" s="467"/>
      <c r="W33" s="432" t="s">
        <v>207</v>
      </c>
      <c r="X33" s="432"/>
      <c r="Y33" s="432"/>
      <c r="Z33" s="432"/>
      <c r="AA33" s="432"/>
      <c r="AB33" s="432"/>
      <c r="AC33" s="432"/>
      <c r="AD33" s="432"/>
      <c r="AE33" s="432"/>
      <c r="AF33" s="432"/>
      <c r="AG33" s="432"/>
      <c r="AH33" s="432"/>
      <c r="AI33" s="432"/>
      <c r="AJ33" s="432"/>
      <c r="AK33" s="432"/>
      <c r="AL33" s="206"/>
      <c r="AM33" s="467" t="s">
        <v>208</v>
      </c>
      <c r="AN33" s="467"/>
      <c r="AO33" s="432" t="s">
        <v>207</v>
      </c>
      <c r="AP33" s="432"/>
      <c r="AQ33" s="432"/>
      <c r="AR33" s="432"/>
      <c r="AS33" s="432"/>
      <c r="AT33" s="432"/>
      <c r="AU33" s="432"/>
      <c r="AV33" s="432"/>
      <c r="AW33" s="432"/>
      <c r="AX33" s="432"/>
      <c r="AY33" s="432"/>
      <c r="AZ33" s="432"/>
      <c r="BA33" s="432"/>
      <c r="BB33" s="432"/>
      <c r="BC33" s="432"/>
      <c r="BD33" s="207"/>
      <c r="BE33" s="432" t="s">
        <v>209</v>
      </c>
      <c r="BF33" s="432"/>
      <c r="BG33" s="432" t="s">
        <v>210</v>
      </c>
      <c r="BH33" s="432"/>
      <c r="BI33" s="432"/>
      <c r="BJ33" s="432"/>
      <c r="BK33" s="432"/>
      <c r="BL33" s="432"/>
      <c r="BM33" s="432"/>
      <c r="BN33" s="432"/>
      <c r="BO33" s="432"/>
      <c r="BP33" s="432"/>
      <c r="BQ33" s="432"/>
      <c r="BR33" s="432"/>
      <c r="BS33" s="432"/>
      <c r="BT33" s="432"/>
      <c r="BU33" s="432"/>
      <c r="BV33" s="207"/>
      <c r="BW33" s="467" t="s">
        <v>209</v>
      </c>
      <c r="BX33" s="467"/>
      <c r="BY33" s="432" t="s">
        <v>211</v>
      </c>
      <c r="BZ33" s="432"/>
      <c r="CA33" s="432"/>
      <c r="CB33" s="432"/>
      <c r="CC33" s="432"/>
      <c r="CD33" s="432"/>
      <c r="CE33" s="432"/>
      <c r="CF33" s="432"/>
      <c r="CG33" s="432"/>
      <c r="CH33" s="432"/>
      <c r="CI33" s="432"/>
      <c r="CJ33" s="432"/>
      <c r="CK33" s="432"/>
      <c r="CL33" s="432"/>
      <c r="CM33" s="432"/>
      <c r="CN33" s="206"/>
      <c r="CO33" s="467" t="s">
        <v>212</v>
      </c>
      <c r="CP33" s="467"/>
      <c r="CQ33" s="432" t="s">
        <v>213</v>
      </c>
      <c r="CR33" s="432"/>
      <c r="CS33" s="432"/>
      <c r="CT33" s="432"/>
      <c r="CU33" s="432"/>
      <c r="CV33" s="432"/>
      <c r="CW33" s="432"/>
      <c r="CX33" s="432"/>
      <c r="CY33" s="432"/>
      <c r="CZ33" s="432"/>
      <c r="DA33" s="432"/>
      <c r="DB33" s="432"/>
      <c r="DC33" s="432"/>
      <c r="DD33" s="432"/>
      <c r="DE33" s="432"/>
      <c r="DF33" s="206"/>
      <c r="DG33" s="632" t="s">
        <v>214</v>
      </c>
      <c r="DH33" s="632"/>
      <c r="DI33" s="208"/>
    </row>
    <row r="34" spans="1:113" ht="32.25" customHeight="1" x14ac:dyDescent="0.15">
      <c r="A34" s="181"/>
      <c r="B34" s="205"/>
      <c r="C34" s="633">
        <f>IF(E34="","",1)</f>
        <v>1</v>
      </c>
      <c r="D34" s="633"/>
      <c r="E34" s="634" t="str">
        <f>IF('各会計、関係団体の財政状況及び健全化判断比率'!B7="","",'各会計、関係団体の財政状況及び健全化判断比率'!B7)</f>
        <v>一般会計</v>
      </c>
      <c r="F34" s="634"/>
      <c r="G34" s="634"/>
      <c r="H34" s="634"/>
      <c r="I34" s="634"/>
      <c r="J34" s="634"/>
      <c r="K34" s="634"/>
      <c r="L34" s="634"/>
      <c r="M34" s="634"/>
      <c r="N34" s="634"/>
      <c r="O34" s="634"/>
      <c r="P34" s="634"/>
      <c r="Q34" s="634"/>
      <c r="R34" s="634"/>
      <c r="S34" s="634"/>
      <c r="T34" s="181"/>
      <c r="U34" s="633">
        <f>IF(W34="","",MAX(C34:D43)+1)</f>
        <v>3</v>
      </c>
      <c r="V34" s="633"/>
      <c r="W34" s="634" t="str">
        <f>IF('各会計、関係団体の財政状況及び健全化判断比率'!B28="","",'各会計、関係団体の財政状況及び健全化判断比率'!B28)</f>
        <v>鶴田町国民健康保険特別会計</v>
      </c>
      <c r="X34" s="634"/>
      <c r="Y34" s="634"/>
      <c r="Z34" s="634"/>
      <c r="AA34" s="634"/>
      <c r="AB34" s="634"/>
      <c r="AC34" s="634"/>
      <c r="AD34" s="634"/>
      <c r="AE34" s="634"/>
      <c r="AF34" s="634"/>
      <c r="AG34" s="634"/>
      <c r="AH34" s="634"/>
      <c r="AI34" s="634"/>
      <c r="AJ34" s="634"/>
      <c r="AK34" s="634"/>
      <c r="AL34" s="181"/>
      <c r="AM34" s="633">
        <f>IF(AO34="","",MAX(C34:D43,U34:V43)+1)</f>
        <v>6</v>
      </c>
      <c r="AN34" s="633"/>
      <c r="AO34" s="634" t="str">
        <f>IF('各会計、関係団体の財政状況及び健全化判断比率'!B31="","",'各会計、関係団体の財政状況及び健全化判断比率'!B31)</f>
        <v>鶴田町水道事業会計</v>
      </c>
      <c r="AP34" s="634"/>
      <c r="AQ34" s="634"/>
      <c r="AR34" s="634"/>
      <c r="AS34" s="634"/>
      <c r="AT34" s="634"/>
      <c r="AU34" s="634"/>
      <c r="AV34" s="634"/>
      <c r="AW34" s="634"/>
      <c r="AX34" s="634"/>
      <c r="AY34" s="634"/>
      <c r="AZ34" s="634"/>
      <c r="BA34" s="634"/>
      <c r="BB34" s="634"/>
      <c r="BC34" s="634"/>
      <c r="BD34" s="181"/>
      <c r="BE34" s="633" t="str">
        <f>IF(BG34="","",MAX(C34:D43,U34:V43,AM34:AN43)+1)</f>
        <v/>
      </c>
      <c r="BF34" s="633"/>
      <c r="BG34" s="634"/>
      <c r="BH34" s="634"/>
      <c r="BI34" s="634"/>
      <c r="BJ34" s="634"/>
      <c r="BK34" s="634"/>
      <c r="BL34" s="634"/>
      <c r="BM34" s="634"/>
      <c r="BN34" s="634"/>
      <c r="BO34" s="634"/>
      <c r="BP34" s="634"/>
      <c r="BQ34" s="634"/>
      <c r="BR34" s="634"/>
      <c r="BS34" s="634"/>
      <c r="BT34" s="634"/>
      <c r="BU34" s="634"/>
      <c r="BV34" s="181"/>
      <c r="BW34" s="633">
        <f>IF(BY34="","",MAX(C34:D43,U34:V43,AM34:AN43,BE34:BF43)+1)</f>
        <v>8</v>
      </c>
      <c r="BX34" s="633"/>
      <c r="BY34" s="634" t="str">
        <f>IF('各会計、関係団体の財政状況及び健全化判断比率'!B68="","",'各会計、関係団体の財政状況及び健全化判断比率'!B68)</f>
        <v>青森県市町村総合事務組合</v>
      </c>
      <c r="BZ34" s="634"/>
      <c r="CA34" s="634"/>
      <c r="CB34" s="634"/>
      <c r="CC34" s="634"/>
      <c r="CD34" s="634"/>
      <c r="CE34" s="634"/>
      <c r="CF34" s="634"/>
      <c r="CG34" s="634"/>
      <c r="CH34" s="634"/>
      <c r="CI34" s="634"/>
      <c r="CJ34" s="634"/>
      <c r="CK34" s="634"/>
      <c r="CL34" s="634"/>
      <c r="CM34" s="634"/>
      <c r="CN34" s="181"/>
      <c r="CO34" s="633">
        <f>IF(CQ34="","",MAX(C34:D43,U34:V43,AM34:AN43,BE34:BF43,BW34:BX43)+1)</f>
        <v>18</v>
      </c>
      <c r="CP34" s="633"/>
      <c r="CQ34" s="634" t="str">
        <f>IF('各会計、関係団体の財政状況及び健全化判断比率'!BS7="","",'各会計、関係団体の財政状況及び健全化判断比率'!BS7)</f>
        <v>鶴の里振興公社</v>
      </c>
      <c r="CR34" s="634"/>
      <c r="CS34" s="634"/>
      <c r="CT34" s="634"/>
      <c r="CU34" s="634"/>
      <c r="CV34" s="634"/>
      <c r="CW34" s="634"/>
      <c r="CX34" s="634"/>
      <c r="CY34" s="634"/>
      <c r="CZ34" s="634"/>
      <c r="DA34" s="634"/>
      <c r="DB34" s="634"/>
      <c r="DC34" s="634"/>
      <c r="DD34" s="634"/>
      <c r="DE34" s="634"/>
      <c r="DG34" s="635" t="str">
        <f>IF('各会計、関係団体の財政状況及び健全化判断比率'!BR7="","",'各会計、関係団体の財政状況及び健全化判断比率'!BR7)</f>
        <v/>
      </c>
      <c r="DH34" s="635"/>
      <c r="DI34" s="208"/>
    </row>
    <row r="35" spans="1:113" ht="32.25" customHeight="1" x14ac:dyDescent="0.15">
      <c r="A35" s="181"/>
      <c r="B35" s="205"/>
      <c r="C35" s="633">
        <f>IF(E35="","",C34+1)</f>
        <v>2</v>
      </c>
      <c r="D35" s="633"/>
      <c r="E35" s="634" t="str">
        <f>IF('各会計、関係団体の財政状況及び健全化判断比率'!B8="","",'各会計、関係団体の財政状況及び健全化判断比率'!B8)</f>
        <v>鶴田町学校給食特別会計</v>
      </c>
      <c r="F35" s="634"/>
      <c r="G35" s="634"/>
      <c r="H35" s="634"/>
      <c r="I35" s="634"/>
      <c r="J35" s="634"/>
      <c r="K35" s="634"/>
      <c r="L35" s="634"/>
      <c r="M35" s="634"/>
      <c r="N35" s="634"/>
      <c r="O35" s="634"/>
      <c r="P35" s="634"/>
      <c r="Q35" s="634"/>
      <c r="R35" s="634"/>
      <c r="S35" s="634"/>
      <c r="T35" s="181"/>
      <c r="U35" s="633">
        <f>IF(W35="","",U34+1)</f>
        <v>4</v>
      </c>
      <c r="V35" s="633"/>
      <c r="W35" s="634" t="str">
        <f>IF('各会計、関係団体の財政状況及び健全化判断比率'!B29="","",'各会計、関係団体の財政状況及び健全化判断比率'!B29)</f>
        <v>鶴田町介護保険特別会計</v>
      </c>
      <c r="X35" s="634"/>
      <c r="Y35" s="634"/>
      <c r="Z35" s="634"/>
      <c r="AA35" s="634"/>
      <c r="AB35" s="634"/>
      <c r="AC35" s="634"/>
      <c r="AD35" s="634"/>
      <c r="AE35" s="634"/>
      <c r="AF35" s="634"/>
      <c r="AG35" s="634"/>
      <c r="AH35" s="634"/>
      <c r="AI35" s="634"/>
      <c r="AJ35" s="634"/>
      <c r="AK35" s="634"/>
      <c r="AL35" s="181"/>
      <c r="AM35" s="633">
        <f t="shared" ref="AM35:AM43" si="0">IF(AO35="","",AM34+1)</f>
        <v>7</v>
      </c>
      <c r="AN35" s="633"/>
      <c r="AO35" s="634" t="str">
        <f>IF('各会計、関係団体の財政状況及び健全化判断比率'!B32="","",'各会計、関係団体の財政状況及び健全化判断比率'!B32)</f>
        <v>鶴田町下水道事業会計</v>
      </c>
      <c r="AP35" s="634"/>
      <c r="AQ35" s="634"/>
      <c r="AR35" s="634"/>
      <c r="AS35" s="634"/>
      <c r="AT35" s="634"/>
      <c r="AU35" s="634"/>
      <c r="AV35" s="634"/>
      <c r="AW35" s="634"/>
      <c r="AX35" s="634"/>
      <c r="AY35" s="634"/>
      <c r="AZ35" s="634"/>
      <c r="BA35" s="634"/>
      <c r="BB35" s="634"/>
      <c r="BC35" s="634"/>
      <c r="BD35" s="181"/>
      <c r="BE35" s="633" t="str">
        <f t="shared" ref="BE35:BE43" si="1">IF(BG35="","",BE34+1)</f>
        <v/>
      </c>
      <c r="BF35" s="633"/>
      <c r="BG35" s="634"/>
      <c r="BH35" s="634"/>
      <c r="BI35" s="634"/>
      <c r="BJ35" s="634"/>
      <c r="BK35" s="634"/>
      <c r="BL35" s="634"/>
      <c r="BM35" s="634"/>
      <c r="BN35" s="634"/>
      <c r="BO35" s="634"/>
      <c r="BP35" s="634"/>
      <c r="BQ35" s="634"/>
      <c r="BR35" s="634"/>
      <c r="BS35" s="634"/>
      <c r="BT35" s="634"/>
      <c r="BU35" s="634"/>
      <c r="BV35" s="181"/>
      <c r="BW35" s="633">
        <f t="shared" ref="BW35:BW43" si="2">IF(BY35="","",BW34+1)</f>
        <v>9</v>
      </c>
      <c r="BX35" s="633"/>
      <c r="BY35" s="634" t="str">
        <f>IF('各会計、関係団体の財政状況及び健全化判断比率'!B69="","",'各会計、関係団体の財政状況及び健全化判断比率'!B69)</f>
        <v>青森県市町村職員退職手当組合</v>
      </c>
      <c r="BZ35" s="634"/>
      <c r="CA35" s="634"/>
      <c r="CB35" s="634"/>
      <c r="CC35" s="634"/>
      <c r="CD35" s="634"/>
      <c r="CE35" s="634"/>
      <c r="CF35" s="634"/>
      <c r="CG35" s="634"/>
      <c r="CH35" s="634"/>
      <c r="CI35" s="634"/>
      <c r="CJ35" s="634"/>
      <c r="CK35" s="634"/>
      <c r="CL35" s="634"/>
      <c r="CM35" s="634"/>
      <c r="CN35" s="181"/>
      <c r="CO35" s="633" t="str">
        <f t="shared" ref="CO35:CO43" si="3">IF(CQ35="","",CO34+1)</f>
        <v/>
      </c>
      <c r="CP35" s="633"/>
      <c r="CQ35" s="634" t="str">
        <f>IF('各会計、関係団体の財政状況及び健全化判断比率'!BS8="","",'各会計、関係団体の財政状況及び健全化判断比率'!BS8)</f>
        <v/>
      </c>
      <c r="CR35" s="634"/>
      <c r="CS35" s="634"/>
      <c r="CT35" s="634"/>
      <c r="CU35" s="634"/>
      <c r="CV35" s="634"/>
      <c r="CW35" s="634"/>
      <c r="CX35" s="634"/>
      <c r="CY35" s="634"/>
      <c r="CZ35" s="634"/>
      <c r="DA35" s="634"/>
      <c r="DB35" s="634"/>
      <c r="DC35" s="634"/>
      <c r="DD35" s="634"/>
      <c r="DE35" s="634"/>
      <c r="DG35" s="635" t="str">
        <f>IF('各会計、関係団体の財政状況及び健全化判断比率'!BR8="","",'各会計、関係団体の財政状況及び健全化判断比率'!BR8)</f>
        <v/>
      </c>
      <c r="DH35" s="635"/>
      <c r="DI35" s="208"/>
    </row>
    <row r="36" spans="1:113" ht="32.25" customHeight="1" x14ac:dyDescent="0.15">
      <c r="A36" s="181"/>
      <c r="B36" s="205"/>
      <c r="C36" s="633" t="str">
        <f>IF(E36="","",C35+1)</f>
        <v/>
      </c>
      <c r="D36" s="633"/>
      <c r="E36" s="634" t="str">
        <f>IF('各会計、関係団体の財政状況及び健全化判断比率'!B9="","",'各会計、関係団体の財政状況及び健全化判断比率'!B9)</f>
        <v/>
      </c>
      <c r="F36" s="634"/>
      <c r="G36" s="634"/>
      <c r="H36" s="634"/>
      <c r="I36" s="634"/>
      <c r="J36" s="634"/>
      <c r="K36" s="634"/>
      <c r="L36" s="634"/>
      <c r="M36" s="634"/>
      <c r="N36" s="634"/>
      <c r="O36" s="634"/>
      <c r="P36" s="634"/>
      <c r="Q36" s="634"/>
      <c r="R36" s="634"/>
      <c r="S36" s="634"/>
      <c r="T36" s="181"/>
      <c r="U36" s="633">
        <f t="shared" ref="U36:U43" si="4">IF(W36="","",U35+1)</f>
        <v>5</v>
      </c>
      <c r="V36" s="633"/>
      <c r="W36" s="634" t="str">
        <f>IF('各会計、関係団体の財政状況及び健全化判断比率'!B30="","",'各会計、関係団体の財政状況及び健全化判断比率'!B30)</f>
        <v>鶴田町後期高齢者医療特別会計</v>
      </c>
      <c r="X36" s="634"/>
      <c r="Y36" s="634"/>
      <c r="Z36" s="634"/>
      <c r="AA36" s="634"/>
      <c r="AB36" s="634"/>
      <c r="AC36" s="634"/>
      <c r="AD36" s="634"/>
      <c r="AE36" s="634"/>
      <c r="AF36" s="634"/>
      <c r="AG36" s="634"/>
      <c r="AH36" s="634"/>
      <c r="AI36" s="634"/>
      <c r="AJ36" s="634"/>
      <c r="AK36" s="634"/>
      <c r="AL36" s="181"/>
      <c r="AM36" s="633" t="str">
        <f t="shared" si="0"/>
        <v/>
      </c>
      <c r="AN36" s="633"/>
      <c r="AO36" s="634"/>
      <c r="AP36" s="634"/>
      <c r="AQ36" s="634"/>
      <c r="AR36" s="634"/>
      <c r="AS36" s="634"/>
      <c r="AT36" s="634"/>
      <c r="AU36" s="634"/>
      <c r="AV36" s="634"/>
      <c r="AW36" s="634"/>
      <c r="AX36" s="634"/>
      <c r="AY36" s="634"/>
      <c r="AZ36" s="634"/>
      <c r="BA36" s="634"/>
      <c r="BB36" s="634"/>
      <c r="BC36" s="634"/>
      <c r="BD36" s="181"/>
      <c r="BE36" s="633" t="str">
        <f t="shared" si="1"/>
        <v/>
      </c>
      <c r="BF36" s="633"/>
      <c r="BG36" s="634"/>
      <c r="BH36" s="634"/>
      <c r="BI36" s="634"/>
      <c r="BJ36" s="634"/>
      <c r="BK36" s="634"/>
      <c r="BL36" s="634"/>
      <c r="BM36" s="634"/>
      <c r="BN36" s="634"/>
      <c r="BO36" s="634"/>
      <c r="BP36" s="634"/>
      <c r="BQ36" s="634"/>
      <c r="BR36" s="634"/>
      <c r="BS36" s="634"/>
      <c r="BT36" s="634"/>
      <c r="BU36" s="634"/>
      <c r="BV36" s="181"/>
      <c r="BW36" s="633">
        <f t="shared" si="2"/>
        <v>10</v>
      </c>
      <c r="BX36" s="633"/>
      <c r="BY36" s="634" t="str">
        <f>IF('各会計、関係団体の財政状況及び健全化判断比率'!B70="","",'各会計、関係団体の財政状況及び健全化判断比率'!B70)</f>
        <v>西北五広域福祉事務組合</v>
      </c>
      <c r="BZ36" s="634"/>
      <c r="CA36" s="634"/>
      <c r="CB36" s="634"/>
      <c r="CC36" s="634"/>
      <c r="CD36" s="634"/>
      <c r="CE36" s="634"/>
      <c r="CF36" s="634"/>
      <c r="CG36" s="634"/>
      <c r="CH36" s="634"/>
      <c r="CI36" s="634"/>
      <c r="CJ36" s="634"/>
      <c r="CK36" s="634"/>
      <c r="CL36" s="634"/>
      <c r="CM36" s="634"/>
      <c r="CN36" s="181"/>
      <c r="CO36" s="633" t="str">
        <f t="shared" si="3"/>
        <v/>
      </c>
      <c r="CP36" s="633"/>
      <c r="CQ36" s="634" t="str">
        <f>IF('各会計、関係団体の財政状況及び健全化判断比率'!BS9="","",'各会計、関係団体の財政状況及び健全化判断比率'!BS9)</f>
        <v/>
      </c>
      <c r="CR36" s="634"/>
      <c r="CS36" s="634"/>
      <c r="CT36" s="634"/>
      <c r="CU36" s="634"/>
      <c r="CV36" s="634"/>
      <c r="CW36" s="634"/>
      <c r="CX36" s="634"/>
      <c r="CY36" s="634"/>
      <c r="CZ36" s="634"/>
      <c r="DA36" s="634"/>
      <c r="DB36" s="634"/>
      <c r="DC36" s="634"/>
      <c r="DD36" s="634"/>
      <c r="DE36" s="634"/>
      <c r="DG36" s="635" t="str">
        <f>IF('各会計、関係団体の財政状況及び健全化判断比率'!BR9="","",'各会計、関係団体の財政状況及び健全化判断比率'!BR9)</f>
        <v/>
      </c>
      <c r="DH36" s="635"/>
      <c r="DI36" s="208"/>
    </row>
    <row r="37" spans="1:113" ht="32.25" customHeight="1" x14ac:dyDescent="0.15">
      <c r="A37" s="181"/>
      <c r="B37" s="205"/>
      <c r="C37" s="633" t="str">
        <f>IF(E37="","",C36+1)</f>
        <v/>
      </c>
      <c r="D37" s="633"/>
      <c r="E37" s="634" t="str">
        <f>IF('各会計、関係団体の財政状況及び健全化判断比率'!B10="","",'各会計、関係団体の財政状況及び健全化判断比率'!B10)</f>
        <v/>
      </c>
      <c r="F37" s="634"/>
      <c r="G37" s="634"/>
      <c r="H37" s="634"/>
      <c r="I37" s="634"/>
      <c r="J37" s="634"/>
      <c r="K37" s="634"/>
      <c r="L37" s="634"/>
      <c r="M37" s="634"/>
      <c r="N37" s="634"/>
      <c r="O37" s="634"/>
      <c r="P37" s="634"/>
      <c r="Q37" s="634"/>
      <c r="R37" s="634"/>
      <c r="S37" s="634"/>
      <c r="T37" s="181"/>
      <c r="U37" s="633" t="str">
        <f t="shared" si="4"/>
        <v/>
      </c>
      <c r="V37" s="633"/>
      <c r="W37" s="634"/>
      <c r="X37" s="634"/>
      <c r="Y37" s="634"/>
      <c r="Z37" s="634"/>
      <c r="AA37" s="634"/>
      <c r="AB37" s="634"/>
      <c r="AC37" s="634"/>
      <c r="AD37" s="634"/>
      <c r="AE37" s="634"/>
      <c r="AF37" s="634"/>
      <c r="AG37" s="634"/>
      <c r="AH37" s="634"/>
      <c r="AI37" s="634"/>
      <c r="AJ37" s="634"/>
      <c r="AK37" s="634"/>
      <c r="AL37" s="181"/>
      <c r="AM37" s="633" t="str">
        <f t="shared" si="0"/>
        <v/>
      </c>
      <c r="AN37" s="633"/>
      <c r="AO37" s="634"/>
      <c r="AP37" s="634"/>
      <c r="AQ37" s="634"/>
      <c r="AR37" s="634"/>
      <c r="AS37" s="634"/>
      <c r="AT37" s="634"/>
      <c r="AU37" s="634"/>
      <c r="AV37" s="634"/>
      <c r="AW37" s="634"/>
      <c r="AX37" s="634"/>
      <c r="AY37" s="634"/>
      <c r="AZ37" s="634"/>
      <c r="BA37" s="634"/>
      <c r="BB37" s="634"/>
      <c r="BC37" s="634"/>
      <c r="BD37" s="181"/>
      <c r="BE37" s="633" t="str">
        <f t="shared" si="1"/>
        <v/>
      </c>
      <c r="BF37" s="633"/>
      <c r="BG37" s="634"/>
      <c r="BH37" s="634"/>
      <c r="BI37" s="634"/>
      <c r="BJ37" s="634"/>
      <c r="BK37" s="634"/>
      <c r="BL37" s="634"/>
      <c r="BM37" s="634"/>
      <c r="BN37" s="634"/>
      <c r="BO37" s="634"/>
      <c r="BP37" s="634"/>
      <c r="BQ37" s="634"/>
      <c r="BR37" s="634"/>
      <c r="BS37" s="634"/>
      <c r="BT37" s="634"/>
      <c r="BU37" s="634"/>
      <c r="BV37" s="181"/>
      <c r="BW37" s="633">
        <f t="shared" si="2"/>
        <v>11</v>
      </c>
      <c r="BX37" s="633"/>
      <c r="BY37" s="634" t="str">
        <f>IF('各会計、関係団体の財政状況及び健全化判断比率'!B71="","",'各会計、関係団体の財政状況及び健全化判断比率'!B71)</f>
        <v>西北五環境整備事務組合</v>
      </c>
      <c r="BZ37" s="634"/>
      <c r="CA37" s="634"/>
      <c r="CB37" s="634"/>
      <c r="CC37" s="634"/>
      <c r="CD37" s="634"/>
      <c r="CE37" s="634"/>
      <c r="CF37" s="634"/>
      <c r="CG37" s="634"/>
      <c r="CH37" s="634"/>
      <c r="CI37" s="634"/>
      <c r="CJ37" s="634"/>
      <c r="CK37" s="634"/>
      <c r="CL37" s="634"/>
      <c r="CM37" s="634"/>
      <c r="CN37" s="181"/>
      <c r="CO37" s="633" t="str">
        <f t="shared" si="3"/>
        <v/>
      </c>
      <c r="CP37" s="633"/>
      <c r="CQ37" s="634" t="str">
        <f>IF('各会計、関係団体の財政状況及び健全化判断比率'!BS10="","",'各会計、関係団体の財政状況及び健全化判断比率'!BS10)</f>
        <v/>
      </c>
      <c r="CR37" s="634"/>
      <c r="CS37" s="634"/>
      <c r="CT37" s="634"/>
      <c r="CU37" s="634"/>
      <c r="CV37" s="634"/>
      <c r="CW37" s="634"/>
      <c r="CX37" s="634"/>
      <c r="CY37" s="634"/>
      <c r="CZ37" s="634"/>
      <c r="DA37" s="634"/>
      <c r="DB37" s="634"/>
      <c r="DC37" s="634"/>
      <c r="DD37" s="634"/>
      <c r="DE37" s="634"/>
      <c r="DG37" s="635" t="str">
        <f>IF('各会計、関係団体の財政状況及び健全化判断比率'!BR10="","",'各会計、関係団体の財政状況及び健全化判断比率'!BR10)</f>
        <v/>
      </c>
      <c r="DH37" s="635"/>
      <c r="DI37" s="208"/>
    </row>
    <row r="38" spans="1:113" ht="32.25" customHeight="1" x14ac:dyDescent="0.15">
      <c r="A38" s="181"/>
      <c r="B38" s="205"/>
      <c r="C38" s="633" t="str">
        <f t="shared" ref="C38:C43" si="5">IF(E38="","",C37+1)</f>
        <v/>
      </c>
      <c r="D38" s="633"/>
      <c r="E38" s="634" t="str">
        <f>IF('各会計、関係団体の財政状況及び健全化判断比率'!B11="","",'各会計、関係団体の財政状況及び健全化判断比率'!B11)</f>
        <v/>
      </c>
      <c r="F38" s="634"/>
      <c r="G38" s="634"/>
      <c r="H38" s="634"/>
      <c r="I38" s="634"/>
      <c r="J38" s="634"/>
      <c r="K38" s="634"/>
      <c r="L38" s="634"/>
      <c r="M38" s="634"/>
      <c r="N38" s="634"/>
      <c r="O38" s="634"/>
      <c r="P38" s="634"/>
      <c r="Q38" s="634"/>
      <c r="R38" s="634"/>
      <c r="S38" s="634"/>
      <c r="T38" s="181"/>
      <c r="U38" s="633" t="str">
        <f t="shared" si="4"/>
        <v/>
      </c>
      <c r="V38" s="633"/>
      <c r="W38" s="634"/>
      <c r="X38" s="634"/>
      <c r="Y38" s="634"/>
      <c r="Z38" s="634"/>
      <c r="AA38" s="634"/>
      <c r="AB38" s="634"/>
      <c r="AC38" s="634"/>
      <c r="AD38" s="634"/>
      <c r="AE38" s="634"/>
      <c r="AF38" s="634"/>
      <c r="AG38" s="634"/>
      <c r="AH38" s="634"/>
      <c r="AI38" s="634"/>
      <c r="AJ38" s="634"/>
      <c r="AK38" s="634"/>
      <c r="AL38" s="181"/>
      <c r="AM38" s="633" t="str">
        <f t="shared" si="0"/>
        <v/>
      </c>
      <c r="AN38" s="633"/>
      <c r="AO38" s="634"/>
      <c r="AP38" s="634"/>
      <c r="AQ38" s="634"/>
      <c r="AR38" s="634"/>
      <c r="AS38" s="634"/>
      <c r="AT38" s="634"/>
      <c r="AU38" s="634"/>
      <c r="AV38" s="634"/>
      <c r="AW38" s="634"/>
      <c r="AX38" s="634"/>
      <c r="AY38" s="634"/>
      <c r="AZ38" s="634"/>
      <c r="BA38" s="634"/>
      <c r="BB38" s="634"/>
      <c r="BC38" s="634"/>
      <c r="BD38" s="181"/>
      <c r="BE38" s="633" t="str">
        <f t="shared" si="1"/>
        <v/>
      </c>
      <c r="BF38" s="633"/>
      <c r="BG38" s="634"/>
      <c r="BH38" s="634"/>
      <c r="BI38" s="634"/>
      <c r="BJ38" s="634"/>
      <c r="BK38" s="634"/>
      <c r="BL38" s="634"/>
      <c r="BM38" s="634"/>
      <c r="BN38" s="634"/>
      <c r="BO38" s="634"/>
      <c r="BP38" s="634"/>
      <c r="BQ38" s="634"/>
      <c r="BR38" s="634"/>
      <c r="BS38" s="634"/>
      <c r="BT38" s="634"/>
      <c r="BU38" s="634"/>
      <c r="BV38" s="181"/>
      <c r="BW38" s="633">
        <f t="shared" si="2"/>
        <v>12</v>
      </c>
      <c r="BX38" s="633"/>
      <c r="BY38" s="634" t="str">
        <f>IF('各会計、関係団体の財政状況及び健全化判断比率'!B72="","",'各会計、関係団体の財政状況及び健全化判断比率'!B72)</f>
        <v>五所川原地区消防事務組合</v>
      </c>
      <c r="BZ38" s="634"/>
      <c r="CA38" s="634"/>
      <c r="CB38" s="634"/>
      <c r="CC38" s="634"/>
      <c r="CD38" s="634"/>
      <c r="CE38" s="634"/>
      <c r="CF38" s="634"/>
      <c r="CG38" s="634"/>
      <c r="CH38" s="634"/>
      <c r="CI38" s="634"/>
      <c r="CJ38" s="634"/>
      <c r="CK38" s="634"/>
      <c r="CL38" s="634"/>
      <c r="CM38" s="634"/>
      <c r="CN38" s="181"/>
      <c r="CO38" s="633" t="str">
        <f t="shared" si="3"/>
        <v/>
      </c>
      <c r="CP38" s="633"/>
      <c r="CQ38" s="634" t="str">
        <f>IF('各会計、関係団体の財政状況及び健全化判断比率'!BS11="","",'各会計、関係団体の財政状況及び健全化判断比率'!BS11)</f>
        <v/>
      </c>
      <c r="CR38" s="634"/>
      <c r="CS38" s="634"/>
      <c r="CT38" s="634"/>
      <c r="CU38" s="634"/>
      <c r="CV38" s="634"/>
      <c r="CW38" s="634"/>
      <c r="CX38" s="634"/>
      <c r="CY38" s="634"/>
      <c r="CZ38" s="634"/>
      <c r="DA38" s="634"/>
      <c r="DB38" s="634"/>
      <c r="DC38" s="634"/>
      <c r="DD38" s="634"/>
      <c r="DE38" s="634"/>
      <c r="DG38" s="635" t="str">
        <f>IF('各会計、関係団体の財政状況及び健全化判断比率'!BR11="","",'各会計、関係団体の財政状況及び健全化判断比率'!BR11)</f>
        <v/>
      </c>
      <c r="DH38" s="635"/>
      <c r="DI38" s="208"/>
    </row>
    <row r="39" spans="1:113" ht="32.25" customHeight="1" x14ac:dyDescent="0.15">
      <c r="A39" s="181"/>
      <c r="B39" s="205"/>
      <c r="C39" s="633" t="str">
        <f t="shared" si="5"/>
        <v/>
      </c>
      <c r="D39" s="633"/>
      <c r="E39" s="634" t="str">
        <f>IF('各会計、関係団体の財政状況及び健全化判断比率'!B12="","",'各会計、関係団体の財政状況及び健全化判断比率'!B12)</f>
        <v/>
      </c>
      <c r="F39" s="634"/>
      <c r="G39" s="634"/>
      <c r="H39" s="634"/>
      <c r="I39" s="634"/>
      <c r="J39" s="634"/>
      <c r="K39" s="634"/>
      <c r="L39" s="634"/>
      <c r="M39" s="634"/>
      <c r="N39" s="634"/>
      <c r="O39" s="634"/>
      <c r="P39" s="634"/>
      <c r="Q39" s="634"/>
      <c r="R39" s="634"/>
      <c r="S39" s="634"/>
      <c r="T39" s="181"/>
      <c r="U39" s="633" t="str">
        <f t="shared" si="4"/>
        <v/>
      </c>
      <c r="V39" s="633"/>
      <c r="W39" s="634"/>
      <c r="X39" s="634"/>
      <c r="Y39" s="634"/>
      <c r="Z39" s="634"/>
      <c r="AA39" s="634"/>
      <c r="AB39" s="634"/>
      <c r="AC39" s="634"/>
      <c r="AD39" s="634"/>
      <c r="AE39" s="634"/>
      <c r="AF39" s="634"/>
      <c r="AG39" s="634"/>
      <c r="AH39" s="634"/>
      <c r="AI39" s="634"/>
      <c r="AJ39" s="634"/>
      <c r="AK39" s="634"/>
      <c r="AL39" s="181"/>
      <c r="AM39" s="633" t="str">
        <f t="shared" si="0"/>
        <v/>
      </c>
      <c r="AN39" s="633"/>
      <c r="AO39" s="634"/>
      <c r="AP39" s="634"/>
      <c r="AQ39" s="634"/>
      <c r="AR39" s="634"/>
      <c r="AS39" s="634"/>
      <c r="AT39" s="634"/>
      <c r="AU39" s="634"/>
      <c r="AV39" s="634"/>
      <c r="AW39" s="634"/>
      <c r="AX39" s="634"/>
      <c r="AY39" s="634"/>
      <c r="AZ39" s="634"/>
      <c r="BA39" s="634"/>
      <c r="BB39" s="634"/>
      <c r="BC39" s="634"/>
      <c r="BD39" s="181"/>
      <c r="BE39" s="633" t="str">
        <f t="shared" si="1"/>
        <v/>
      </c>
      <c r="BF39" s="633"/>
      <c r="BG39" s="634"/>
      <c r="BH39" s="634"/>
      <c r="BI39" s="634"/>
      <c r="BJ39" s="634"/>
      <c r="BK39" s="634"/>
      <c r="BL39" s="634"/>
      <c r="BM39" s="634"/>
      <c r="BN39" s="634"/>
      <c r="BO39" s="634"/>
      <c r="BP39" s="634"/>
      <c r="BQ39" s="634"/>
      <c r="BR39" s="634"/>
      <c r="BS39" s="634"/>
      <c r="BT39" s="634"/>
      <c r="BU39" s="634"/>
      <c r="BV39" s="181"/>
      <c r="BW39" s="633">
        <f t="shared" si="2"/>
        <v>13</v>
      </c>
      <c r="BX39" s="633"/>
      <c r="BY39" s="634" t="str">
        <f>IF('各会計、関係団体の財政状況及び健全化判断比率'!B73="","",'各会計、関係団体の財政状況及び健全化判断比率'!B73)</f>
        <v>青森県交通災害共済組合</v>
      </c>
      <c r="BZ39" s="634"/>
      <c r="CA39" s="634"/>
      <c r="CB39" s="634"/>
      <c r="CC39" s="634"/>
      <c r="CD39" s="634"/>
      <c r="CE39" s="634"/>
      <c r="CF39" s="634"/>
      <c r="CG39" s="634"/>
      <c r="CH39" s="634"/>
      <c r="CI39" s="634"/>
      <c r="CJ39" s="634"/>
      <c r="CK39" s="634"/>
      <c r="CL39" s="634"/>
      <c r="CM39" s="634"/>
      <c r="CN39" s="181"/>
      <c r="CO39" s="633" t="str">
        <f t="shared" si="3"/>
        <v/>
      </c>
      <c r="CP39" s="633"/>
      <c r="CQ39" s="634" t="str">
        <f>IF('各会計、関係団体の財政状況及び健全化判断比率'!BS12="","",'各会計、関係団体の財政状況及び健全化判断比率'!BS12)</f>
        <v/>
      </c>
      <c r="CR39" s="634"/>
      <c r="CS39" s="634"/>
      <c r="CT39" s="634"/>
      <c r="CU39" s="634"/>
      <c r="CV39" s="634"/>
      <c r="CW39" s="634"/>
      <c r="CX39" s="634"/>
      <c r="CY39" s="634"/>
      <c r="CZ39" s="634"/>
      <c r="DA39" s="634"/>
      <c r="DB39" s="634"/>
      <c r="DC39" s="634"/>
      <c r="DD39" s="634"/>
      <c r="DE39" s="634"/>
      <c r="DG39" s="635" t="str">
        <f>IF('各会計、関係団体の財政状況及び健全化判断比率'!BR12="","",'各会計、関係団体の財政状況及び健全化判断比率'!BR12)</f>
        <v/>
      </c>
      <c r="DH39" s="635"/>
      <c r="DI39" s="208"/>
    </row>
    <row r="40" spans="1:113" ht="32.25" customHeight="1" x14ac:dyDescent="0.15">
      <c r="A40" s="181"/>
      <c r="B40" s="205"/>
      <c r="C40" s="633" t="str">
        <f t="shared" si="5"/>
        <v/>
      </c>
      <c r="D40" s="633"/>
      <c r="E40" s="634" t="str">
        <f>IF('各会計、関係団体の財政状況及び健全化判断比率'!B13="","",'各会計、関係団体の財政状況及び健全化判断比率'!B13)</f>
        <v/>
      </c>
      <c r="F40" s="634"/>
      <c r="G40" s="634"/>
      <c r="H40" s="634"/>
      <c r="I40" s="634"/>
      <c r="J40" s="634"/>
      <c r="K40" s="634"/>
      <c r="L40" s="634"/>
      <c r="M40" s="634"/>
      <c r="N40" s="634"/>
      <c r="O40" s="634"/>
      <c r="P40" s="634"/>
      <c r="Q40" s="634"/>
      <c r="R40" s="634"/>
      <c r="S40" s="634"/>
      <c r="T40" s="181"/>
      <c r="U40" s="633" t="str">
        <f t="shared" si="4"/>
        <v/>
      </c>
      <c r="V40" s="633"/>
      <c r="W40" s="634"/>
      <c r="X40" s="634"/>
      <c r="Y40" s="634"/>
      <c r="Z40" s="634"/>
      <c r="AA40" s="634"/>
      <c r="AB40" s="634"/>
      <c r="AC40" s="634"/>
      <c r="AD40" s="634"/>
      <c r="AE40" s="634"/>
      <c r="AF40" s="634"/>
      <c r="AG40" s="634"/>
      <c r="AH40" s="634"/>
      <c r="AI40" s="634"/>
      <c r="AJ40" s="634"/>
      <c r="AK40" s="634"/>
      <c r="AL40" s="181"/>
      <c r="AM40" s="633" t="str">
        <f t="shared" si="0"/>
        <v/>
      </c>
      <c r="AN40" s="633"/>
      <c r="AO40" s="634"/>
      <c r="AP40" s="634"/>
      <c r="AQ40" s="634"/>
      <c r="AR40" s="634"/>
      <c r="AS40" s="634"/>
      <c r="AT40" s="634"/>
      <c r="AU40" s="634"/>
      <c r="AV40" s="634"/>
      <c r="AW40" s="634"/>
      <c r="AX40" s="634"/>
      <c r="AY40" s="634"/>
      <c r="AZ40" s="634"/>
      <c r="BA40" s="634"/>
      <c r="BB40" s="634"/>
      <c r="BC40" s="634"/>
      <c r="BD40" s="181"/>
      <c r="BE40" s="633" t="str">
        <f t="shared" si="1"/>
        <v/>
      </c>
      <c r="BF40" s="633"/>
      <c r="BG40" s="634"/>
      <c r="BH40" s="634"/>
      <c r="BI40" s="634"/>
      <c r="BJ40" s="634"/>
      <c r="BK40" s="634"/>
      <c r="BL40" s="634"/>
      <c r="BM40" s="634"/>
      <c r="BN40" s="634"/>
      <c r="BO40" s="634"/>
      <c r="BP40" s="634"/>
      <c r="BQ40" s="634"/>
      <c r="BR40" s="634"/>
      <c r="BS40" s="634"/>
      <c r="BT40" s="634"/>
      <c r="BU40" s="634"/>
      <c r="BV40" s="181"/>
      <c r="BW40" s="633">
        <f t="shared" si="2"/>
        <v>14</v>
      </c>
      <c r="BX40" s="633"/>
      <c r="BY40" s="634" t="str">
        <f>IF('各会計、関係団体の財政状況及び健全化判断比率'!B74="","",'各会計、関係団体の財政状況及び健全化判断比率'!B74)</f>
        <v>津軽広域水道企業団（津軽事業部）</v>
      </c>
      <c r="BZ40" s="634"/>
      <c r="CA40" s="634"/>
      <c r="CB40" s="634"/>
      <c r="CC40" s="634"/>
      <c r="CD40" s="634"/>
      <c r="CE40" s="634"/>
      <c r="CF40" s="634"/>
      <c r="CG40" s="634"/>
      <c r="CH40" s="634"/>
      <c r="CI40" s="634"/>
      <c r="CJ40" s="634"/>
      <c r="CK40" s="634"/>
      <c r="CL40" s="634"/>
      <c r="CM40" s="634"/>
      <c r="CN40" s="181"/>
      <c r="CO40" s="633" t="str">
        <f t="shared" si="3"/>
        <v/>
      </c>
      <c r="CP40" s="633"/>
      <c r="CQ40" s="634" t="str">
        <f>IF('各会計、関係団体の財政状況及び健全化判断比率'!BS13="","",'各会計、関係団体の財政状況及び健全化判断比率'!BS13)</f>
        <v/>
      </c>
      <c r="CR40" s="634"/>
      <c r="CS40" s="634"/>
      <c r="CT40" s="634"/>
      <c r="CU40" s="634"/>
      <c r="CV40" s="634"/>
      <c r="CW40" s="634"/>
      <c r="CX40" s="634"/>
      <c r="CY40" s="634"/>
      <c r="CZ40" s="634"/>
      <c r="DA40" s="634"/>
      <c r="DB40" s="634"/>
      <c r="DC40" s="634"/>
      <c r="DD40" s="634"/>
      <c r="DE40" s="634"/>
      <c r="DG40" s="635" t="str">
        <f>IF('各会計、関係団体の財政状況及び健全化判断比率'!BR13="","",'各会計、関係団体の財政状況及び健全化判断比率'!BR13)</f>
        <v/>
      </c>
      <c r="DH40" s="635"/>
      <c r="DI40" s="208"/>
    </row>
    <row r="41" spans="1:113" ht="32.25" customHeight="1" x14ac:dyDescent="0.15">
      <c r="A41" s="181"/>
      <c r="B41" s="205"/>
      <c r="C41" s="633" t="str">
        <f t="shared" si="5"/>
        <v/>
      </c>
      <c r="D41" s="633"/>
      <c r="E41" s="634" t="str">
        <f>IF('各会計、関係団体の財政状況及び健全化判断比率'!B14="","",'各会計、関係団体の財政状況及び健全化判断比率'!B14)</f>
        <v/>
      </c>
      <c r="F41" s="634"/>
      <c r="G41" s="634"/>
      <c r="H41" s="634"/>
      <c r="I41" s="634"/>
      <c r="J41" s="634"/>
      <c r="K41" s="634"/>
      <c r="L41" s="634"/>
      <c r="M41" s="634"/>
      <c r="N41" s="634"/>
      <c r="O41" s="634"/>
      <c r="P41" s="634"/>
      <c r="Q41" s="634"/>
      <c r="R41" s="634"/>
      <c r="S41" s="634"/>
      <c r="T41" s="181"/>
      <c r="U41" s="633" t="str">
        <f t="shared" si="4"/>
        <v/>
      </c>
      <c r="V41" s="633"/>
      <c r="W41" s="634"/>
      <c r="X41" s="634"/>
      <c r="Y41" s="634"/>
      <c r="Z41" s="634"/>
      <c r="AA41" s="634"/>
      <c r="AB41" s="634"/>
      <c r="AC41" s="634"/>
      <c r="AD41" s="634"/>
      <c r="AE41" s="634"/>
      <c r="AF41" s="634"/>
      <c r="AG41" s="634"/>
      <c r="AH41" s="634"/>
      <c r="AI41" s="634"/>
      <c r="AJ41" s="634"/>
      <c r="AK41" s="634"/>
      <c r="AL41" s="181"/>
      <c r="AM41" s="633" t="str">
        <f t="shared" si="0"/>
        <v/>
      </c>
      <c r="AN41" s="633"/>
      <c r="AO41" s="634"/>
      <c r="AP41" s="634"/>
      <c r="AQ41" s="634"/>
      <c r="AR41" s="634"/>
      <c r="AS41" s="634"/>
      <c r="AT41" s="634"/>
      <c r="AU41" s="634"/>
      <c r="AV41" s="634"/>
      <c r="AW41" s="634"/>
      <c r="AX41" s="634"/>
      <c r="AY41" s="634"/>
      <c r="AZ41" s="634"/>
      <c r="BA41" s="634"/>
      <c r="BB41" s="634"/>
      <c r="BC41" s="634"/>
      <c r="BD41" s="181"/>
      <c r="BE41" s="633" t="str">
        <f t="shared" si="1"/>
        <v/>
      </c>
      <c r="BF41" s="633"/>
      <c r="BG41" s="634"/>
      <c r="BH41" s="634"/>
      <c r="BI41" s="634"/>
      <c r="BJ41" s="634"/>
      <c r="BK41" s="634"/>
      <c r="BL41" s="634"/>
      <c r="BM41" s="634"/>
      <c r="BN41" s="634"/>
      <c r="BO41" s="634"/>
      <c r="BP41" s="634"/>
      <c r="BQ41" s="634"/>
      <c r="BR41" s="634"/>
      <c r="BS41" s="634"/>
      <c r="BT41" s="634"/>
      <c r="BU41" s="634"/>
      <c r="BV41" s="181"/>
      <c r="BW41" s="633">
        <f t="shared" si="2"/>
        <v>15</v>
      </c>
      <c r="BX41" s="633"/>
      <c r="BY41" s="634" t="str">
        <f>IF('各会計、関係団体の財政状況及び健全化判断比率'!B75="","",'各会計、関係団体の財政状況及び健全化判断比率'!B75)</f>
        <v>つがる西北五広域連合（一般会計）</v>
      </c>
      <c r="BZ41" s="634"/>
      <c r="CA41" s="634"/>
      <c r="CB41" s="634"/>
      <c r="CC41" s="634"/>
      <c r="CD41" s="634"/>
      <c r="CE41" s="634"/>
      <c r="CF41" s="634"/>
      <c r="CG41" s="634"/>
      <c r="CH41" s="634"/>
      <c r="CI41" s="634"/>
      <c r="CJ41" s="634"/>
      <c r="CK41" s="634"/>
      <c r="CL41" s="634"/>
      <c r="CM41" s="634"/>
      <c r="CN41" s="181"/>
      <c r="CO41" s="633" t="str">
        <f t="shared" si="3"/>
        <v/>
      </c>
      <c r="CP41" s="633"/>
      <c r="CQ41" s="634" t="str">
        <f>IF('各会計、関係団体の財政状況及び健全化判断比率'!BS14="","",'各会計、関係団体の財政状況及び健全化判断比率'!BS14)</f>
        <v/>
      </c>
      <c r="CR41" s="634"/>
      <c r="CS41" s="634"/>
      <c r="CT41" s="634"/>
      <c r="CU41" s="634"/>
      <c r="CV41" s="634"/>
      <c r="CW41" s="634"/>
      <c r="CX41" s="634"/>
      <c r="CY41" s="634"/>
      <c r="CZ41" s="634"/>
      <c r="DA41" s="634"/>
      <c r="DB41" s="634"/>
      <c r="DC41" s="634"/>
      <c r="DD41" s="634"/>
      <c r="DE41" s="634"/>
      <c r="DG41" s="635" t="str">
        <f>IF('各会計、関係団体の財政状況及び健全化判断比率'!BR14="","",'各会計、関係団体の財政状況及び健全化判断比率'!BR14)</f>
        <v/>
      </c>
      <c r="DH41" s="635"/>
      <c r="DI41" s="208"/>
    </row>
    <row r="42" spans="1:113" ht="32.25" customHeight="1" x14ac:dyDescent="0.15">
      <c r="B42" s="205"/>
      <c r="C42" s="633" t="str">
        <f t="shared" si="5"/>
        <v/>
      </c>
      <c r="D42" s="633"/>
      <c r="E42" s="634" t="str">
        <f>IF('各会計、関係団体の財政状況及び健全化判断比率'!B15="","",'各会計、関係団体の財政状況及び健全化判断比率'!B15)</f>
        <v/>
      </c>
      <c r="F42" s="634"/>
      <c r="G42" s="634"/>
      <c r="H42" s="634"/>
      <c r="I42" s="634"/>
      <c r="J42" s="634"/>
      <c r="K42" s="634"/>
      <c r="L42" s="634"/>
      <c r="M42" s="634"/>
      <c r="N42" s="634"/>
      <c r="O42" s="634"/>
      <c r="P42" s="634"/>
      <c r="Q42" s="634"/>
      <c r="R42" s="634"/>
      <c r="S42" s="634"/>
      <c r="T42" s="181"/>
      <c r="U42" s="633" t="str">
        <f t="shared" si="4"/>
        <v/>
      </c>
      <c r="V42" s="633"/>
      <c r="W42" s="634"/>
      <c r="X42" s="634"/>
      <c r="Y42" s="634"/>
      <c r="Z42" s="634"/>
      <c r="AA42" s="634"/>
      <c r="AB42" s="634"/>
      <c r="AC42" s="634"/>
      <c r="AD42" s="634"/>
      <c r="AE42" s="634"/>
      <c r="AF42" s="634"/>
      <c r="AG42" s="634"/>
      <c r="AH42" s="634"/>
      <c r="AI42" s="634"/>
      <c r="AJ42" s="634"/>
      <c r="AK42" s="634"/>
      <c r="AL42" s="181"/>
      <c r="AM42" s="633" t="str">
        <f t="shared" si="0"/>
        <v/>
      </c>
      <c r="AN42" s="633"/>
      <c r="AO42" s="634"/>
      <c r="AP42" s="634"/>
      <c r="AQ42" s="634"/>
      <c r="AR42" s="634"/>
      <c r="AS42" s="634"/>
      <c r="AT42" s="634"/>
      <c r="AU42" s="634"/>
      <c r="AV42" s="634"/>
      <c r="AW42" s="634"/>
      <c r="AX42" s="634"/>
      <c r="AY42" s="634"/>
      <c r="AZ42" s="634"/>
      <c r="BA42" s="634"/>
      <c r="BB42" s="634"/>
      <c r="BC42" s="634"/>
      <c r="BD42" s="181"/>
      <c r="BE42" s="633" t="str">
        <f t="shared" si="1"/>
        <v/>
      </c>
      <c r="BF42" s="633"/>
      <c r="BG42" s="634"/>
      <c r="BH42" s="634"/>
      <c r="BI42" s="634"/>
      <c r="BJ42" s="634"/>
      <c r="BK42" s="634"/>
      <c r="BL42" s="634"/>
      <c r="BM42" s="634"/>
      <c r="BN42" s="634"/>
      <c r="BO42" s="634"/>
      <c r="BP42" s="634"/>
      <c r="BQ42" s="634"/>
      <c r="BR42" s="634"/>
      <c r="BS42" s="634"/>
      <c r="BT42" s="634"/>
      <c r="BU42" s="634"/>
      <c r="BV42" s="181"/>
      <c r="BW42" s="633">
        <f t="shared" si="2"/>
        <v>16</v>
      </c>
      <c r="BX42" s="633"/>
      <c r="BY42" s="634" t="str">
        <f>IF('各会計、関係団体の財政状況及び健全化判断比率'!B76="","",'各会計、関係団体の財政状況及び健全化判断比率'!B76)</f>
        <v>つがる西北五広域連合（病院事業会計）</v>
      </c>
      <c r="BZ42" s="634"/>
      <c r="CA42" s="634"/>
      <c r="CB42" s="634"/>
      <c r="CC42" s="634"/>
      <c r="CD42" s="634"/>
      <c r="CE42" s="634"/>
      <c r="CF42" s="634"/>
      <c r="CG42" s="634"/>
      <c r="CH42" s="634"/>
      <c r="CI42" s="634"/>
      <c r="CJ42" s="634"/>
      <c r="CK42" s="634"/>
      <c r="CL42" s="634"/>
      <c r="CM42" s="634"/>
      <c r="CN42" s="181"/>
      <c r="CO42" s="633" t="str">
        <f t="shared" si="3"/>
        <v/>
      </c>
      <c r="CP42" s="633"/>
      <c r="CQ42" s="634" t="str">
        <f>IF('各会計、関係団体の財政状況及び健全化判断比率'!BS15="","",'各会計、関係団体の財政状況及び健全化判断比率'!BS15)</f>
        <v/>
      </c>
      <c r="CR42" s="634"/>
      <c r="CS42" s="634"/>
      <c r="CT42" s="634"/>
      <c r="CU42" s="634"/>
      <c r="CV42" s="634"/>
      <c r="CW42" s="634"/>
      <c r="CX42" s="634"/>
      <c r="CY42" s="634"/>
      <c r="CZ42" s="634"/>
      <c r="DA42" s="634"/>
      <c r="DB42" s="634"/>
      <c r="DC42" s="634"/>
      <c r="DD42" s="634"/>
      <c r="DE42" s="634"/>
      <c r="DG42" s="635" t="str">
        <f>IF('各会計、関係団体の財政状況及び健全化判断比率'!BR15="","",'各会計、関係団体の財政状況及び健全化判断比率'!BR15)</f>
        <v/>
      </c>
      <c r="DH42" s="635"/>
      <c r="DI42" s="208"/>
    </row>
    <row r="43" spans="1:113" ht="32.25" customHeight="1" x14ac:dyDescent="0.15">
      <c r="B43" s="205"/>
      <c r="C43" s="633" t="str">
        <f t="shared" si="5"/>
        <v/>
      </c>
      <c r="D43" s="633"/>
      <c r="E43" s="634" t="str">
        <f>IF('各会計、関係団体の財政状況及び健全化判断比率'!B16="","",'各会計、関係団体の財政状況及び健全化判断比率'!B16)</f>
        <v/>
      </c>
      <c r="F43" s="634"/>
      <c r="G43" s="634"/>
      <c r="H43" s="634"/>
      <c r="I43" s="634"/>
      <c r="J43" s="634"/>
      <c r="K43" s="634"/>
      <c r="L43" s="634"/>
      <c r="M43" s="634"/>
      <c r="N43" s="634"/>
      <c r="O43" s="634"/>
      <c r="P43" s="634"/>
      <c r="Q43" s="634"/>
      <c r="R43" s="634"/>
      <c r="S43" s="634"/>
      <c r="T43" s="181"/>
      <c r="U43" s="633" t="str">
        <f t="shared" si="4"/>
        <v/>
      </c>
      <c r="V43" s="633"/>
      <c r="W43" s="634"/>
      <c r="X43" s="634"/>
      <c r="Y43" s="634"/>
      <c r="Z43" s="634"/>
      <c r="AA43" s="634"/>
      <c r="AB43" s="634"/>
      <c r="AC43" s="634"/>
      <c r="AD43" s="634"/>
      <c r="AE43" s="634"/>
      <c r="AF43" s="634"/>
      <c r="AG43" s="634"/>
      <c r="AH43" s="634"/>
      <c r="AI43" s="634"/>
      <c r="AJ43" s="634"/>
      <c r="AK43" s="634"/>
      <c r="AL43" s="181"/>
      <c r="AM43" s="633" t="str">
        <f t="shared" si="0"/>
        <v/>
      </c>
      <c r="AN43" s="633"/>
      <c r="AO43" s="634"/>
      <c r="AP43" s="634"/>
      <c r="AQ43" s="634"/>
      <c r="AR43" s="634"/>
      <c r="AS43" s="634"/>
      <c r="AT43" s="634"/>
      <c r="AU43" s="634"/>
      <c r="AV43" s="634"/>
      <c r="AW43" s="634"/>
      <c r="AX43" s="634"/>
      <c r="AY43" s="634"/>
      <c r="AZ43" s="634"/>
      <c r="BA43" s="634"/>
      <c r="BB43" s="634"/>
      <c r="BC43" s="634"/>
      <c r="BD43" s="181"/>
      <c r="BE43" s="633" t="str">
        <f t="shared" si="1"/>
        <v/>
      </c>
      <c r="BF43" s="633"/>
      <c r="BG43" s="634"/>
      <c r="BH43" s="634"/>
      <c r="BI43" s="634"/>
      <c r="BJ43" s="634"/>
      <c r="BK43" s="634"/>
      <c r="BL43" s="634"/>
      <c r="BM43" s="634"/>
      <c r="BN43" s="634"/>
      <c r="BO43" s="634"/>
      <c r="BP43" s="634"/>
      <c r="BQ43" s="634"/>
      <c r="BR43" s="634"/>
      <c r="BS43" s="634"/>
      <c r="BT43" s="634"/>
      <c r="BU43" s="634"/>
      <c r="BV43" s="181"/>
      <c r="BW43" s="633">
        <f t="shared" si="2"/>
        <v>17</v>
      </c>
      <c r="BX43" s="633"/>
      <c r="BY43" s="634" t="str">
        <f>IF('各会計、関係団体の財政状況及び健全化判断比率'!B77="","",'各会計、関係団体の財政状況及び健全化判断比率'!B77)</f>
        <v>青森県後期高齢者医療広域連合（一般会計）</v>
      </c>
      <c r="BZ43" s="634"/>
      <c r="CA43" s="634"/>
      <c r="CB43" s="634"/>
      <c r="CC43" s="634"/>
      <c r="CD43" s="634"/>
      <c r="CE43" s="634"/>
      <c r="CF43" s="634"/>
      <c r="CG43" s="634"/>
      <c r="CH43" s="634"/>
      <c r="CI43" s="634"/>
      <c r="CJ43" s="634"/>
      <c r="CK43" s="634"/>
      <c r="CL43" s="634"/>
      <c r="CM43" s="634"/>
      <c r="CN43" s="181"/>
      <c r="CO43" s="633" t="str">
        <f t="shared" si="3"/>
        <v/>
      </c>
      <c r="CP43" s="633"/>
      <c r="CQ43" s="634" t="str">
        <f>IF('各会計、関係団体の財政状況及び健全化判断比率'!BS16="","",'各会計、関係団体の財政状況及び健全化判断比率'!BS16)</f>
        <v/>
      </c>
      <c r="CR43" s="634"/>
      <c r="CS43" s="634"/>
      <c r="CT43" s="634"/>
      <c r="CU43" s="634"/>
      <c r="CV43" s="634"/>
      <c r="CW43" s="634"/>
      <c r="CX43" s="634"/>
      <c r="CY43" s="634"/>
      <c r="CZ43" s="634"/>
      <c r="DA43" s="634"/>
      <c r="DB43" s="634"/>
      <c r="DC43" s="634"/>
      <c r="DD43" s="634"/>
      <c r="DE43" s="634"/>
      <c r="DG43" s="635" t="str">
        <f>IF('各会計、関係団体の財政状況及び健全化判断比率'!BR16="","",'各会計、関係団体の財政状況及び健全化判断比率'!BR16)</f>
        <v/>
      </c>
      <c r="DH43" s="63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215</v>
      </c>
      <c r="E46" s="636" t="s">
        <v>216</v>
      </c>
      <c r="F46" s="636"/>
      <c r="G46" s="636"/>
      <c r="H46" s="636"/>
      <c r="I46" s="636"/>
      <c r="J46" s="636"/>
      <c r="K46" s="636"/>
      <c r="L46" s="636"/>
      <c r="M46" s="636"/>
      <c r="N46" s="636"/>
      <c r="O46" s="636"/>
      <c r="P46" s="636"/>
      <c r="Q46" s="636"/>
      <c r="R46" s="636"/>
      <c r="S46" s="636"/>
      <c r="T46" s="636"/>
      <c r="U46" s="636"/>
      <c r="V46" s="636"/>
      <c r="W46" s="636"/>
      <c r="X46" s="636"/>
      <c r="Y46" s="636"/>
      <c r="Z46" s="636"/>
      <c r="AA46" s="636"/>
      <c r="AB46" s="636"/>
      <c r="AC46" s="636"/>
      <c r="AD46" s="636"/>
      <c r="AE46" s="636"/>
      <c r="AF46" s="636"/>
      <c r="AG46" s="636"/>
      <c r="AH46" s="636"/>
      <c r="AI46" s="636"/>
      <c r="AJ46" s="636"/>
      <c r="AK46" s="636"/>
      <c r="AL46" s="636"/>
      <c r="AM46" s="636"/>
      <c r="AN46" s="636"/>
      <c r="AO46" s="636"/>
      <c r="AP46" s="636"/>
      <c r="AQ46" s="636"/>
      <c r="AR46" s="636"/>
      <c r="AS46" s="636"/>
      <c r="AT46" s="636"/>
      <c r="AU46" s="636"/>
      <c r="AV46" s="636"/>
      <c r="AW46" s="636"/>
      <c r="AX46" s="636"/>
      <c r="AY46" s="636"/>
      <c r="AZ46" s="636"/>
      <c r="BA46" s="636"/>
      <c r="BB46" s="636"/>
      <c r="BC46" s="636"/>
      <c r="BD46" s="636"/>
      <c r="BE46" s="636"/>
      <c r="BF46" s="636"/>
      <c r="BG46" s="636"/>
      <c r="BH46" s="636"/>
      <c r="BI46" s="636"/>
      <c r="BJ46" s="636"/>
      <c r="BK46" s="636"/>
      <c r="BL46" s="636"/>
      <c r="BM46" s="636"/>
      <c r="BN46" s="636"/>
      <c r="BO46" s="636"/>
      <c r="BP46" s="636"/>
      <c r="BQ46" s="636"/>
      <c r="BR46" s="636"/>
      <c r="BS46" s="636"/>
      <c r="BT46" s="636"/>
      <c r="BU46" s="636"/>
      <c r="BV46" s="636"/>
      <c r="BW46" s="636"/>
      <c r="BX46" s="636"/>
      <c r="BY46" s="636"/>
      <c r="BZ46" s="636"/>
      <c r="CA46" s="636"/>
      <c r="CB46" s="636"/>
      <c r="CC46" s="636"/>
      <c r="CD46" s="636"/>
      <c r="CE46" s="636"/>
      <c r="CF46" s="636"/>
      <c r="CG46" s="636"/>
      <c r="CH46" s="636"/>
      <c r="CI46" s="636"/>
      <c r="CJ46" s="636"/>
      <c r="CK46" s="636"/>
      <c r="CL46" s="636"/>
      <c r="CM46" s="636"/>
      <c r="CN46" s="636"/>
      <c r="CO46" s="636"/>
      <c r="CP46" s="636"/>
      <c r="CQ46" s="636"/>
      <c r="CR46" s="636"/>
      <c r="CS46" s="636"/>
      <c r="CT46" s="636"/>
      <c r="CU46" s="636"/>
      <c r="CV46" s="636"/>
      <c r="CW46" s="636"/>
      <c r="CX46" s="636"/>
      <c r="CY46" s="636"/>
      <c r="CZ46" s="636"/>
      <c r="DA46" s="636"/>
      <c r="DB46" s="636"/>
      <c r="DC46" s="636"/>
      <c r="DD46" s="636"/>
      <c r="DE46" s="636"/>
      <c r="DF46" s="636"/>
      <c r="DG46" s="636"/>
      <c r="DH46" s="636"/>
      <c r="DI46" s="636"/>
    </row>
    <row r="47" spans="1:113" x14ac:dyDescent="0.15">
      <c r="E47" s="636" t="s">
        <v>217</v>
      </c>
      <c r="F47" s="636"/>
      <c r="G47" s="636"/>
      <c r="H47" s="636"/>
      <c r="I47" s="636"/>
      <c r="J47" s="636"/>
      <c r="K47" s="636"/>
      <c r="L47" s="636"/>
      <c r="M47" s="636"/>
      <c r="N47" s="636"/>
      <c r="O47" s="636"/>
      <c r="P47" s="636"/>
      <c r="Q47" s="636"/>
      <c r="R47" s="636"/>
      <c r="S47" s="636"/>
      <c r="T47" s="636"/>
      <c r="U47" s="636"/>
      <c r="V47" s="636"/>
      <c r="W47" s="636"/>
      <c r="X47" s="636"/>
      <c r="Y47" s="636"/>
      <c r="Z47" s="636"/>
      <c r="AA47" s="636"/>
      <c r="AB47" s="636"/>
      <c r="AC47" s="636"/>
      <c r="AD47" s="636"/>
      <c r="AE47" s="636"/>
      <c r="AF47" s="636"/>
      <c r="AG47" s="636"/>
      <c r="AH47" s="636"/>
      <c r="AI47" s="636"/>
      <c r="AJ47" s="636"/>
      <c r="AK47" s="636"/>
      <c r="AL47" s="636"/>
      <c r="AM47" s="636"/>
      <c r="AN47" s="636"/>
      <c r="AO47" s="636"/>
      <c r="AP47" s="636"/>
      <c r="AQ47" s="636"/>
      <c r="AR47" s="636"/>
      <c r="AS47" s="636"/>
      <c r="AT47" s="636"/>
      <c r="AU47" s="636"/>
      <c r="AV47" s="636"/>
      <c r="AW47" s="636"/>
      <c r="AX47" s="636"/>
      <c r="AY47" s="636"/>
      <c r="AZ47" s="636"/>
      <c r="BA47" s="636"/>
      <c r="BB47" s="636"/>
      <c r="BC47" s="636"/>
      <c r="BD47" s="636"/>
      <c r="BE47" s="636"/>
      <c r="BF47" s="636"/>
      <c r="BG47" s="636"/>
      <c r="BH47" s="636"/>
      <c r="BI47" s="636"/>
      <c r="BJ47" s="636"/>
      <c r="BK47" s="636"/>
      <c r="BL47" s="636"/>
      <c r="BM47" s="636"/>
      <c r="BN47" s="636"/>
      <c r="BO47" s="636"/>
      <c r="BP47" s="636"/>
      <c r="BQ47" s="636"/>
      <c r="BR47" s="636"/>
      <c r="BS47" s="636"/>
      <c r="BT47" s="636"/>
      <c r="BU47" s="636"/>
      <c r="BV47" s="636"/>
      <c r="BW47" s="636"/>
      <c r="BX47" s="636"/>
      <c r="BY47" s="636"/>
      <c r="BZ47" s="636"/>
      <c r="CA47" s="636"/>
      <c r="CB47" s="636"/>
      <c r="CC47" s="636"/>
      <c r="CD47" s="636"/>
      <c r="CE47" s="636"/>
      <c r="CF47" s="636"/>
      <c r="CG47" s="636"/>
      <c r="CH47" s="636"/>
      <c r="CI47" s="636"/>
      <c r="CJ47" s="636"/>
      <c r="CK47" s="636"/>
      <c r="CL47" s="636"/>
      <c r="CM47" s="636"/>
      <c r="CN47" s="636"/>
      <c r="CO47" s="636"/>
      <c r="CP47" s="636"/>
      <c r="CQ47" s="636"/>
      <c r="CR47" s="636"/>
      <c r="CS47" s="636"/>
      <c r="CT47" s="636"/>
      <c r="CU47" s="636"/>
      <c r="CV47" s="636"/>
      <c r="CW47" s="636"/>
      <c r="CX47" s="636"/>
      <c r="CY47" s="636"/>
      <c r="CZ47" s="636"/>
      <c r="DA47" s="636"/>
      <c r="DB47" s="636"/>
      <c r="DC47" s="636"/>
      <c r="DD47" s="636"/>
      <c r="DE47" s="636"/>
      <c r="DF47" s="636"/>
      <c r="DG47" s="636"/>
      <c r="DH47" s="636"/>
      <c r="DI47" s="636"/>
    </row>
    <row r="48" spans="1:113" x14ac:dyDescent="0.15">
      <c r="E48" s="636" t="s">
        <v>218</v>
      </c>
      <c r="F48" s="636"/>
      <c r="G48" s="636"/>
      <c r="H48" s="636"/>
      <c r="I48" s="636"/>
      <c r="J48" s="636"/>
      <c r="K48" s="636"/>
      <c r="L48" s="636"/>
      <c r="M48" s="636"/>
      <c r="N48" s="636"/>
      <c r="O48" s="636"/>
      <c r="P48" s="636"/>
      <c r="Q48" s="636"/>
      <c r="R48" s="636"/>
      <c r="S48" s="636"/>
      <c r="T48" s="636"/>
      <c r="U48" s="636"/>
      <c r="V48" s="636"/>
      <c r="W48" s="636"/>
      <c r="X48" s="636"/>
      <c r="Y48" s="636"/>
      <c r="Z48" s="636"/>
      <c r="AA48" s="636"/>
      <c r="AB48" s="636"/>
      <c r="AC48" s="636"/>
      <c r="AD48" s="636"/>
      <c r="AE48" s="636"/>
      <c r="AF48" s="636"/>
      <c r="AG48" s="636"/>
      <c r="AH48" s="636"/>
      <c r="AI48" s="636"/>
      <c r="AJ48" s="636"/>
      <c r="AK48" s="636"/>
      <c r="AL48" s="636"/>
      <c r="AM48" s="636"/>
      <c r="AN48" s="636"/>
      <c r="AO48" s="636"/>
      <c r="AP48" s="636"/>
      <c r="AQ48" s="636"/>
      <c r="AR48" s="636"/>
      <c r="AS48" s="636"/>
      <c r="AT48" s="636"/>
      <c r="AU48" s="636"/>
      <c r="AV48" s="636"/>
      <c r="AW48" s="636"/>
      <c r="AX48" s="636"/>
      <c r="AY48" s="636"/>
      <c r="AZ48" s="636"/>
      <c r="BA48" s="636"/>
      <c r="BB48" s="636"/>
      <c r="BC48" s="636"/>
      <c r="BD48" s="636"/>
      <c r="BE48" s="636"/>
      <c r="BF48" s="636"/>
      <c r="BG48" s="636"/>
      <c r="BH48" s="636"/>
      <c r="BI48" s="636"/>
      <c r="BJ48" s="636"/>
      <c r="BK48" s="636"/>
      <c r="BL48" s="636"/>
      <c r="BM48" s="636"/>
      <c r="BN48" s="636"/>
      <c r="BO48" s="636"/>
      <c r="BP48" s="636"/>
      <c r="BQ48" s="636"/>
      <c r="BR48" s="636"/>
      <c r="BS48" s="636"/>
      <c r="BT48" s="636"/>
      <c r="BU48" s="636"/>
      <c r="BV48" s="636"/>
      <c r="BW48" s="636"/>
      <c r="BX48" s="636"/>
      <c r="BY48" s="636"/>
      <c r="BZ48" s="636"/>
      <c r="CA48" s="636"/>
      <c r="CB48" s="636"/>
      <c r="CC48" s="636"/>
      <c r="CD48" s="636"/>
      <c r="CE48" s="636"/>
      <c r="CF48" s="636"/>
      <c r="CG48" s="636"/>
      <c r="CH48" s="636"/>
      <c r="CI48" s="636"/>
      <c r="CJ48" s="636"/>
      <c r="CK48" s="636"/>
      <c r="CL48" s="636"/>
      <c r="CM48" s="636"/>
      <c r="CN48" s="636"/>
      <c r="CO48" s="636"/>
      <c r="CP48" s="636"/>
      <c r="CQ48" s="636"/>
      <c r="CR48" s="636"/>
      <c r="CS48" s="636"/>
      <c r="CT48" s="636"/>
      <c r="CU48" s="636"/>
      <c r="CV48" s="636"/>
      <c r="CW48" s="636"/>
      <c r="CX48" s="636"/>
      <c r="CY48" s="636"/>
      <c r="CZ48" s="636"/>
      <c r="DA48" s="636"/>
      <c r="DB48" s="636"/>
      <c r="DC48" s="636"/>
      <c r="DD48" s="636"/>
      <c r="DE48" s="636"/>
      <c r="DF48" s="636"/>
      <c r="DG48" s="636"/>
      <c r="DH48" s="636"/>
      <c r="DI48" s="636"/>
    </row>
    <row r="49" spans="5:113" x14ac:dyDescent="0.15">
      <c r="E49" s="637" t="s">
        <v>219</v>
      </c>
      <c r="F49" s="637"/>
      <c r="G49" s="637"/>
      <c r="H49" s="637"/>
      <c r="I49" s="637"/>
      <c r="J49" s="637"/>
      <c r="K49" s="637"/>
      <c r="L49" s="637"/>
      <c r="M49" s="637"/>
      <c r="N49" s="637"/>
      <c r="O49" s="637"/>
      <c r="P49" s="637"/>
      <c r="Q49" s="637"/>
      <c r="R49" s="637"/>
      <c r="S49" s="637"/>
      <c r="T49" s="637"/>
      <c r="U49" s="637"/>
      <c r="V49" s="637"/>
      <c r="W49" s="637"/>
      <c r="X49" s="637"/>
      <c r="Y49" s="637"/>
      <c r="Z49" s="637"/>
      <c r="AA49" s="637"/>
      <c r="AB49" s="637"/>
      <c r="AC49" s="637"/>
      <c r="AD49" s="637"/>
      <c r="AE49" s="637"/>
      <c r="AF49" s="637"/>
      <c r="AG49" s="637"/>
      <c r="AH49" s="637"/>
      <c r="AI49" s="637"/>
      <c r="AJ49" s="637"/>
      <c r="AK49" s="637"/>
      <c r="AL49" s="637"/>
      <c r="AM49" s="637"/>
      <c r="AN49" s="637"/>
      <c r="AO49" s="637"/>
      <c r="AP49" s="637"/>
      <c r="AQ49" s="637"/>
      <c r="AR49" s="637"/>
      <c r="AS49" s="637"/>
      <c r="AT49" s="637"/>
      <c r="AU49" s="637"/>
      <c r="AV49" s="637"/>
      <c r="AW49" s="637"/>
      <c r="AX49" s="637"/>
      <c r="AY49" s="637"/>
      <c r="AZ49" s="637"/>
      <c r="BA49" s="637"/>
      <c r="BB49" s="637"/>
      <c r="BC49" s="637"/>
      <c r="BD49" s="637"/>
      <c r="BE49" s="637"/>
      <c r="BF49" s="637"/>
      <c r="BG49" s="637"/>
      <c r="BH49" s="637"/>
      <c r="BI49" s="637"/>
      <c r="BJ49" s="637"/>
      <c r="BK49" s="637"/>
      <c r="BL49" s="637"/>
      <c r="BM49" s="637"/>
      <c r="BN49" s="637"/>
      <c r="BO49" s="637"/>
      <c r="BP49" s="637"/>
      <c r="BQ49" s="637"/>
      <c r="BR49" s="637"/>
      <c r="BS49" s="637"/>
      <c r="BT49" s="637"/>
      <c r="BU49" s="637"/>
      <c r="BV49" s="637"/>
      <c r="BW49" s="637"/>
      <c r="BX49" s="637"/>
      <c r="BY49" s="637"/>
      <c r="BZ49" s="637"/>
      <c r="CA49" s="637"/>
      <c r="CB49" s="637"/>
      <c r="CC49" s="637"/>
      <c r="CD49" s="637"/>
      <c r="CE49" s="637"/>
      <c r="CF49" s="637"/>
      <c r="CG49" s="637"/>
      <c r="CH49" s="637"/>
      <c r="CI49" s="637"/>
      <c r="CJ49" s="637"/>
      <c r="CK49" s="637"/>
      <c r="CL49" s="637"/>
      <c r="CM49" s="637"/>
      <c r="CN49" s="637"/>
      <c r="CO49" s="637"/>
      <c r="CP49" s="637"/>
      <c r="CQ49" s="637"/>
      <c r="CR49" s="637"/>
      <c r="CS49" s="637"/>
      <c r="CT49" s="637"/>
      <c r="CU49" s="637"/>
      <c r="CV49" s="637"/>
      <c r="CW49" s="637"/>
      <c r="CX49" s="637"/>
      <c r="CY49" s="637"/>
      <c r="CZ49" s="637"/>
      <c r="DA49" s="637"/>
      <c r="DB49" s="637"/>
      <c r="DC49" s="637"/>
      <c r="DD49" s="637"/>
      <c r="DE49" s="637"/>
      <c r="DF49" s="637"/>
      <c r="DG49" s="637"/>
      <c r="DH49" s="637"/>
      <c r="DI49" s="637"/>
    </row>
    <row r="50" spans="5:113" x14ac:dyDescent="0.15">
      <c r="E50" s="636" t="s">
        <v>220</v>
      </c>
      <c r="F50" s="636"/>
      <c r="G50" s="636"/>
      <c r="H50" s="636"/>
      <c r="I50" s="636"/>
      <c r="J50" s="636"/>
      <c r="K50" s="636"/>
      <c r="L50" s="636"/>
      <c r="M50" s="636"/>
      <c r="N50" s="636"/>
      <c r="O50" s="636"/>
      <c r="P50" s="636"/>
      <c r="Q50" s="636"/>
      <c r="R50" s="636"/>
      <c r="S50" s="636"/>
      <c r="T50" s="636"/>
      <c r="U50" s="636"/>
      <c r="V50" s="636"/>
      <c r="W50" s="636"/>
      <c r="X50" s="636"/>
      <c r="Y50" s="636"/>
      <c r="Z50" s="636"/>
      <c r="AA50" s="636"/>
      <c r="AB50" s="636"/>
      <c r="AC50" s="636"/>
      <c r="AD50" s="636"/>
      <c r="AE50" s="636"/>
      <c r="AF50" s="636"/>
      <c r="AG50" s="636"/>
      <c r="AH50" s="636"/>
      <c r="AI50" s="636"/>
      <c r="AJ50" s="636"/>
      <c r="AK50" s="636"/>
      <c r="AL50" s="636"/>
      <c r="AM50" s="636"/>
      <c r="AN50" s="636"/>
      <c r="AO50" s="636"/>
      <c r="AP50" s="636"/>
      <c r="AQ50" s="636"/>
      <c r="AR50" s="636"/>
      <c r="AS50" s="636"/>
      <c r="AT50" s="636"/>
      <c r="AU50" s="636"/>
      <c r="AV50" s="636"/>
      <c r="AW50" s="636"/>
      <c r="AX50" s="636"/>
      <c r="AY50" s="636"/>
      <c r="AZ50" s="636"/>
      <c r="BA50" s="636"/>
      <c r="BB50" s="636"/>
      <c r="BC50" s="636"/>
      <c r="BD50" s="636"/>
      <c r="BE50" s="636"/>
      <c r="BF50" s="636"/>
      <c r="BG50" s="636"/>
      <c r="BH50" s="636"/>
      <c r="BI50" s="636"/>
      <c r="BJ50" s="636"/>
      <c r="BK50" s="636"/>
      <c r="BL50" s="636"/>
      <c r="BM50" s="636"/>
      <c r="BN50" s="636"/>
      <c r="BO50" s="636"/>
      <c r="BP50" s="636"/>
      <c r="BQ50" s="636"/>
      <c r="BR50" s="636"/>
      <c r="BS50" s="636"/>
      <c r="BT50" s="636"/>
      <c r="BU50" s="636"/>
      <c r="BV50" s="636"/>
      <c r="BW50" s="636"/>
      <c r="BX50" s="636"/>
      <c r="BY50" s="636"/>
      <c r="BZ50" s="636"/>
      <c r="CA50" s="636"/>
      <c r="CB50" s="636"/>
      <c r="CC50" s="636"/>
      <c r="CD50" s="636"/>
      <c r="CE50" s="636"/>
      <c r="CF50" s="636"/>
      <c r="CG50" s="636"/>
      <c r="CH50" s="636"/>
      <c r="CI50" s="636"/>
      <c r="CJ50" s="636"/>
      <c r="CK50" s="636"/>
      <c r="CL50" s="636"/>
      <c r="CM50" s="636"/>
      <c r="CN50" s="636"/>
      <c r="CO50" s="636"/>
      <c r="CP50" s="636"/>
      <c r="CQ50" s="636"/>
      <c r="CR50" s="636"/>
      <c r="CS50" s="636"/>
      <c r="CT50" s="636"/>
      <c r="CU50" s="636"/>
      <c r="CV50" s="636"/>
      <c r="CW50" s="636"/>
      <c r="CX50" s="636"/>
      <c r="CY50" s="636"/>
      <c r="CZ50" s="636"/>
      <c r="DA50" s="636"/>
      <c r="DB50" s="636"/>
      <c r="DC50" s="636"/>
      <c r="DD50" s="636"/>
      <c r="DE50" s="636"/>
      <c r="DF50" s="636"/>
      <c r="DG50" s="636"/>
      <c r="DH50" s="636"/>
      <c r="DI50" s="636"/>
    </row>
    <row r="51" spans="5:113" x14ac:dyDescent="0.15">
      <c r="E51" s="636" t="s">
        <v>221</v>
      </c>
      <c r="F51" s="636"/>
      <c r="G51" s="636"/>
      <c r="H51" s="636"/>
      <c r="I51" s="636"/>
      <c r="J51" s="636"/>
      <c r="K51" s="636"/>
      <c r="L51" s="636"/>
      <c r="M51" s="636"/>
      <c r="N51" s="636"/>
      <c r="O51" s="636"/>
      <c r="P51" s="636"/>
      <c r="Q51" s="636"/>
      <c r="R51" s="636"/>
      <c r="S51" s="636"/>
      <c r="T51" s="636"/>
      <c r="U51" s="636"/>
      <c r="V51" s="636"/>
      <c r="W51" s="636"/>
      <c r="X51" s="636"/>
      <c r="Y51" s="636"/>
      <c r="Z51" s="636"/>
      <c r="AA51" s="636"/>
      <c r="AB51" s="636"/>
      <c r="AC51" s="636"/>
      <c r="AD51" s="636"/>
      <c r="AE51" s="636"/>
      <c r="AF51" s="636"/>
      <c r="AG51" s="636"/>
      <c r="AH51" s="636"/>
      <c r="AI51" s="636"/>
      <c r="AJ51" s="636"/>
      <c r="AK51" s="636"/>
      <c r="AL51" s="636"/>
      <c r="AM51" s="636"/>
      <c r="AN51" s="636"/>
      <c r="AO51" s="636"/>
      <c r="AP51" s="636"/>
      <c r="AQ51" s="636"/>
      <c r="AR51" s="636"/>
      <c r="AS51" s="636"/>
      <c r="AT51" s="636"/>
      <c r="AU51" s="636"/>
      <c r="AV51" s="636"/>
      <c r="AW51" s="636"/>
      <c r="AX51" s="636"/>
      <c r="AY51" s="636"/>
      <c r="AZ51" s="636"/>
      <c r="BA51" s="636"/>
      <c r="BB51" s="636"/>
      <c r="BC51" s="636"/>
      <c r="BD51" s="636"/>
      <c r="BE51" s="636"/>
      <c r="BF51" s="636"/>
      <c r="BG51" s="636"/>
      <c r="BH51" s="636"/>
      <c r="BI51" s="636"/>
      <c r="BJ51" s="636"/>
      <c r="BK51" s="636"/>
      <c r="BL51" s="636"/>
      <c r="BM51" s="636"/>
      <c r="BN51" s="636"/>
      <c r="BO51" s="636"/>
      <c r="BP51" s="636"/>
      <c r="BQ51" s="636"/>
      <c r="BR51" s="636"/>
      <c r="BS51" s="636"/>
      <c r="BT51" s="636"/>
      <c r="BU51" s="636"/>
      <c r="BV51" s="636"/>
      <c r="BW51" s="636"/>
      <c r="BX51" s="636"/>
      <c r="BY51" s="636"/>
      <c r="BZ51" s="636"/>
      <c r="CA51" s="636"/>
      <c r="CB51" s="636"/>
      <c r="CC51" s="636"/>
      <c r="CD51" s="636"/>
      <c r="CE51" s="636"/>
      <c r="CF51" s="636"/>
      <c r="CG51" s="636"/>
      <c r="CH51" s="636"/>
      <c r="CI51" s="636"/>
      <c r="CJ51" s="636"/>
      <c r="CK51" s="636"/>
      <c r="CL51" s="636"/>
      <c r="CM51" s="636"/>
      <c r="CN51" s="636"/>
      <c r="CO51" s="636"/>
      <c r="CP51" s="636"/>
      <c r="CQ51" s="636"/>
      <c r="CR51" s="636"/>
      <c r="CS51" s="636"/>
      <c r="CT51" s="636"/>
      <c r="CU51" s="636"/>
      <c r="CV51" s="636"/>
      <c r="CW51" s="636"/>
      <c r="CX51" s="636"/>
      <c r="CY51" s="636"/>
      <c r="CZ51" s="636"/>
      <c r="DA51" s="636"/>
      <c r="DB51" s="636"/>
      <c r="DC51" s="636"/>
      <c r="DD51" s="636"/>
      <c r="DE51" s="636"/>
      <c r="DF51" s="636"/>
      <c r="DG51" s="636"/>
      <c r="DH51" s="636"/>
      <c r="DI51" s="636"/>
    </row>
    <row r="52" spans="5:113" x14ac:dyDescent="0.15">
      <c r="E52" s="636" t="s">
        <v>222</v>
      </c>
      <c r="F52" s="636"/>
      <c r="G52" s="636"/>
      <c r="H52" s="636"/>
      <c r="I52" s="636"/>
      <c r="J52" s="636"/>
      <c r="K52" s="636"/>
      <c r="L52" s="636"/>
      <c r="M52" s="636"/>
      <c r="N52" s="636"/>
      <c r="O52" s="636"/>
      <c r="P52" s="636"/>
      <c r="Q52" s="636"/>
      <c r="R52" s="636"/>
      <c r="S52" s="636"/>
      <c r="T52" s="636"/>
      <c r="U52" s="636"/>
      <c r="V52" s="636"/>
      <c r="W52" s="636"/>
      <c r="X52" s="636"/>
      <c r="Y52" s="636"/>
      <c r="Z52" s="636"/>
      <c r="AA52" s="636"/>
      <c r="AB52" s="636"/>
      <c r="AC52" s="636"/>
      <c r="AD52" s="636"/>
      <c r="AE52" s="636"/>
      <c r="AF52" s="636"/>
      <c r="AG52" s="636"/>
      <c r="AH52" s="636"/>
      <c r="AI52" s="636"/>
      <c r="AJ52" s="636"/>
      <c r="AK52" s="636"/>
      <c r="AL52" s="636"/>
      <c r="AM52" s="636"/>
      <c r="AN52" s="636"/>
      <c r="AO52" s="636"/>
      <c r="AP52" s="636"/>
      <c r="AQ52" s="636"/>
      <c r="AR52" s="636"/>
      <c r="AS52" s="636"/>
      <c r="AT52" s="636"/>
      <c r="AU52" s="636"/>
      <c r="AV52" s="636"/>
      <c r="AW52" s="636"/>
      <c r="AX52" s="636"/>
      <c r="AY52" s="636"/>
      <c r="AZ52" s="636"/>
      <c r="BA52" s="636"/>
      <c r="BB52" s="636"/>
      <c r="BC52" s="636"/>
      <c r="BD52" s="636"/>
      <c r="BE52" s="636"/>
      <c r="BF52" s="636"/>
      <c r="BG52" s="636"/>
      <c r="BH52" s="636"/>
      <c r="BI52" s="636"/>
      <c r="BJ52" s="636"/>
      <c r="BK52" s="636"/>
      <c r="BL52" s="636"/>
      <c r="BM52" s="636"/>
      <c r="BN52" s="636"/>
      <c r="BO52" s="636"/>
      <c r="BP52" s="636"/>
      <c r="BQ52" s="636"/>
      <c r="BR52" s="636"/>
      <c r="BS52" s="636"/>
      <c r="BT52" s="636"/>
      <c r="BU52" s="636"/>
      <c r="BV52" s="636"/>
      <c r="BW52" s="636"/>
      <c r="BX52" s="636"/>
      <c r="BY52" s="636"/>
      <c r="BZ52" s="636"/>
      <c r="CA52" s="636"/>
      <c r="CB52" s="636"/>
      <c r="CC52" s="636"/>
      <c r="CD52" s="636"/>
      <c r="CE52" s="636"/>
      <c r="CF52" s="636"/>
      <c r="CG52" s="636"/>
      <c r="CH52" s="636"/>
      <c r="CI52" s="636"/>
      <c r="CJ52" s="636"/>
      <c r="CK52" s="636"/>
      <c r="CL52" s="636"/>
      <c r="CM52" s="636"/>
      <c r="CN52" s="636"/>
      <c r="CO52" s="636"/>
      <c r="CP52" s="636"/>
      <c r="CQ52" s="636"/>
      <c r="CR52" s="636"/>
      <c r="CS52" s="636"/>
      <c r="CT52" s="636"/>
      <c r="CU52" s="636"/>
      <c r="CV52" s="636"/>
      <c r="CW52" s="636"/>
      <c r="CX52" s="636"/>
      <c r="CY52" s="636"/>
      <c r="CZ52" s="636"/>
      <c r="DA52" s="636"/>
      <c r="DB52" s="636"/>
      <c r="DC52" s="636"/>
      <c r="DD52" s="636"/>
      <c r="DE52" s="636"/>
      <c r="DF52" s="636"/>
      <c r="DG52" s="636"/>
      <c r="DH52" s="636"/>
      <c r="DI52" s="636"/>
    </row>
    <row r="53" spans="5:113" x14ac:dyDescent="0.15">
      <c r="E53" s="636" t="s">
        <v>223</v>
      </c>
      <c r="F53" s="636"/>
      <c r="G53" s="636"/>
      <c r="H53" s="636"/>
      <c r="I53" s="636"/>
      <c r="J53" s="636"/>
      <c r="K53" s="636"/>
      <c r="L53" s="636"/>
      <c r="M53" s="636"/>
      <c r="N53" s="636"/>
      <c r="O53" s="636"/>
      <c r="P53" s="636"/>
      <c r="Q53" s="636"/>
      <c r="R53" s="636"/>
      <c r="S53" s="636"/>
      <c r="T53" s="636"/>
      <c r="U53" s="636"/>
      <c r="V53" s="636"/>
      <c r="W53" s="636"/>
      <c r="X53" s="636"/>
      <c r="Y53" s="636"/>
      <c r="Z53" s="636"/>
      <c r="AA53" s="636"/>
      <c r="AB53" s="636"/>
      <c r="AC53" s="636"/>
      <c r="AD53" s="636"/>
      <c r="AE53" s="636"/>
      <c r="AF53" s="636"/>
      <c r="AG53" s="636"/>
      <c r="AH53" s="636"/>
      <c r="AI53" s="636"/>
      <c r="AJ53" s="636"/>
      <c r="AK53" s="636"/>
      <c r="AL53" s="636"/>
      <c r="AM53" s="636"/>
      <c r="AN53" s="636"/>
      <c r="AO53" s="636"/>
      <c r="AP53" s="636"/>
      <c r="AQ53" s="636"/>
      <c r="AR53" s="636"/>
      <c r="AS53" s="636"/>
      <c r="AT53" s="636"/>
      <c r="AU53" s="636"/>
      <c r="AV53" s="636"/>
      <c r="AW53" s="636"/>
      <c r="AX53" s="636"/>
      <c r="AY53" s="636"/>
      <c r="AZ53" s="636"/>
      <c r="BA53" s="636"/>
      <c r="BB53" s="636"/>
      <c r="BC53" s="636"/>
      <c r="BD53" s="636"/>
      <c r="BE53" s="636"/>
      <c r="BF53" s="636"/>
      <c r="BG53" s="636"/>
      <c r="BH53" s="636"/>
      <c r="BI53" s="636"/>
      <c r="BJ53" s="636"/>
      <c r="BK53" s="636"/>
      <c r="BL53" s="636"/>
      <c r="BM53" s="636"/>
      <c r="BN53" s="636"/>
      <c r="BO53" s="636"/>
      <c r="BP53" s="636"/>
      <c r="BQ53" s="636"/>
      <c r="BR53" s="636"/>
      <c r="BS53" s="636"/>
      <c r="BT53" s="636"/>
      <c r="BU53" s="636"/>
      <c r="BV53" s="636"/>
      <c r="BW53" s="636"/>
      <c r="BX53" s="636"/>
      <c r="BY53" s="636"/>
      <c r="BZ53" s="636"/>
      <c r="CA53" s="636"/>
      <c r="CB53" s="636"/>
      <c r="CC53" s="636"/>
      <c r="CD53" s="636"/>
      <c r="CE53" s="636"/>
      <c r="CF53" s="636"/>
      <c r="CG53" s="636"/>
      <c r="CH53" s="636"/>
      <c r="CI53" s="636"/>
      <c r="CJ53" s="636"/>
      <c r="CK53" s="636"/>
      <c r="CL53" s="636"/>
      <c r="CM53" s="636"/>
      <c r="CN53" s="636"/>
      <c r="CO53" s="636"/>
      <c r="CP53" s="636"/>
      <c r="CQ53" s="636"/>
      <c r="CR53" s="636"/>
      <c r="CS53" s="636"/>
      <c r="CT53" s="636"/>
      <c r="CU53" s="636"/>
      <c r="CV53" s="636"/>
      <c r="CW53" s="636"/>
      <c r="CX53" s="636"/>
      <c r="CY53" s="636"/>
      <c r="CZ53" s="636"/>
      <c r="DA53" s="636"/>
      <c r="DB53" s="636"/>
      <c r="DC53" s="636"/>
      <c r="DD53" s="636"/>
      <c r="DE53" s="636"/>
      <c r="DF53" s="636"/>
      <c r="DG53" s="636"/>
      <c r="DH53" s="636"/>
      <c r="DI53" s="636"/>
    </row>
    <row r="54" spans="5:113" x14ac:dyDescent="0.15"/>
    <row r="55" spans="5:113" x14ac:dyDescent="0.15"/>
    <row r="56" spans="5:113" x14ac:dyDescent="0.15"/>
  </sheetData>
  <sheetProtection algorithmName="SHA-512" hashValue="YY/F0NHDDW9CClNw8ySKHToLK+XBjOvkSRMOi8ebDD4CCkA8eS4mekDClCsQNWyqra1rRKDDI6vQZgdN2yNsEQ==" saltValue="lbVNfZIxB0xfz5Lk1LXvK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38" t="s">
        <v>224</v>
      </c>
      <c r="DI1" s="639"/>
      <c r="DJ1" s="639"/>
      <c r="DK1" s="639"/>
      <c r="DL1" s="639"/>
      <c r="DM1" s="639"/>
      <c r="DN1" s="640"/>
      <c r="DO1" s="214"/>
      <c r="DP1" s="638" t="s">
        <v>225</v>
      </c>
      <c r="DQ1" s="639"/>
      <c r="DR1" s="639"/>
      <c r="DS1" s="639"/>
      <c r="DT1" s="639"/>
      <c r="DU1" s="639"/>
      <c r="DV1" s="639"/>
      <c r="DW1" s="639"/>
      <c r="DX1" s="639"/>
      <c r="DY1" s="639"/>
      <c r="DZ1" s="639"/>
      <c r="EA1" s="639"/>
      <c r="EB1" s="639"/>
      <c r="EC1" s="640"/>
      <c r="ED1" s="213"/>
      <c r="EE1" s="213"/>
      <c r="EF1" s="213"/>
      <c r="EG1" s="213"/>
      <c r="EH1" s="213"/>
      <c r="EI1" s="213"/>
      <c r="EJ1" s="213"/>
      <c r="EK1" s="213"/>
      <c r="EL1" s="213"/>
      <c r="EM1" s="213"/>
    </row>
    <row r="2" spans="2:143" ht="22.5" customHeight="1" x14ac:dyDescent="0.15">
      <c r="B2" s="215" t="s">
        <v>226</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41" t="s">
        <v>227</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228</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41" t="s">
        <v>229</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41" t="s">
        <v>1</v>
      </c>
      <c r="C4" s="642"/>
      <c r="D4" s="642"/>
      <c r="E4" s="642"/>
      <c r="F4" s="642"/>
      <c r="G4" s="642"/>
      <c r="H4" s="642"/>
      <c r="I4" s="642"/>
      <c r="J4" s="642"/>
      <c r="K4" s="642"/>
      <c r="L4" s="642"/>
      <c r="M4" s="642"/>
      <c r="N4" s="642"/>
      <c r="O4" s="642"/>
      <c r="P4" s="642"/>
      <c r="Q4" s="643"/>
      <c r="R4" s="641" t="s">
        <v>230</v>
      </c>
      <c r="S4" s="642"/>
      <c r="T4" s="642"/>
      <c r="U4" s="642"/>
      <c r="V4" s="642"/>
      <c r="W4" s="642"/>
      <c r="X4" s="642"/>
      <c r="Y4" s="643"/>
      <c r="Z4" s="641" t="s">
        <v>231</v>
      </c>
      <c r="AA4" s="642"/>
      <c r="AB4" s="642"/>
      <c r="AC4" s="643"/>
      <c r="AD4" s="641" t="s">
        <v>232</v>
      </c>
      <c r="AE4" s="642"/>
      <c r="AF4" s="642"/>
      <c r="AG4" s="642"/>
      <c r="AH4" s="642"/>
      <c r="AI4" s="642"/>
      <c r="AJ4" s="642"/>
      <c r="AK4" s="643"/>
      <c r="AL4" s="641" t="s">
        <v>231</v>
      </c>
      <c r="AM4" s="642"/>
      <c r="AN4" s="642"/>
      <c r="AO4" s="643"/>
      <c r="AP4" s="644" t="s">
        <v>233</v>
      </c>
      <c r="AQ4" s="644"/>
      <c r="AR4" s="644"/>
      <c r="AS4" s="644"/>
      <c r="AT4" s="644"/>
      <c r="AU4" s="644"/>
      <c r="AV4" s="644"/>
      <c r="AW4" s="644"/>
      <c r="AX4" s="644"/>
      <c r="AY4" s="644"/>
      <c r="AZ4" s="644"/>
      <c r="BA4" s="644"/>
      <c r="BB4" s="644"/>
      <c r="BC4" s="644"/>
      <c r="BD4" s="644"/>
      <c r="BE4" s="644"/>
      <c r="BF4" s="644"/>
      <c r="BG4" s="644" t="s">
        <v>234</v>
      </c>
      <c r="BH4" s="644"/>
      <c r="BI4" s="644"/>
      <c r="BJ4" s="644"/>
      <c r="BK4" s="644"/>
      <c r="BL4" s="644"/>
      <c r="BM4" s="644"/>
      <c r="BN4" s="644"/>
      <c r="BO4" s="644" t="s">
        <v>231</v>
      </c>
      <c r="BP4" s="644"/>
      <c r="BQ4" s="644"/>
      <c r="BR4" s="644"/>
      <c r="BS4" s="644" t="s">
        <v>235</v>
      </c>
      <c r="BT4" s="644"/>
      <c r="BU4" s="644"/>
      <c r="BV4" s="644"/>
      <c r="BW4" s="644"/>
      <c r="BX4" s="644"/>
      <c r="BY4" s="644"/>
      <c r="BZ4" s="644"/>
      <c r="CA4" s="644"/>
      <c r="CB4" s="644"/>
      <c r="CD4" s="641" t="s">
        <v>236</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ht="11.25" customHeight="1" x14ac:dyDescent="0.15">
      <c r="B5" s="645" t="s">
        <v>237</v>
      </c>
      <c r="C5" s="646"/>
      <c r="D5" s="646"/>
      <c r="E5" s="646"/>
      <c r="F5" s="646"/>
      <c r="G5" s="646"/>
      <c r="H5" s="646"/>
      <c r="I5" s="646"/>
      <c r="J5" s="646"/>
      <c r="K5" s="646"/>
      <c r="L5" s="646"/>
      <c r="M5" s="646"/>
      <c r="N5" s="646"/>
      <c r="O5" s="646"/>
      <c r="P5" s="646"/>
      <c r="Q5" s="647"/>
      <c r="R5" s="648">
        <v>937274</v>
      </c>
      <c r="S5" s="649"/>
      <c r="T5" s="649"/>
      <c r="U5" s="649"/>
      <c r="V5" s="649"/>
      <c r="W5" s="649"/>
      <c r="X5" s="649"/>
      <c r="Y5" s="650"/>
      <c r="Z5" s="651">
        <v>12.2</v>
      </c>
      <c r="AA5" s="651"/>
      <c r="AB5" s="651"/>
      <c r="AC5" s="651"/>
      <c r="AD5" s="652">
        <v>937274</v>
      </c>
      <c r="AE5" s="652"/>
      <c r="AF5" s="652"/>
      <c r="AG5" s="652"/>
      <c r="AH5" s="652"/>
      <c r="AI5" s="652"/>
      <c r="AJ5" s="652"/>
      <c r="AK5" s="652"/>
      <c r="AL5" s="653">
        <v>22.3</v>
      </c>
      <c r="AM5" s="654"/>
      <c r="AN5" s="654"/>
      <c r="AO5" s="655"/>
      <c r="AP5" s="645" t="s">
        <v>238</v>
      </c>
      <c r="AQ5" s="646"/>
      <c r="AR5" s="646"/>
      <c r="AS5" s="646"/>
      <c r="AT5" s="646"/>
      <c r="AU5" s="646"/>
      <c r="AV5" s="646"/>
      <c r="AW5" s="646"/>
      <c r="AX5" s="646"/>
      <c r="AY5" s="646"/>
      <c r="AZ5" s="646"/>
      <c r="BA5" s="646"/>
      <c r="BB5" s="646"/>
      <c r="BC5" s="646"/>
      <c r="BD5" s="646"/>
      <c r="BE5" s="646"/>
      <c r="BF5" s="647"/>
      <c r="BG5" s="659">
        <v>936726</v>
      </c>
      <c r="BH5" s="660"/>
      <c r="BI5" s="660"/>
      <c r="BJ5" s="660"/>
      <c r="BK5" s="660"/>
      <c r="BL5" s="660"/>
      <c r="BM5" s="660"/>
      <c r="BN5" s="661"/>
      <c r="BO5" s="662">
        <v>99.9</v>
      </c>
      <c r="BP5" s="662"/>
      <c r="BQ5" s="662"/>
      <c r="BR5" s="662"/>
      <c r="BS5" s="663" t="s">
        <v>239</v>
      </c>
      <c r="BT5" s="663"/>
      <c r="BU5" s="663"/>
      <c r="BV5" s="663"/>
      <c r="BW5" s="663"/>
      <c r="BX5" s="663"/>
      <c r="BY5" s="663"/>
      <c r="BZ5" s="663"/>
      <c r="CA5" s="663"/>
      <c r="CB5" s="667"/>
      <c r="CD5" s="641" t="s">
        <v>233</v>
      </c>
      <c r="CE5" s="642"/>
      <c r="CF5" s="642"/>
      <c r="CG5" s="642"/>
      <c r="CH5" s="642"/>
      <c r="CI5" s="642"/>
      <c r="CJ5" s="642"/>
      <c r="CK5" s="642"/>
      <c r="CL5" s="642"/>
      <c r="CM5" s="642"/>
      <c r="CN5" s="642"/>
      <c r="CO5" s="642"/>
      <c r="CP5" s="642"/>
      <c r="CQ5" s="643"/>
      <c r="CR5" s="641" t="s">
        <v>240</v>
      </c>
      <c r="CS5" s="642"/>
      <c r="CT5" s="642"/>
      <c r="CU5" s="642"/>
      <c r="CV5" s="642"/>
      <c r="CW5" s="642"/>
      <c r="CX5" s="642"/>
      <c r="CY5" s="643"/>
      <c r="CZ5" s="641" t="s">
        <v>231</v>
      </c>
      <c r="DA5" s="642"/>
      <c r="DB5" s="642"/>
      <c r="DC5" s="643"/>
      <c r="DD5" s="641" t="s">
        <v>241</v>
      </c>
      <c r="DE5" s="642"/>
      <c r="DF5" s="642"/>
      <c r="DG5" s="642"/>
      <c r="DH5" s="642"/>
      <c r="DI5" s="642"/>
      <c r="DJ5" s="642"/>
      <c r="DK5" s="642"/>
      <c r="DL5" s="642"/>
      <c r="DM5" s="642"/>
      <c r="DN5" s="642"/>
      <c r="DO5" s="642"/>
      <c r="DP5" s="643"/>
      <c r="DQ5" s="641" t="s">
        <v>242</v>
      </c>
      <c r="DR5" s="642"/>
      <c r="DS5" s="642"/>
      <c r="DT5" s="642"/>
      <c r="DU5" s="642"/>
      <c r="DV5" s="642"/>
      <c r="DW5" s="642"/>
      <c r="DX5" s="642"/>
      <c r="DY5" s="642"/>
      <c r="DZ5" s="642"/>
      <c r="EA5" s="642"/>
      <c r="EB5" s="642"/>
      <c r="EC5" s="643"/>
    </row>
    <row r="6" spans="2:143" ht="11.25" customHeight="1" x14ac:dyDescent="0.15">
      <c r="B6" s="656" t="s">
        <v>243</v>
      </c>
      <c r="C6" s="657"/>
      <c r="D6" s="657"/>
      <c r="E6" s="657"/>
      <c r="F6" s="657"/>
      <c r="G6" s="657"/>
      <c r="H6" s="657"/>
      <c r="I6" s="657"/>
      <c r="J6" s="657"/>
      <c r="K6" s="657"/>
      <c r="L6" s="657"/>
      <c r="M6" s="657"/>
      <c r="N6" s="657"/>
      <c r="O6" s="657"/>
      <c r="P6" s="657"/>
      <c r="Q6" s="658"/>
      <c r="R6" s="659">
        <v>61544</v>
      </c>
      <c r="S6" s="660"/>
      <c r="T6" s="660"/>
      <c r="U6" s="660"/>
      <c r="V6" s="660"/>
      <c r="W6" s="660"/>
      <c r="X6" s="660"/>
      <c r="Y6" s="661"/>
      <c r="Z6" s="662">
        <v>0.8</v>
      </c>
      <c r="AA6" s="662"/>
      <c r="AB6" s="662"/>
      <c r="AC6" s="662"/>
      <c r="AD6" s="663">
        <v>61544</v>
      </c>
      <c r="AE6" s="663"/>
      <c r="AF6" s="663"/>
      <c r="AG6" s="663"/>
      <c r="AH6" s="663"/>
      <c r="AI6" s="663"/>
      <c r="AJ6" s="663"/>
      <c r="AK6" s="663"/>
      <c r="AL6" s="664">
        <v>1.5</v>
      </c>
      <c r="AM6" s="665"/>
      <c r="AN6" s="665"/>
      <c r="AO6" s="666"/>
      <c r="AP6" s="656" t="s">
        <v>244</v>
      </c>
      <c r="AQ6" s="657"/>
      <c r="AR6" s="657"/>
      <c r="AS6" s="657"/>
      <c r="AT6" s="657"/>
      <c r="AU6" s="657"/>
      <c r="AV6" s="657"/>
      <c r="AW6" s="657"/>
      <c r="AX6" s="657"/>
      <c r="AY6" s="657"/>
      <c r="AZ6" s="657"/>
      <c r="BA6" s="657"/>
      <c r="BB6" s="657"/>
      <c r="BC6" s="657"/>
      <c r="BD6" s="657"/>
      <c r="BE6" s="657"/>
      <c r="BF6" s="658"/>
      <c r="BG6" s="659">
        <v>936726</v>
      </c>
      <c r="BH6" s="660"/>
      <c r="BI6" s="660"/>
      <c r="BJ6" s="660"/>
      <c r="BK6" s="660"/>
      <c r="BL6" s="660"/>
      <c r="BM6" s="660"/>
      <c r="BN6" s="661"/>
      <c r="BO6" s="662">
        <v>99.9</v>
      </c>
      <c r="BP6" s="662"/>
      <c r="BQ6" s="662"/>
      <c r="BR6" s="662"/>
      <c r="BS6" s="663" t="s">
        <v>180</v>
      </c>
      <c r="BT6" s="663"/>
      <c r="BU6" s="663"/>
      <c r="BV6" s="663"/>
      <c r="BW6" s="663"/>
      <c r="BX6" s="663"/>
      <c r="BY6" s="663"/>
      <c r="BZ6" s="663"/>
      <c r="CA6" s="663"/>
      <c r="CB6" s="667"/>
      <c r="CD6" s="645" t="s">
        <v>245</v>
      </c>
      <c r="CE6" s="646"/>
      <c r="CF6" s="646"/>
      <c r="CG6" s="646"/>
      <c r="CH6" s="646"/>
      <c r="CI6" s="646"/>
      <c r="CJ6" s="646"/>
      <c r="CK6" s="646"/>
      <c r="CL6" s="646"/>
      <c r="CM6" s="646"/>
      <c r="CN6" s="646"/>
      <c r="CO6" s="646"/>
      <c r="CP6" s="646"/>
      <c r="CQ6" s="647"/>
      <c r="CR6" s="659">
        <v>71470</v>
      </c>
      <c r="CS6" s="660"/>
      <c r="CT6" s="660"/>
      <c r="CU6" s="660"/>
      <c r="CV6" s="660"/>
      <c r="CW6" s="660"/>
      <c r="CX6" s="660"/>
      <c r="CY6" s="661"/>
      <c r="CZ6" s="653">
        <v>1</v>
      </c>
      <c r="DA6" s="654"/>
      <c r="DB6" s="654"/>
      <c r="DC6" s="670"/>
      <c r="DD6" s="668" t="s">
        <v>239</v>
      </c>
      <c r="DE6" s="660"/>
      <c r="DF6" s="660"/>
      <c r="DG6" s="660"/>
      <c r="DH6" s="660"/>
      <c r="DI6" s="660"/>
      <c r="DJ6" s="660"/>
      <c r="DK6" s="660"/>
      <c r="DL6" s="660"/>
      <c r="DM6" s="660"/>
      <c r="DN6" s="660"/>
      <c r="DO6" s="660"/>
      <c r="DP6" s="661"/>
      <c r="DQ6" s="668">
        <v>71470</v>
      </c>
      <c r="DR6" s="660"/>
      <c r="DS6" s="660"/>
      <c r="DT6" s="660"/>
      <c r="DU6" s="660"/>
      <c r="DV6" s="660"/>
      <c r="DW6" s="660"/>
      <c r="DX6" s="660"/>
      <c r="DY6" s="660"/>
      <c r="DZ6" s="660"/>
      <c r="EA6" s="660"/>
      <c r="EB6" s="660"/>
      <c r="EC6" s="669"/>
    </row>
    <row r="7" spans="2:143" ht="11.25" customHeight="1" x14ac:dyDescent="0.15">
      <c r="B7" s="656" t="s">
        <v>246</v>
      </c>
      <c r="C7" s="657"/>
      <c r="D7" s="657"/>
      <c r="E7" s="657"/>
      <c r="F7" s="657"/>
      <c r="G7" s="657"/>
      <c r="H7" s="657"/>
      <c r="I7" s="657"/>
      <c r="J7" s="657"/>
      <c r="K7" s="657"/>
      <c r="L7" s="657"/>
      <c r="M7" s="657"/>
      <c r="N7" s="657"/>
      <c r="O7" s="657"/>
      <c r="P7" s="657"/>
      <c r="Q7" s="658"/>
      <c r="R7" s="659">
        <v>373</v>
      </c>
      <c r="S7" s="660"/>
      <c r="T7" s="660"/>
      <c r="U7" s="660"/>
      <c r="V7" s="660"/>
      <c r="W7" s="660"/>
      <c r="X7" s="660"/>
      <c r="Y7" s="661"/>
      <c r="Z7" s="662">
        <v>0</v>
      </c>
      <c r="AA7" s="662"/>
      <c r="AB7" s="662"/>
      <c r="AC7" s="662"/>
      <c r="AD7" s="663">
        <v>373</v>
      </c>
      <c r="AE7" s="663"/>
      <c r="AF7" s="663"/>
      <c r="AG7" s="663"/>
      <c r="AH7" s="663"/>
      <c r="AI7" s="663"/>
      <c r="AJ7" s="663"/>
      <c r="AK7" s="663"/>
      <c r="AL7" s="664">
        <v>0</v>
      </c>
      <c r="AM7" s="665"/>
      <c r="AN7" s="665"/>
      <c r="AO7" s="666"/>
      <c r="AP7" s="656" t="s">
        <v>247</v>
      </c>
      <c r="AQ7" s="657"/>
      <c r="AR7" s="657"/>
      <c r="AS7" s="657"/>
      <c r="AT7" s="657"/>
      <c r="AU7" s="657"/>
      <c r="AV7" s="657"/>
      <c r="AW7" s="657"/>
      <c r="AX7" s="657"/>
      <c r="AY7" s="657"/>
      <c r="AZ7" s="657"/>
      <c r="BA7" s="657"/>
      <c r="BB7" s="657"/>
      <c r="BC7" s="657"/>
      <c r="BD7" s="657"/>
      <c r="BE7" s="657"/>
      <c r="BF7" s="658"/>
      <c r="BG7" s="659">
        <v>358726</v>
      </c>
      <c r="BH7" s="660"/>
      <c r="BI7" s="660"/>
      <c r="BJ7" s="660"/>
      <c r="BK7" s="660"/>
      <c r="BL7" s="660"/>
      <c r="BM7" s="660"/>
      <c r="BN7" s="661"/>
      <c r="BO7" s="662">
        <v>38.299999999999997</v>
      </c>
      <c r="BP7" s="662"/>
      <c r="BQ7" s="662"/>
      <c r="BR7" s="662"/>
      <c r="BS7" s="663" t="s">
        <v>239</v>
      </c>
      <c r="BT7" s="663"/>
      <c r="BU7" s="663"/>
      <c r="BV7" s="663"/>
      <c r="BW7" s="663"/>
      <c r="BX7" s="663"/>
      <c r="BY7" s="663"/>
      <c r="BZ7" s="663"/>
      <c r="CA7" s="663"/>
      <c r="CB7" s="667"/>
      <c r="CD7" s="656" t="s">
        <v>248</v>
      </c>
      <c r="CE7" s="657"/>
      <c r="CF7" s="657"/>
      <c r="CG7" s="657"/>
      <c r="CH7" s="657"/>
      <c r="CI7" s="657"/>
      <c r="CJ7" s="657"/>
      <c r="CK7" s="657"/>
      <c r="CL7" s="657"/>
      <c r="CM7" s="657"/>
      <c r="CN7" s="657"/>
      <c r="CO7" s="657"/>
      <c r="CP7" s="657"/>
      <c r="CQ7" s="658"/>
      <c r="CR7" s="659">
        <v>1013383</v>
      </c>
      <c r="CS7" s="660"/>
      <c r="CT7" s="660"/>
      <c r="CU7" s="660"/>
      <c r="CV7" s="660"/>
      <c r="CW7" s="660"/>
      <c r="CX7" s="660"/>
      <c r="CY7" s="661"/>
      <c r="CZ7" s="662">
        <v>14.1</v>
      </c>
      <c r="DA7" s="662"/>
      <c r="DB7" s="662"/>
      <c r="DC7" s="662"/>
      <c r="DD7" s="668">
        <v>38072</v>
      </c>
      <c r="DE7" s="660"/>
      <c r="DF7" s="660"/>
      <c r="DG7" s="660"/>
      <c r="DH7" s="660"/>
      <c r="DI7" s="660"/>
      <c r="DJ7" s="660"/>
      <c r="DK7" s="660"/>
      <c r="DL7" s="660"/>
      <c r="DM7" s="660"/>
      <c r="DN7" s="660"/>
      <c r="DO7" s="660"/>
      <c r="DP7" s="661"/>
      <c r="DQ7" s="668">
        <v>769951</v>
      </c>
      <c r="DR7" s="660"/>
      <c r="DS7" s="660"/>
      <c r="DT7" s="660"/>
      <c r="DU7" s="660"/>
      <c r="DV7" s="660"/>
      <c r="DW7" s="660"/>
      <c r="DX7" s="660"/>
      <c r="DY7" s="660"/>
      <c r="DZ7" s="660"/>
      <c r="EA7" s="660"/>
      <c r="EB7" s="660"/>
      <c r="EC7" s="669"/>
    </row>
    <row r="8" spans="2:143" ht="11.25" customHeight="1" x14ac:dyDescent="0.15">
      <c r="B8" s="656" t="s">
        <v>249</v>
      </c>
      <c r="C8" s="657"/>
      <c r="D8" s="657"/>
      <c r="E8" s="657"/>
      <c r="F8" s="657"/>
      <c r="G8" s="657"/>
      <c r="H8" s="657"/>
      <c r="I8" s="657"/>
      <c r="J8" s="657"/>
      <c r="K8" s="657"/>
      <c r="L8" s="657"/>
      <c r="M8" s="657"/>
      <c r="N8" s="657"/>
      <c r="O8" s="657"/>
      <c r="P8" s="657"/>
      <c r="Q8" s="658"/>
      <c r="R8" s="659">
        <v>2142</v>
      </c>
      <c r="S8" s="660"/>
      <c r="T8" s="660"/>
      <c r="U8" s="660"/>
      <c r="V8" s="660"/>
      <c r="W8" s="660"/>
      <c r="X8" s="660"/>
      <c r="Y8" s="661"/>
      <c r="Z8" s="662">
        <v>0</v>
      </c>
      <c r="AA8" s="662"/>
      <c r="AB8" s="662"/>
      <c r="AC8" s="662"/>
      <c r="AD8" s="663">
        <v>2142</v>
      </c>
      <c r="AE8" s="663"/>
      <c r="AF8" s="663"/>
      <c r="AG8" s="663"/>
      <c r="AH8" s="663"/>
      <c r="AI8" s="663"/>
      <c r="AJ8" s="663"/>
      <c r="AK8" s="663"/>
      <c r="AL8" s="664">
        <v>0.1</v>
      </c>
      <c r="AM8" s="665"/>
      <c r="AN8" s="665"/>
      <c r="AO8" s="666"/>
      <c r="AP8" s="656" t="s">
        <v>250</v>
      </c>
      <c r="AQ8" s="657"/>
      <c r="AR8" s="657"/>
      <c r="AS8" s="657"/>
      <c r="AT8" s="657"/>
      <c r="AU8" s="657"/>
      <c r="AV8" s="657"/>
      <c r="AW8" s="657"/>
      <c r="AX8" s="657"/>
      <c r="AY8" s="657"/>
      <c r="AZ8" s="657"/>
      <c r="BA8" s="657"/>
      <c r="BB8" s="657"/>
      <c r="BC8" s="657"/>
      <c r="BD8" s="657"/>
      <c r="BE8" s="657"/>
      <c r="BF8" s="658"/>
      <c r="BG8" s="659">
        <v>17671</v>
      </c>
      <c r="BH8" s="660"/>
      <c r="BI8" s="660"/>
      <c r="BJ8" s="660"/>
      <c r="BK8" s="660"/>
      <c r="BL8" s="660"/>
      <c r="BM8" s="660"/>
      <c r="BN8" s="661"/>
      <c r="BO8" s="662">
        <v>1.9</v>
      </c>
      <c r="BP8" s="662"/>
      <c r="BQ8" s="662"/>
      <c r="BR8" s="662"/>
      <c r="BS8" s="663" t="s">
        <v>181</v>
      </c>
      <c r="BT8" s="663"/>
      <c r="BU8" s="663"/>
      <c r="BV8" s="663"/>
      <c r="BW8" s="663"/>
      <c r="BX8" s="663"/>
      <c r="BY8" s="663"/>
      <c r="BZ8" s="663"/>
      <c r="CA8" s="663"/>
      <c r="CB8" s="667"/>
      <c r="CD8" s="656" t="s">
        <v>251</v>
      </c>
      <c r="CE8" s="657"/>
      <c r="CF8" s="657"/>
      <c r="CG8" s="657"/>
      <c r="CH8" s="657"/>
      <c r="CI8" s="657"/>
      <c r="CJ8" s="657"/>
      <c r="CK8" s="657"/>
      <c r="CL8" s="657"/>
      <c r="CM8" s="657"/>
      <c r="CN8" s="657"/>
      <c r="CO8" s="657"/>
      <c r="CP8" s="657"/>
      <c r="CQ8" s="658"/>
      <c r="CR8" s="659">
        <v>2249108</v>
      </c>
      <c r="CS8" s="660"/>
      <c r="CT8" s="660"/>
      <c r="CU8" s="660"/>
      <c r="CV8" s="660"/>
      <c r="CW8" s="660"/>
      <c r="CX8" s="660"/>
      <c r="CY8" s="661"/>
      <c r="CZ8" s="662">
        <v>31.2</v>
      </c>
      <c r="DA8" s="662"/>
      <c r="DB8" s="662"/>
      <c r="DC8" s="662"/>
      <c r="DD8" s="668">
        <v>28590</v>
      </c>
      <c r="DE8" s="660"/>
      <c r="DF8" s="660"/>
      <c r="DG8" s="660"/>
      <c r="DH8" s="660"/>
      <c r="DI8" s="660"/>
      <c r="DJ8" s="660"/>
      <c r="DK8" s="660"/>
      <c r="DL8" s="660"/>
      <c r="DM8" s="660"/>
      <c r="DN8" s="660"/>
      <c r="DO8" s="660"/>
      <c r="DP8" s="661"/>
      <c r="DQ8" s="668">
        <v>953443</v>
      </c>
      <c r="DR8" s="660"/>
      <c r="DS8" s="660"/>
      <c r="DT8" s="660"/>
      <c r="DU8" s="660"/>
      <c r="DV8" s="660"/>
      <c r="DW8" s="660"/>
      <c r="DX8" s="660"/>
      <c r="DY8" s="660"/>
      <c r="DZ8" s="660"/>
      <c r="EA8" s="660"/>
      <c r="EB8" s="660"/>
      <c r="EC8" s="669"/>
    </row>
    <row r="9" spans="2:143" ht="11.25" customHeight="1" x14ac:dyDescent="0.15">
      <c r="B9" s="656" t="s">
        <v>252</v>
      </c>
      <c r="C9" s="657"/>
      <c r="D9" s="657"/>
      <c r="E9" s="657"/>
      <c r="F9" s="657"/>
      <c r="G9" s="657"/>
      <c r="H9" s="657"/>
      <c r="I9" s="657"/>
      <c r="J9" s="657"/>
      <c r="K9" s="657"/>
      <c r="L9" s="657"/>
      <c r="M9" s="657"/>
      <c r="N9" s="657"/>
      <c r="O9" s="657"/>
      <c r="P9" s="657"/>
      <c r="Q9" s="658"/>
      <c r="R9" s="659">
        <v>1439</v>
      </c>
      <c r="S9" s="660"/>
      <c r="T9" s="660"/>
      <c r="U9" s="660"/>
      <c r="V9" s="660"/>
      <c r="W9" s="660"/>
      <c r="X9" s="660"/>
      <c r="Y9" s="661"/>
      <c r="Z9" s="662">
        <v>0</v>
      </c>
      <c r="AA9" s="662"/>
      <c r="AB9" s="662"/>
      <c r="AC9" s="662"/>
      <c r="AD9" s="663">
        <v>1439</v>
      </c>
      <c r="AE9" s="663"/>
      <c r="AF9" s="663"/>
      <c r="AG9" s="663"/>
      <c r="AH9" s="663"/>
      <c r="AI9" s="663"/>
      <c r="AJ9" s="663"/>
      <c r="AK9" s="663"/>
      <c r="AL9" s="664">
        <v>0</v>
      </c>
      <c r="AM9" s="665"/>
      <c r="AN9" s="665"/>
      <c r="AO9" s="666"/>
      <c r="AP9" s="656" t="s">
        <v>253</v>
      </c>
      <c r="AQ9" s="657"/>
      <c r="AR9" s="657"/>
      <c r="AS9" s="657"/>
      <c r="AT9" s="657"/>
      <c r="AU9" s="657"/>
      <c r="AV9" s="657"/>
      <c r="AW9" s="657"/>
      <c r="AX9" s="657"/>
      <c r="AY9" s="657"/>
      <c r="AZ9" s="657"/>
      <c r="BA9" s="657"/>
      <c r="BB9" s="657"/>
      <c r="BC9" s="657"/>
      <c r="BD9" s="657"/>
      <c r="BE9" s="657"/>
      <c r="BF9" s="658"/>
      <c r="BG9" s="659">
        <v>318921</v>
      </c>
      <c r="BH9" s="660"/>
      <c r="BI9" s="660"/>
      <c r="BJ9" s="660"/>
      <c r="BK9" s="660"/>
      <c r="BL9" s="660"/>
      <c r="BM9" s="660"/>
      <c r="BN9" s="661"/>
      <c r="BO9" s="662">
        <v>34</v>
      </c>
      <c r="BP9" s="662"/>
      <c r="BQ9" s="662"/>
      <c r="BR9" s="662"/>
      <c r="BS9" s="663" t="s">
        <v>239</v>
      </c>
      <c r="BT9" s="663"/>
      <c r="BU9" s="663"/>
      <c r="BV9" s="663"/>
      <c r="BW9" s="663"/>
      <c r="BX9" s="663"/>
      <c r="BY9" s="663"/>
      <c r="BZ9" s="663"/>
      <c r="CA9" s="663"/>
      <c r="CB9" s="667"/>
      <c r="CD9" s="656" t="s">
        <v>254</v>
      </c>
      <c r="CE9" s="657"/>
      <c r="CF9" s="657"/>
      <c r="CG9" s="657"/>
      <c r="CH9" s="657"/>
      <c r="CI9" s="657"/>
      <c r="CJ9" s="657"/>
      <c r="CK9" s="657"/>
      <c r="CL9" s="657"/>
      <c r="CM9" s="657"/>
      <c r="CN9" s="657"/>
      <c r="CO9" s="657"/>
      <c r="CP9" s="657"/>
      <c r="CQ9" s="658"/>
      <c r="CR9" s="659">
        <v>788106</v>
      </c>
      <c r="CS9" s="660"/>
      <c r="CT9" s="660"/>
      <c r="CU9" s="660"/>
      <c r="CV9" s="660"/>
      <c r="CW9" s="660"/>
      <c r="CX9" s="660"/>
      <c r="CY9" s="661"/>
      <c r="CZ9" s="662">
        <v>10.9</v>
      </c>
      <c r="DA9" s="662"/>
      <c r="DB9" s="662"/>
      <c r="DC9" s="662"/>
      <c r="DD9" s="668">
        <v>4048</v>
      </c>
      <c r="DE9" s="660"/>
      <c r="DF9" s="660"/>
      <c r="DG9" s="660"/>
      <c r="DH9" s="660"/>
      <c r="DI9" s="660"/>
      <c r="DJ9" s="660"/>
      <c r="DK9" s="660"/>
      <c r="DL9" s="660"/>
      <c r="DM9" s="660"/>
      <c r="DN9" s="660"/>
      <c r="DO9" s="660"/>
      <c r="DP9" s="661"/>
      <c r="DQ9" s="668">
        <v>600644</v>
      </c>
      <c r="DR9" s="660"/>
      <c r="DS9" s="660"/>
      <c r="DT9" s="660"/>
      <c r="DU9" s="660"/>
      <c r="DV9" s="660"/>
      <c r="DW9" s="660"/>
      <c r="DX9" s="660"/>
      <c r="DY9" s="660"/>
      <c r="DZ9" s="660"/>
      <c r="EA9" s="660"/>
      <c r="EB9" s="660"/>
      <c r="EC9" s="669"/>
    </row>
    <row r="10" spans="2:143" ht="11.25" customHeight="1" x14ac:dyDescent="0.15">
      <c r="B10" s="656" t="s">
        <v>255</v>
      </c>
      <c r="C10" s="657"/>
      <c r="D10" s="657"/>
      <c r="E10" s="657"/>
      <c r="F10" s="657"/>
      <c r="G10" s="657"/>
      <c r="H10" s="657"/>
      <c r="I10" s="657"/>
      <c r="J10" s="657"/>
      <c r="K10" s="657"/>
      <c r="L10" s="657"/>
      <c r="M10" s="657"/>
      <c r="N10" s="657"/>
      <c r="O10" s="657"/>
      <c r="P10" s="657"/>
      <c r="Q10" s="658"/>
      <c r="R10" s="659" t="s">
        <v>180</v>
      </c>
      <c r="S10" s="660"/>
      <c r="T10" s="660"/>
      <c r="U10" s="660"/>
      <c r="V10" s="660"/>
      <c r="W10" s="660"/>
      <c r="X10" s="660"/>
      <c r="Y10" s="661"/>
      <c r="Z10" s="662" t="s">
        <v>180</v>
      </c>
      <c r="AA10" s="662"/>
      <c r="AB10" s="662"/>
      <c r="AC10" s="662"/>
      <c r="AD10" s="663" t="s">
        <v>180</v>
      </c>
      <c r="AE10" s="663"/>
      <c r="AF10" s="663"/>
      <c r="AG10" s="663"/>
      <c r="AH10" s="663"/>
      <c r="AI10" s="663"/>
      <c r="AJ10" s="663"/>
      <c r="AK10" s="663"/>
      <c r="AL10" s="664" t="s">
        <v>180</v>
      </c>
      <c r="AM10" s="665"/>
      <c r="AN10" s="665"/>
      <c r="AO10" s="666"/>
      <c r="AP10" s="656" t="s">
        <v>256</v>
      </c>
      <c r="AQ10" s="657"/>
      <c r="AR10" s="657"/>
      <c r="AS10" s="657"/>
      <c r="AT10" s="657"/>
      <c r="AU10" s="657"/>
      <c r="AV10" s="657"/>
      <c r="AW10" s="657"/>
      <c r="AX10" s="657"/>
      <c r="AY10" s="657"/>
      <c r="AZ10" s="657"/>
      <c r="BA10" s="657"/>
      <c r="BB10" s="657"/>
      <c r="BC10" s="657"/>
      <c r="BD10" s="657"/>
      <c r="BE10" s="657"/>
      <c r="BF10" s="658"/>
      <c r="BG10" s="659">
        <v>12998</v>
      </c>
      <c r="BH10" s="660"/>
      <c r="BI10" s="660"/>
      <c r="BJ10" s="660"/>
      <c r="BK10" s="660"/>
      <c r="BL10" s="660"/>
      <c r="BM10" s="660"/>
      <c r="BN10" s="661"/>
      <c r="BO10" s="662">
        <v>1.4</v>
      </c>
      <c r="BP10" s="662"/>
      <c r="BQ10" s="662"/>
      <c r="BR10" s="662"/>
      <c r="BS10" s="663" t="s">
        <v>181</v>
      </c>
      <c r="BT10" s="663"/>
      <c r="BU10" s="663"/>
      <c r="BV10" s="663"/>
      <c r="BW10" s="663"/>
      <c r="BX10" s="663"/>
      <c r="BY10" s="663"/>
      <c r="BZ10" s="663"/>
      <c r="CA10" s="663"/>
      <c r="CB10" s="667"/>
      <c r="CD10" s="656" t="s">
        <v>257</v>
      </c>
      <c r="CE10" s="657"/>
      <c r="CF10" s="657"/>
      <c r="CG10" s="657"/>
      <c r="CH10" s="657"/>
      <c r="CI10" s="657"/>
      <c r="CJ10" s="657"/>
      <c r="CK10" s="657"/>
      <c r="CL10" s="657"/>
      <c r="CM10" s="657"/>
      <c r="CN10" s="657"/>
      <c r="CO10" s="657"/>
      <c r="CP10" s="657"/>
      <c r="CQ10" s="658"/>
      <c r="CR10" s="659">
        <v>20</v>
      </c>
      <c r="CS10" s="660"/>
      <c r="CT10" s="660"/>
      <c r="CU10" s="660"/>
      <c r="CV10" s="660"/>
      <c r="CW10" s="660"/>
      <c r="CX10" s="660"/>
      <c r="CY10" s="661"/>
      <c r="CZ10" s="662">
        <v>0</v>
      </c>
      <c r="DA10" s="662"/>
      <c r="DB10" s="662"/>
      <c r="DC10" s="662"/>
      <c r="DD10" s="668" t="s">
        <v>181</v>
      </c>
      <c r="DE10" s="660"/>
      <c r="DF10" s="660"/>
      <c r="DG10" s="660"/>
      <c r="DH10" s="660"/>
      <c r="DI10" s="660"/>
      <c r="DJ10" s="660"/>
      <c r="DK10" s="660"/>
      <c r="DL10" s="660"/>
      <c r="DM10" s="660"/>
      <c r="DN10" s="660"/>
      <c r="DO10" s="660"/>
      <c r="DP10" s="661"/>
      <c r="DQ10" s="668">
        <v>20</v>
      </c>
      <c r="DR10" s="660"/>
      <c r="DS10" s="660"/>
      <c r="DT10" s="660"/>
      <c r="DU10" s="660"/>
      <c r="DV10" s="660"/>
      <c r="DW10" s="660"/>
      <c r="DX10" s="660"/>
      <c r="DY10" s="660"/>
      <c r="DZ10" s="660"/>
      <c r="EA10" s="660"/>
      <c r="EB10" s="660"/>
      <c r="EC10" s="669"/>
    </row>
    <row r="11" spans="2:143" ht="11.25" customHeight="1" x14ac:dyDescent="0.15">
      <c r="B11" s="656" t="s">
        <v>258</v>
      </c>
      <c r="C11" s="657"/>
      <c r="D11" s="657"/>
      <c r="E11" s="657"/>
      <c r="F11" s="657"/>
      <c r="G11" s="657"/>
      <c r="H11" s="657"/>
      <c r="I11" s="657"/>
      <c r="J11" s="657"/>
      <c r="K11" s="657"/>
      <c r="L11" s="657"/>
      <c r="M11" s="657"/>
      <c r="N11" s="657"/>
      <c r="O11" s="657"/>
      <c r="P11" s="657"/>
      <c r="Q11" s="658"/>
      <c r="R11" s="659">
        <v>281182</v>
      </c>
      <c r="S11" s="660"/>
      <c r="T11" s="660"/>
      <c r="U11" s="660"/>
      <c r="V11" s="660"/>
      <c r="W11" s="660"/>
      <c r="X11" s="660"/>
      <c r="Y11" s="661"/>
      <c r="Z11" s="664">
        <v>3.6</v>
      </c>
      <c r="AA11" s="665"/>
      <c r="AB11" s="665"/>
      <c r="AC11" s="671"/>
      <c r="AD11" s="668">
        <v>281182</v>
      </c>
      <c r="AE11" s="660"/>
      <c r="AF11" s="660"/>
      <c r="AG11" s="660"/>
      <c r="AH11" s="660"/>
      <c r="AI11" s="660"/>
      <c r="AJ11" s="660"/>
      <c r="AK11" s="661"/>
      <c r="AL11" s="664">
        <v>6.7</v>
      </c>
      <c r="AM11" s="665"/>
      <c r="AN11" s="665"/>
      <c r="AO11" s="666"/>
      <c r="AP11" s="656" t="s">
        <v>259</v>
      </c>
      <c r="AQ11" s="657"/>
      <c r="AR11" s="657"/>
      <c r="AS11" s="657"/>
      <c r="AT11" s="657"/>
      <c r="AU11" s="657"/>
      <c r="AV11" s="657"/>
      <c r="AW11" s="657"/>
      <c r="AX11" s="657"/>
      <c r="AY11" s="657"/>
      <c r="AZ11" s="657"/>
      <c r="BA11" s="657"/>
      <c r="BB11" s="657"/>
      <c r="BC11" s="657"/>
      <c r="BD11" s="657"/>
      <c r="BE11" s="657"/>
      <c r="BF11" s="658"/>
      <c r="BG11" s="659">
        <v>9136</v>
      </c>
      <c r="BH11" s="660"/>
      <c r="BI11" s="660"/>
      <c r="BJ11" s="660"/>
      <c r="BK11" s="660"/>
      <c r="BL11" s="660"/>
      <c r="BM11" s="660"/>
      <c r="BN11" s="661"/>
      <c r="BO11" s="662">
        <v>1</v>
      </c>
      <c r="BP11" s="662"/>
      <c r="BQ11" s="662"/>
      <c r="BR11" s="662"/>
      <c r="BS11" s="663" t="s">
        <v>239</v>
      </c>
      <c r="BT11" s="663"/>
      <c r="BU11" s="663"/>
      <c r="BV11" s="663"/>
      <c r="BW11" s="663"/>
      <c r="BX11" s="663"/>
      <c r="BY11" s="663"/>
      <c r="BZ11" s="663"/>
      <c r="CA11" s="663"/>
      <c r="CB11" s="667"/>
      <c r="CD11" s="656" t="s">
        <v>260</v>
      </c>
      <c r="CE11" s="657"/>
      <c r="CF11" s="657"/>
      <c r="CG11" s="657"/>
      <c r="CH11" s="657"/>
      <c r="CI11" s="657"/>
      <c r="CJ11" s="657"/>
      <c r="CK11" s="657"/>
      <c r="CL11" s="657"/>
      <c r="CM11" s="657"/>
      <c r="CN11" s="657"/>
      <c r="CO11" s="657"/>
      <c r="CP11" s="657"/>
      <c r="CQ11" s="658"/>
      <c r="CR11" s="659">
        <v>508869</v>
      </c>
      <c r="CS11" s="660"/>
      <c r="CT11" s="660"/>
      <c r="CU11" s="660"/>
      <c r="CV11" s="660"/>
      <c r="CW11" s="660"/>
      <c r="CX11" s="660"/>
      <c r="CY11" s="661"/>
      <c r="CZ11" s="662">
        <v>7.1</v>
      </c>
      <c r="DA11" s="662"/>
      <c r="DB11" s="662"/>
      <c r="DC11" s="662"/>
      <c r="DD11" s="668">
        <v>43148</v>
      </c>
      <c r="DE11" s="660"/>
      <c r="DF11" s="660"/>
      <c r="DG11" s="660"/>
      <c r="DH11" s="660"/>
      <c r="DI11" s="660"/>
      <c r="DJ11" s="660"/>
      <c r="DK11" s="660"/>
      <c r="DL11" s="660"/>
      <c r="DM11" s="660"/>
      <c r="DN11" s="660"/>
      <c r="DO11" s="660"/>
      <c r="DP11" s="661"/>
      <c r="DQ11" s="668">
        <v>395028</v>
      </c>
      <c r="DR11" s="660"/>
      <c r="DS11" s="660"/>
      <c r="DT11" s="660"/>
      <c r="DU11" s="660"/>
      <c r="DV11" s="660"/>
      <c r="DW11" s="660"/>
      <c r="DX11" s="660"/>
      <c r="DY11" s="660"/>
      <c r="DZ11" s="660"/>
      <c r="EA11" s="660"/>
      <c r="EB11" s="660"/>
      <c r="EC11" s="669"/>
    </row>
    <row r="12" spans="2:143" ht="11.25" customHeight="1" x14ac:dyDescent="0.15">
      <c r="B12" s="656" t="s">
        <v>261</v>
      </c>
      <c r="C12" s="657"/>
      <c r="D12" s="657"/>
      <c r="E12" s="657"/>
      <c r="F12" s="657"/>
      <c r="G12" s="657"/>
      <c r="H12" s="657"/>
      <c r="I12" s="657"/>
      <c r="J12" s="657"/>
      <c r="K12" s="657"/>
      <c r="L12" s="657"/>
      <c r="M12" s="657"/>
      <c r="N12" s="657"/>
      <c r="O12" s="657"/>
      <c r="P12" s="657"/>
      <c r="Q12" s="658"/>
      <c r="R12" s="659" t="s">
        <v>181</v>
      </c>
      <c r="S12" s="660"/>
      <c r="T12" s="660"/>
      <c r="U12" s="660"/>
      <c r="V12" s="660"/>
      <c r="W12" s="660"/>
      <c r="X12" s="660"/>
      <c r="Y12" s="661"/>
      <c r="Z12" s="662" t="s">
        <v>239</v>
      </c>
      <c r="AA12" s="662"/>
      <c r="AB12" s="662"/>
      <c r="AC12" s="662"/>
      <c r="AD12" s="663" t="s">
        <v>180</v>
      </c>
      <c r="AE12" s="663"/>
      <c r="AF12" s="663"/>
      <c r="AG12" s="663"/>
      <c r="AH12" s="663"/>
      <c r="AI12" s="663"/>
      <c r="AJ12" s="663"/>
      <c r="AK12" s="663"/>
      <c r="AL12" s="664" t="s">
        <v>239</v>
      </c>
      <c r="AM12" s="665"/>
      <c r="AN12" s="665"/>
      <c r="AO12" s="666"/>
      <c r="AP12" s="656" t="s">
        <v>262</v>
      </c>
      <c r="AQ12" s="657"/>
      <c r="AR12" s="657"/>
      <c r="AS12" s="657"/>
      <c r="AT12" s="657"/>
      <c r="AU12" s="657"/>
      <c r="AV12" s="657"/>
      <c r="AW12" s="657"/>
      <c r="AX12" s="657"/>
      <c r="AY12" s="657"/>
      <c r="AZ12" s="657"/>
      <c r="BA12" s="657"/>
      <c r="BB12" s="657"/>
      <c r="BC12" s="657"/>
      <c r="BD12" s="657"/>
      <c r="BE12" s="657"/>
      <c r="BF12" s="658"/>
      <c r="BG12" s="659">
        <v>378907</v>
      </c>
      <c r="BH12" s="660"/>
      <c r="BI12" s="660"/>
      <c r="BJ12" s="660"/>
      <c r="BK12" s="660"/>
      <c r="BL12" s="660"/>
      <c r="BM12" s="660"/>
      <c r="BN12" s="661"/>
      <c r="BO12" s="662">
        <v>40.4</v>
      </c>
      <c r="BP12" s="662"/>
      <c r="BQ12" s="662"/>
      <c r="BR12" s="662"/>
      <c r="BS12" s="663" t="s">
        <v>239</v>
      </c>
      <c r="BT12" s="663"/>
      <c r="BU12" s="663"/>
      <c r="BV12" s="663"/>
      <c r="BW12" s="663"/>
      <c r="BX12" s="663"/>
      <c r="BY12" s="663"/>
      <c r="BZ12" s="663"/>
      <c r="CA12" s="663"/>
      <c r="CB12" s="667"/>
      <c r="CD12" s="656" t="s">
        <v>263</v>
      </c>
      <c r="CE12" s="657"/>
      <c r="CF12" s="657"/>
      <c r="CG12" s="657"/>
      <c r="CH12" s="657"/>
      <c r="CI12" s="657"/>
      <c r="CJ12" s="657"/>
      <c r="CK12" s="657"/>
      <c r="CL12" s="657"/>
      <c r="CM12" s="657"/>
      <c r="CN12" s="657"/>
      <c r="CO12" s="657"/>
      <c r="CP12" s="657"/>
      <c r="CQ12" s="658"/>
      <c r="CR12" s="659">
        <v>167566</v>
      </c>
      <c r="CS12" s="660"/>
      <c r="CT12" s="660"/>
      <c r="CU12" s="660"/>
      <c r="CV12" s="660"/>
      <c r="CW12" s="660"/>
      <c r="CX12" s="660"/>
      <c r="CY12" s="661"/>
      <c r="CZ12" s="662">
        <v>2.2999999999999998</v>
      </c>
      <c r="DA12" s="662"/>
      <c r="DB12" s="662"/>
      <c r="DC12" s="662"/>
      <c r="DD12" s="668">
        <v>7723</v>
      </c>
      <c r="DE12" s="660"/>
      <c r="DF12" s="660"/>
      <c r="DG12" s="660"/>
      <c r="DH12" s="660"/>
      <c r="DI12" s="660"/>
      <c r="DJ12" s="660"/>
      <c r="DK12" s="660"/>
      <c r="DL12" s="660"/>
      <c r="DM12" s="660"/>
      <c r="DN12" s="660"/>
      <c r="DO12" s="660"/>
      <c r="DP12" s="661"/>
      <c r="DQ12" s="668">
        <v>88998</v>
      </c>
      <c r="DR12" s="660"/>
      <c r="DS12" s="660"/>
      <c r="DT12" s="660"/>
      <c r="DU12" s="660"/>
      <c r="DV12" s="660"/>
      <c r="DW12" s="660"/>
      <c r="DX12" s="660"/>
      <c r="DY12" s="660"/>
      <c r="DZ12" s="660"/>
      <c r="EA12" s="660"/>
      <c r="EB12" s="660"/>
      <c r="EC12" s="669"/>
    </row>
    <row r="13" spans="2:143" ht="11.25" customHeight="1" x14ac:dyDescent="0.15">
      <c r="B13" s="656" t="s">
        <v>264</v>
      </c>
      <c r="C13" s="657"/>
      <c r="D13" s="657"/>
      <c r="E13" s="657"/>
      <c r="F13" s="657"/>
      <c r="G13" s="657"/>
      <c r="H13" s="657"/>
      <c r="I13" s="657"/>
      <c r="J13" s="657"/>
      <c r="K13" s="657"/>
      <c r="L13" s="657"/>
      <c r="M13" s="657"/>
      <c r="N13" s="657"/>
      <c r="O13" s="657"/>
      <c r="P13" s="657"/>
      <c r="Q13" s="658"/>
      <c r="R13" s="659" t="s">
        <v>239</v>
      </c>
      <c r="S13" s="660"/>
      <c r="T13" s="660"/>
      <c r="U13" s="660"/>
      <c r="V13" s="660"/>
      <c r="W13" s="660"/>
      <c r="X13" s="660"/>
      <c r="Y13" s="661"/>
      <c r="Z13" s="662" t="s">
        <v>180</v>
      </c>
      <c r="AA13" s="662"/>
      <c r="AB13" s="662"/>
      <c r="AC13" s="662"/>
      <c r="AD13" s="663" t="s">
        <v>180</v>
      </c>
      <c r="AE13" s="663"/>
      <c r="AF13" s="663"/>
      <c r="AG13" s="663"/>
      <c r="AH13" s="663"/>
      <c r="AI13" s="663"/>
      <c r="AJ13" s="663"/>
      <c r="AK13" s="663"/>
      <c r="AL13" s="664" t="s">
        <v>239</v>
      </c>
      <c r="AM13" s="665"/>
      <c r="AN13" s="665"/>
      <c r="AO13" s="666"/>
      <c r="AP13" s="656" t="s">
        <v>265</v>
      </c>
      <c r="AQ13" s="657"/>
      <c r="AR13" s="657"/>
      <c r="AS13" s="657"/>
      <c r="AT13" s="657"/>
      <c r="AU13" s="657"/>
      <c r="AV13" s="657"/>
      <c r="AW13" s="657"/>
      <c r="AX13" s="657"/>
      <c r="AY13" s="657"/>
      <c r="AZ13" s="657"/>
      <c r="BA13" s="657"/>
      <c r="BB13" s="657"/>
      <c r="BC13" s="657"/>
      <c r="BD13" s="657"/>
      <c r="BE13" s="657"/>
      <c r="BF13" s="658"/>
      <c r="BG13" s="659">
        <v>378907</v>
      </c>
      <c r="BH13" s="660"/>
      <c r="BI13" s="660"/>
      <c r="BJ13" s="660"/>
      <c r="BK13" s="660"/>
      <c r="BL13" s="660"/>
      <c r="BM13" s="660"/>
      <c r="BN13" s="661"/>
      <c r="BO13" s="662">
        <v>40.4</v>
      </c>
      <c r="BP13" s="662"/>
      <c r="BQ13" s="662"/>
      <c r="BR13" s="662"/>
      <c r="BS13" s="663" t="s">
        <v>180</v>
      </c>
      <c r="BT13" s="663"/>
      <c r="BU13" s="663"/>
      <c r="BV13" s="663"/>
      <c r="BW13" s="663"/>
      <c r="BX13" s="663"/>
      <c r="BY13" s="663"/>
      <c r="BZ13" s="663"/>
      <c r="CA13" s="663"/>
      <c r="CB13" s="667"/>
      <c r="CD13" s="656" t="s">
        <v>266</v>
      </c>
      <c r="CE13" s="657"/>
      <c r="CF13" s="657"/>
      <c r="CG13" s="657"/>
      <c r="CH13" s="657"/>
      <c r="CI13" s="657"/>
      <c r="CJ13" s="657"/>
      <c r="CK13" s="657"/>
      <c r="CL13" s="657"/>
      <c r="CM13" s="657"/>
      <c r="CN13" s="657"/>
      <c r="CO13" s="657"/>
      <c r="CP13" s="657"/>
      <c r="CQ13" s="658"/>
      <c r="CR13" s="659">
        <v>776137</v>
      </c>
      <c r="CS13" s="660"/>
      <c r="CT13" s="660"/>
      <c r="CU13" s="660"/>
      <c r="CV13" s="660"/>
      <c r="CW13" s="660"/>
      <c r="CX13" s="660"/>
      <c r="CY13" s="661"/>
      <c r="CZ13" s="662">
        <v>10.8</v>
      </c>
      <c r="DA13" s="662"/>
      <c r="DB13" s="662"/>
      <c r="DC13" s="662"/>
      <c r="DD13" s="668">
        <v>306734</v>
      </c>
      <c r="DE13" s="660"/>
      <c r="DF13" s="660"/>
      <c r="DG13" s="660"/>
      <c r="DH13" s="660"/>
      <c r="DI13" s="660"/>
      <c r="DJ13" s="660"/>
      <c r="DK13" s="660"/>
      <c r="DL13" s="660"/>
      <c r="DM13" s="660"/>
      <c r="DN13" s="660"/>
      <c r="DO13" s="660"/>
      <c r="DP13" s="661"/>
      <c r="DQ13" s="668">
        <v>413640</v>
      </c>
      <c r="DR13" s="660"/>
      <c r="DS13" s="660"/>
      <c r="DT13" s="660"/>
      <c r="DU13" s="660"/>
      <c r="DV13" s="660"/>
      <c r="DW13" s="660"/>
      <c r="DX13" s="660"/>
      <c r="DY13" s="660"/>
      <c r="DZ13" s="660"/>
      <c r="EA13" s="660"/>
      <c r="EB13" s="660"/>
      <c r="EC13" s="669"/>
    </row>
    <row r="14" spans="2:143" ht="11.25" customHeight="1" x14ac:dyDescent="0.15">
      <c r="B14" s="656" t="s">
        <v>267</v>
      </c>
      <c r="C14" s="657"/>
      <c r="D14" s="657"/>
      <c r="E14" s="657"/>
      <c r="F14" s="657"/>
      <c r="G14" s="657"/>
      <c r="H14" s="657"/>
      <c r="I14" s="657"/>
      <c r="J14" s="657"/>
      <c r="K14" s="657"/>
      <c r="L14" s="657"/>
      <c r="M14" s="657"/>
      <c r="N14" s="657"/>
      <c r="O14" s="657"/>
      <c r="P14" s="657"/>
      <c r="Q14" s="658"/>
      <c r="R14" s="659">
        <v>285</v>
      </c>
      <c r="S14" s="660"/>
      <c r="T14" s="660"/>
      <c r="U14" s="660"/>
      <c r="V14" s="660"/>
      <c r="W14" s="660"/>
      <c r="X14" s="660"/>
      <c r="Y14" s="661"/>
      <c r="Z14" s="662">
        <v>0</v>
      </c>
      <c r="AA14" s="662"/>
      <c r="AB14" s="662"/>
      <c r="AC14" s="662"/>
      <c r="AD14" s="663">
        <v>285</v>
      </c>
      <c r="AE14" s="663"/>
      <c r="AF14" s="663"/>
      <c r="AG14" s="663"/>
      <c r="AH14" s="663"/>
      <c r="AI14" s="663"/>
      <c r="AJ14" s="663"/>
      <c r="AK14" s="663"/>
      <c r="AL14" s="664">
        <v>0</v>
      </c>
      <c r="AM14" s="665"/>
      <c r="AN14" s="665"/>
      <c r="AO14" s="666"/>
      <c r="AP14" s="656" t="s">
        <v>268</v>
      </c>
      <c r="AQ14" s="657"/>
      <c r="AR14" s="657"/>
      <c r="AS14" s="657"/>
      <c r="AT14" s="657"/>
      <c r="AU14" s="657"/>
      <c r="AV14" s="657"/>
      <c r="AW14" s="657"/>
      <c r="AX14" s="657"/>
      <c r="AY14" s="657"/>
      <c r="AZ14" s="657"/>
      <c r="BA14" s="657"/>
      <c r="BB14" s="657"/>
      <c r="BC14" s="657"/>
      <c r="BD14" s="657"/>
      <c r="BE14" s="657"/>
      <c r="BF14" s="658"/>
      <c r="BG14" s="659">
        <v>59987</v>
      </c>
      <c r="BH14" s="660"/>
      <c r="BI14" s="660"/>
      <c r="BJ14" s="660"/>
      <c r="BK14" s="660"/>
      <c r="BL14" s="660"/>
      <c r="BM14" s="660"/>
      <c r="BN14" s="661"/>
      <c r="BO14" s="662">
        <v>6.4</v>
      </c>
      <c r="BP14" s="662"/>
      <c r="BQ14" s="662"/>
      <c r="BR14" s="662"/>
      <c r="BS14" s="663" t="s">
        <v>180</v>
      </c>
      <c r="BT14" s="663"/>
      <c r="BU14" s="663"/>
      <c r="BV14" s="663"/>
      <c r="BW14" s="663"/>
      <c r="BX14" s="663"/>
      <c r="BY14" s="663"/>
      <c r="BZ14" s="663"/>
      <c r="CA14" s="663"/>
      <c r="CB14" s="667"/>
      <c r="CD14" s="656" t="s">
        <v>269</v>
      </c>
      <c r="CE14" s="657"/>
      <c r="CF14" s="657"/>
      <c r="CG14" s="657"/>
      <c r="CH14" s="657"/>
      <c r="CI14" s="657"/>
      <c r="CJ14" s="657"/>
      <c r="CK14" s="657"/>
      <c r="CL14" s="657"/>
      <c r="CM14" s="657"/>
      <c r="CN14" s="657"/>
      <c r="CO14" s="657"/>
      <c r="CP14" s="657"/>
      <c r="CQ14" s="658"/>
      <c r="CR14" s="659">
        <v>375940</v>
      </c>
      <c r="CS14" s="660"/>
      <c r="CT14" s="660"/>
      <c r="CU14" s="660"/>
      <c r="CV14" s="660"/>
      <c r="CW14" s="660"/>
      <c r="CX14" s="660"/>
      <c r="CY14" s="661"/>
      <c r="CZ14" s="662">
        <v>5.2</v>
      </c>
      <c r="DA14" s="662"/>
      <c r="DB14" s="662"/>
      <c r="DC14" s="662"/>
      <c r="DD14" s="668">
        <v>7084</v>
      </c>
      <c r="DE14" s="660"/>
      <c r="DF14" s="660"/>
      <c r="DG14" s="660"/>
      <c r="DH14" s="660"/>
      <c r="DI14" s="660"/>
      <c r="DJ14" s="660"/>
      <c r="DK14" s="660"/>
      <c r="DL14" s="660"/>
      <c r="DM14" s="660"/>
      <c r="DN14" s="660"/>
      <c r="DO14" s="660"/>
      <c r="DP14" s="661"/>
      <c r="DQ14" s="668">
        <v>369998</v>
      </c>
      <c r="DR14" s="660"/>
      <c r="DS14" s="660"/>
      <c r="DT14" s="660"/>
      <c r="DU14" s="660"/>
      <c r="DV14" s="660"/>
      <c r="DW14" s="660"/>
      <c r="DX14" s="660"/>
      <c r="DY14" s="660"/>
      <c r="DZ14" s="660"/>
      <c r="EA14" s="660"/>
      <c r="EB14" s="660"/>
      <c r="EC14" s="669"/>
    </row>
    <row r="15" spans="2:143" ht="11.25" customHeight="1" x14ac:dyDescent="0.15">
      <c r="B15" s="656" t="s">
        <v>270</v>
      </c>
      <c r="C15" s="657"/>
      <c r="D15" s="657"/>
      <c r="E15" s="657"/>
      <c r="F15" s="657"/>
      <c r="G15" s="657"/>
      <c r="H15" s="657"/>
      <c r="I15" s="657"/>
      <c r="J15" s="657"/>
      <c r="K15" s="657"/>
      <c r="L15" s="657"/>
      <c r="M15" s="657"/>
      <c r="N15" s="657"/>
      <c r="O15" s="657"/>
      <c r="P15" s="657"/>
      <c r="Q15" s="658"/>
      <c r="R15" s="659" t="s">
        <v>239</v>
      </c>
      <c r="S15" s="660"/>
      <c r="T15" s="660"/>
      <c r="U15" s="660"/>
      <c r="V15" s="660"/>
      <c r="W15" s="660"/>
      <c r="X15" s="660"/>
      <c r="Y15" s="661"/>
      <c r="Z15" s="662" t="s">
        <v>181</v>
      </c>
      <c r="AA15" s="662"/>
      <c r="AB15" s="662"/>
      <c r="AC15" s="662"/>
      <c r="AD15" s="663" t="s">
        <v>180</v>
      </c>
      <c r="AE15" s="663"/>
      <c r="AF15" s="663"/>
      <c r="AG15" s="663"/>
      <c r="AH15" s="663"/>
      <c r="AI15" s="663"/>
      <c r="AJ15" s="663"/>
      <c r="AK15" s="663"/>
      <c r="AL15" s="664" t="s">
        <v>180</v>
      </c>
      <c r="AM15" s="665"/>
      <c r="AN15" s="665"/>
      <c r="AO15" s="666"/>
      <c r="AP15" s="656" t="s">
        <v>271</v>
      </c>
      <c r="AQ15" s="657"/>
      <c r="AR15" s="657"/>
      <c r="AS15" s="657"/>
      <c r="AT15" s="657"/>
      <c r="AU15" s="657"/>
      <c r="AV15" s="657"/>
      <c r="AW15" s="657"/>
      <c r="AX15" s="657"/>
      <c r="AY15" s="657"/>
      <c r="AZ15" s="657"/>
      <c r="BA15" s="657"/>
      <c r="BB15" s="657"/>
      <c r="BC15" s="657"/>
      <c r="BD15" s="657"/>
      <c r="BE15" s="657"/>
      <c r="BF15" s="658"/>
      <c r="BG15" s="659">
        <v>139106</v>
      </c>
      <c r="BH15" s="660"/>
      <c r="BI15" s="660"/>
      <c r="BJ15" s="660"/>
      <c r="BK15" s="660"/>
      <c r="BL15" s="660"/>
      <c r="BM15" s="660"/>
      <c r="BN15" s="661"/>
      <c r="BO15" s="662">
        <v>14.8</v>
      </c>
      <c r="BP15" s="662"/>
      <c r="BQ15" s="662"/>
      <c r="BR15" s="662"/>
      <c r="BS15" s="663" t="s">
        <v>180</v>
      </c>
      <c r="BT15" s="663"/>
      <c r="BU15" s="663"/>
      <c r="BV15" s="663"/>
      <c r="BW15" s="663"/>
      <c r="BX15" s="663"/>
      <c r="BY15" s="663"/>
      <c r="BZ15" s="663"/>
      <c r="CA15" s="663"/>
      <c r="CB15" s="667"/>
      <c r="CD15" s="656" t="s">
        <v>272</v>
      </c>
      <c r="CE15" s="657"/>
      <c r="CF15" s="657"/>
      <c r="CG15" s="657"/>
      <c r="CH15" s="657"/>
      <c r="CI15" s="657"/>
      <c r="CJ15" s="657"/>
      <c r="CK15" s="657"/>
      <c r="CL15" s="657"/>
      <c r="CM15" s="657"/>
      <c r="CN15" s="657"/>
      <c r="CO15" s="657"/>
      <c r="CP15" s="657"/>
      <c r="CQ15" s="658"/>
      <c r="CR15" s="659">
        <v>717037</v>
      </c>
      <c r="CS15" s="660"/>
      <c r="CT15" s="660"/>
      <c r="CU15" s="660"/>
      <c r="CV15" s="660"/>
      <c r="CW15" s="660"/>
      <c r="CX15" s="660"/>
      <c r="CY15" s="661"/>
      <c r="CZ15" s="662">
        <v>10</v>
      </c>
      <c r="DA15" s="662"/>
      <c r="DB15" s="662"/>
      <c r="DC15" s="662"/>
      <c r="DD15" s="668">
        <v>177599</v>
      </c>
      <c r="DE15" s="660"/>
      <c r="DF15" s="660"/>
      <c r="DG15" s="660"/>
      <c r="DH15" s="660"/>
      <c r="DI15" s="660"/>
      <c r="DJ15" s="660"/>
      <c r="DK15" s="660"/>
      <c r="DL15" s="660"/>
      <c r="DM15" s="660"/>
      <c r="DN15" s="660"/>
      <c r="DO15" s="660"/>
      <c r="DP15" s="661"/>
      <c r="DQ15" s="668">
        <v>426217</v>
      </c>
      <c r="DR15" s="660"/>
      <c r="DS15" s="660"/>
      <c r="DT15" s="660"/>
      <c r="DU15" s="660"/>
      <c r="DV15" s="660"/>
      <c r="DW15" s="660"/>
      <c r="DX15" s="660"/>
      <c r="DY15" s="660"/>
      <c r="DZ15" s="660"/>
      <c r="EA15" s="660"/>
      <c r="EB15" s="660"/>
      <c r="EC15" s="669"/>
    </row>
    <row r="16" spans="2:143" ht="11.25" customHeight="1" x14ac:dyDescent="0.15">
      <c r="B16" s="656" t="s">
        <v>273</v>
      </c>
      <c r="C16" s="657"/>
      <c r="D16" s="657"/>
      <c r="E16" s="657"/>
      <c r="F16" s="657"/>
      <c r="G16" s="657"/>
      <c r="H16" s="657"/>
      <c r="I16" s="657"/>
      <c r="J16" s="657"/>
      <c r="K16" s="657"/>
      <c r="L16" s="657"/>
      <c r="M16" s="657"/>
      <c r="N16" s="657"/>
      <c r="O16" s="657"/>
      <c r="P16" s="657"/>
      <c r="Q16" s="658"/>
      <c r="R16" s="659">
        <v>5011</v>
      </c>
      <c r="S16" s="660"/>
      <c r="T16" s="660"/>
      <c r="U16" s="660"/>
      <c r="V16" s="660"/>
      <c r="W16" s="660"/>
      <c r="X16" s="660"/>
      <c r="Y16" s="661"/>
      <c r="Z16" s="662">
        <v>0.1</v>
      </c>
      <c r="AA16" s="662"/>
      <c r="AB16" s="662"/>
      <c r="AC16" s="662"/>
      <c r="AD16" s="663">
        <v>5011</v>
      </c>
      <c r="AE16" s="663"/>
      <c r="AF16" s="663"/>
      <c r="AG16" s="663"/>
      <c r="AH16" s="663"/>
      <c r="AI16" s="663"/>
      <c r="AJ16" s="663"/>
      <c r="AK16" s="663"/>
      <c r="AL16" s="664">
        <v>0.1</v>
      </c>
      <c r="AM16" s="665"/>
      <c r="AN16" s="665"/>
      <c r="AO16" s="666"/>
      <c r="AP16" s="656" t="s">
        <v>274</v>
      </c>
      <c r="AQ16" s="657"/>
      <c r="AR16" s="657"/>
      <c r="AS16" s="657"/>
      <c r="AT16" s="657"/>
      <c r="AU16" s="657"/>
      <c r="AV16" s="657"/>
      <c r="AW16" s="657"/>
      <c r="AX16" s="657"/>
      <c r="AY16" s="657"/>
      <c r="AZ16" s="657"/>
      <c r="BA16" s="657"/>
      <c r="BB16" s="657"/>
      <c r="BC16" s="657"/>
      <c r="BD16" s="657"/>
      <c r="BE16" s="657"/>
      <c r="BF16" s="658"/>
      <c r="BG16" s="659" t="s">
        <v>239</v>
      </c>
      <c r="BH16" s="660"/>
      <c r="BI16" s="660"/>
      <c r="BJ16" s="660"/>
      <c r="BK16" s="660"/>
      <c r="BL16" s="660"/>
      <c r="BM16" s="660"/>
      <c r="BN16" s="661"/>
      <c r="BO16" s="662" t="s">
        <v>239</v>
      </c>
      <c r="BP16" s="662"/>
      <c r="BQ16" s="662"/>
      <c r="BR16" s="662"/>
      <c r="BS16" s="663" t="s">
        <v>181</v>
      </c>
      <c r="BT16" s="663"/>
      <c r="BU16" s="663"/>
      <c r="BV16" s="663"/>
      <c r="BW16" s="663"/>
      <c r="BX16" s="663"/>
      <c r="BY16" s="663"/>
      <c r="BZ16" s="663"/>
      <c r="CA16" s="663"/>
      <c r="CB16" s="667"/>
      <c r="CD16" s="656" t="s">
        <v>275</v>
      </c>
      <c r="CE16" s="657"/>
      <c r="CF16" s="657"/>
      <c r="CG16" s="657"/>
      <c r="CH16" s="657"/>
      <c r="CI16" s="657"/>
      <c r="CJ16" s="657"/>
      <c r="CK16" s="657"/>
      <c r="CL16" s="657"/>
      <c r="CM16" s="657"/>
      <c r="CN16" s="657"/>
      <c r="CO16" s="657"/>
      <c r="CP16" s="657"/>
      <c r="CQ16" s="658"/>
      <c r="CR16" s="659" t="s">
        <v>180</v>
      </c>
      <c r="CS16" s="660"/>
      <c r="CT16" s="660"/>
      <c r="CU16" s="660"/>
      <c r="CV16" s="660"/>
      <c r="CW16" s="660"/>
      <c r="CX16" s="660"/>
      <c r="CY16" s="661"/>
      <c r="CZ16" s="662" t="s">
        <v>181</v>
      </c>
      <c r="DA16" s="662"/>
      <c r="DB16" s="662"/>
      <c r="DC16" s="662"/>
      <c r="DD16" s="668" t="s">
        <v>180</v>
      </c>
      <c r="DE16" s="660"/>
      <c r="DF16" s="660"/>
      <c r="DG16" s="660"/>
      <c r="DH16" s="660"/>
      <c r="DI16" s="660"/>
      <c r="DJ16" s="660"/>
      <c r="DK16" s="660"/>
      <c r="DL16" s="660"/>
      <c r="DM16" s="660"/>
      <c r="DN16" s="660"/>
      <c r="DO16" s="660"/>
      <c r="DP16" s="661"/>
      <c r="DQ16" s="668" t="s">
        <v>181</v>
      </c>
      <c r="DR16" s="660"/>
      <c r="DS16" s="660"/>
      <c r="DT16" s="660"/>
      <c r="DU16" s="660"/>
      <c r="DV16" s="660"/>
      <c r="DW16" s="660"/>
      <c r="DX16" s="660"/>
      <c r="DY16" s="660"/>
      <c r="DZ16" s="660"/>
      <c r="EA16" s="660"/>
      <c r="EB16" s="660"/>
      <c r="EC16" s="669"/>
    </row>
    <row r="17" spans="2:133" ht="11.25" customHeight="1" x14ac:dyDescent="0.15">
      <c r="B17" s="656" t="s">
        <v>276</v>
      </c>
      <c r="C17" s="657"/>
      <c r="D17" s="657"/>
      <c r="E17" s="657"/>
      <c r="F17" s="657"/>
      <c r="G17" s="657"/>
      <c r="H17" s="657"/>
      <c r="I17" s="657"/>
      <c r="J17" s="657"/>
      <c r="K17" s="657"/>
      <c r="L17" s="657"/>
      <c r="M17" s="657"/>
      <c r="N17" s="657"/>
      <c r="O17" s="657"/>
      <c r="P17" s="657"/>
      <c r="Q17" s="658"/>
      <c r="R17" s="659">
        <v>10434</v>
      </c>
      <c r="S17" s="660"/>
      <c r="T17" s="660"/>
      <c r="U17" s="660"/>
      <c r="V17" s="660"/>
      <c r="W17" s="660"/>
      <c r="X17" s="660"/>
      <c r="Y17" s="661"/>
      <c r="Z17" s="662">
        <v>0.1</v>
      </c>
      <c r="AA17" s="662"/>
      <c r="AB17" s="662"/>
      <c r="AC17" s="662"/>
      <c r="AD17" s="663">
        <v>10434</v>
      </c>
      <c r="AE17" s="663"/>
      <c r="AF17" s="663"/>
      <c r="AG17" s="663"/>
      <c r="AH17" s="663"/>
      <c r="AI17" s="663"/>
      <c r="AJ17" s="663"/>
      <c r="AK17" s="663"/>
      <c r="AL17" s="664">
        <v>0.2</v>
      </c>
      <c r="AM17" s="665"/>
      <c r="AN17" s="665"/>
      <c r="AO17" s="666"/>
      <c r="AP17" s="656" t="s">
        <v>277</v>
      </c>
      <c r="AQ17" s="657"/>
      <c r="AR17" s="657"/>
      <c r="AS17" s="657"/>
      <c r="AT17" s="657"/>
      <c r="AU17" s="657"/>
      <c r="AV17" s="657"/>
      <c r="AW17" s="657"/>
      <c r="AX17" s="657"/>
      <c r="AY17" s="657"/>
      <c r="AZ17" s="657"/>
      <c r="BA17" s="657"/>
      <c r="BB17" s="657"/>
      <c r="BC17" s="657"/>
      <c r="BD17" s="657"/>
      <c r="BE17" s="657"/>
      <c r="BF17" s="658"/>
      <c r="BG17" s="659" t="s">
        <v>181</v>
      </c>
      <c r="BH17" s="660"/>
      <c r="BI17" s="660"/>
      <c r="BJ17" s="660"/>
      <c r="BK17" s="660"/>
      <c r="BL17" s="660"/>
      <c r="BM17" s="660"/>
      <c r="BN17" s="661"/>
      <c r="BO17" s="662" t="s">
        <v>181</v>
      </c>
      <c r="BP17" s="662"/>
      <c r="BQ17" s="662"/>
      <c r="BR17" s="662"/>
      <c r="BS17" s="663" t="s">
        <v>239</v>
      </c>
      <c r="BT17" s="663"/>
      <c r="BU17" s="663"/>
      <c r="BV17" s="663"/>
      <c r="BW17" s="663"/>
      <c r="BX17" s="663"/>
      <c r="BY17" s="663"/>
      <c r="BZ17" s="663"/>
      <c r="CA17" s="663"/>
      <c r="CB17" s="667"/>
      <c r="CD17" s="656" t="s">
        <v>278</v>
      </c>
      <c r="CE17" s="657"/>
      <c r="CF17" s="657"/>
      <c r="CG17" s="657"/>
      <c r="CH17" s="657"/>
      <c r="CI17" s="657"/>
      <c r="CJ17" s="657"/>
      <c r="CK17" s="657"/>
      <c r="CL17" s="657"/>
      <c r="CM17" s="657"/>
      <c r="CN17" s="657"/>
      <c r="CO17" s="657"/>
      <c r="CP17" s="657"/>
      <c r="CQ17" s="658"/>
      <c r="CR17" s="659">
        <v>534056</v>
      </c>
      <c r="CS17" s="660"/>
      <c r="CT17" s="660"/>
      <c r="CU17" s="660"/>
      <c r="CV17" s="660"/>
      <c r="CW17" s="660"/>
      <c r="CX17" s="660"/>
      <c r="CY17" s="661"/>
      <c r="CZ17" s="662">
        <v>7.4</v>
      </c>
      <c r="DA17" s="662"/>
      <c r="DB17" s="662"/>
      <c r="DC17" s="662"/>
      <c r="DD17" s="668" t="s">
        <v>239</v>
      </c>
      <c r="DE17" s="660"/>
      <c r="DF17" s="660"/>
      <c r="DG17" s="660"/>
      <c r="DH17" s="660"/>
      <c r="DI17" s="660"/>
      <c r="DJ17" s="660"/>
      <c r="DK17" s="660"/>
      <c r="DL17" s="660"/>
      <c r="DM17" s="660"/>
      <c r="DN17" s="660"/>
      <c r="DO17" s="660"/>
      <c r="DP17" s="661"/>
      <c r="DQ17" s="668">
        <v>531032</v>
      </c>
      <c r="DR17" s="660"/>
      <c r="DS17" s="660"/>
      <c r="DT17" s="660"/>
      <c r="DU17" s="660"/>
      <c r="DV17" s="660"/>
      <c r="DW17" s="660"/>
      <c r="DX17" s="660"/>
      <c r="DY17" s="660"/>
      <c r="DZ17" s="660"/>
      <c r="EA17" s="660"/>
      <c r="EB17" s="660"/>
      <c r="EC17" s="669"/>
    </row>
    <row r="18" spans="2:133" ht="11.25" customHeight="1" x14ac:dyDescent="0.15">
      <c r="B18" s="656" t="s">
        <v>279</v>
      </c>
      <c r="C18" s="657"/>
      <c r="D18" s="657"/>
      <c r="E18" s="657"/>
      <c r="F18" s="657"/>
      <c r="G18" s="657"/>
      <c r="H18" s="657"/>
      <c r="I18" s="657"/>
      <c r="J18" s="657"/>
      <c r="K18" s="657"/>
      <c r="L18" s="657"/>
      <c r="M18" s="657"/>
      <c r="N18" s="657"/>
      <c r="O18" s="657"/>
      <c r="P18" s="657"/>
      <c r="Q18" s="658"/>
      <c r="R18" s="659">
        <v>8016</v>
      </c>
      <c r="S18" s="660"/>
      <c r="T18" s="660"/>
      <c r="U18" s="660"/>
      <c r="V18" s="660"/>
      <c r="W18" s="660"/>
      <c r="X18" s="660"/>
      <c r="Y18" s="661"/>
      <c r="Z18" s="662">
        <v>0.1</v>
      </c>
      <c r="AA18" s="662"/>
      <c r="AB18" s="662"/>
      <c r="AC18" s="662"/>
      <c r="AD18" s="663">
        <v>8016</v>
      </c>
      <c r="AE18" s="663"/>
      <c r="AF18" s="663"/>
      <c r="AG18" s="663"/>
      <c r="AH18" s="663"/>
      <c r="AI18" s="663"/>
      <c r="AJ18" s="663"/>
      <c r="AK18" s="663"/>
      <c r="AL18" s="664">
        <v>0.2</v>
      </c>
      <c r="AM18" s="665"/>
      <c r="AN18" s="665"/>
      <c r="AO18" s="666"/>
      <c r="AP18" s="656" t="s">
        <v>280</v>
      </c>
      <c r="AQ18" s="657"/>
      <c r="AR18" s="657"/>
      <c r="AS18" s="657"/>
      <c r="AT18" s="657"/>
      <c r="AU18" s="657"/>
      <c r="AV18" s="657"/>
      <c r="AW18" s="657"/>
      <c r="AX18" s="657"/>
      <c r="AY18" s="657"/>
      <c r="AZ18" s="657"/>
      <c r="BA18" s="657"/>
      <c r="BB18" s="657"/>
      <c r="BC18" s="657"/>
      <c r="BD18" s="657"/>
      <c r="BE18" s="657"/>
      <c r="BF18" s="658"/>
      <c r="BG18" s="659" t="s">
        <v>239</v>
      </c>
      <c r="BH18" s="660"/>
      <c r="BI18" s="660"/>
      <c r="BJ18" s="660"/>
      <c r="BK18" s="660"/>
      <c r="BL18" s="660"/>
      <c r="BM18" s="660"/>
      <c r="BN18" s="661"/>
      <c r="BO18" s="662" t="s">
        <v>239</v>
      </c>
      <c r="BP18" s="662"/>
      <c r="BQ18" s="662"/>
      <c r="BR18" s="662"/>
      <c r="BS18" s="663" t="s">
        <v>181</v>
      </c>
      <c r="BT18" s="663"/>
      <c r="BU18" s="663"/>
      <c r="BV18" s="663"/>
      <c r="BW18" s="663"/>
      <c r="BX18" s="663"/>
      <c r="BY18" s="663"/>
      <c r="BZ18" s="663"/>
      <c r="CA18" s="663"/>
      <c r="CB18" s="667"/>
      <c r="CD18" s="656" t="s">
        <v>281</v>
      </c>
      <c r="CE18" s="657"/>
      <c r="CF18" s="657"/>
      <c r="CG18" s="657"/>
      <c r="CH18" s="657"/>
      <c r="CI18" s="657"/>
      <c r="CJ18" s="657"/>
      <c r="CK18" s="657"/>
      <c r="CL18" s="657"/>
      <c r="CM18" s="657"/>
      <c r="CN18" s="657"/>
      <c r="CO18" s="657"/>
      <c r="CP18" s="657"/>
      <c r="CQ18" s="658"/>
      <c r="CR18" s="659" t="s">
        <v>239</v>
      </c>
      <c r="CS18" s="660"/>
      <c r="CT18" s="660"/>
      <c r="CU18" s="660"/>
      <c r="CV18" s="660"/>
      <c r="CW18" s="660"/>
      <c r="CX18" s="660"/>
      <c r="CY18" s="661"/>
      <c r="CZ18" s="662" t="s">
        <v>180</v>
      </c>
      <c r="DA18" s="662"/>
      <c r="DB18" s="662"/>
      <c r="DC18" s="662"/>
      <c r="DD18" s="668" t="s">
        <v>181</v>
      </c>
      <c r="DE18" s="660"/>
      <c r="DF18" s="660"/>
      <c r="DG18" s="660"/>
      <c r="DH18" s="660"/>
      <c r="DI18" s="660"/>
      <c r="DJ18" s="660"/>
      <c r="DK18" s="660"/>
      <c r="DL18" s="660"/>
      <c r="DM18" s="660"/>
      <c r="DN18" s="660"/>
      <c r="DO18" s="660"/>
      <c r="DP18" s="661"/>
      <c r="DQ18" s="668" t="s">
        <v>239</v>
      </c>
      <c r="DR18" s="660"/>
      <c r="DS18" s="660"/>
      <c r="DT18" s="660"/>
      <c r="DU18" s="660"/>
      <c r="DV18" s="660"/>
      <c r="DW18" s="660"/>
      <c r="DX18" s="660"/>
      <c r="DY18" s="660"/>
      <c r="DZ18" s="660"/>
      <c r="EA18" s="660"/>
      <c r="EB18" s="660"/>
      <c r="EC18" s="669"/>
    </row>
    <row r="19" spans="2:133" ht="11.25" customHeight="1" x14ac:dyDescent="0.15">
      <c r="B19" s="656" t="s">
        <v>282</v>
      </c>
      <c r="C19" s="657"/>
      <c r="D19" s="657"/>
      <c r="E19" s="657"/>
      <c r="F19" s="657"/>
      <c r="G19" s="657"/>
      <c r="H19" s="657"/>
      <c r="I19" s="657"/>
      <c r="J19" s="657"/>
      <c r="K19" s="657"/>
      <c r="L19" s="657"/>
      <c r="M19" s="657"/>
      <c r="N19" s="657"/>
      <c r="O19" s="657"/>
      <c r="P19" s="657"/>
      <c r="Q19" s="658"/>
      <c r="R19" s="659">
        <v>7957</v>
      </c>
      <c r="S19" s="660"/>
      <c r="T19" s="660"/>
      <c r="U19" s="660"/>
      <c r="V19" s="660"/>
      <c r="W19" s="660"/>
      <c r="X19" s="660"/>
      <c r="Y19" s="661"/>
      <c r="Z19" s="662">
        <v>0.1</v>
      </c>
      <c r="AA19" s="662"/>
      <c r="AB19" s="662"/>
      <c r="AC19" s="662"/>
      <c r="AD19" s="663">
        <v>7957</v>
      </c>
      <c r="AE19" s="663"/>
      <c r="AF19" s="663"/>
      <c r="AG19" s="663"/>
      <c r="AH19" s="663"/>
      <c r="AI19" s="663"/>
      <c r="AJ19" s="663"/>
      <c r="AK19" s="663"/>
      <c r="AL19" s="664">
        <v>0.2</v>
      </c>
      <c r="AM19" s="665"/>
      <c r="AN19" s="665"/>
      <c r="AO19" s="666"/>
      <c r="AP19" s="656" t="s">
        <v>283</v>
      </c>
      <c r="AQ19" s="657"/>
      <c r="AR19" s="657"/>
      <c r="AS19" s="657"/>
      <c r="AT19" s="657"/>
      <c r="AU19" s="657"/>
      <c r="AV19" s="657"/>
      <c r="AW19" s="657"/>
      <c r="AX19" s="657"/>
      <c r="AY19" s="657"/>
      <c r="AZ19" s="657"/>
      <c r="BA19" s="657"/>
      <c r="BB19" s="657"/>
      <c r="BC19" s="657"/>
      <c r="BD19" s="657"/>
      <c r="BE19" s="657"/>
      <c r="BF19" s="658"/>
      <c r="BG19" s="659">
        <v>548</v>
      </c>
      <c r="BH19" s="660"/>
      <c r="BI19" s="660"/>
      <c r="BJ19" s="660"/>
      <c r="BK19" s="660"/>
      <c r="BL19" s="660"/>
      <c r="BM19" s="660"/>
      <c r="BN19" s="661"/>
      <c r="BO19" s="662">
        <v>0.1</v>
      </c>
      <c r="BP19" s="662"/>
      <c r="BQ19" s="662"/>
      <c r="BR19" s="662"/>
      <c r="BS19" s="663" t="s">
        <v>181</v>
      </c>
      <c r="BT19" s="663"/>
      <c r="BU19" s="663"/>
      <c r="BV19" s="663"/>
      <c r="BW19" s="663"/>
      <c r="BX19" s="663"/>
      <c r="BY19" s="663"/>
      <c r="BZ19" s="663"/>
      <c r="CA19" s="663"/>
      <c r="CB19" s="667"/>
      <c r="CD19" s="656" t="s">
        <v>284</v>
      </c>
      <c r="CE19" s="657"/>
      <c r="CF19" s="657"/>
      <c r="CG19" s="657"/>
      <c r="CH19" s="657"/>
      <c r="CI19" s="657"/>
      <c r="CJ19" s="657"/>
      <c r="CK19" s="657"/>
      <c r="CL19" s="657"/>
      <c r="CM19" s="657"/>
      <c r="CN19" s="657"/>
      <c r="CO19" s="657"/>
      <c r="CP19" s="657"/>
      <c r="CQ19" s="658"/>
      <c r="CR19" s="659" t="s">
        <v>239</v>
      </c>
      <c r="CS19" s="660"/>
      <c r="CT19" s="660"/>
      <c r="CU19" s="660"/>
      <c r="CV19" s="660"/>
      <c r="CW19" s="660"/>
      <c r="CX19" s="660"/>
      <c r="CY19" s="661"/>
      <c r="CZ19" s="662" t="s">
        <v>181</v>
      </c>
      <c r="DA19" s="662"/>
      <c r="DB19" s="662"/>
      <c r="DC19" s="662"/>
      <c r="DD19" s="668" t="s">
        <v>239</v>
      </c>
      <c r="DE19" s="660"/>
      <c r="DF19" s="660"/>
      <c r="DG19" s="660"/>
      <c r="DH19" s="660"/>
      <c r="DI19" s="660"/>
      <c r="DJ19" s="660"/>
      <c r="DK19" s="660"/>
      <c r="DL19" s="660"/>
      <c r="DM19" s="660"/>
      <c r="DN19" s="660"/>
      <c r="DO19" s="660"/>
      <c r="DP19" s="661"/>
      <c r="DQ19" s="668" t="s">
        <v>180</v>
      </c>
      <c r="DR19" s="660"/>
      <c r="DS19" s="660"/>
      <c r="DT19" s="660"/>
      <c r="DU19" s="660"/>
      <c r="DV19" s="660"/>
      <c r="DW19" s="660"/>
      <c r="DX19" s="660"/>
      <c r="DY19" s="660"/>
      <c r="DZ19" s="660"/>
      <c r="EA19" s="660"/>
      <c r="EB19" s="660"/>
      <c r="EC19" s="669"/>
    </row>
    <row r="20" spans="2:133" ht="11.25" customHeight="1" x14ac:dyDescent="0.15">
      <c r="B20" s="672" t="s">
        <v>285</v>
      </c>
      <c r="C20" s="673"/>
      <c r="D20" s="673"/>
      <c r="E20" s="673"/>
      <c r="F20" s="673"/>
      <c r="G20" s="673"/>
      <c r="H20" s="673"/>
      <c r="I20" s="673"/>
      <c r="J20" s="673"/>
      <c r="K20" s="673"/>
      <c r="L20" s="673"/>
      <c r="M20" s="673"/>
      <c r="N20" s="673"/>
      <c r="O20" s="673"/>
      <c r="P20" s="673"/>
      <c r="Q20" s="674"/>
      <c r="R20" s="659">
        <v>59</v>
      </c>
      <c r="S20" s="660"/>
      <c r="T20" s="660"/>
      <c r="U20" s="660"/>
      <c r="V20" s="660"/>
      <c r="W20" s="660"/>
      <c r="X20" s="660"/>
      <c r="Y20" s="661"/>
      <c r="Z20" s="662">
        <v>0</v>
      </c>
      <c r="AA20" s="662"/>
      <c r="AB20" s="662"/>
      <c r="AC20" s="662"/>
      <c r="AD20" s="663">
        <v>59</v>
      </c>
      <c r="AE20" s="663"/>
      <c r="AF20" s="663"/>
      <c r="AG20" s="663"/>
      <c r="AH20" s="663"/>
      <c r="AI20" s="663"/>
      <c r="AJ20" s="663"/>
      <c r="AK20" s="663"/>
      <c r="AL20" s="664">
        <v>0</v>
      </c>
      <c r="AM20" s="665"/>
      <c r="AN20" s="665"/>
      <c r="AO20" s="666"/>
      <c r="AP20" s="656" t="s">
        <v>286</v>
      </c>
      <c r="AQ20" s="657"/>
      <c r="AR20" s="657"/>
      <c r="AS20" s="657"/>
      <c r="AT20" s="657"/>
      <c r="AU20" s="657"/>
      <c r="AV20" s="657"/>
      <c r="AW20" s="657"/>
      <c r="AX20" s="657"/>
      <c r="AY20" s="657"/>
      <c r="AZ20" s="657"/>
      <c r="BA20" s="657"/>
      <c r="BB20" s="657"/>
      <c r="BC20" s="657"/>
      <c r="BD20" s="657"/>
      <c r="BE20" s="657"/>
      <c r="BF20" s="658"/>
      <c r="BG20" s="659">
        <v>548</v>
      </c>
      <c r="BH20" s="660"/>
      <c r="BI20" s="660"/>
      <c r="BJ20" s="660"/>
      <c r="BK20" s="660"/>
      <c r="BL20" s="660"/>
      <c r="BM20" s="660"/>
      <c r="BN20" s="661"/>
      <c r="BO20" s="662">
        <v>0.1</v>
      </c>
      <c r="BP20" s="662"/>
      <c r="BQ20" s="662"/>
      <c r="BR20" s="662"/>
      <c r="BS20" s="663" t="s">
        <v>180</v>
      </c>
      <c r="BT20" s="663"/>
      <c r="BU20" s="663"/>
      <c r="BV20" s="663"/>
      <c r="BW20" s="663"/>
      <c r="BX20" s="663"/>
      <c r="BY20" s="663"/>
      <c r="BZ20" s="663"/>
      <c r="CA20" s="663"/>
      <c r="CB20" s="667"/>
      <c r="CD20" s="656" t="s">
        <v>287</v>
      </c>
      <c r="CE20" s="657"/>
      <c r="CF20" s="657"/>
      <c r="CG20" s="657"/>
      <c r="CH20" s="657"/>
      <c r="CI20" s="657"/>
      <c r="CJ20" s="657"/>
      <c r="CK20" s="657"/>
      <c r="CL20" s="657"/>
      <c r="CM20" s="657"/>
      <c r="CN20" s="657"/>
      <c r="CO20" s="657"/>
      <c r="CP20" s="657"/>
      <c r="CQ20" s="658"/>
      <c r="CR20" s="659">
        <v>7201692</v>
      </c>
      <c r="CS20" s="660"/>
      <c r="CT20" s="660"/>
      <c r="CU20" s="660"/>
      <c r="CV20" s="660"/>
      <c r="CW20" s="660"/>
      <c r="CX20" s="660"/>
      <c r="CY20" s="661"/>
      <c r="CZ20" s="662">
        <v>100</v>
      </c>
      <c r="DA20" s="662"/>
      <c r="DB20" s="662"/>
      <c r="DC20" s="662"/>
      <c r="DD20" s="668">
        <v>612998</v>
      </c>
      <c r="DE20" s="660"/>
      <c r="DF20" s="660"/>
      <c r="DG20" s="660"/>
      <c r="DH20" s="660"/>
      <c r="DI20" s="660"/>
      <c r="DJ20" s="660"/>
      <c r="DK20" s="660"/>
      <c r="DL20" s="660"/>
      <c r="DM20" s="660"/>
      <c r="DN20" s="660"/>
      <c r="DO20" s="660"/>
      <c r="DP20" s="661"/>
      <c r="DQ20" s="668">
        <v>4620441</v>
      </c>
      <c r="DR20" s="660"/>
      <c r="DS20" s="660"/>
      <c r="DT20" s="660"/>
      <c r="DU20" s="660"/>
      <c r="DV20" s="660"/>
      <c r="DW20" s="660"/>
      <c r="DX20" s="660"/>
      <c r="DY20" s="660"/>
      <c r="DZ20" s="660"/>
      <c r="EA20" s="660"/>
      <c r="EB20" s="660"/>
      <c r="EC20" s="669"/>
    </row>
    <row r="21" spans="2:133" ht="11.25" customHeight="1" x14ac:dyDescent="0.15">
      <c r="B21" s="656" t="s">
        <v>288</v>
      </c>
      <c r="C21" s="657"/>
      <c r="D21" s="657"/>
      <c r="E21" s="657"/>
      <c r="F21" s="657"/>
      <c r="G21" s="657"/>
      <c r="H21" s="657"/>
      <c r="I21" s="657"/>
      <c r="J21" s="657"/>
      <c r="K21" s="657"/>
      <c r="L21" s="657"/>
      <c r="M21" s="657"/>
      <c r="N21" s="657"/>
      <c r="O21" s="657"/>
      <c r="P21" s="657"/>
      <c r="Q21" s="658"/>
      <c r="R21" s="659">
        <v>3188496</v>
      </c>
      <c r="S21" s="660"/>
      <c r="T21" s="660"/>
      <c r="U21" s="660"/>
      <c r="V21" s="660"/>
      <c r="W21" s="660"/>
      <c r="X21" s="660"/>
      <c r="Y21" s="661"/>
      <c r="Z21" s="662">
        <v>41.4</v>
      </c>
      <c r="AA21" s="662"/>
      <c r="AB21" s="662"/>
      <c r="AC21" s="662"/>
      <c r="AD21" s="663">
        <v>2866558</v>
      </c>
      <c r="AE21" s="663"/>
      <c r="AF21" s="663"/>
      <c r="AG21" s="663"/>
      <c r="AH21" s="663"/>
      <c r="AI21" s="663"/>
      <c r="AJ21" s="663"/>
      <c r="AK21" s="663"/>
      <c r="AL21" s="664">
        <v>68.2</v>
      </c>
      <c r="AM21" s="665"/>
      <c r="AN21" s="665"/>
      <c r="AO21" s="666"/>
      <c r="AP21" s="656" t="s">
        <v>289</v>
      </c>
      <c r="AQ21" s="675"/>
      <c r="AR21" s="675"/>
      <c r="AS21" s="675"/>
      <c r="AT21" s="675"/>
      <c r="AU21" s="675"/>
      <c r="AV21" s="675"/>
      <c r="AW21" s="675"/>
      <c r="AX21" s="675"/>
      <c r="AY21" s="675"/>
      <c r="AZ21" s="675"/>
      <c r="BA21" s="675"/>
      <c r="BB21" s="675"/>
      <c r="BC21" s="675"/>
      <c r="BD21" s="675"/>
      <c r="BE21" s="675"/>
      <c r="BF21" s="676"/>
      <c r="BG21" s="659">
        <v>548</v>
      </c>
      <c r="BH21" s="660"/>
      <c r="BI21" s="660"/>
      <c r="BJ21" s="660"/>
      <c r="BK21" s="660"/>
      <c r="BL21" s="660"/>
      <c r="BM21" s="660"/>
      <c r="BN21" s="661"/>
      <c r="BO21" s="662">
        <v>0.1</v>
      </c>
      <c r="BP21" s="662"/>
      <c r="BQ21" s="662"/>
      <c r="BR21" s="662"/>
      <c r="BS21" s="663" t="s">
        <v>180</v>
      </c>
      <c r="BT21" s="663"/>
      <c r="BU21" s="663"/>
      <c r="BV21" s="663"/>
      <c r="BW21" s="663"/>
      <c r="BX21" s="663"/>
      <c r="BY21" s="663"/>
      <c r="BZ21" s="663"/>
      <c r="CA21" s="663"/>
      <c r="CB21" s="667"/>
      <c r="CD21" s="680"/>
      <c r="CE21" s="681"/>
      <c r="CF21" s="681"/>
      <c r="CG21" s="681"/>
      <c r="CH21" s="681"/>
      <c r="CI21" s="681"/>
      <c r="CJ21" s="681"/>
      <c r="CK21" s="681"/>
      <c r="CL21" s="681"/>
      <c r="CM21" s="681"/>
      <c r="CN21" s="681"/>
      <c r="CO21" s="681"/>
      <c r="CP21" s="681"/>
      <c r="CQ21" s="682"/>
      <c r="CR21" s="683"/>
      <c r="CS21" s="678"/>
      <c r="CT21" s="678"/>
      <c r="CU21" s="678"/>
      <c r="CV21" s="678"/>
      <c r="CW21" s="678"/>
      <c r="CX21" s="678"/>
      <c r="CY21" s="684"/>
      <c r="CZ21" s="685"/>
      <c r="DA21" s="685"/>
      <c r="DB21" s="685"/>
      <c r="DC21" s="685"/>
      <c r="DD21" s="677"/>
      <c r="DE21" s="678"/>
      <c r="DF21" s="678"/>
      <c r="DG21" s="678"/>
      <c r="DH21" s="678"/>
      <c r="DI21" s="678"/>
      <c r="DJ21" s="678"/>
      <c r="DK21" s="678"/>
      <c r="DL21" s="678"/>
      <c r="DM21" s="678"/>
      <c r="DN21" s="678"/>
      <c r="DO21" s="678"/>
      <c r="DP21" s="684"/>
      <c r="DQ21" s="677"/>
      <c r="DR21" s="678"/>
      <c r="DS21" s="678"/>
      <c r="DT21" s="678"/>
      <c r="DU21" s="678"/>
      <c r="DV21" s="678"/>
      <c r="DW21" s="678"/>
      <c r="DX21" s="678"/>
      <c r="DY21" s="678"/>
      <c r="DZ21" s="678"/>
      <c r="EA21" s="678"/>
      <c r="EB21" s="678"/>
      <c r="EC21" s="679"/>
    </row>
    <row r="22" spans="2:133" ht="11.25" customHeight="1" x14ac:dyDescent="0.15">
      <c r="B22" s="656" t="s">
        <v>290</v>
      </c>
      <c r="C22" s="657"/>
      <c r="D22" s="657"/>
      <c r="E22" s="657"/>
      <c r="F22" s="657"/>
      <c r="G22" s="657"/>
      <c r="H22" s="657"/>
      <c r="I22" s="657"/>
      <c r="J22" s="657"/>
      <c r="K22" s="657"/>
      <c r="L22" s="657"/>
      <c r="M22" s="657"/>
      <c r="N22" s="657"/>
      <c r="O22" s="657"/>
      <c r="P22" s="657"/>
      <c r="Q22" s="658"/>
      <c r="R22" s="659">
        <v>2866558</v>
      </c>
      <c r="S22" s="660"/>
      <c r="T22" s="660"/>
      <c r="U22" s="660"/>
      <c r="V22" s="660"/>
      <c r="W22" s="660"/>
      <c r="X22" s="660"/>
      <c r="Y22" s="661"/>
      <c r="Z22" s="662">
        <v>37.200000000000003</v>
      </c>
      <c r="AA22" s="662"/>
      <c r="AB22" s="662"/>
      <c r="AC22" s="662"/>
      <c r="AD22" s="663">
        <v>2866558</v>
      </c>
      <c r="AE22" s="663"/>
      <c r="AF22" s="663"/>
      <c r="AG22" s="663"/>
      <c r="AH22" s="663"/>
      <c r="AI22" s="663"/>
      <c r="AJ22" s="663"/>
      <c r="AK22" s="663"/>
      <c r="AL22" s="664">
        <v>68.2</v>
      </c>
      <c r="AM22" s="665"/>
      <c r="AN22" s="665"/>
      <c r="AO22" s="666"/>
      <c r="AP22" s="656" t="s">
        <v>291</v>
      </c>
      <c r="AQ22" s="675"/>
      <c r="AR22" s="675"/>
      <c r="AS22" s="675"/>
      <c r="AT22" s="675"/>
      <c r="AU22" s="675"/>
      <c r="AV22" s="675"/>
      <c r="AW22" s="675"/>
      <c r="AX22" s="675"/>
      <c r="AY22" s="675"/>
      <c r="AZ22" s="675"/>
      <c r="BA22" s="675"/>
      <c r="BB22" s="675"/>
      <c r="BC22" s="675"/>
      <c r="BD22" s="675"/>
      <c r="BE22" s="675"/>
      <c r="BF22" s="676"/>
      <c r="BG22" s="659" t="s">
        <v>239</v>
      </c>
      <c r="BH22" s="660"/>
      <c r="BI22" s="660"/>
      <c r="BJ22" s="660"/>
      <c r="BK22" s="660"/>
      <c r="BL22" s="660"/>
      <c r="BM22" s="660"/>
      <c r="BN22" s="661"/>
      <c r="BO22" s="662" t="s">
        <v>239</v>
      </c>
      <c r="BP22" s="662"/>
      <c r="BQ22" s="662"/>
      <c r="BR22" s="662"/>
      <c r="BS22" s="663" t="s">
        <v>239</v>
      </c>
      <c r="BT22" s="663"/>
      <c r="BU22" s="663"/>
      <c r="BV22" s="663"/>
      <c r="BW22" s="663"/>
      <c r="BX22" s="663"/>
      <c r="BY22" s="663"/>
      <c r="BZ22" s="663"/>
      <c r="CA22" s="663"/>
      <c r="CB22" s="667"/>
      <c r="CD22" s="641" t="s">
        <v>292</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293</v>
      </c>
      <c r="C23" s="657"/>
      <c r="D23" s="657"/>
      <c r="E23" s="657"/>
      <c r="F23" s="657"/>
      <c r="G23" s="657"/>
      <c r="H23" s="657"/>
      <c r="I23" s="657"/>
      <c r="J23" s="657"/>
      <c r="K23" s="657"/>
      <c r="L23" s="657"/>
      <c r="M23" s="657"/>
      <c r="N23" s="657"/>
      <c r="O23" s="657"/>
      <c r="P23" s="657"/>
      <c r="Q23" s="658"/>
      <c r="R23" s="659">
        <v>321935</v>
      </c>
      <c r="S23" s="660"/>
      <c r="T23" s="660"/>
      <c r="U23" s="660"/>
      <c r="V23" s="660"/>
      <c r="W23" s="660"/>
      <c r="X23" s="660"/>
      <c r="Y23" s="661"/>
      <c r="Z23" s="662">
        <v>4.2</v>
      </c>
      <c r="AA23" s="662"/>
      <c r="AB23" s="662"/>
      <c r="AC23" s="662"/>
      <c r="AD23" s="663" t="s">
        <v>180</v>
      </c>
      <c r="AE23" s="663"/>
      <c r="AF23" s="663"/>
      <c r="AG23" s="663"/>
      <c r="AH23" s="663"/>
      <c r="AI23" s="663"/>
      <c r="AJ23" s="663"/>
      <c r="AK23" s="663"/>
      <c r="AL23" s="664" t="s">
        <v>180</v>
      </c>
      <c r="AM23" s="665"/>
      <c r="AN23" s="665"/>
      <c r="AO23" s="666"/>
      <c r="AP23" s="656" t="s">
        <v>294</v>
      </c>
      <c r="AQ23" s="675"/>
      <c r="AR23" s="675"/>
      <c r="AS23" s="675"/>
      <c r="AT23" s="675"/>
      <c r="AU23" s="675"/>
      <c r="AV23" s="675"/>
      <c r="AW23" s="675"/>
      <c r="AX23" s="675"/>
      <c r="AY23" s="675"/>
      <c r="AZ23" s="675"/>
      <c r="BA23" s="675"/>
      <c r="BB23" s="675"/>
      <c r="BC23" s="675"/>
      <c r="BD23" s="675"/>
      <c r="BE23" s="675"/>
      <c r="BF23" s="676"/>
      <c r="BG23" s="659" t="s">
        <v>180</v>
      </c>
      <c r="BH23" s="660"/>
      <c r="BI23" s="660"/>
      <c r="BJ23" s="660"/>
      <c r="BK23" s="660"/>
      <c r="BL23" s="660"/>
      <c r="BM23" s="660"/>
      <c r="BN23" s="661"/>
      <c r="BO23" s="662" t="s">
        <v>180</v>
      </c>
      <c r="BP23" s="662"/>
      <c r="BQ23" s="662"/>
      <c r="BR23" s="662"/>
      <c r="BS23" s="663" t="s">
        <v>180</v>
      </c>
      <c r="BT23" s="663"/>
      <c r="BU23" s="663"/>
      <c r="BV23" s="663"/>
      <c r="BW23" s="663"/>
      <c r="BX23" s="663"/>
      <c r="BY23" s="663"/>
      <c r="BZ23" s="663"/>
      <c r="CA23" s="663"/>
      <c r="CB23" s="667"/>
      <c r="CD23" s="641" t="s">
        <v>233</v>
      </c>
      <c r="CE23" s="642"/>
      <c r="CF23" s="642"/>
      <c r="CG23" s="642"/>
      <c r="CH23" s="642"/>
      <c r="CI23" s="642"/>
      <c r="CJ23" s="642"/>
      <c r="CK23" s="642"/>
      <c r="CL23" s="642"/>
      <c r="CM23" s="642"/>
      <c r="CN23" s="642"/>
      <c r="CO23" s="642"/>
      <c r="CP23" s="642"/>
      <c r="CQ23" s="643"/>
      <c r="CR23" s="641" t="s">
        <v>295</v>
      </c>
      <c r="CS23" s="642"/>
      <c r="CT23" s="642"/>
      <c r="CU23" s="642"/>
      <c r="CV23" s="642"/>
      <c r="CW23" s="642"/>
      <c r="CX23" s="642"/>
      <c r="CY23" s="643"/>
      <c r="CZ23" s="641" t="s">
        <v>296</v>
      </c>
      <c r="DA23" s="642"/>
      <c r="DB23" s="642"/>
      <c r="DC23" s="643"/>
      <c r="DD23" s="641" t="s">
        <v>297</v>
      </c>
      <c r="DE23" s="642"/>
      <c r="DF23" s="642"/>
      <c r="DG23" s="642"/>
      <c r="DH23" s="642"/>
      <c r="DI23" s="642"/>
      <c r="DJ23" s="642"/>
      <c r="DK23" s="643"/>
      <c r="DL23" s="686" t="s">
        <v>298</v>
      </c>
      <c r="DM23" s="687"/>
      <c r="DN23" s="687"/>
      <c r="DO23" s="687"/>
      <c r="DP23" s="687"/>
      <c r="DQ23" s="687"/>
      <c r="DR23" s="687"/>
      <c r="DS23" s="687"/>
      <c r="DT23" s="687"/>
      <c r="DU23" s="687"/>
      <c r="DV23" s="688"/>
      <c r="DW23" s="641" t="s">
        <v>299</v>
      </c>
      <c r="DX23" s="642"/>
      <c r="DY23" s="642"/>
      <c r="DZ23" s="642"/>
      <c r="EA23" s="642"/>
      <c r="EB23" s="642"/>
      <c r="EC23" s="643"/>
    </row>
    <row r="24" spans="2:133" ht="11.25" customHeight="1" x14ac:dyDescent="0.15">
      <c r="B24" s="656" t="s">
        <v>300</v>
      </c>
      <c r="C24" s="657"/>
      <c r="D24" s="657"/>
      <c r="E24" s="657"/>
      <c r="F24" s="657"/>
      <c r="G24" s="657"/>
      <c r="H24" s="657"/>
      <c r="I24" s="657"/>
      <c r="J24" s="657"/>
      <c r="K24" s="657"/>
      <c r="L24" s="657"/>
      <c r="M24" s="657"/>
      <c r="N24" s="657"/>
      <c r="O24" s="657"/>
      <c r="P24" s="657"/>
      <c r="Q24" s="658"/>
      <c r="R24" s="659">
        <v>3</v>
      </c>
      <c r="S24" s="660"/>
      <c r="T24" s="660"/>
      <c r="U24" s="660"/>
      <c r="V24" s="660"/>
      <c r="W24" s="660"/>
      <c r="X24" s="660"/>
      <c r="Y24" s="661"/>
      <c r="Z24" s="662">
        <v>0</v>
      </c>
      <c r="AA24" s="662"/>
      <c r="AB24" s="662"/>
      <c r="AC24" s="662"/>
      <c r="AD24" s="663" t="s">
        <v>180</v>
      </c>
      <c r="AE24" s="663"/>
      <c r="AF24" s="663"/>
      <c r="AG24" s="663"/>
      <c r="AH24" s="663"/>
      <c r="AI24" s="663"/>
      <c r="AJ24" s="663"/>
      <c r="AK24" s="663"/>
      <c r="AL24" s="664" t="s">
        <v>180</v>
      </c>
      <c r="AM24" s="665"/>
      <c r="AN24" s="665"/>
      <c r="AO24" s="666"/>
      <c r="AP24" s="656" t="s">
        <v>301</v>
      </c>
      <c r="AQ24" s="675"/>
      <c r="AR24" s="675"/>
      <c r="AS24" s="675"/>
      <c r="AT24" s="675"/>
      <c r="AU24" s="675"/>
      <c r="AV24" s="675"/>
      <c r="AW24" s="675"/>
      <c r="AX24" s="675"/>
      <c r="AY24" s="675"/>
      <c r="AZ24" s="675"/>
      <c r="BA24" s="675"/>
      <c r="BB24" s="675"/>
      <c r="BC24" s="675"/>
      <c r="BD24" s="675"/>
      <c r="BE24" s="675"/>
      <c r="BF24" s="676"/>
      <c r="BG24" s="659" t="s">
        <v>239</v>
      </c>
      <c r="BH24" s="660"/>
      <c r="BI24" s="660"/>
      <c r="BJ24" s="660"/>
      <c r="BK24" s="660"/>
      <c r="BL24" s="660"/>
      <c r="BM24" s="660"/>
      <c r="BN24" s="661"/>
      <c r="BO24" s="662" t="s">
        <v>239</v>
      </c>
      <c r="BP24" s="662"/>
      <c r="BQ24" s="662"/>
      <c r="BR24" s="662"/>
      <c r="BS24" s="663" t="s">
        <v>180</v>
      </c>
      <c r="BT24" s="663"/>
      <c r="BU24" s="663"/>
      <c r="BV24" s="663"/>
      <c r="BW24" s="663"/>
      <c r="BX24" s="663"/>
      <c r="BY24" s="663"/>
      <c r="BZ24" s="663"/>
      <c r="CA24" s="663"/>
      <c r="CB24" s="667"/>
      <c r="CD24" s="645" t="s">
        <v>302</v>
      </c>
      <c r="CE24" s="646"/>
      <c r="CF24" s="646"/>
      <c r="CG24" s="646"/>
      <c r="CH24" s="646"/>
      <c r="CI24" s="646"/>
      <c r="CJ24" s="646"/>
      <c r="CK24" s="646"/>
      <c r="CL24" s="646"/>
      <c r="CM24" s="646"/>
      <c r="CN24" s="646"/>
      <c r="CO24" s="646"/>
      <c r="CP24" s="646"/>
      <c r="CQ24" s="647"/>
      <c r="CR24" s="648">
        <v>2839030</v>
      </c>
      <c r="CS24" s="649"/>
      <c r="CT24" s="649"/>
      <c r="CU24" s="649"/>
      <c r="CV24" s="649"/>
      <c r="CW24" s="649"/>
      <c r="CX24" s="649"/>
      <c r="CY24" s="650"/>
      <c r="CZ24" s="653">
        <v>39.4</v>
      </c>
      <c r="DA24" s="654"/>
      <c r="DB24" s="654"/>
      <c r="DC24" s="670"/>
      <c r="DD24" s="693">
        <v>1709943</v>
      </c>
      <c r="DE24" s="649"/>
      <c r="DF24" s="649"/>
      <c r="DG24" s="649"/>
      <c r="DH24" s="649"/>
      <c r="DI24" s="649"/>
      <c r="DJ24" s="649"/>
      <c r="DK24" s="650"/>
      <c r="DL24" s="693">
        <v>1674492</v>
      </c>
      <c r="DM24" s="649"/>
      <c r="DN24" s="649"/>
      <c r="DO24" s="649"/>
      <c r="DP24" s="649"/>
      <c r="DQ24" s="649"/>
      <c r="DR24" s="649"/>
      <c r="DS24" s="649"/>
      <c r="DT24" s="649"/>
      <c r="DU24" s="649"/>
      <c r="DV24" s="650"/>
      <c r="DW24" s="653">
        <v>39.5</v>
      </c>
      <c r="DX24" s="654"/>
      <c r="DY24" s="654"/>
      <c r="DZ24" s="654"/>
      <c r="EA24" s="654"/>
      <c r="EB24" s="654"/>
      <c r="EC24" s="655"/>
    </row>
    <row r="25" spans="2:133" ht="11.25" customHeight="1" x14ac:dyDescent="0.15">
      <c r="B25" s="656" t="s">
        <v>303</v>
      </c>
      <c r="C25" s="657"/>
      <c r="D25" s="657"/>
      <c r="E25" s="657"/>
      <c r="F25" s="657"/>
      <c r="G25" s="657"/>
      <c r="H25" s="657"/>
      <c r="I25" s="657"/>
      <c r="J25" s="657"/>
      <c r="K25" s="657"/>
      <c r="L25" s="657"/>
      <c r="M25" s="657"/>
      <c r="N25" s="657"/>
      <c r="O25" s="657"/>
      <c r="P25" s="657"/>
      <c r="Q25" s="658"/>
      <c r="R25" s="659">
        <v>4496196</v>
      </c>
      <c r="S25" s="660"/>
      <c r="T25" s="660"/>
      <c r="U25" s="660"/>
      <c r="V25" s="660"/>
      <c r="W25" s="660"/>
      <c r="X25" s="660"/>
      <c r="Y25" s="661"/>
      <c r="Z25" s="662">
        <v>58.3</v>
      </c>
      <c r="AA25" s="662"/>
      <c r="AB25" s="662"/>
      <c r="AC25" s="662"/>
      <c r="AD25" s="663">
        <v>4174258</v>
      </c>
      <c r="AE25" s="663"/>
      <c r="AF25" s="663"/>
      <c r="AG25" s="663"/>
      <c r="AH25" s="663"/>
      <c r="AI25" s="663"/>
      <c r="AJ25" s="663"/>
      <c r="AK25" s="663"/>
      <c r="AL25" s="664">
        <v>99.3</v>
      </c>
      <c r="AM25" s="665"/>
      <c r="AN25" s="665"/>
      <c r="AO25" s="666"/>
      <c r="AP25" s="656" t="s">
        <v>304</v>
      </c>
      <c r="AQ25" s="675"/>
      <c r="AR25" s="675"/>
      <c r="AS25" s="675"/>
      <c r="AT25" s="675"/>
      <c r="AU25" s="675"/>
      <c r="AV25" s="675"/>
      <c r="AW25" s="675"/>
      <c r="AX25" s="675"/>
      <c r="AY25" s="675"/>
      <c r="AZ25" s="675"/>
      <c r="BA25" s="675"/>
      <c r="BB25" s="675"/>
      <c r="BC25" s="675"/>
      <c r="BD25" s="675"/>
      <c r="BE25" s="675"/>
      <c r="BF25" s="676"/>
      <c r="BG25" s="659" t="s">
        <v>239</v>
      </c>
      <c r="BH25" s="660"/>
      <c r="BI25" s="660"/>
      <c r="BJ25" s="660"/>
      <c r="BK25" s="660"/>
      <c r="BL25" s="660"/>
      <c r="BM25" s="660"/>
      <c r="BN25" s="661"/>
      <c r="BO25" s="662" t="s">
        <v>181</v>
      </c>
      <c r="BP25" s="662"/>
      <c r="BQ25" s="662"/>
      <c r="BR25" s="662"/>
      <c r="BS25" s="663" t="s">
        <v>239</v>
      </c>
      <c r="BT25" s="663"/>
      <c r="BU25" s="663"/>
      <c r="BV25" s="663"/>
      <c r="BW25" s="663"/>
      <c r="BX25" s="663"/>
      <c r="BY25" s="663"/>
      <c r="BZ25" s="663"/>
      <c r="CA25" s="663"/>
      <c r="CB25" s="667"/>
      <c r="CD25" s="656" t="s">
        <v>305</v>
      </c>
      <c r="CE25" s="657"/>
      <c r="CF25" s="657"/>
      <c r="CG25" s="657"/>
      <c r="CH25" s="657"/>
      <c r="CI25" s="657"/>
      <c r="CJ25" s="657"/>
      <c r="CK25" s="657"/>
      <c r="CL25" s="657"/>
      <c r="CM25" s="657"/>
      <c r="CN25" s="657"/>
      <c r="CO25" s="657"/>
      <c r="CP25" s="657"/>
      <c r="CQ25" s="658"/>
      <c r="CR25" s="659">
        <v>974975</v>
      </c>
      <c r="CS25" s="689"/>
      <c r="CT25" s="689"/>
      <c r="CU25" s="689"/>
      <c r="CV25" s="689"/>
      <c r="CW25" s="689"/>
      <c r="CX25" s="689"/>
      <c r="CY25" s="690"/>
      <c r="CZ25" s="664">
        <v>13.5</v>
      </c>
      <c r="DA25" s="691"/>
      <c r="DB25" s="691"/>
      <c r="DC25" s="694"/>
      <c r="DD25" s="668">
        <v>851856</v>
      </c>
      <c r="DE25" s="689"/>
      <c r="DF25" s="689"/>
      <c r="DG25" s="689"/>
      <c r="DH25" s="689"/>
      <c r="DI25" s="689"/>
      <c r="DJ25" s="689"/>
      <c r="DK25" s="690"/>
      <c r="DL25" s="668">
        <v>822489</v>
      </c>
      <c r="DM25" s="689"/>
      <c r="DN25" s="689"/>
      <c r="DO25" s="689"/>
      <c r="DP25" s="689"/>
      <c r="DQ25" s="689"/>
      <c r="DR25" s="689"/>
      <c r="DS25" s="689"/>
      <c r="DT25" s="689"/>
      <c r="DU25" s="689"/>
      <c r="DV25" s="690"/>
      <c r="DW25" s="664">
        <v>19.399999999999999</v>
      </c>
      <c r="DX25" s="691"/>
      <c r="DY25" s="691"/>
      <c r="DZ25" s="691"/>
      <c r="EA25" s="691"/>
      <c r="EB25" s="691"/>
      <c r="EC25" s="692"/>
    </row>
    <row r="26" spans="2:133" ht="11.25" customHeight="1" x14ac:dyDescent="0.15">
      <c r="B26" s="656" t="s">
        <v>306</v>
      </c>
      <c r="C26" s="657"/>
      <c r="D26" s="657"/>
      <c r="E26" s="657"/>
      <c r="F26" s="657"/>
      <c r="G26" s="657"/>
      <c r="H26" s="657"/>
      <c r="I26" s="657"/>
      <c r="J26" s="657"/>
      <c r="K26" s="657"/>
      <c r="L26" s="657"/>
      <c r="M26" s="657"/>
      <c r="N26" s="657"/>
      <c r="O26" s="657"/>
      <c r="P26" s="657"/>
      <c r="Q26" s="658"/>
      <c r="R26" s="659">
        <v>1067</v>
      </c>
      <c r="S26" s="660"/>
      <c r="T26" s="660"/>
      <c r="U26" s="660"/>
      <c r="V26" s="660"/>
      <c r="W26" s="660"/>
      <c r="X26" s="660"/>
      <c r="Y26" s="661"/>
      <c r="Z26" s="662">
        <v>0</v>
      </c>
      <c r="AA26" s="662"/>
      <c r="AB26" s="662"/>
      <c r="AC26" s="662"/>
      <c r="AD26" s="663">
        <v>1067</v>
      </c>
      <c r="AE26" s="663"/>
      <c r="AF26" s="663"/>
      <c r="AG26" s="663"/>
      <c r="AH26" s="663"/>
      <c r="AI26" s="663"/>
      <c r="AJ26" s="663"/>
      <c r="AK26" s="663"/>
      <c r="AL26" s="664">
        <v>0</v>
      </c>
      <c r="AM26" s="665"/>
      <c r="AN26" s="665"/>
      <c r="AO26" s="666"/>
      <c r="AP26" s="656" t="s">
        <v>307</v>
      </c>
      <c r="AQ26" s="675"/>
      <c r="AR26" s="675"/>
      <c r="AS26" s="675"/>
      <c r="AT26" s="675"/>
      <c r="AU26" s="675"/>
      <c r="AV26" s="675"/>
      <c r="AW26" s="675"/>
      <c r="AX26" s="675"/>
      <c r="AY26" s="675"/>
      <c r="AZ26" s="675"/>
      <c r="BA26" s="675"/>
      <c r="BB26" s="675"/>
      <c r="BC26" s="675"/>
      <c r="BD26" s="675"/>
      <c r="BE26" s="675"/>
      <c r="BF26" s="676"/>
      <c r="BG26" s="659" t="s">
        <v>239</v>
      </c>
      <c r="BH26" s="660"/>
      <c r="BI26" s="660"/>
      <c r="BJ26" s="660"/>
      <c r="BK26" s="660"/>
      <c r="BL26" s="660"/>
      <c r="BM26" s="660"/>
      <c r="BN26" s="661"/>
      <c r="BO26" s="662" t="s">
        <v>239</v>
      </c>
      <c r="BP26" s="662"/>
      <c r="BQ26" s="662"/>
      <c r="BR26" s="662"/>
      <c r="BS26" s="663" t="s">
        <v>180</v>
      </c>
      <c r="BT26" s="663"/>
      <c r="BU26" s="663"/>
      <c r="BV26" s="663"/>
      <c r="BW26" s="663"/>
      <c r="BX26" s="663"/>
      <c r="BY26" s="663"/>
      <c r="BZ26" s="663"/>
      <c r="CA26" s="663"/>
      <c r="CB26" s="667"/>
      <c r="CD26" s="656" t="s">
        <v>308</v>
      </c>
      <c r="CE26" s="657"/>
      <c r="CF26" s="657"/>
      <c r="CG26" s="657"/>
      <c r="CH26" s="657"/>
      <c r="CI26" s="657"/>
      <c r="CJ26" s="657"/>
      <c r="CK26" s="657"/>
      <c r="CL26" s="657"/>
      <c r="CM26" s="657"/>
      <c r="CN26" s="657"/>
      <c r="CO26" s="657"/>
      <c r="CP26" s="657"/>
      <c r="CQ26" s="658"/>
      <c r="CR26" s="659">
        <v>523098</v>
      </c>
      <c r="CS26" s="660"/>
      <c r="CT26" s="660"/>
      <c r="CU26" s="660"/>
      <c r="CV26" s="660"/>
      <c r="CW26" s="660"/>
      <c r="CX26" s="660"/>
      <c r="CY26" s="661"/>
      <c r="CZ26" s="664">
        <v>7.3</v>
      </c>
      <c r="DA26" s="691"/>
      <c r="DB26" s="691"/>
      <c r="DC26" s="694"/>
      <c r="DD26" s="668">
        <v>479506</v>
      </c>
      <c r="DE26" s="660"/>
      <c r="DF26" s="660"/>
      <c r="DG26" s="660"/>
      <c r="DH26" s="660"/>
      <c r="DI26" s="660"/>
      <c r="DJ26" s="660"/>
      <c r="DK26" s="661"/>
      <c r="DL26" s="668" t="s">
        <v>239</v>
      </c>
      <c r="DM26" s="660"/>
      <c r="DN26" s="660"/>
      <c r="DO26" s="660"/>
      <c r="DP26" s="660"/>
      <c r="DQ26" s="660"/>
      <c r="DR26" s="660"/>
      <c r="DS26" s="660"/>
      <c r="DT26" s="660"/>
      <c r="DU26" s="660"/>
      <c r="DV26" s="661"/>
      <c r="DW26" s="664" t="s">
        <v>180</v>
      </c>
      <c r="DX26" s="691"/>
      <c r="DY26" s="691"/>
      <c r="DZ26" s="691"/>
      <c r="EA26" s="691"/>
      <c r="EB26" s="691"/>
      <c r="EC26" s="692"/>
    </row>
    <row r="27" spans="2:133" ht="11.25" customHeight="1" x14ac:dyDescent="0.15">
      <c r="B27" s="656" t="s">
        <v>309</v>
      </c>
      <c r="C27" s="657"/>
      <c r="D27" s="657"/>
      <c r="E27" s="657"/>
      <c r="F27" s="657"/>
      <c r="G27" s="657"/>
      <c r="H27" s="657"/>
      <c r="I27" s="657"/>
      <c r="J27" s="657"/>
      <c r="K27" s="657"/>
      <c r="L27" s="657"/>
      <c r="M27" s="657"/>
      <c r="N27" s="657"/>
      <c r="O27" s="657"/>
      <c r="P27" s="657"/>
      <c r="Q27" s="658"/>
      <c r="R27" s="659">
        <v>4706</v>
      </c>
      <c r="S27" s="660"/>
      <c r="T27" s="660"/>
      <c r="U27" s="660"/>
      <c r="V27" s="660"/>
      <c r="W27" s="660"/>
      <c r="X27" s="660"/>
      <c r="Y27" s="661"/>
      <c r="Z27" s="662">
        <v>0.1</v>
      </c>
      <c r="AA27" s="662"/>
      <c r="AB27" s="662"/>
      <c r="AC27" s="662"/>
      <c r="AD27" s="663" t="s">
        <v>239</v>
      </c>
      <c r="AE27" s="663"/>
      <c r="AF27" s="663"/>
      <c r="AG27" s="663"/>
      <c r="AH27" s="663"/>
      <c r="AI27" s="663"/>
      <c r="AJ27" s="663"/>
      <c r="AK27" s="663"/>
      <c r="AL27" s="664" t="s">
        <v>239</v>
      </c>
      <c r="AM27" s="665"/>
      <c r="AN27" s="665"/>
      <c r="AO27" s="666"/>
      <c r="AP27" s="656" t="s">
        <v>310</v>
      </c>
      <c r="AQ27" s="657"/>
      <c r="AR27" s="657"/>
      <c r="AS27" s="657"/>
      <c r="AT27" s="657"/>
      <c r="AU27" s="657"/>
      <c r="AV27" s="657"/>
      <c r="AW27" s="657"/>
      <c r="AX27" s="657"/>
      <c r="AY27" s="657"/>
      <c r="AZ27" s="657"/>
      <c r="BA27" s="657"/>
      <c r="BB27" s="657"/>
      <c r="BC27" s="657"/>
      <c r="BD27" s="657"/>
      <c r="BE27" s="657"/>
      <c r="BF27" s="658"/>
      <c r="BG27" s="659">
        <v>937274</v>
      </c>
      <c r="BH27" s="660"/>
      <c r="BI27" s="660"/>
      <c r="BJ27" s="660"/>
      <c r="BK27" s="660"/>
      <c r="BL27" s="660"/>
      <c r="BM27" s="660"/>
      <c r="BN27" s="661"/>
      <c r="BO27" s="662">
        <v>100</v>
      </c>
      <c r="BP27" s="662"/>
      <c r="BQ27" s="662"/>
      <c r="BR27" s="662"/>
      <c r="BS27" s="663" t="s">
        <v>239</v>
      </c>
      <c r="BT27" s="663"/>
      <c r="BU27" s="663"/>
      <c r="BV27" s="663"/>
      <c r="BW27" s="663"/>
      <c r="BX27" s="663"/>
      <c r="BY27" s="663"/>
      <c r="BZ27" s="663"/>
      <c r="CA27" s="663"/>
      <c r="CB27" s="667"/>
      <c r="CD27" s="656" t="s">
        <v>311</v>
      </c>
      <c r="CE27" s="657"/>
      <c r="CF27" s="657"/>
      <c r="CG27" s="657"/>
      <c r="CH27" s="657"/>
      <c r="CI27" s="657"/>
      <c r="CJ27" s="657"/>
      <c r="CK27" s="657"/>
      <c r="CL27" s="657"/>
      <c r="CM27" s="657"/>
      <c r="CN27" s="657"/>
      <c r="CO27" s="657"/>
      <c r="CP27" s="657"/>
      <c r="CQ27" s="658"/>
      <c r="CR27" s="659">
        <v>1329999</v>
      </c>
      <c r="CS27" s="689"/>
      <c r="CT27" s="689"/>
      <c r="CU27" s="689"/>
      <c r="CV27" s="689"/>
      <c r="CW27" s="689"/>
      <c r="CX27" s="689"/>
      <c r="CY27" s="690"/>
      <c r="CZ27" s="664">
        <v>18.5</v>
      </c>
      <c r="DA27" s="691"/>
      <c r="DB27" s="691"/>
      <c r="DC27" s="694"/>
      <c r="DD27" s="668">
        <v>327055</v>
      </c>
      <c r="DE27" s="689"/>
      <c r="DF27" s="689"/>
      <c r="DG27" s="689"/>
      <c r="DH27" s="689"/>
      <c r="DI27" s="689"/>
      <c r="DJ27" s="689"/>
      <c r="DK27" s="690"/>
      <c r="DL27" s="668">
        <v>323785</v>
      </c>
      <c r="DM27" s="689"/>
      <c r="DN27" s="689"/>
      <c r="DO27" s="689"/>
      <c r="DP27" s="689"/>
      <c r="DQ27" s="689"/>
      <c r="DR27" s="689"/>
      <c r="DS27" s="689"/>
      <c r="DT27" s="689"/>
      <c r="DU27" s="689"/>
      <c r="DV27" s="690"/>
      <c r="DW27" s="664">
        <v>7.6</v>
      </c>
      <c r="DX27" s="691"/>
      <c r="DY27" s="691"/>
      <c r="DZ27" s="691"/>
      <c r="EA27" s="691"/>
      <c r="EB27" s="691"/>
      <c r="EC27" s="692"/>
    </row>
    <row r="28" spans="2:133" ht="11.25" customHeight="1" x14ac:dyDescent="0.15">
      <c r="B28" s="656" t="s">
        <v>312</v>
      </c>
      <c r="C28" s="657"/>
      <c r="D28" s="657"/>
      <c r="E28" s="657"/>
      <c r="F28" s="657"/>
      <c r="G28" s="657"/>
      <c r="H28" s="657"/>
      <c r="I28" s="657"/>
      <c r="J28" s="657"/>
      <c r="K28" s="657"/>
      <c r="L28" s="657"/>
      <c r="M28" s="657"/>
      <c r="N28" s="657"/>
      <c r="O28" s="657"/>
      <c r="P28" s="657"/>
      <c r="Q28" s="658"/>
      <c r="R28" s="659">
        <v>33663</v>
      </c>
      <c r="S28" s="660"/>
      <c r="T28" s="660"/>
      <c r="U28" s="660"/>
      <c r="V28" s="660"/>
      <c r="W28" s="660"/>
      <c r="X28" s="660"/>
      <c r="Y28" s="661"/>
      <c r="Z28" s="662">
        <v>0.4</v>
      </c>
      <c r="AA28" s="662"/>
      <c r="AB28" s="662"/>
      <c r="AC28" s="662"/>
      <c r="AD28" s="663">
        <v>1631</v>
      </c>
      <c r="AE28" s="663"/>
      <c r="AF28" s="663"/>
      <c r="AG28" s="663"/>
      <c r="AH28" s="663"/>
      <c r="AI28" s="663"/>
      <c r="AJ28" s="663"/>
      <c r="AK28" s="663"/>
      <c r="AL28" s="664">
        <v>0</v>
      </c>
      <c r="AM28" s="665"/>
      <c r="AN28" s="665"/>
      <c r="AO28" s="666"/>
      <c r="AP28" s="656"/>
      <c r="AQ28" s="657"/>
      <c r="AR28" s="657"/>
      <c r="AS28" s="657"/>
      <c r="AT28" s="657"/>
      <c r="AU28" s="657"/>
      <c r="AV28" s="657"/>
      <c r="AW28" s="657"/>
      <c r="AX28" s="657"/>
      <c r="AY28" s="657"/>
      <c r="AZ28" s="657"/>
      <c r="BA28" s="657"/>
      <c r="BB28" s="657"/>
      <c r="BC28" s="657"/>
      <c r="BD28" s="657"/>
      <c r="BE28" s="657"/>
      <c r="BF28" s="658"/>
      <c r="BG28" s="659"/>
      <c r="BH28" s="660"/>
      <c r="BI28" s="660"/>
      <c r="BJ28" s="660"/>
      <c r="BK28" s="660"/>
      <c r="BL28" s="660"/>
      <c r="BM28" s="660"/>
      <c r="BN28" s="661"/>
      <c r="BO28" s="662"/>
      <c r="BP28" s="662"/>
      <c r="BQ28" s="662"/>
      <c r="BR28" s="662"/>
      <c r="BS28" s="668"/>
      <c r="BT28" s="660"/>
      <c r="BU28" s="660"/>
      <c r="BV28" s="660"/>
      <c r="BW28" s="660"/>
      <c r="BX28" s="660"/>
      <c r="BY28" s="660"/>
      <c r="BZ28" s="660"/>
      <c r="CA28" s="660"/>
      <c r="CB28" s="669"/>
      <c r="CD28" s="656" t="s">
        <v>313</v>
      </c>
      <c r="CE28" s="657"/>
      <c r="CF28" s="657"/>
      <c r="CG28" s="657"/>
      <c r="CH28" s="657"/>
      <c r="CI28" s="657"/>
      <c r="CJ28" s="657"/>
      <c r="CK28" s="657"/>
      <c r="CL28" s="657"/>
      <c r="CM28" s="657"/>
      <c r="CN28" s="657"/>
      <c r="CO28" s="657"/>
      <c r="CP28" s="657"/>
      <c r="CQ28" s="658"/>
      <c r="CR28" s="659">
        <v>534056</v>
      </c>
      <c r="CS28" s="660"/>
      <c r="CT28" s="660"/>
      <c r="CU28" s="660"/>
      <c r="CV28" s="660"/>
      <c r="CW28" s="660"/>
      <c r="CX28" s="660"/>
      <c r="CY28" s="661"/>
      <c r="CZ28" s="664">
        <v>7.4</v>
      </c>
      <c r="DA28" s="691"/>
      <c r="DB28" s="691"/>
      <c r="DC28" s="694"/>
      <c r="DD28" s="668">
        <v>531032</v>
      </c>
      <c r="DE28" s="660"/>
      <c r="DF28" s="660"/>
      <c r="DG28" s="660"/>
      <c r="DH28" s="660"/>
      <c r="DI28" s="660"/>
      <c r="DJ28" s="660"/>
      <c r="DK28" s="661"/>
      <c r="DL28" s="668">
        <v>528218</v>
      </c>
      <c r="DM28" s="660"/>
      <c r="DN28" s="660"/>
      <c r="DO28" s="660"/>
      <c r="DP28" s="660"/>
      <c r="DQ28" s="660"/>
      <c r="DR28" s="660"/>
      <c r="DS28" s="660"/>
      <c r="DT28" s="660"/>
      <c r="DU28" s="660"/>
      <c r="DV28" s="661"/>
      <c r="DW28" s="664">
        <v>12.4</v>
      </c>
      <c r="DX28" s="691"/>
      <c r="DY28" s="691"/>
      <c r="DZ28" s="691"/>
      <c r="EA28" s="691"/>
      <c r="EB28" s="691"/>
      <c r="EC28" s="692"/>
    </row>
    <row r="29" spans="2:133" ht="11.25" customHeight="1" x14ac:dyDescent="0.15">
      <c r="B29" s="656" t="s">
        <v>314</v>
      </c>
      <c r="C29" s="657"/>
      <c r="D29" s="657"/>
      <c r="E29" s="657"/>
      <c r="F29" s="657"/>
      <c r="G29" s="657"/>
      <c r="H29" s="657"/>
      <c r="I29" s="657"/>
      <c r="J29" s="657"/>
      <c r="K29" s="657"/>
      <c r="L29" s="657"/>
      <c r="M29" s="657"/>
      <c r="N29" s="657"/>
      <c r="O29" s="657"/>
      <c r="P29" s="657"/>
      <c r="Q29" s="658"/>
      <c r="R29" s="659">
        <v>10921</v>
      </c>
      <c r="S29" s="660"/>
      <c r="T29" s="660"/>
      <c r="U29" s="660"/>
      <c r="V29" s="660"/>
      <c r="W29" s="660"/>
      <c r="X29" s="660"/>
      <c r="Y29" s="661"/>
      <c r="Z29" s="662">
        <v>0.1</v>
      </c>
      <c r="AA29" s="662"/>
      <c r="AB29" s="662"/>
      <c r="AC29" s="662"/>
      <c r="AD29" s="663" t="s">
        <v>181</v>
      </c>
      <c r="AE29" s="663"/>
      <c r="AF29" s="663"/>
      <c r="AG29" s="663"/>
      <c r="AH29" s="663"/>
      <c r="AI29" s="663"/>
      <c r="AJ29" s="663"/>
      <c r="AK29" s="663"/>
      <c r="AL29" s="664" t="s">
        <v>181</v>
      </c>
      <c r="AM29" s="665"/>
      <c r="AN29" s="665"/>
      <c r="AO29" s="666"/>
      <c r="AP29" s="680"/>
      <c r="AQ29" s="681"/>
      <c r="AR29" s="681"/>
      <c r="AS29" s="681"/>
      <c r="AT29" s="681"/>
      <c r="AU29" s="681"/>
      <c r="AV29" s="681"/>
      <c r="AW29" s="681"/>
      <c r="AX29" s="681"/>
      <c r="AY29" s="681"/>
      <c r="AZ29" s="681"/>
      <c r="BA29" s="681"/>
      <c r="BB29" s="681"/>
      <c r="BC29" s="681"/>
      <c r="BD29" s="681"/>
      <c r="BE29" s="681"/>
      <c r="BF29" s="682"/>
      <c r="BG29" s="659"/>
      <c r="BH29" s="660"/>
      <c r="BI29" s="660"/>
      <c r="BJ29" s="660"/>
      <c r="BK29" s="660"/>
      <c r="BL29" s="660"/>
      <c r="BM29" s="660"/>
      <c r="BN29" s="661"/>
      <c r="BO29" s="662"/>
      <c r="BP29" s="662"/>
      <c r="BQ29" s="662"/>
      <c r="BR29" s="662"/>
      <c r="BS29" s="663"/>
      <c r="BT29" s="663"/>
      <c r="BU29" s="663"/>
      <c r="BV29" s="663"/>
      <c r="BW29" s="663"/>
      <c r="BX29" s="663"/>
      <c r="BY29" s="663"/>
      <c r="BZ29" s="663"/>
      <c r="CA29" s="663"/>
      <c r="CB29" s="667"/>
      <c r="CD29" s="697" t="s">
        <v>315</v>
      </c>
      <c r="CE29" s="698"/>
      <c r="CF29" s="656" t="s">
        <v>316</v>
      </c>
      <c r="CG29" s="657"/>
      <c r="CH29" s="657"/>
      <c r="CI29" s="657"/>
      <c r="CJ29" s="657"/>
      <c r="CK29" s="657"/>
      <c r="CL29" s="657"/>
      <c r="CM29" s="657"/>
      <c r="CN29" s="657"/>
      <c r="CO29" s="657"/>
      <c r="CP29" s="657"/>
      <c r="CQ29" s="658"/>
      <c r="CR29" s="659">
        <v>534056</v>
      </c>
      <c r="CS29" s="689"/>
      <c r="CT29" s="689"/>
      <c r="CU29" s="689"/>
      <c r="CV29" s="689"/>
      <c r="CW29" s="689"/>
      <c r="CX29" s="689"/>
      <c r="CY29" s="690"/>
      <c r="CZ29" s="664">
        <v>7.4</v>
      </c>
      <c r="DA29" s="691"/>
      <c r="DB29" s="691"/>
      <c r="DC29" s="694"/>
      <c r="DD29" s="668">
        <v>531032</v>
      </c>
      <c r="DE29" s="689"/>
      <c r="DF29" s="689"/>
      <c r="DG29" s="689"/>
      <c r="DH29" s="689"/>
      <c r="DI29" s="689"/>
      <c r="DJ29" s="689"/>
      <c r="DK29" s="690"/>
      <c r="DL29" s="668">
        <v>528218</v>
      </c>
      <c r="DM29" s="689"/>
      <c r="DN29" s="689"/>
      <c r="DO29" s="689"/>
      <c r="DP29" s="689"/>
      <c r="DQ29" s="689"/>
      <c r="DR29" s="689"/>
      <c r="DS29" s="689"/>
      <c r="DT29" s="689"/>
      <c r="DU29" s="689"/>
      <c r="DV29" s="690"/>
      <c r="DW29" s="664">
        <v>12.4</v>
      </c>
      <c r="DX29" s="691"/>
      <c r="DY29" s="691"/>
      <c r="DZ29" s="691"/>
      <c r="EA29" s="691"/>
      <c r="EB29" s="691"/>
      <c r="EC29" s="692"/>
    </row>
    <row r="30" spans="2:133" ht="11.25" customHeight="1" x14ac:dyDescent="0.15">
      <c r="B30" s="656" t="s">
        <v>317</v>
      </c>
      <c r="C30" s="657"/>
      <c r="D30" s="657"/>
      <c r="E30" s="657"/>
      <c r="F30" s="657"/>
      <c r="G30" s="657"/>
      <c r="H30" s="657"/>
      <c r="I30" s="657"/>
      <c r="J30" s="657"/>
      <c r="K30" s="657"/>
      <c r="L30" s="657"/>
      <c r="M30" s="657"/>
      <c r="N30" s="657"/>
      <c r="O30" s="657"/>
      <c r="P30" s="657"/>
      <c r="Q30" s="658"/>
      <c r="R30" s="659">
        <v>1349515</v>
      </c>
      <c r="S30" s="660"/>
      <c r="T30" s="660"/>
      <c r="U30" s="660"/>
      <c r="V30" s="660"/>
      <c r="W30" s="660"/>
      <c r="X30" s="660"/>
      <c r="Y30" s="661"/>
      <c r="Z30" s="662">
        <v>17.5</v>
      </c>
      <c r="AA30" s="662"/>
      <c r="AB30" s="662"/>
      <c r="AC30" s="662"/>
      <c r="AD30" s="663" t="s">
        <v>180</v>
      </c>
      <c r="AE30" s="663"/>
      <c r="AF30" s="663"/>
      <c r="AG30" s="663"/>
      <c r="AH30" s="663"/>
      <c r="AI30" s="663"/>
      <c r="AJ30" s="663"/>
      <c r="AK30" s="663"/>
      <c r="AL30" s="664" t="s">
        <v>180</v>
      </c>
      <c r="AM30" s="665"/>
      <c r="AN30" s="665"/>
      <c r="AO30" s="666"/>
      <c r="AP30" s="641" t="s">
        <v>233</v>
      </c>
      <c r="AQ30" s="642"/>
      <c r="AR30" s="642"/>
      <c r="AS30" s="642"/>
      <c r="AT30" s="642"/>
      <c r="AU30" s="642"/>
      <c r="AV30" s="642"/>
      <c r="AW30" s="642"/>
      <c r="AX30" s="642"/>
      <c r="AY30" s="642"/>
      <c r="AZ30" s="642"/>
      <c r="BA30" s="642"/>
      <c r="BB30" s="642"/>
      <c r="BC30" s="642"/>
      <c r="BD30" s="642"/>
      <c r="BE30" s="642"/>
      <c r="BF30" s="643"/>
      <c r="BG30" s="641" t="s">
        <v>318</v>
      </c>
      <c r="BH30" s="695"/>
      <c r="BI30" s="695"/>
      <c r="BJ30" s="695"/>
      <c r="BK30" s="695"/>
      <c r="BL30" s="695"/>
      <c r="BM30" s="695"/>
      <c r="BN30" s="695"/>
      <c r="BO30" s="695"/>
      <c r="BP30" s="695"/>
      <c r="BQ30" s="696"/>
      <c r="BR30" s="641" t="s">
        <v>319</v>
      </c>
      <c r="BS30" s="695"/>
      <c r="BT30" s="695"/>
      <c r="BU30" s="695"/>
      <c r="BV30" s="695"/>
      <c r="BW30" s="695"/>
      <c r="BX30" s="695"/>
      <c r="BY30" s="695"/>
      <c r="BZ30" s="695"/>
      <c r="CA30" s="695"/>
      <c r="CB30" s="696"/>
      <c r="CD30" s="699"/>
      <c r="CE30" s="700"/>
      <c r="CF30" s="656" t="s">
        <v>320</v>
      </c>
      <c r="CG30" s="657"/>
      <c r="CH30" s="657"/>
      <c r="CI30" s="657"/>
      <c r="CJ30" s="657"/>
      <c r="CK30" s="657"/>
      <c r="CL30" s="657"/>
      <c r="CM30" s="657"/>
      <c r="CN30" s="657"/>
      <c r="CO30" s="657"/>
      <c r="CP30" s="657"/>
      <c r="CQ30" s="658"/>
      <c r="CR30" s="659">
        <v>508613</v>
      </c>
      <c r="CS30" s="660"/>
      <c r="CT30" s="660"/>
      <c r="CU30" s="660"/>
      <c r="CV30" s="660"/>
      <c r="CW30" s="660"/>
      <c r="CX30" s="660"/>
      <c r="CY30" s="661"/>
      <c r="CZ30" s="664">
        <v>7.1</v>
      </c>
      <c r="DA30" s="691"/>
      <c r="DB30" s="691"/>
      <c r="DC30" s="694"/>
      <c r="DD30" s="668">
        <v>505862</v>
      </c>
      <c r="DE30" s="660"/>
      <c r="DF30" s="660"/>
      <c r="DG30" s="660"/>
      <c r="DH30" s="660"/>
      <c r="DI30" s="660"/>
      <c r="DJ30" s="660"/>
      <c r="DK30" s="661"/>
      <c r="DL30" s="668">
        <v>503048</v>
      </c>
      <c r="DM30" s="660"/>
      <c r="DN30" s="660"/>
      <c r="DO30" s="660"/>
      <c r="DP30" s="660"/>
      <c r="DQ30" s="660"/>
      <c r="DR30" s="660"/>
      <c r="DS30" s="660"/>
      <c r="DT30" s="660"/>
      <c r="DU30" s="660"/>
      <c r="DV30" s="661"/>
      <c r="DW30" s="664">
        <v>11.9</v>
      </c>
      <c r="DX30" s="691"/>
      <c r="DY30" s="691"/>
      <c r="DZ30" s="691"/>
      <c r="EA30" s="691"/>
      <c r="EB30" s="691"/>
      <c r="EC30" s="692"/>
    </row>
    <row r="31" spans="2:133" ht="11.25" customHeight="1" x14ac:dyDescent="0.15">
      <c r="B31" s="672" t="s">
        <v>321</v>
      </c>
      <c r="C31" s="673"/>
      <c r="D31" s="673"/>
      <c r="E31" s="673"/>
      <c r="F31" s="673"/>
      <c r="G31" s="673"/>
      <c r="H31" s="673"/>
      <c r="I31" s="673"/>
      <c r="J31" s="673"/>
      <c r="K31" s="673"/>
      <c r="L31" s="673"/>
      <c r="M31" s="673"/>
      <c r="N31" s="673"/>
      <c r="O31" s="673"/>
      <c r="P31" s="673"/>
      <c r="Q31" s="674"/>
      <c r="R31" s="659" t="s">
        <v>180</v>
      </c>
      <c r="S31" s="660"/>
      <c r="T31" s="660"/>
      <c r="U31" s="660"/>
      <c r="V31" s="660"/>
      <c r="W31" s="660"/>
      <c r="X31" s="660"/>
      <c r="Y31" s="661"/>
      <c r="Z31" s="662" t="s">
        <v>180</v>
      </c>
      <c r="AA31" s="662"/>
      <c r="AB31" s="662"/>
      <c r="AC31" s="662"/>
      <c r="AD31" s="663" t="s">
        <v>239</v>
      </c>
      <c r="AE31" s="663"/>
      <c r="AF31" s="663"/>
      <c r="AG31" s="663"/>
      <c r="AH31" s="663"/>
      <c r="AI31" s="663"/>
      <c r="AJ31" s="663"/>
      <c r="AK31" s="663"/>
      <c r="AL31" s="664" t="s">
        <v>239</v>
      </c>
      <c r="AM31" s="665"/>
      <c r="AN31" s="665"/>
      <c r="AO31" s="666"/>
      <c r="AP31" s="707" t="s">
        <v>322</v>
      </c>
      <c r="AQ31" s="708"/>
      <c r="AR31" s="708"/>
      <c r="AS31" s="708"/>
      <c r="AT31" s="713" t="s">
        <v>323</v>
      </c>
      <c r="AU31" s="218"/>
      <c r="AV31" s="218"/>
      <c r="AW31" s="218"/>
      <c r="AX31" s="645" t="s">
        <v>196</v>
      </c>
      <c r="AY31" s="646"/>
      <c r="AZ31" s="646"/>
      <c r="BA31" s="646"/>
      <c r="BB31" s="646"/>
      <c r="BC31" s="646"/>
      <c r="BD31" s="646"/>
      <c r="BE31" s="646"/>
      <c r="BF31" s="647"/>
      <c r="BG31" s="706">
        <v>98.7</v>
      </c>
      <c r="BH31" s="703"/>
      <c r="BI31" s="703"/>
      <c r="BJ31" s="703"/>
      <c r="BK31" s="703"/>
      <c r="BL31" s="703"/>
      <c r="BM31" s="654">
        <v>93.9</v>
      </c>
      <c r="BN31" s="703"/>
      <c r="BO31" s="703"/>
      <c r="BP31" s="703"/>
      <c r="BQ31" s="704"/>
      <c r="BR31" s="706">
        <v>98.8</v>
      </c>
      <c r="BS31" s="703"/>
      <c r="BT31" s="703"/>
      <c r="BU31" s="703"/>
      <c r="BV31" s="703"/>
      <c r="BW31" s="703"/>
      <c r="BX31" s="654">
        <v>93.7</v>
      </c>
      <c r="BY31" s="703"/>
      <c r="BZ31" s="703"/>
      <c r="CA31" s="703"/>
      <c r="CB31" s="704"/>
      <c r="CD31" s="699"/>
      <c r="CE31" s="700"/>
      <c r="CF31" s="656" t="s">
        <v>324</v>
      </c>
      <c r="CG31" s="657"/>
      <c r="CH31" s="657"/>
      <c r="CI31" s="657"/>
      <c r="CJ31" s="657"/>
      <c r="CK31" s="657"/>
      <c r="CL31" s="657"/>
      <c r="CM31" s="657"/>
      <c r="CN31" s="657"/>
      <c r="CO31" s="657"/>
      <c r="CP31" s="657"/>
      <c r="CQ31" s="658"/>
      <c r="CR31" s="659">
        <v>25443</v>
      </c>
      <c r="CS31" s="689"/>
      <c r="CT31" s="689"/>
      <c r="CU31" s="689"/>
      <c r="CV31" s="689"/>
      <c r="CW31" s="689"/>
      <c r="CX31" s="689"/>
      <c r="CY31" s="690"/>
      <c r="CZ31" s="664">
        <v>0.4</v>
      </c>
      <c r="DA31" s="691"/>
      <c r="DB31" s="691"/>
      <c r="DC31" s="694"/>
      <c r="DD31" s="668">
        <v>25170</v>
      </c>
      <c r="DE31" s="689"/>
      <c r="DF31" s="689"/>
      <c r="DG31" s="689"/>
      <c r="DH31" s="689"/>
      <c r="DI31" s="689"/>
      <c r="DJ31" s="689"/>
      <c r="DK31" s="690"/>
      <c r="DL31" s="668">
        <v>25170</v>
      </c>
      <c r="DM31" s="689"/>
      <c r="DN31" s="689"/>
      <c r="DO31" s="689"/>
      <c r="DP31" s="689"/>
      <c r="DQ31" s="689"/>
      <c r="DR31" s="689"/>
      <c r="DS31" s="689"/>
      <c r="DT31" s="689"/>
      <c r="DU31" s="689"/>
      <c r="DV31" s="690"/>
      <c r="DW31" s="664">
        <v>0.6</v>
      </c>
      <c r="DX31" s="691"/>
      <c r="DY31" s="691"/>
      <c r="DZ31" s="691"/>
      <c r="EA31" s="691"/>
      <c r="EB31" s="691"/>
      <c r="EC31" s="692"/>
    </row>
    <row r="32" spans="2:133" ht="11.25" customHeight="1" x14ac:dyDescent="0.15">
      <c r="B32" s="656" t="s">
        <v>325</v>
      </c>
      <c r="C32" s="657"/>
      <c r="D32" s="657"/>
      <c r="E32" s="657"/>
      <c r="F32" s="657"/>
      <c r="G32" s="657"/>
      <c r="H32" s="657"/>
      <c r="I32" s="657"/>
      <c r="J32" s="657"/>
      <c r="K32" s="657"/>
      <c r="L32" s="657"/>
      <c r="M32" s="657"/>
      <c r="N32" s="657"/>
      <c r="O32" s="657"/>
      <c r="P32" s="657"/>
      <c r="Q32" s="658"/>
      <c r="R32" s="659">
        <v>543288</v>
      </c>
      <c r="S32" s="660"/>
      <c r="T32" s="660"/>
      <c r="U32" s="660"/>
      <c r="V32" s="660"/>
      <c r="W32" s="660"/>
      <c r="X32" s="660"/>
      <c r="Y32" s="661"/>
      <c r="Z32" s="662">
        <v>7</v>
      </c>
      <c r="AA32" s="662"/>
      <c r="AB32" s="662"/>
      <c r="AC32" s="662"/>
      <c r="AD32" s="663" t="s">
        <v>180</v>
      </c>
      <c r="AE32" s="663"/>
      <c r="AF32" s="663"/>
      <c r="AG32" s="663"/>
      <c r="AH32" s="663"/>
      <c r="AI32" s="663"/>
      <c r="AJ32" s="663"/>
      <c r="AK32" s="663"/>
      <c r="AL32" s="664" t="s">
        <v>180</v>
      </c>
      <c r="AM32" s="665"/>
      <c r="AN32" s="665"/>
      <c r="AO32" s="666"/>
      <c r="AP32" s="709"/>
      <c r="AQ32" s="710"/>
      <c r="AR32" s="710"/>
      <c r="AS32" s="710"/>
      <c r="AT32" s="714"/>
      <c r="AU32" s="214" t="s">
        <v>326</v>
      </c>
      <c r="AX32" s="656" t="s">
        <v>327</v>
      </c>
      <c r="AY32" s="657"/>
      <c r="AZ32" s="657"/>
      <c r="BA32" s="657"/>
      <c r="BB32" s="657"/>
      <c r="BC32" s="657"/>
      <c r="BD32" s="657"/>
      <c r="BE32" s="657"/>
      <c r="BF32" s="658"/>
      <c r="BG32" s="716">
        <v>98.6</v>
      </c>
      <c r="BH32" s="689"/>
      <c r="BI32" s="689"/>
      <c r="BJ32" s="689"/>
      <c r="BK32" s="689"/>
      <c r="BL32" s="689"/>
      <c r="BM32" s="665">
        <v>94.4</v>
      </c>
      <c r="BN32" s="689"/>
      <c r="BO32" s="689"/>
      <c r="BP32" s="689"/>
      <c r="BQ32" s="705"/>
      <c r="BR32" s="716">
        <v>98.5</v>
      </c>
      <c r="BS32" s="689"/>
      <c r="BT32" s="689"/>
      <c r="BU32" s="689"/>
      <c r="BV32" s="689"/>
      <c r="BW32" s="689"/>
      <c r="BX32" s="665">
        <v>94.5</v>
      </c>
      <c r="BY32" s="689"/>
      <c r="BZ32" s="689"/>
      <c r="CA32" s="689"/>
      <c r="CB32" s="705"/>
      <c r="CD32" s="701"/>
      <c r="CE32" s="702"/>
      <c r="CF32" s="656" t="s">
        <v>328</v>
      </c>
      <c r="CG32" s="657"/>
      <c r="CH32" s="657"/>
      <c r="CI32" s="657"/>
      <c r="CJ32" s="657"/>
      <c r="CK32" s="657"/>
      <c r="CL32" s="657"/>
      <c r="CM32" s="657"/>
      <c r="CN32" s="657"/>
      <c r="CO32" s="657"/>
      <c r="CP32" s="657"/>
      <c r="CQ32" s="658"/>
      <c r="CR32" s="659" t="s">
        <v>180</v>
      </c>
      <c r="CS32" s="660"/>
      <c r="CT32" s="660"/>
      <c r="CU32" s="660"/>
      <c r="CV32" s="660"/>
      <c r="CW32" s="660"/>
      <c r="CX32" s="660"/>
      <c r="CY32" s="661"/>
      <c r="CZ32" s="664" t="s">
        <v>239</v>
      </c>
      <c r="DA32" s="691"/>
      <c r="DB32" s="691"/>
      <c r="DC32" s="694"/>
      <c r="DD32" s="668" t="s">
        <v>180</v>
      </c>
      <c r="DE32" s="660"/>
      <c r="DF32" s="660"/>
      <c r="DG32" s="660"/>
      <c r="DH32" s="660"/>
      <c r="DI32" s="660"/>
      <c r="DJ32" s="660"/>
      <c r="DK32" s="661"/>
      <c r="DL32" s="668" t="s">
        <v>239</v>
      </c>
      <c r="DM32" s="660"/>
      <c r="DN32" s="660"/>
      <c r="DO32" s="660"/>
      <c r="DP32" s="660"/>
      <c r="DQ32" s="660"/>
      <c r="DR32" s="660"/>
      <c r="DS32" s="660"/>
      <c r="DT32" s="660"/>
      <c r="DU32" s="660"/>
      <c r="DV32" s="661"/>
      <c r="DW32" s="664" t="s">
        <v>181</v>
      </c>
      <c r="DX32" s="691"/>
      <c r="DY32" s="691"/>
      <c r="DZ32" s="691"/>
      <c r="EA32" s="691"/>
      <c r="EB32" s="691"/>
      <c r="EC32" s="692"/>
    </row>
    <row r="33" spans="2:133" ht="11.25" customHeight="1" x14ac:dyDescent="0.15">
      <c r="B33" s="656" t="s">
        <v>329</v>
      </c>
      <c r="C33" s="657"/>
      <c r="D33" s="657"/>
      <c r="E33" s="657"/>
      <c r="F33" s="657"/>
      <c r="G33" s="657"/>
      <c r="H33" s="657"/>
      <c r="I33" s="657"/>
      <c r="J33" s="657"/>
      <c r="K33" s="657"/>
      <c r="L33" s="657"/>
      <c r="M33" s="657"/>
      <c r="N33" s="657"/>
      <c r="O33" s="657"/>
      <c r="P33" s="657"/>
      <c r="Q33" s="658"/>
      <c r="R33" s="659">
        <v>2954</v>
      </c>
      <c r="S33" s="660"/>
      <c r="T33" s="660"/>
      <c r="U33" s="660"/>
      <c r="V33" s="660"/>
      <c r="W33" s="660"/>
      <c r="X33" s="660"/>
      <c r="Y33" s="661"/>
      <c r="Z33" s="662">
        <v>0</v>
      </c>
      <c r="AA33" s="662"/>
      <c r="AB33" s="662"/>
      <c r="AC33" s="662"/>
      <c r="AD33" s="663">
        <v>1191</v>
      </c>
      <c r="AE33" s="663"/>
      <c r="AF33" s="663"/>
      <c r="AG33" s="663"/>
      <c r="AH33" s="663"/>
      <c r="AI33" s="663"/>
      <c r="AJ33" s="663"/>
      <c r="AK33" s="663"/>
      <c r="AL33" s="664">
        <v>0</v>
      </c>
      <c r="AM33" s="665"/>
      <c r="AN33" s="665"/>
      <c r="AO33" s="666"/>
      <c r="AP33" s="711"/>
      <c r="AQ33" s="712"/>
      <c r="AR33" s="712"/>
      <c r="AS33" s="712"/>
      <c r="AT33" s="715"/>
      <c r="AU33" s="219"/>
      <c r="AV33" s="219"/>
      <c r="AW33" s="219"/>
      <c r="AX33" s="680" t="s">
        <v>330</v>
      </c>
      <c r="AY33" s="681"/>
      <c r="AZ33" s="681"/>
      <c r="BA33" s="681"/>
      <c r="BB33" s="681"/>
      <c r="BC33" s="681"/>
      <c r="BD33" s="681"/>
      <c r="BE33" s="681"/>
      <c r="BF33" s="682"/>
      <c r="BG33" s="717">
        <v>98.3</v>
      </c>
      <c r="BH33" s="718"/>
      <c r="BI33" s="718"/>
      <c r="BJ33" s="718"/>
      <c r="BK33" s="718"/>
      <c r="BL33" s="718"/>
      <c r="BM33" s="719">
        <v>91.3</v>
      </c>
      <c r="BN33" s="718"/>
      <c r="BO33" s="718"/>
      <c r="BP33" s="718"/>
      <c r="BQ33" s="720"/>
      <c r="BR33" s="717">
        <v>98.7</v>
      </c>
      <c r="BS33" s="718"/>
      <c r="BT33" s="718"/>
      <c r="BU33" s="718"/>
      <c r="BV33" s="718"/>
      <c r="BW33" s="718"/>
      <c r="BX33" s="719">
        <v>90.8</v>
      </c>
      <c r="BY33" s="718"/>
      <c r="BZ33" s="718"/>
      <c r="CA33" s="718"/>
      <c r="CB33" s="720"/>
      <c r="CD33" s="656" t="s">
        <v>331</v>
      </c>
      <c r="CE33" s="657"/>
      <c r="CF33" s="657"/>
      <c r="CG33" s="657"/>
      <c r="CH33" s="657"/>
      <c r="CI33" s="657"/>
      <c r="CJ33" s="657"/>
      <c r="CK33" s="657"/>
      <c r="CL33" s="657"/>
      <c r="CM33" s="657"/>
      <c r="CN33" s="657"/>
      <c r="CO33" s="657"/>
      <c r="CP33" s="657"/>
      <c r="CQ33" s="658"/>
      <c r="CR33" s="659">
        <v>3749664</v>
      </c>
      <c r="CS33" s="689"/>
      <c r="CT33" s="689"/>
      <c r="CU33" s="689"/>
      <c r="CV33" s="689"/>
      <c r="CW33" s="689"/>
      <c r="CX33" s="689"/>
      <c r="CY33" s="690"/>
      <c r="CZ33" s="664">
        <v>52.1</v>
      </c>
      <c r="DA33" s="691"/>
      <c r="DB33" s="691"/>
      <c r="DC33" s="694"/>
      <c r="DD33" s="668">
        <v>2824233</v>
      </c>
      <c r="DE33" s="689"/>
      <c r="DF33" s="689"/>
      <c r="DG33" s="689"/>
      <c r="DH33" s="689"/>
      <c r="DI33" s="689"/>
      <c r="DJ33" s="689"/>
      <c r="DK33" s="690"/>
      <c r="DL33" s="668">
        <v>2366110</v>
      </c>
      <c r="DM33" s="689"/>
      <c r="DN33" s="689"/>
      <c r="DO33" s="689"/>
      <c r="DP33" s="689"/>
      <c r="DQ33" s="689"/>
      <c r="DR33" s="689"/>
      <c r="DS33" s="689"/>
      <c r="DT33" s="689"/>
      <c r="DU33" s="689"/>
      <c r="DV33" s="690"/>
      <c r="DW33" s="664">
        <v>55.8</v>
      </c>
      <c r="DX33" s="691"/>
      <c r="DY33" s="691"/>
      <c r="DZ33" s="691"/>
      <c r="EA33" s="691"/>
      <c r="EB33" s="691"/>
      <c r="EC33" s="692"/>
    </row>
    <row r="34" spans="2:133" ht="11.25" customHeight="1" x14ac:dyDescent="0.15">
      <c r="B34" s="656" t="s">
        <v>332</v>
      </c>
      <c r="C34" s="657"/>
      <c r="D34" s="657"/>
      <c r="E34" s="657"/>
      <c r="F34" s="657"/>
      <c r="G34" s="657"/>
      <c r="H34" s="657"/>
      <c r="I34" s="657"/>
      <c r="J34" s="657"/>
      <c r="K34" s="657"/>
      <c r="L34" s="657"/>
      <c r="M34" s="657"/>
      <c r="N34" s="657"/>
      <c r="O34" s="657"/>
      <c r="P34" s="657"/>
      <c r="Q34" s="658"/>
      <c r="R34" s="659">
        <v>50075</v>
      </c>
      <c r="S34" s="660"/>
      <c r="T34" s="660"/>
      <c r="U34" s="660"/>
      <c r="V34" s="660"/>
      <c r="W34" s="660"/>
      <c r="X34" s="660"/>
      <c r="Y34" s="661"/>
      <c r="Z34" s="662">
        <v>0.6</v>
      </c>
      <c r="AA34" s="662"/>
      <c r="AB34" s="662"/>
      <c r="AC34" s="662"/>
      <c r="AD34" s="663" t="s">
        <v>180</v>
      </c>
      <c r="AE34" s="663"/>
      <c r="AF34" s="663"/>
      <c r="AG34" s="663"/>
      <c r="AH34" s="663"/>
      <c r="AI34" s="663"/>
      <c r="AJ34" s="663"/>
      <c r="AK34" s="663"/>
      <c r="AL34" s="664" t="s">
        <v>181</v>
      </c>
      <c r="AM34" s="665"/>
      <c r="AN34" s="665"/>
      <c r="AO34" s="666"/>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6" t="s">
        <v>333</v>
      </c>
      <c r="CE34" s="657"/>
      <c r="CF34" s="657"/>
      <c r="CG34" s="657"/>
      <c r="CH34" s="657"/>
      <c r="CI34" s="657"/>
      <c r="CJ34" s="657"/>
      <c r="CK34" s="657"/>
      <c r="CL34" s="657"/>
      <c r="CM34" s="657"/>
      <c r="CN34" s="657"/>
      <c r="CO34" s="657"/>
      <c r="CP34" s="657"/>
      <c r="CQ34" s="658"/>
      <c r="CR34" s="659">
        <v>889185</v>
      </c>
      <c r="CS34" s="660"/>
      <c r="CT34" s="660"/>
      <c r="CU34" s="660"/>
      <c r="CV34" s="660"/>
      <c r="CW34" s="660"/>
      <c r="CX34" s="660"/>
      <c r="CY34" s="661"/>
      <c r="CZ34" s="664">
        <v>12.3</v>
      </c>
      <c r="DA34" s="691"/>
      <c r="DB34" s="691"/>
      <c r="DC34" s="694"/>
      <c r="DD34" s="668">
        <v>577701</v>
      </c>
      <c r="DE34" s="660"/>
      <c r="DF34" s="660"/>
      <c r="DG34" s="660"/>
      <c r="DH34" s="660"/>
      <c r="DI34" s="660"/>
      <c r="DJ34" s="660"/>
      <c r="DK34" s="661"/>
      <c r="DL34" s="668">
        <v>518136</v>
      </c>
      <c r="DM34" s="660"/>
      <c r="DN34" s="660"/>
      <c r="DO34" s="660"/>
      <c r="DP34" s="660"/>
      <c r="DQ34" s="660"/>
      <c r="DR34" s="660"/>
      <c r="DS34" s="660"/>
      <c r="DT34" s="660"/>
      <c r="DU34" s="660"/>
      <c r="DV34" s="661"/>
      <c r="DW34" s="664">
        <v>12.2</v>
      </c>
      <c r="DX34" s="691"/>
      <c r="DY34" s="691"/>
      <c r="DZ34" s="691"/>
      <c r="EA34" s="691"/>
      <c r="EB34" s="691"/>
      <c r="EC34" s="692"/>
    </row>
    <row r="35" spans="2:133" ht="11.25" customHeight="1" x14ac:dyDescent="0.15">
      <c r="B35" s="656" t="s">
        <v>334</v>
      </c>
      <c r="C35" s="657"/>
      <c r="D35" s="657"/>
      <c r="E35" s="657"/>
      <c r="F35" s="657"/>
      <c r="G35" s="657"/>
      <c r="H35" s="657"/>
      <c r="I35" s="657"/>
      <c r="J35" s="657"/>
      <c r="K35" s="657"/>
      <c r="L35" s="657"/>
      <c r="M35" s="657"/>
      <c r="N35" s="657"/>
      <c r="O35" s="657"/>
      <c r="P35" s="657"/>
      <c r="Q35" s="658"/>
      <c r="R35" s="659">
        <v>229314</v>
      </c>
      <c r="S35" s="660"/>
      <c r="T35" s="660"/>
      <c r="U35" s="660"/>
      <c r="V35" s="660"/>
      <c r="W35" s="660"/>
      <c r="X35" s="660"/>
      <c r="Y35" s="661"/>
      <c r="Z35" s="662">
        <v>3</v>
      </c>
      <c r="AA35" s="662"/>
      <c r="AB35" s="662"/>
      <c r="AC35" s="662"/>
      <c r="AD35" s="663" t="s">
        <v>239</v>
      </c>
      <c r="AE35" s="663"/>
      <c r="AF35" s="663"/>
      <c r="AG35" s="663"/>
      <c r="AH35" s="663"/>
      <c r="AI35" s="663"/>
      <c r="AJ35" s="663"/>
      <c r="AK35" s="663"/>
      <c r="AL35" s="664" t="s">
        <v>180</v>
      </c>
      <c r="AM35" s="665"/>
      <c r="AN35" s="665"/>
      <c r="AO35" s="666"/>
      <c r="AP35" s="222"/>
      <c r="AQ35" s="641" t="s">
        <v>335</v>
      </c>
      <c r="AR35" s="642"/>
      <c r="AS35" s="642"/>
      <c r="AT35" s="642"/>
      <c r="AU35" s="642"/>
      <c r="AV35" s="642"/>
      <c r="AW35" s="642"/>
      <c r="AX35" s="642"/>
      <c r="AY35" s="642"/>
      <c r="AZ35" s="642"/>
      <c r="BA35" s="642"/>
      <c r="BB35" s="642"/>
      <c r="BC35" s="642"/>
      <c r="BD35" s="642"/>
      <c r="BE35" s="642"/>
      <c r="BF35" s="643"/>
      <c r="BG35" s="641" t="s">
        <v>336</v>
      </c>
      <c r="BH35" s="642"/>
      <c r="BI35" s="642"/>
      <c r="BJ35" s="642"/>
      <c r="BK35" s="642"/>
      <c r="BL35" s="642"/>
      <c r="BM35" s="642"/>
      <c r="BN35" s="642"/>
      <c r="BO35" s="642"/>
      <c r="BP35" s="642"/>
      <c r="BQ35" s="642"/>
      <c r="BR35" s="642"/>
      <c r="BS35" s="642"/>
      <c r="BT35" s="642"/>
      <c r="BU35" s="642"/>
      <c r="BV35" s="642"/>
      <c r="BW35" s="642"/>
      <c r="BX35" s="642"/>
      <c r="BY35" s="642"/>
      <c r="BZ35" s="642"/>
      <c r="CA35" s="642"/>
      <c r="CB35" s="643"/>
      <c r="CD35" s="656" t="s">
        <v>337</v>
      </c>
      <c r="CE35" s="657"/>
      <c r="CF35" s="657"/>
      <c r="CG35" s="657"/>
      <c r="CH35" s="657"/>
      <c r="CI35" s="657"/>
      <c r="CJ35" s="657"/>
      <c r="CK35" s="657"/>
      <c r="CL35" s="657"/>
      <c r="CM35" s="657"/>
      <c r="CN35" s="657"/>
      <c r="CO35" s="657"/>
      <c r="CP35" s="657"/>
      <c r="CQ35" s="658"/>
      <c r="CR35" s="659">
        <v>145028</v>
      </c>
      <c r="CS35" s="689"/>
      <c r="CT35" s="689"/>
      <c r="CU35" s="689"/>
      <c r="CV35" s="689"/>
      <c r="CW35" s="689"/>
      <c r="CX35" s="689"/>
      <c r="CY35" s="690"/>
      <c r="CZ35" s="664">
        <v>2</v>
      </c>
      <c r="DA35" s="691"/>
      <c r="DB35" s="691"/>
      <c r="DC35" s="694"/>
      <c r="DD35" s="668">
        <v>111269</v>
      </c>
      <c r="DE35" s="689"/>
      <c r="DF35" s="689"/>
      <c r="DG35" s="689"/>
      <c r="DH35" s="689"/>
      <c r="DI35" s="689"/>
      <c r="DJ35" s="689"/>
      <c r="DK35" s="690"/>
      <c r="DL35" s="668">
        <v>111269</v>
      </c>
      <c r="DM35" s="689"/>
      <c r="DN35" s="689"/>
      <c r="DO35" s="689"/>
      <c r="DP35" s="689"/>
      <c r="DQ35" s="689"/>
      <c r="DR35" s="689"/>
      <c r="DS35" s="689"/>
      <c r="DT35" s="689"/>
      <c r="DU35" s="689"/>
      <c r="DV35" s="690"/>
      <c r="DW35" s="664">
        <v>2.6</v>
      </c>
      <c r="DX35" s="691"/>
      <c r="DY35" s="691"/>
      <c r="DZ35" s="691"/>
      <c r="EA35" s="691"/>
      <c r="EB35" s="691"/>
      <c r="EC35" s="692"/>
    </row>
    <row r="36" spans="2:133" ht="11.25" customHeight="1" x14ac:dyDescent="0.15">
      <c r="B36" s="656" t="s">
        <v>338</v>
      </c>
      <c r="C36" s="657"/>
      <c r="D36" s="657"/>
      <c r="E36" s="657"/>
      <c r="F36" s="657"/>
      <c r="G36" s="657"/>
      <c r="H36" s="657"/>
      <c r="I36" s="657"/>
      <c r="J36" s="657"/>
      <c r="K36" s="657"/>
      <c r="L36" s="657"/>
      <c r="M36" s="657"/>
      <c r="N36" s="657"/>
      <c r="O36" s="657"/>
      <c r="P36" s="657"/>
      <c r="Q36" s="658"/>
      <c r="R36" s="659">
        <v>306876</v>
      </c>
      <c r="S36" s="660"/>
      <c r="T36" s="660"/>
      <c r="U36" s="660"/>
      <c r="V36" s="660"/>
      <c r="W36" s="660"/>
      <c r="X36" s="660"/>
      <c r="Y36" s="661"/>
      <c r="Z36" s="662">
        <v>4</v>
      </c>
      <c r="AA36" s="662"/>
      <c r="AB36" s="662"/>
      <c r="AC36" s="662"/>
      <c r="AD36" s="663" t="s">
        <v>181</v>
      </c>
      <c r="AE36" s="663"/>
      <c r="AF36" s="663"/>
      <c r="AG36" s="663"/>
      <c r="AH36" s="663"/>
      <c r="AI36" s="663"/>
      <c r="AJ36" s="663"/>
      <c r="AK36" s="663"/>
      <c r="AL36" s="664" t="s">
        <v>239</v>
      </c>
      <c r="AM36" s="665"/>
      <c r="AN36" s="665"/>
      <c r="AO36" s="666"/>
      <c r="AP36" s="222"/>
      <c r="AQ36" s="721" t="s">
        <v>339</v>
      </c>
      <c r="AR36" s="722"/>
      <c r="AS36" s="722"/>
      <c r="AT36" s="722"/>
      <c r="AU36" s="722"/>
      <c r="AV36" s="722"/>
      <c r="AW36" s="722"/>
      <c r="AX36" s="722"/>
      <c r="AY36" s="723"/>
      <c r="AZ36" s="648">
        <v>1396842</v>
      </c>
      <c r="BA36" s="649"/>
      <c r="BB36" s="649"/>
      <c r="BC36" s="649"/>
      <c r="BD36" s="649"/>
      <c r="BE36" s="649"/>
      <c r="BF36" s="724"/>
      <c r="BG36" s="645" t="s">
        <v>340</v>
      </c>
      <c r="BH36" s="646"/>
      <c r="BI36" s="646"/>
      <c r="BJ36" s="646"/>
      <c r="BK36" s="646"/>
      <c r="BL36" s="646"/>
      <c r="BM36" s="646"/>
      <c r="BN36" s="646"/>
      <c r="BO36" s="646"/>
      <c r="BP36" s="646"/>
      <c r="BQ36" s="646"/>
      <c r="BR36" s="646"/>
      <c r="BS36" s="646"/>
      <c r="BT36" s="646"/>
      <c r="BU36" s="647"/>
      <c r="BV36" s="648">
        <v>93896</v>
      </c>
      <c r="BW36" s="649"/>
      <c r="BX36" s="649"/>
      <c r="BY36" s="649"/>
      <c r="BZ36" s="649"/>
      <c r="CA36" s="649"/>
      <c r="CB36" s="724"/>
      <c r="CD36" s="656" t="s">
        <v>341</v>
      </c>
      <c r="CE36" s="657"/>
      <c r="CF36" s="657"/>
      <c r="CG36" s="657"/>
      <c r="CH36" s="657"/>
      <c r="CI36" s="657"/>
      <c r="CJ36" s="657"/>
      <c r="CK36" s="657"/>
      <c r="CL36" s="657"/>
      <c r="CM36" s="657"/>
      <c r="CN36" s="657"/>
      <c r="CO36" s="657"/>
      <c r="CP36" s="657"/>
      <c r="CQ36" s="658"/>
      <c r="CR36" s="659">
        <v>1869601</v>
      </c>
      <c r="CS36" s="660"/>
      <c r="CT36" s="660"/>
      <c r="CU36" s="660"/>
      <c r="CV36" s="660"/>
      <c r="CW36" s="660"/>
      <c r="CX36" s="660"/>
      <c r="CY36" s="661"/>
      <c r="CZ36" s="664">
        <v>26</v>
      </c>
      <c r="DA36" s="691"/>
      <c r="DB36" s="691"/>
      <c r="DC36" s="694"/>
      <c r="DD36" s="668">
        <v>1417375</v>
      </c>
      <c r="DE36" s="660"/>
      <c r="DF36" s="660"/>
      <c r="DG36" s="660"/>
      <c r="DH36" s="660"/>
      <c r="DI36" s="660"/>
      <c r="DJ36" s="660"/>
      <c r="DK36" s="661"/>
      <c r="DL36" s="668">
        <v>1188383</v>
      </c>
      <c r="DM36" s="660"/>
      <c r="DN36" s="660"/>
      <c r="DO36" s="660"/>
      <c r="DP36" s="660"/>
      <c r="DQ36" s="660"/>
      <c r="DR36" s="660"/>
      <c r="DS36" s="660"/>
      <c r="DT36" s="660"/>
      <c r="DU36" s="660"/>
      <c r="DV36" s="661"/>
      <c r="DW36" s="664">
        <v>28</v>
      </c>
      <c r="DX36" s="691"/>
      <c r="DY36" s="691"/>
      <c r="DZ36" s="691"/>
      <c r="EA36" s="691"/>
      <c r="EB36" s="691"/>
      <c r="EC36" s="692"/>
    </row>
    <row r="37" spans="2:133" ht="11.25" customHeight="1" x14ac:dyDescent="0.15">
      <c r="B37" s="656" t="s">
        <v>342</v>
      </c>
      <c r="C37" s="657"/>
      <c r="D37" s="657"/>
      <c r="E37" s="657"/>
      <c r="F37" s="657"/>
      <c r="G37" s="657"/>
      <c r="H37" s="657"/>
      <c r="I37" s="657"/>
      <c r="J37" s="657"/>
      <c r="K37" s="657"/>
      <c r="L37" s="657"/>
      <c r="M37" s="657"/>
      <c r="N37" s="657"/>
      <c r="O37" s="657"/>
      <c r="P37" s="657"/>
      <c r="Q37" s="658"/>
      <c r="R37" s="659">
        <v>140803</v>
      </c>
      <c r="S37" s="660"/>
      <c r="T37" s="660"/>
      <c r="U37" s="660"/>
      <c r="V37" s="660"/>
      <c r="W37" s="660"/>
      <c r="X37" s="660"/>
      <c r="Y37" s="661"/>
      <c r="Z37" s="662">
        <v>1.8</v>
      </c>
      <c r="AA37" s="662"/>
      <c r="AB37" s="662"/>
      <c r="AC37" s="662"/>
      <c r="AD37" s="663">
        <v>23561</v>
      </c>
      <c r="AE37" s="663"/>
      <c r="AF37" s="663"/>
      <c r="AG37" s="663"/>
      <c r="AH37" s="663"/>
      <c r="AI37" s="663"/>
      <c r="AJ37" s="663"/>
      <c r="AK37" s="663"/>
      <c r="AL37" s="664">
        <v>0.6</v>
      </c>
      <c r="AM37" s="665"/>
      <c r="AN37" s="665"/>
      <c r="AO37" s="666"/>
      <c r="AQ37" s="725" t="s">
        <v>343</v>
      </c>
      <c r="AR37" s="726"/>
      <c r="AS37" s="726"/>
      <c r="AT37" s="726"/>
      <c r="AU37" s="726"/>
      <c r="AV37" s="726"/>
      <c r="AW37" s="726"/>
      <c r="AX37" s="726"/>
      <c r="AY37" s="727"/>
      <c r="AZ37" s="659">
        <v>452816</v>
      </c>
      <c r="BA37" s="660"/>
      <c r="BB37" s="660"/>
      <c r="BC37" s="660"/>
      <c r="BD37" s="689"/>
      <c r="BE37" s="689"/>
      <c r="BF37" s="705"/>
      <c r="BG37" s="656" t="s">
        <v>344</v>
      </c>
      <c r="BH37" s="657"/>
      <c r="BI37" s="657"/>
      <c r="BJ37" s="657"/>
      <c r="BK37" s="657"/>
      <c r="BL37" s="657"/>
      <c r="BM37" s="657"/>
      <c r="BN37" s="657"/>
      <c r="BO37" s="657"/>
      <c r="BP37" s="657"/>
      <c r="BQ37" s="657"/>
      <c r="BR37" s="657"/>
      <c r="BS37" s="657"/>
      <c r="BT37" s="657"/>
      <c r="BU37" s="658"/>
      <c r="BV37" s="659">
        <v>72390</v>
      </c>
      <c r="BW37" s="660"/>
      <c r="BX37" s="660"/>
      <c r="BY37" s="660"/>
      <c r="BZ37" s="660"/>
      <c r="CA37" s="660"/>
      <c r="CB37" s="669"/>
      <c r="CD37" s="656" t="s">
        <v>345</v>
      </c>
      <c r="CE37" s="657"/>
      <c r="CF37" s="657"/>
      <c r="CG37" s="657"/>
      <c r="CH37" s="657"/>
      <c r="CI37" s="657"/>
      <c r="CJ37" s="657"/>
      <c r="CK37" s="657"/>
      <c r="CL37" s="657"/>
      <c r="CM37" s="657"/>
      <c r="CN37" s="657"/>
      <c r="CO37" s="657"/>
      <c r="CP37" s="657"/>
      <c r="CQ37" s="658"/>
      <c r="CR37" s="659">
        <v>454409</v>
      </c>
      <c r="CS37" s="689"/>
      <c r="CT37" s="689"/>
      <c r="CU37" s="689"/>
      <c r="CV37" s="689"/>
      <c r="CW37" s="689"/>
      <c r="CX37" s="689"/>
      <c r="CY37" s="690"/>
      <c r="CZ37" s="664">
        <v>6.3</v>
      </c>
      <c r="DA37" s="691"/>
      <c r="DB37" s="691"/>
      <c r="DC37" s="694"/>
      <c r="DD37" s="668">
        <v>454409</v>
      </c>
      <c r="DE37" s="689"/>
      <c r="DF37" s="689"/>
      <c r="DG37" s="689"/>
      <c r="DH37" s="689"/>
      <c r="DI37" s="689"/>
      <c r="DJ37" s="689"/>
      <c r="DK37" s="690"/>
      <c r="DL37" s="668">
        <v>454409</v>
      </c>
      <c r="DM37" s="689"/>
      <c r="DN37" s="689"/>
      <c r="DO37" s="689"/>
      <c r="DP37" s="689"/>
      <c r="DQ37" s="689"/>
      <c r="DR37" s="689"/>
      <c r="DS37" s="689"/>
      <c r="DT37" s="689"/>
      <c r="DU37" s="689"/>
      <c r="DV37" s="690"/>
      <c r="DW37" s="664">
        <v>10.7</v>
      </c>
      <c r="DX37" s="691"/>
      <c r="DY37" s="691"/>
      <c r="DZ37" s="691"/>
      <c r="EA37" s="691"/>
      <c r="EB37" s="691"/>
      <c r="EC37" s="692"/>
    </row>
    <row r="38" spans="2:133" ht="11.25" customHeight="1" x14ac:dyDescent="0.15">
      <c r="B38" s="656" t="s">
        <v>346</v>
      </c>
      <c r="C38" s="657"/>
      <c r="D38" s="657"/>
      <c r="E38" s="657"/>
      <c r="F38" s="657"/>
      <c r="G38" s="657"/>
      <c r="H38" s="657"/>
      <c r="I38" s="657"/>
      <c r="J38" s="657"/>
      <c r="K38" s="657"/>
      <c r="L38" s="657"/>
      <c r="M38" s="657"/>
      <c r="N38" s="657"/>
      <c r="O38" s="657"/>
      <c r="P38" s="657"/>
      <c r="Q38" s="658"/>
      <c r="R38" s="659">
        <v>537114</v>
      </c>
      <c r="S38" s="660"/>
      <c r="T38" s="660"/>
      <c r="U38" s="660"/>
      <c r="V38" s="660"/>
      <c r="W38" s="660"/>
      <c r="X38" s="660"/>
      <c r="Y38" s="661"/>
      <c r="Z38" s="662">
        <v>7</v>
      </c>
      <c r="AA38" s="662"/>
      <c r="AB38" s="662"/>
      <c r="AC38" s="662"/>
      <c r="AD38" s="663" t="s">
        <v>180</v>
      </c>
      <c r="AE38" s="663"/>
      <c r="AF38" s="663"/>
      <c r="AG38" s="663"/>
      <c r="AH38" s="663"/>
      <c r="AI38" s="663"/>
      <c r="AJ38" s="663"/>
      <c r="AK38" s="663"/>
      <c r="AL38" s="664" t="s">
        <v>180</v>
      </c>
      <c r="AM38" s="665"/>
      <c r="AN38" s="665"/>
      <c r="AO38" s="666"/>
      <c r="AQ38" s="725" t="s">
        <v>347</v>
      </c>
      <c r="AR38" s="726"/>
      <c r="AS38" s="726"/>
      <c r="AT38" s="726"/>
      <c r="AU38" s="726"/>
      <c r="AV38" s="726"/>
      <c r="AW38" s="726"/>
      <c r="AX38" s="726"/>
      <c r="AY38" s="727"/>
      <c r="AZ38" s="659">
        <v>256021</v>
      </c>
      <c r="BA38" s="660"/>
      <c r="BB38" s="660"/>
      <c r="BC38" s="660"/>
      <c r="BD38" s="689"/>
      <c r="BE38" s="689"/>
      <c r="BF38" s="705"/>
      <c r="BG38" s="656" t="s">
        <v>348</v>
      </c>
      <c r="BH38" s="657"/>
      <c r="BI38" s="657"/>
      <c r="BJ38" s="657"/>
      <c r="BK38" s="657"/>
      <c r="BL38" s="657"/>
      <c r="BM38" s="657"/>
      <c r="BN38" s="657"/>
      <c r="BO38" s="657"/>
      <c r="BP38" s="657"/>
      <c r="BQ38" s="657"/>
      <c r="BR38" s="657"/>
      <c r="BS38" s="657"/>
      <c r="BT38" s="657"/>
      <c r="BU38" s="658"/>
      <c r="BV38" s="659">
        <v>2144</v>
      </c>
      <c r="BW38" s="660"/>
      <c r="BX38" s="660"/>
      <c r="BY38" s="660"/>
      <c r="BZ38" s="660"/>
      <c r="CA38" s="660"/>
      <c r="CB38" s="669"/>
      <c r="CD38" s="656" t="s">
        <v>349</v>
      </c>
      <c r="CE38" s="657"/>
      <c r="CF38" s="657"/>
      <c r="CG38" s="657"/>
      <c r="CH38" s="657"/>
      <c r="CI38" s="657"/>
      <c r="CJ38" s="657"/>
      <c r="CK38" s="657"/>
      <c r="CL38" s="657"/>
      <c r="CM38" s="657"/>
      <c r="CN38" s="657"/>
      <c r="CO38" s="657"/>
      <c r="CP38" s="657"/>
      <c r="CQ38" s="658"/>
      <c r="CR38" s="659">
        <v>633147</v>
      </c>
      <c r="CS38" s="660"/>
      <c r="CT38" s="660"/>
      <c r="CU38" s="660"/>
      <c r="CV38" s="660"/>
      <c r="CW38" s="660"/>
      <c r="CX38" s="660"/>
      <c r="CY38" s="661"/>
      <c r="CZ38" s="664">
        <v>8.8000000000000007</v>
      </c>
      <c r="DA38" s="691"/>
      <c r="DB38" s="691"/>
      <c r="DC38" s="694"/>
      <c r="DD38" s="668">
        <v>524822</v>
      </c>
      <c r="DE38" s="660"/>
      <c r="DF38" s="660"/>
      <c r="DG38" s="660"/>
      <c r="DH38" s="660"/>
      <c r="DI38" s="660"/>
      <c r="DJ38" s="660"/>
      <c r="DK38" s="661"/>
      <c r="DL38" s="668">
        <v>524822</v>
      </c>
      <c r="DM38" s="660"/>
      <c r="DN38" s="660"/>
      <c r="DO38" s="660"/>
      <c r="DP38" s="660"/>
      <c r="DQ38" s="660"/>
      <c r="DR38" s="660"/>
      <c r="DS38" s="660"/>
      <c r="DT38" s="660"/>
      <c r="DU38" s="660"/>
      <c r="DV38" s="661"/>
      <c r="DW38" s="664">
        <v>12.4</v>
      </c>
      <c r="DX38" s="691"/>
      <c r="DY38" s="691"/>
      <c r="DZ38" s="691"/>
      <c r="EA38" s="691"/>
      <c r="EB38" s="691"/>
      <c r="EC38" s="692"/>
    </row>
    <row r="39" spans="2:133" ht="11.25" customHeight="1" x14ac:dyDescent="0.15">
      <c r="B39" s="656" t="s">
        <v>350</v>
      </c>
      <c r="C39" s="657"/>
      <c r="D39" s="657"/>
      <c r="E39" s="657"/>
      <c r="F39" s="657"/>
      <c r="G39" s="657"/>
      <c r="H39" s="657"/>
      <c r="I39" s="657"/>
      <c r="J39" s="657"/>
      <c r="K39" s="657"/>
      <c r="L39" s="657"/>
      <c r="M39" s="657"/>
      <c r="N39" s="657"/>
      <c r="O39" s="657"/>
      <c r="P39" s="657"/>
      <c r="Q39" s="658"/>
      <c r="R39" s="659" t="s">
        <v>181</v>
      </c>
      <c r="S39" s="660"/>
      <c r="T39" s="660"/>
      <c r="U39" s="660"/>
      <c r="V39" s="660"/>
      <c r="W39" s="660"/>
      <c r="X39" s="660"/>
      <c r="Y39" s="661"/>
      <c r="Z39" s="662" t="s">
        <v>180</v>
      </c>
      <c r="AA39" s="662"/>
      <c r="AB39" s="662"/>
      <c r="AC39" s="662"/>
      <c r="AD39" s="663" t="s">
        <v>181</v>
      </c>
      <c r="AE39" s="663"/>
      <c r="AF39" s="663"/>
      <c r="AG39" s="663"/>
      <c r="AH39" s="663"/>
      <c r="AI39" s="663"/>
      <c r="AJ39" s="663"/>
      <c r="AK39" s="663"/>
      <c r="AL39" s="664" t="s">
        <v>180</v>
      </c>
      <c r="AM39" s="665"/>
      <c r="AN39" s="665"/>
      <c r="AO39" s="666"/>
      <c r="AQ39" s="725" t="s">
        <v>351</v>
      </c>
      <c r="AR39" s="726"/>
      <c r="AS39" s="726"/>
      <c r="AT39" s="726"/>
      <c r="AU39" s="726"/>
      <c r="AV39" s="726"/>
      <c r="AW39" s="726"/>
      <c r="AX39" s="726"/>
      <c r="AY39" s="727"/>
      <c r="AZ39" s="659">
        <v>54858</v>
      </c>
      <c r="BA39" s="660"/>
      <c r="BB39" s="660"/>
      <c r="BC39" s="660"/>
      <c r="BD39" s="689"/>
      <c r="BE39" s="689"/>
      <c r="BF39" s="705"/>
      <c r="BG39" s="656" t="s">
        <v>352</v>
      </c>
      <c r="BH39" s="657"/>
      <c r="BI39" s="657"/>
      <c r="BJ39" s="657"/>
      <c r="BK39" s="657"/>
      <c r="BL39" s="657"/>
      <c r="BM39" s="657"/>
      <c r="BN39" s="657"/>
      <c r="BO39" s="657"/>
      <c r="BP39" s="657"/>
      <c r="BQ39" s="657"/>
      <c r="BR39" s="657"/>
      <c r="BS39" s="657"/>
      <c r="BT39" s="657"/>
      <c r="BU39" s="658"/>
      <c r="BV39" s="659">
        <v>3632</v>
      </c>
      <c r="BW39" s="660"/>
      <c r="BX39" s="660"/>
      <c r="BY39" s="660"/>
      <c r="BZ39" s="660"/>
      <c r="CA39" s="660"/>
      <c r="CB39" s="669"/>
      <c r="CD39" s="656" t="s">
        <v>353</v>
      </c>
      <c r="CE39" s="657"/>
      <c r="CF39" s="657"/>
      <c r="CG39" s="657"/>
      <c r="CH39" s="657"/>
      <c r="CI39" s="657"/>
      <c r="CJ39" s="657"/>
      <c r="CK39" s="657"/>
      <c r="CL39" s="657"/>
      <c r="CM39" s="657"/>
      <c r="CN39" s="657"/>
      <c r="CO39" s="657"/>
      <c r="CP39" s="657"/>
      <c r="CQ39" s="658"/>
      <c r="CR39" s="659">
        <v>188576</v>
      </c>
      <c r="CS39" s="689"/>
      <c r="CT39" s="689"/>
      <c r="CU39" s="689"/>
      <c r="CV39" s="689"/>
      <c r="CW39" s="689"/>
      <c r="CX39" s="689"/>
      <c r="CY39" s="690"/>
      <c r="CZ39" s="664">
        <v>2.6</v>
      </c>
      <c r="DA39" s="691"/>
      <c r="DB39" s="691"/>
      <c r="DC39" s="694"/>
      <c r="DD39" s="668">
        <v>168939</v>
      </c>
      <c r="DE39" s="689"/>
      <c r="DF39" s="689"/>
      <c r="DG39" s="689"/>
      <c r="DH39" s="689"/>
      <c r="DI39" s="689"/>
      <c r="DJ39" s="689"/>
      <c r="DK39" s="690"/>
      <c r="DL39" s="668" t="s">
        <v>239</v>
      </c>
      <c r="DM39" s="689"/>
      <c r="DN39" s="689"/>
      <c r="DO39" s="689"/>
      <c r="DP39" s="689"/>
      <c r="DQ39" s="689"/>
      <c r="DR39" s="689"/>
      <c r="DS39" s="689"/>
      <c r="DT39" s="689"/>
      <c r="DU39" s="689"/>
      <c r="DV39" s="690"/>
      <c r="DW39" s="664" t="s">
        <v>239</v>
      </c>
      <c r="DX39" s="691"/>
      <c r="DY39" s="691"/>
      <c r="DZ39" s="691"/>
      <c r="EA39" s="691"/>
      <c r="EB39" s="691"/>
      <c r="EC39" s="692"/>
    </row>
    <row r="40" spans="2:133" ht="11.25" customHeight="1" x14ac:dyDescent="0.15">
      <c r="B40" s="656" t="s">
        <v>354</v>
      </c>
      <c r="C40" s="657"/>
      <c r="D40" s="657"/>
      <c r="E40" s="657"/>
      <c r="F40" s="657"/>
      <c r="G40" s="657"/>
      <c r="H40" s="657"/>
      <c r="I40" s="657"/>
      <c r="J40" s="657"/>
      <c r="K40" s="657"/>
      <c r="L40" s="657"/>
      <c r="M40" s="657"/>
      <c r="N40" s="657"/>
      <c r="O40" s="657"/>
      <c r="P40" s="657"/>
      <c r="Q40" s="658"/>
      <c r="R40" s="659">
        <v>41614</v>
      </c>
      <c r="S40" s="660"/>
      <c r="T40" s="660"/>
      <c r="U40" s="660"/>
      <c r="V40" s="660"/>
      <c r="W40" s="660"/>
      <c r="X40" s="660"/>
      <c r="Y40" s="661"/>
      <c r="Z40" s="662">
        <v>0.5</v>
      </c>
      <c r="AA40" s="662"/>
      <c r="AB40" s="662"/>
      <c r="AC40" s="662"/>
      <c r="AD40" s="663" t="s">
        <v>180</v>
      </c>
      <c r="AE40" s="663"/>
      <c r="AF40" s="663"/>
      <c r="AG40" s="663"/>
      <c r="AH40" s="663"/>
      <c r="AI40" s="663"/>
      <c r="AJ40" s="663"/>
      <c r="AK40" s="663"/>
      <c r="AL40" s="664" t="s">
        <v>180</v>
      </c>
      <c r="AM40" s="665"/>
      <c r="AN40" s="665"/>
      <c r="AO40" s="666"/>
      <c r="AQ40" s="725" t="s">
        <v>355</v>
      </c>
      <c r="AR40" s="726"/>
      <c r="AS40" s="726"/>
      <c r="AT40" s="726"/>
      <c r="AU40" s="726"/>
      <c r="AV40" s="726"/>
      <c r="AW40" s="726"/>
      <c r="AX40" s="726"/>
      <c r="AY40" s="727"/>
      <c r="AZ40" s="659" t="s">
        <v>180</v>
      </c>
      <c r="BA40" s="660"/>
      <c r="BB40" s="660"/>
      <c r="BC40" s="660"/>
      <c r="BD40" s="689"/>
      <c r="BE40" s="689"/>
      <c r="BF40" s="705"/>
      <c r="BG40" s="709" t="s">
        <v>356</v>
      </c>
      <c r="BH40" s="710"/>
      <c r="BI40" s="710"/>
      <c r="BJ40" s="710"/>
      <c r="BK40" s="710"/>
      <c r="BL40" s="223"/>
      <c r="BM40" s="657" t="s">
        <v>357</v>
      </c>
      <c r="BN40" s="657"/>
      <c r="BO40" s="657"/>
      <c r="BP40" s="657"/>
      <c r="BQ40" s="657"/>
      <c r="BR40" s="657"/>
      <c r="BS40" s="657"/>
      <c r="BT40" s="657"/>
      <c r="BU40" s="658"/>
      <c r="BV40" s="659">
        <v>70</v>
      </c>
      <c r="BW40" s="660"/>
      <c r="BX40" s="660"/>
      <c r="BY40" s="660"/>
      <c r="BZ40" s="660"/>
      <c r="CA40" s="660"/>
      <c r="CB40" s="669"/>
      <c r="CD40" s="656" t="s">
        <v>358</v>
      </c>
      <c r="CE40" s="657"/>
      <c r="CF40" s="657"/>
      <c r="CG40" s="657"/>
      <c r="CH40" s="657"/>
      <c r="CI40" s="657"/>
      <c r="CJ40" s="657"/>
      <c r="CK40" s="657"/>
      <c r="CL40" s="657"/>
      <c r="CM40" s="657"/>
      <c r="CN40" s="657"/>
      <c r="CO40" s="657"/>
      <c r="CP40" s="657"/>
      <c r="CQ40" s="658"/>
      <c r="CR40" s="659">
        <v>24127</v>
      </c>
      <c r="CS40" s="660"/>
      <c r="CT40" s="660"/>
      <c r="CU40" s="660"/>
      <c r="CV40" s="660"/>
      <c r="CW40" s="660"/>
      <c r="CX40" s="660"/>
      <c r="CY40" s="661"/>
      <c r="CZ40" s="664">
        <v>0.3</v>
      </c>
      <c r="DA40" s="691"/>
      <c r="DB40" s="691"/>
      <c r="DC40" s="694"/>
      <c r="DD40" s="668">
        <v>24127</v>
      </c>
      <c r="DE40" s="660"/>
      <c r="DF40" s="660"/>
      <c r="DG40" s="660"/>
      <c r="DH40" s="660"/>
      <c r="DI40" s="660"/>
      <c r="DJ40" s="660"/>
      <c r="DK40" s="661"/>
      <c r="DL40" s="668">
        <v>23500</v>
      </c>
      <c r="DM40" s="660"/>
      <c r="DN40" s="660"/>
      <c r="DO40" s="660"/>
      <c r="DP40" s="660"/>
      <c r="DQ40" s="660"/>
      <c r="DR40" s="660"/>
      <c r="DS40" s="660"/>
      <c r="DT40" s="660"/>
      <c r="DU40" s="660"/>
      <c r="DV40" s="661"/>
      <c r="DW40" s="664">
        <v>0.6</v>
      </c>
      <c r="DX40" s="691"/>
      <c r="DY40" s="691"/>
      <c r="DZ40" s="691"/>
      <c r="EA40" s="691"/>
      <c r="EB40" s="691"/>
      <c r="EC40" s="692"/>
    </row>
    <row r="41" spans="2:133" ht="11.25" customHeight="1" x14ac:dyDescent="0.15">
      <c r="B41" s="680" t="s">
        <v>359</v>
      </c>
      <c r="C41" s="681"/>
      <c r="D41" s="681"/>
      <c r="E41" s="681"/>
      <c r="F41" s="681"/>
      <c r="G41" s="681"/>
      <c r="H41" s="681"/>
      <c r="I41" s="681"/>
      <c r="J41" s="681"/>
      <c r="K41" s="681"/>
      <c r="L41" s="681"/>
      <c r="M41" s="681"/>
      <c r="N41" s="681"/>
      <c r="O41" s="681"/>
      <c r="P41" s="681"/>
      <c r="Q41" s="682"/>
      <c r="R41" s="734">
        <v>7706492</v>
      </c>
      <c r="S41" s="735"/>
      <c r="T41" s="735"/>
      <c r="U41" s="735"/>
      <c r="V41" s="735"/>
      <c r="W41" s="735"/>
      <c r="X41" s="735"/>
      <c r="Y41" s="736"/>
      <c r="Z41" s="737">
        <v>100</v>
      </c>
      <c r="AA41" s="737"/>
      <c r="AB41" s="737"/>
      <c r="AC41" s="737"/>
      <c r="AD41" s="738">
        <v>4201708</v>
      </c>
      <c r="AE41" s="738"/>
      <c r="AF41" s="738"/>
      <c r="AG41" s="738"/>
      <c r="AH41" s="738"/>
      <c r="AI41" s="738"/>
      <c r="AJ41" s="738"/>
      <c r="AK41" s="738"/>
      <c r="AL41" s="739">
        <v>100</v>
      </c>
      <c r="AM41" s="719"/>
      <c r="AN41" s="719"/>
      <c r="AO41" s="740"/>
      <c r="AQ41" s="725" t="s">
        <v>360</v>
      </c>
      <c r="AR41" s="726"/>
      <c r="AS41" s="726"/>
      <c r="AT41" s="726"/>
      <c r="AU41" s="726"/>
      <c r="AV41" s="726"/>
      <c r="AW41" s="726"/>
      <c r="AX41" s="726"/>
      <c r="AY41" s="727"/>
      <c r="AZ41" s="659">
        <v>115601</v>
      </c>
      <c r="BA41" s="660"/>
      <c r="BB41" s="660"/>
      <c r="BC41" s="660"/>
      <c r="BD41" s="689"/>
      <c r="BE41" s="689"/>
      <c r="BF41" s="705"/>
      <c r="BG41" s="709"/>
      <c r="BH41" s="710"/>
      <c r="BI41" s="710"/>
      <c r="BJ41" s="710"/>
      <c r="BK41" s="710"/>
      <c r="BL41" s="223"/>
      <c r="BM41" s="657" t="s">
        <v>361</v>
      </c>
      <c r="BN41" s="657"/>
      <c r="BO41" s="657"/>
      <c r="BP41" s="657"/>
      <c r="BQ41" s="657"/>
      <c r="BR41" s="657"/>
      <c r="BS41" s="657"/>
      <c r="BT41" s="657"/>
      <c r="BU41" s="658"/>
      <c r="BV41" s="659" t="s">
        <v>181</v>
      </c>
      <c r="BW41" s="660"/>
      <c r="BX41" s="660"/>
      <c r="BY41" s="660"/>
      <c r="BZ41" s="660"/>
      <c r="CA41" s="660"/>
      <c r="CB41" s="669"/>
      <c r="CD41" s="656" t="s">
        <v>362</v>
      </c>
      <c r="CE41" s="657"/>
      <c r="CF41" s="657"/>
      <c r="CG41" s="657"/>
      <c r="CH41" s="657"/>
      <c r="CI41" s="657"/>
      <c r="CJ41" s="657"/>
      <c r="CK41" s="657"/>
      <c r="CL41" s="657"/>
      <c r="CM41" s="657"/>
      <c r="CN41" s="657"/>
      <c r="CO41" s="657"/>
      <c r="CP41" s="657"/>
      <c r="CQ41" s="658"/>
      <c r="CR41" s="659" t="s">
        <v>181</v>
      </c>
      <c r="CS41" s="689"/>
      <c r="CT41" s="689"/>
      <c r="CU41" s="689"/>
      <c r="CV41" s="689"/>
      <c r="CW41" s="689"/>
      <c r="CX41" s="689"/>
      <c r="CY41" s="690"/>
      <c r="CZ41" s="664" t="s">
        <v>181</v>
      </c>
      <c r="DA41" s="691"/>
      <c r="DB41" s="691"/>
      <c r="DC41" s="694"/>
      <c r="DD41" s="668" t="s">
        <v>181</v>
      </c>
      <c r="DE41" s="689"/>
      <c r="DF41" s="689"/>
      <c r="DG41" s="689"/>
      <c r="DH41" s="689"/>
      <c r="DI41" s="689"/>
      <c r="DJ41" s="689"/>
      <c r="DK41" s="690"/>
      <c r="DL41" s="728"/>
      <c r="DM41" s="729"/>
      <c r="DN41" s="729"/>
      <c r="DO41" s="729"/>
      <c r="DP41" s="729"/>
      <c r="DQ41" s="729"/>
      <c r="DR41" s="729"/>
      <c r="DS41" s="729"/>
      <c r="DT41" s="729"/>
      <c r="DU41" s="729"/>
      <c r="DV41" s="730"/>
      <c r="DW41" s="731"/>
      <c r="DX41" s="732"/>
      <c r="DY41" s="732"/>
      <c r="DZ41" s="732"/>
      <c r="EA41" s="732"/>
      <c r="EB41" s="732"/>
      <c r="EC41" s="733"/>
    </row>
    <row r="42" spans="2:133" ht="11.25" customHeight="1" x14ac:dyDescent="0.15">
      <c r="AQ42" s="741" t="s">
        <v>363</v>
      </c>
      <c r="AR42" s="742"/>
      <c r="AS42" s="742"/>
      <c r="AT42" s="742"/>
      <c r="AU42" s="742"/>
      <c r="AV42" s="742"/>
      <c r="AW42" s="742"/>
      <c r="AX42" s="742"/>
      <c r="AY42" s="743"/>
      <c r="AZ42" s="734">
        <v>517546</v>
      </c>
      <c r="BA42" s="735"/>
      <c r="BB42" s="735"/>
      <c r="BC42" s="735"/>
      <c r="BD42" s="718"/>
      <c r="BE42" s="718"/>
      <c r="BF42" s="720"/>
      <c r="BG42" s="711"/>
      <c r="BH42" s="712"/>
      <c r="BI42" s="712"/>
      <c r="BJ42" s="712"/>
      <c r="BK42" s="712"/>
      <c r="BL42" s="224"/>
      <c r="BM42" s="681" t="s">
        <v>364</v>
      </c>
      <c r="BN42" s="681"/>
      <c r="BO42" s="681"/>
      <c r="BP42" s="681"/>
      <c r="BQ42" s="681"/>
      <c r="BR42" s="681"/>
      <c r="BS42" s="681"/>
      <c r="BT42" s="681"/>
      <c r="BU42" s="682"/>
      <c r="BV42" s="734">
        <v>311</v>
      </c>
      <c r="BW42" s="735"/>
      <c r="BX42" s="735"/>
      <c r="BY42" s="735"/>
      <c r="BZ42" s="735"/>
      <c r="CA42" s="735"/>
      <c r="CB42" s="744"/>
      <c r="CD42" s="656" t="s">
        <v>365</v>
      </c>
      <c r="CE42" s="657"/>
      <c r="CF42" s="657"/>
      <c r="CG42" s="657"/>
      <c r="CH42" s="657"/>
      <c r="CI42" s="657"/>
      <c r="CJ42" s="657"/>
      <c r="CK42" s="657"/>
      <c r="CL42" s="657"/>
      <c r="CM42" s="657"/>
      <c r="CN42" s="657"/>
      <c r="CO42" s="657"/>
      <c r="CP42" s="657"/>
      <c r="CQ42" s="658"/>
      <c r="CR42" s="659">
        <v>612998</v>
      </c>
      <c r="CS42" s="689"/>
      <c r="CT42" s="689"/>
      <c r="CU42" s="689"/>
      <c r="CV42" s="689"/>
      <c r="CW42" s="689"/>
      <c r="CX42" s="689"/>
      <c r="CY42" s="690"/>
      <c r="CZ42" s="664">
        <v>8.5</v>
      </c>
      <c r="DA42" s="691"/>
      <c r="DB42" s="691"/>
      <c r="DC42" s="694"/>
      <c r="DD42" s="668">
        <v>86265</v>
      </c>
      <c r="DE42" s="689"/>
      <c r="DF42" s="689"/>
      <c r="DG42" s="689"/>
      <c r="DH42" s="689"/>
      <c r="DI42" s="689"/>
      <c r="DJ42" s="689"/>
      <c r="DK42" s="690"/>
      <c r="DL42" s="728"/>
      <c r="DM42" s="729"/>
      <c r="DN42" s="729"/>
      <c r="DO42" s="729"/>
      <c r="DP42" s="729"/>
      <c r="DQ42" s="729"/>
      <c r="DR42" s="729"/>
      <c r="DS42" s="729"/>
      <c r="DT42" s="729"/>
      <c r="DU42" s="729"/>
      <c r="DV42" s="730"/>
      <c r="DW42" s="731"/>
      <c r="DX42" s="732"/>
      <c r="DY42" s="732"/>
      <c r="DZ42" s="732"/>
      <c r="EA42" s="732"/>
      <c r="EB42" s="732"/>
      <c r="EC42" s="733"/>
    </row>
    <row r="43" spans="2:133" ht="11.25" customHeight="1" x14ac:dyDescent="0.15">
      <c r="B43" s="214" t="s">
        <v>366</v>
      </c>
      <c r="CD43" s="656" t="s">
        <v>367</v>
      </c>
      <c r="CE43" s="657"/>
      <c r="CF43" s="657"/>
      <c r="CG43" s="657"/>
      <c r="CH43" s="657"/>
      <c r="CI43" s="657"/>
      <c r="CJ43" s="657"/>
      <c r="CK43" s="657"/>
      <c r="CL43" s="657"/>
      <c r="CM43" s="657"/>
      <c r="CN43" s="657"/>
      <c r="CO43" s="657"/>
      <c r="CP43" s="657"/>
      <c r="CQ43" s="658"/>
      <c r="CR43" s="659">
        <v>9357</v>
      </c>
      <c r="CS43" s="689"/>
      <c r="CT43" s="689"/>
      <c r="CU43" s="689"/>
      <c r="CV43" s="689"/>
      <c r="CW43" s="689"/>
      <c r="CX43" s="689"/>
      <c r="CY43" s="690"/>
      <c r="CZ43" s="664">
        <v>0.1</v>
      </c>
      <c r="DA43" s="691"/>
      <c r="DB43" s="691"/>
      <c r="DC43" s="694"/>
      <c r="DD43" s="668">
        <v>9357</v>
      </c>
      <c r="DE43" s="689"/>
      <c r="DF43" s="689"/>
      <c r="DG43" s="689"/>
      <c r="DH43" s="689"/>
      <c r="DI43" s="689"/>
      <c r="DJ43" s="689"/>
      <c r="DK43" s="690"/>
      <c r="DL43" s="728"/>
      <c r="DM43" s="729"/>
      <c r="DN43" s="729"/>
      <c r="DO43" s="729"/>
      <c r="DP43" s="729"/>
      <c r="DQ43" s="729"/>
      <c r="DR43" s="729"/>
      <c r="DS43" s="729"/>
      <c r="DT43" s="729"/>
      <c r="DU43" s="729"/>
      <c r="DV43" s="730"/>
      <c r="DW43" s="731"/>
      <c r="DX43" s="732"/>
      <c r="DY43" s="732"/>
      <c r="DZ43" s="732"/>
      <c r="EA43" s="732"/>
      <c r="EB43" s="732"/>
      <c r="EC43" s="733"/>
    </row>
    <row r="44" spans="2:133" ht="11.25" customHeight="1" x14ac:dyDescent="0.15">
      <c r="B44" s="745" t="s">
        <v>368</v>
      </c>
      <c r="C44" s="745"/>
      <c r="D44" s="745"/>
      <c r="E44" s="745"/>
      <c r="F44" s="745"/>
      <c r="G44" s="745"/>
      <c r="H44" s="745"/>
      <c r="I44" s="745"/>
      <c r="J44" s="745"/>
      <c r="K44" s="745"/>
      <c r="L44" s="745"/>
      <c r="M44" s="745"/>
      <c r="N44" s="745"/>
      <c r="O44" s="745"/>
      <c r="P44" s="745"/>
      <c r="Q44" s="745"/>
      <c r="R44" s="745"/>
      <c r="S44" s="745"/>
      <c r="T44" s="745"/>
      <c r="U44" s="745"/>
      <c r="V44" s="745"/>
      <c r="W44" s="745"/>
      <c r="X44" s="745"/>
      <c r="Y44" s="745"/>
      <c r="Z44" s="745"/>
      <c r="AA44" s="745"/>
      <c r="AB44" s="745"/>
      <c r="AC44" s="745"/>
      <c r="AD44" s="745"/>
      <c r="AE44" s="745"/>
      <c r="AF44" s="745"/>
      <c r="AG44" s="745"/>
      <c r="AH44" s="745"/>
      <c r="AI44" s="745"/>
      <c r="AJ44" s="745"/>
      <c r="AK44" s="745"/>
      <c r="AL44" s="745"/>
      <c r="AM44" s="745"/>
      <c r="AN44" s="745"/>
      <c r="AO44" s="745"/>
      <c r="AP44" s="745"/>
      <c r="AQ44" s="745"/>
      <c r="AR44" s="745"/>
      <c r="AS44" s="745"/>
      <c r="AT44" s="745"/>
      <c r="AU44" s="745"/>
      <c r="AV44" s="745"/>
      <c r="AW44" s="745"/>
      <c r="AX44" s="745"/>
      <c r="AY44" s="745"/>
      <c r="AZ44" s="745"/>
      <c r="BA44" s="745"/>
      <c r="BB44" s="745"/>
      <c r="BC44" s="745"/>
      <c r="BD44" s="745"/>
      <c r="BE44" s="745"/>
      <c r="BF44" s="745"/>
      <c r="BG44" s="745"/>
      <c r="BH44" s="745"/>
      <c r="BI44" s="745"/>
      <c r="BJ44" s="745"/>
      <c r="BK44" s="745"/>
      <c r="BL44" s="745"/>
      <c r="BM44" s="745"/>
      <c r="BN44" s="745"/>
      <c r="BO44" s="745"/>
      <c r="BP44" s="745"/>
      <c r="BQ44" s="745"/>
      <c r="BR44" s="745"/>
      <c r="BS44" s="745"/>
      <c r="BT44" s="745"/>
      <c r="BU44" s="745"/>
      <c r="BV44" s="745"/>
      <c r="BW44" s="745"/>
      <c r="BX44" s="745"/>
      <c r="BY44" s="745"/>
      <c r="BZ44" s="745"/>
      <c r="CA44" s="745"/>
      <c r="CB44" s="745"/>
      <c r="CC44" s="746"/>
      <c r="CD44" s="697" t="s">
        <v>315</v>
      </c>
      <c r="CE44" s="698"/>
      <c r="CF44" s="656" t="s">
        <v>369</v>
      </c>
      <c r="CG44" s="657"/>
      <c r="CH44" s="657"/>
      <c r="CI44" s="657"/>
      <c r="CJ44" s="657"/>
      <c r="CK44" s="657"/>
      <c r="CL44" s="657"/>
      <c r="CM44" s="657"/>
      <c r="CN44" s="657"/>
      <c r="CO44" s="657"/>
      <c r="CP44" s="657"/>
      <c r="CQ44" s="658"/>
      <c r="CR44" s="659">
        <v>612998</v>
      </c>
      <c r="CS44" s="660"/>
      <c r="CT44" s="660"/>
      <c r="CU44" s="660"/>
      <c r="CV44" s="660"/>
      <c r="CW44" s="660"/>
      <c r="CX44" s="660"/>
      <c r="CY44" s="661"/>
      <c r="CZ44" s="664">
        <v>8.5</v>
      </c>
      <c r="DA44" s="665"/>
      <c r="DB44" s="665"/>
      <c r="DC44" s="671"/>
      <c r="DD44" s="668">
        <v>86265</v>
      </c>
      <c r="DE44" s="660"/>
      <c r="DF44" s="660"/>
      <c r="DG44" s="660"/>
      <c r="DH44" s="660"/>
      <c r="DI44" s="660"/>
      <c r="DJ44" s="660"/>
      <c r="DK44" s="661"/>
      <c r="DL44" s="728"/>
      <c r="DM44" s="729"/>
      <c r="DN44" s="729"/>
      <c r="DO44" s="729"/>
      <c r="DP44" s="729"/>
      <c r="DQ44" s="729"/>
      <c r="DR44" s="729"/>
      <c r="DS44" s="729"/>
      <c r="DT44" s="729"/>
      <c r="DU44" s="729"/>
      <c r="DV44" s="730"/>
      <c r="DW44" s="731"/>
      <c r="DX44" s="732"/>
      <c r="DY44" s="732"/>
      <c r="DZ44" s="732"/>
      <c r="EA44" s="732"/>
      <c r="EB44" s="732"/>
      <c r="EC44" s="733"/>
    </row>
    <row r="45" spans="2:133" ht="11.25" customHeight="1" x14ac:dyDescent="0.15">
      <c r="B45" s="745" t="s">
        <v>370</v>
      </c>
      <c r="C45" s="745"/>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745"/>
      <c r="AR45" s="745"/>
      <c r="AS45" s="745"/>
      <c r="AT45" s="745"/>
      <c r="AU45" s="745"/>
      <c r="AV45" s="745"/>
      <c r="AW45" s="745"/>
      <c r="AX45" s="745"/>
      <c r="AY45" s="745"/>
      <c r="AZ45" s="745"/>
      <c r="BA45" s="745"/>
      <c r="BB45" s="745"/>
      <c r="BC45" s="745"/>
      <c r="BD45" s="745"/>
      <c r="BE45" s="745"/>
      <c r="BF45" s="745"/>
      <c r="BG45" s="745"/>
      <c r="BH45" s="745"/>
      <c r="BI45" s="745"/>
      <c r="BJ45" s="745"/>
      <c r="BK45" s="745"/>
      <c r="BL45" s="745"/>
      <c r="BM45" s="745"/>
      <c r="BN45" s="745"/>
      <c r="BO45" s="745"/>
      <c r="BP45" s="745"/>
      <c r="BQ45" s="745"/>
      <c r="BR45" s="745"/>
      <c r="BS45" s="745"/>
      <c r="BT45" s="745"/>
      <c r="BU45" s="745"/>
      <c r="BV45" s="745"/>
      <c r="BW45" s="745"/>
      <c r="BX45" s="745"/>
      <c r="BY45" s="745"/>
      <c r="BZ45" s="745"/>
      <c r="CA45" s="745"/>
      <c r="CB45" s="745"/>
      <c r="CC45" s="746"/>
      <c r="CD45" s="699"/>
      <c r="CE45" s="700"/>
      <c r="CF45" s="656" t="s">
        <v>371</v>
      </c>
      <c r="CG45" s="657"/>
      <c r="CH45" s="657"/>
      <c r="CI45" s="657"/>
      <c r="CJ45" s="657"/>
      <c r="CK45" s="657"/>
      <c r="CL45" s="657"/>
      <c r="CM45" s="657"/>
      <c r="CN45" s="657"/>
      <c r="CO45" s="657"/>
      <c r="CP45" s="657"/>
      <c r="CQ45" s="658"/>
      <c r="CR45" s="659">
        <v>194049</v>
      </c>
      <c r="CS45" s="689"/>
      <c r="CT45" s="689"/>
      <c r="CU45" s="689"/>
      <c r="CV45" s="689"/>
      <c r="CW45" s="689"/>
      <c r="CX45" s="689"/>
      <c r="CY45" s="690"/>
      <c r="CZ45" s="664">
        <v>2.7</v>
      </c>
      <c r="DA45" s="691"/>
      <c r="DB45" s="691"/>
      <c r="DC45" s="694"/>
      <c r="DD45" s="668">
        <v>3216</v>
      </c>
      <c r="DE45" s="689"/>
      <c r="DF45" s="689"/>
      <c r="DG45" s="689"/>
      <c r="DH45" s="689"/>
      <c r="DI45" s="689"/>
      <c r="DJ45" s="689"/>
      <c r="DK45" s="690"/>
      <c r="DL45" s="728"/>
      <c r="DM45" s="729"/>
      <c r="DN45" s="729"/>
      <c r="DO45" s="729"/>
      <c r="DP45" s="729"/>
      <c r="DQ45" s="729"/>
      <c r="DR45" s="729"/>
      <c r="DS45" s="729"/>
      <c r="DT45" s="729"/>
      <c r="DU45" s="729"/>
      <c r="DV45" s="730"/>
      <c r="DW45" s="731"/>
      <c r="DX45" s="732"/>
      <c r="DY45" s="732"/>
      <c r="DZ45" s="732"/>
      <c r="EA45" s="732"/>
      <c r="EB45" s="732"/>
      <c r="EC45" s="733"/>
    </row>
    <row r="46" spans="2:133" ht="11.25" customHeight="1" x14ac:dyDescent="0.15">
      <c r="B46" s="225"/>
      <c r="CD46" s="699"/>
      <c r="CE46" s="700"/>
      <c r="CF46" s="656" t="s">
        <v>372</v>
      </c>
      <c r="CG46" s="657"/>
      <c r="CH46" s="657"/>
      <c r="CI46" s="657"/>
      <c r="CJ46" s="657"/>
      <c r="CK46" s="657"/>
      <c r="CL46" s="657"/>
      <c r="CM46" s="657"/>
      <c r="CN46" s="657"/>
      <c r="CO46" s="657"/>
      <c r="CP46" s="657"/>
      <c r="CQ46" s="658"/>
      <c r="CR46" s="659">
        <v>379449</v>
      </c>
      <c r="CS46" s="660"/>
      <c r="CT46" s="660"/>
      <c r="CU46" s="660"/>
      <c r="CV46" s="660"/>
      <c r="CW46" s="660"/>
      <c r="CX46" s="660"/>
      <c r="CY46" s="661"/>
      <c r="CZ46" s="664">
        <v>5.3</v>
      </c>
      <c r="DA46" s="665"/>
      <c r="DB46" s="665"/>
      <c r="DC46" s="671"/>
      <c r="DD46" s="668">
        <v>76274</v>
      </c>
      <c r="DE46" s="660"/>
      <c r="DF46" s="660"/>
      <c r="DG46" s="660"/>
      <c r="DH46" s="660"/>
      <c r="DI46" s="660"/>
      <c r="DJ46" s="660"/>
      <c r="DK46" s="661"/>
      <c r="DL46" s="728"/>
      <c r="DM46" s="729"/>
      <c r="DN46" s="729"/>
      <c r="DO46" s="729"/>
      <c r="DP46" s="729"/>
      <c r="DQ46" s="729"/>
      <c r="DR46" s="729"/>
      <c r="DS46" s="729"/>
      <c r="DT46" s="729"/>
      <c r="DU46" s="729"/>
      <c r="DV46" s="730"/>
      <c r="DW46" s="731"/>
      <c r="DX46" s="732"/>
      <c r="DY46" s="732"/>
      <c r="DZ46" s="732"/>
      <c r="EA46" s="732"/>
      <c r="EB46" s="732"/>
      <c r="EC46" s="733"/>
    </row>
    <row r="47" spans="2:133" ht="11.25" customHeight="1" x14ac:dyDescent="0.15">
      <c r="B47" s="225"/>
      <c r="CD47" s="699"/>
      <c r="CE47" s="700"/>
      <c r="CF47" s="656" t="s">
        <v>373</v>
      </c>
      <c r="CG47" s="657"/>
      <c r="CH47" s="657"/>
      <c r="CI47" s="657"/>
      <c r="CJ47" s="657"/>
      <c r="CK47" s="657"/>
      <c r="CL47" s="657"/>
      <c r="CM47" s="657"/>
      <c r="CN47" s="657"/>
      <c r="CO47" s="657"/>
      <c r="CP47" s="657"/>
      <c r="CQ47" s="658"/>
      <c r="CR47" s="659" t="s">
        <v>181</v>
      </c>
      <c r="CS47" s="689"/>
      <c r="CT47" s="689"/>
      <c r="CU47" s="689"/>
      <c r="CV47" s="689"/>
      <c r="CW47" s="689"/>
      <c r="CX47" s="689"/>
      <c r="CY47" s="690"/>
      <c r="CZ47" s="664" t="s">
        <v>239</v>
      </c>
      <c r="DA47" s="691"/>
      <c r="DB47" s="691"/>
      <c r="DC47" s="694"/>
      <c r="DD47" s="668" t="s">
        <v>181</v>
      </c>
      <c r="DE47" s="689"/>
      <c r="DF47" s="689"/>
      <c r="DG47" s="689"/>
      <c r="DH47" s="689"/>
      <c r="DI47" s="689"/>
      <c r="DJ47" s="689"/>
      <c r="DK47" s="690"/>
      <c r="DL47" s="728"/>
      <c r="DM47" s="729"/>
      <c r="DN47" s="729"/>
      <c r="DO47" s="729"/>
      <c r="DP47" s="729"/>
      <c r="DQ47" s="729"/>
      <c r="DR47" s="729"/>
      <c r="DS47" s="729"/>
      <c r="DT47" s="729"/>
      <c r="DU47" s="729"/>
      <c r="DV47" s="730"/>
      <c r="DW47" s="731"/>
      <c r="DX47" s="732"/>
      <c r="DY47" s="732"/>
      <c r="DZ47" s="732"/>
      <c r="EA47" s="732"/>
      <c r="EB47" s="732"/>
      <c r="EC47" s="733"/>
    </row>
    <row r="48" spans="2:133" x14ac:dyDescent="0.15">
      <c r="B48" s="225"/>
      <c r="CD48" s="701"/>
      <c r="CE48" s="702"/>
      <c r="CF48" s="656" t="s">
        <v>374</v>
      </c>
      <c r="CG48" s="657"/>
      <c r="CH48" s="657"/>
      <c r="CI48" s="657"/>
      <c r="CJ48" s="657"/>
      <c r="CK48" s="657"/>
      <c r="CL48" s="657"/>
      <c r="CM48" s="657"/>
      <c r="CN48" s="657"/>
      <c r="CO48" s="657"/>
      <c r="CP48" s="657"/>
      <c r="CQ48" s="658"/>
      <c r="CR48" s="659" t="s">
        <v>181</v>
      </c>
      <c r="CS48" s="660"/>
      <c r="CT48" s="660"/>
      <c r="CU48" s="660"/>
      <c r="CV48" s="660"/>
      <c r="CW48" s="660"/>
      <c r="CX48" s="660"/>
      <c r="CY48" s="661"/>
      <c r="CZ48" s="664" t="s">
        <v>181</v>
      </c>
      <c r="DA48" s="665"/>
      <c r="DB48" s="665"/>
      <c r="DC48" s="671"/>
      <c r="DD48" s="668" t="s">
        <v>239</v>
      </c>
      <c r="DE48" s="660"/>
      <c r="DF48" s="660"/>
      <c r="DG48" s="660"/>
      <c r="DH48" s="660"/>
      <c r="DI48" s="660"/>
      <c r="DJ48" s="660"/>
      <c r="DK48" s="661"/>
      <c r="DL48" s="728"/>
      <c r="DM48" s="729"/>
      <c r="DN48" s="729"/>
      <c r="DO48" s="729"/>
      <c r="DP48" s="729"/>
      <c r="DQ48" s="729"/>
      <c r="DR48" s="729"/>
      <c r="DS48" s="729"/>
      <c r="DT48" s="729"/>
      <c r="DU48" s="729"/>
      <c r="DV48" s="730"/>
      <c r="DW48" s="731"/>
      <c r="DX48" s="732"/>
      <c r="DY48" s="732"/>
      <c r="DZ48" s="732"/>
      <c r="EA48" s="732"/>
      <c r="EB48" s="732"/>
      <c r="EC48" s="733"/>
    </row>
    <row r="49" spans="2:133" ht="11.25" customHeight="1" x14ac:dyDescent="0.15">
      <c r="B49" s="225"/>
      <c r="CD49" s="680" t="s">
        <v>375</v>
      </c>
      <c r="CE49" s="681"/>
      <c r="CF49" s="681"/>
      <c r="CG49" s="681"/>
      <c r="CH49" s="681"/>
      <c r="CI49" s="681"/>
      <c r="CJ49" s="681"/>
      <c r="CK49" s="681"/>
      <c r="CL49" s="681"/>
      <c r="CM49" s="681"/>
      <c r="CN49" s="681"/>
      <c r="CO49" s="681"/>
      <c r="CP49" s="681"/>
      <c r="CQ49" s="682"/>
      <c r="CR49" s="734">
        <v>7201692</v>
      </c>
      <c r="CS49" s="718"/>
      <c r="CT49" s="718"/>
      <c r="CU49" s="718"/>
      <c r="CV49" s="718"/>
      <c r="CW49" s="718"/>
      <c r="CX49" s="718"/>
      <c r="CY49" s="747"/>
      <c r="CZ49" s="739">
        <v>100</v>
      </c>
      <c r="DA49" s="748"/>
      <c r="DB49" s="748"/>
      <c r="DC49" s="749"/>
      <c r="DD49" s="750">
        <v>4620441</v>
      </c>
      <c r="DE49" s="718"/>
      <c r="DF49" s="718"/>
      <c r="DG49" s="718"/>
      <c r="DH49" s="718"/>
      <c r="DI49" s="718"/>
      <c r="DJ49" s="718"/>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XXkkDeRQ5jzbXFN/2yipvRKRTeTNTjdM4ofm90wWkft0t899dZhUYNpwDNmWlSpQsVwxu09XjEdwn/hvona8UQ==" saltValue="gCgunUYfeRxbBjqm45sNF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57" t="s">
        <v>376</v>
      </c>
      <c r="B2" s="757"/>
      <c r="C2" s="757"/>
      <c r="D2" s="757"/>
      <c r="E2" s="757"/>
      <c r="F2" s="757"/>
      <c r="G2" s="757"/>
      <c r="H2" s="757"/>
      <c r="I2" s="757"/>
      <c r="J2" s="757"/>
      <c r="K2" s="757"/>
      <c r="L2" s="757"/>
      <c r="M2" s="757"/>
      <c r="N2" s="757"/>
      <c r="O2" s="757"/>
      <c r="P2" s="757"/>
      <c r="Q2" s="757"/>
      <c r="R2" s="757"/>
      <c r="S2" s="757"/>
      <c r="T2" s="757"/>
      <c r="U2" s="757"/>
      <c r="V2" s="757"/>
      <c r="W2" s="757"/>
      <c r="X2" s="757"/>
      <c r="Y2" s="757"/>
      <c r="Z2" s="757"/>
      <c r="AA2" s="757"/>
      <c r="AB2" s="757"/>
      <c r="AC2" s="757"/>
      <c r="AD2" s="757"/>
      <c r="AE2" s="757"/>
      <c r="AF2" s="757"/>
      <c r="AG2" s="757"/>
      <c r="AH2" s="757"/>
      <c r="AI2" s="757"/>
      <c r="AJ2" s="757"/>
      <c r="AK2" s="757"/>
      <c r="AL2" s="757"/>
      <c r="AM2" s="757"/>
      <c r="AN2" s="757"/>
      <c r="AO2" s="757"/>
      <c r="AP2" s="757"/>
      <c r="AQ2" s="757"/>
      <c r="AR2" s="757"/>
      <c r="AS2" s="757"/>
      <c r="AT2" s="757"/>
      <c r="AU2" s="757"/>
      <c r="AV2" s="757"/>
      <c r="AW2" s="757"/>
      <c r="AX2" s="757"/>
      <c r="AY2" s="757"/>
      <c r="AZ2" s="757"/>
      <c r="BA2" s="757"/>
      <c r="BB2" s="757"/>
      <c r="BC2" s="757"/>
      <c r="BD2" s="757"/>
      <c r="BE2" s="757"/>
      <c r="BF2" s="757"/>
      <c r="BG2" s="757"/>
      <c r="BH2" s="757"/>
      <c r="BI2" s="757"/>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58" t="s">
        <v>377</v>
      </c>
      <c r="DK2" s="759"/>
      <c r="DL2" s="759"/>
      <c r="DM2" s="759"/>
      <c r="DN2" s="759"/>
      <c r="DO2" s="760"/>
      <c r="DP2" s="228"/>
      <c r="DQ2" s="758" t="s">
        <v>378</v>
      </c>
      <c r="DR2" s="759"/>
      <c r="DS2" s="759"/>
      <c r="DT2" s="759"/>
      <c r="DU2" s="759"/>
      <c r="DV2" s="759"/>
      <c r="DW2" s="759"/>
      <c r="DX2" s="759"/>
      <c r="DY2" s="759"/>
      <c r="DZ2" s="760"/>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61" t="s">
        <v>379</v>
      </c>
      <c r="B4" s="761"/>
      <c r="C4" s="761"/>
      <c r="D4" s="761"/>
      <c r="E4" s="761"/>
      <c r="F4" s="761"/>
      <c r="G4" s="761"/>
      <c r="H4" s="761"/>
      <c r="I4" s="761"/>
      <c r="J4" s="761"/>
      <c r="K4" s="761"/>
      <c r="L4" s="761"/>
      <c r="M4" s="761"/>
      <c r="N4" s="761"/>
      <c r="O4" s="761"/>
      <c r="P4" s="761"/>
      <c r="Q4" s="761"/>
      <c r="R4" s="761"/>
      <c r="S4" s="761"/>
      <c r="T4" s="761"/>
      <c r="U4" s="761"/>
      <c r="V4" s="761"/>
      <c r="W4" s="761"/>
      <c r="X4" s="761"/>
      <c r="Y4" s="761"/>
      <c r="Z4" s="761"/>
      <c r="AA4" s="761"/>
      <c r="AB4" s="761"/>
      <c r="AC4" s="761"/>
      <c r="AD4" s="761"/>
      <c r="AE4" s="761"/>
      <c r="AF4" s="761"/>
      <c r="AG4" s="761"/>
      <c r="AH4" s="761"/>
      <c r="AI4" s="761"/>
      <c r="AJ4" s="761"/>
      <c r="AK4" s="761"/>
      <c r="AL4" s="761"/>
      <c r="AM4" s="761"/>
      <c r="AN4" s="761"/>
      <c r="AO4" s="761"/>
      <c r="AP4" s="761"/>
      <c r="AQ4" s="761"/>
      <c r="AR4" s="761"/>
      <c r="AS4" s="761"/>
      <c r="AT4" s="761"/>
      <c r="AU4" s="761"/>
      <c r="AV4" s="761"/>
      <c r="AW4" s="761"/>
      <c r="AX4" s="761"/>
      <c r="AY4" s="761"/>
      <c r="AZ4" s="232"/>
      <c r="BA4" s="232"/>
      <c r="BB4" s="232"/>
      <c r="BC4" s="232"/>
      <c r="BD4" s="232"/>
      <c r="BE4" s="233"/>
      <c r="BF4" s="233"/>
      <c r="BG4" s="233"/>
      <c r="BH4" s="233"/>
      <c r="BI4" s="233"/>
      <c r="BJ4" s="233"/>
      <c r="BK4" s="233"/>
      <c r="BL4" s="233"/>
      <c r="BM4" s="233"/>
      <c r="BN4" s="233"/>
      <c r="BO4" s="233"/>
      <c r="BP4" s="233"/>
      <c r="BQ4" s="762" t="s">
        <v>380</v>
      </c>
      <c r="BR4" s="762"/>
      <c r="BS4" s="762"/>
      <c r="BT4" s="762"/>
      <c r="BU4" s="762"/>
      <c r="BV4" s="762"/>
      <c r="BW4" s="762"/>
      <c r="BX4" s="762"/>
      <c r="BY4" s="762"/>
      <c r="BZ4" s="762"/>
      <c r="CA4" s="762"/>
      <c r="CB4" s="762"/>
      <c r="CC4" s="762"/>
      <c r="CD4" s="762"/>
      <c r="CE4" s="762"/>
      <c r="CF4" s="762"/>
      <c r="CG4" s="762"/>
      <c r="CH4" s="762"/>
      <c r="CI4" s="762"/>
      <c r="CJ4" s="762"/>
      <c r="CK4" s="762"/>
      <c r="CL4" s="762"/>
      <c r="CM4" s="762"/>
      <c r="CN4" s="762"/>
      <c r="CO4" s="762"/>
      <c r="CP4" s="762"/>
      <c r="CQ4" s="762"/>
      <c r="CR4" s="762"/>
      <c r="CS4" s="762"/>
      <c r="CT4" s="762"/>
      <c r="CU4" s="762"/>
      <c r="CV4" s="762"/>
      <c r="CW4" s="762"/>
      <c r="CX4" s="762"/>
      <c r="CY4" s="762"/>
      <c r="CZ4" s="762"/>
      <c r="DA4" s="762"/>
      <c r="DB4" s="762"/>
      <c r="DC4" s="762"/>
      <c r="DD4" s="762"/>
      <c r="DE4" s="762"/>
      <c r="DF4" s="762"/>
      <c r="DG4" s="762"/>
      <c r="DH4" s="762"/>
      <c r="DI4" s="762"/>
      <c r="DJ4" s="762"/>
      <c r="DK4" s="762"/>
      <c r="DL4" s="762"/>
      <c r="DM4" s="762"/>
      <c r="DN4" s="762"/>
      <c r="DO4" s="762"/>
      <c r="DP4" s="762"/>
      <c r="DQ4" s="762"/>
      <c r="DR4" s="762"/>
      <c r="DS4" s="762"/>
      <c r="DT4" s="762"/>
      <c r="DU4" s="762"/>
      <c r="DV4" s="762"/>
      <c r="DW4" s="762"/>
      <c r="DX4" s="762"/>
      <c r="DY4" s="762"/>
      <c r="DZ4" s="762"/>
      <c r="EA4" s="234"/>
    </row>
    <row r="5" spans="1:131" s="235" customFormat="1" ht="26.25" customHeight="1" x14ac:dyDescent="0.15">
      <c r="A5" s="763" t="s">
        <v>381</v>
      </c>
      <c r="B5" s="764"/>
      <c r="C5" s="764"/>
      <c r="D5" s="764"/>
      <c r="E5" s="764"/>
      <c r="F5" s="764"/>
      <c r="G5" s="764"/>
      <c r="H5" s="764"/>
      <c r="I5" s="764"/>
      <c r="J5" s="764"/>
      <c r="K5" s="764"/>
      <c r="L5" s="764"/>
      <c r="M5" s="764"/>
      <c r="N5" s="764"/>
      <c r="O5" s="764"/>
      <c r="P5" s="765"/>
      <c r="Q5" s="769" t="s">
        <v>382</v>
      </c>
      <c r="R5" s="770"/>
      <c r="S5" s="770"/>
      <c r="T5" s="770"/>
      <c r="U5" s="771"/>
      <c r="V5" s="769" t="s">
        <v>383</v>
      </c>
      <c r="W5" s="770"/>
      <c r="X5" s="770"/>
      <c r="Y5" s="770"/>
      <c r="Z5" s="771"/>
      <c r="AA5" s="769" t="s">
        <v>384</v>
      </c>
      <c r="AB5" s="770"/>
      <c r="AC5" s="770"/>
      <c r="AD5" s="770"/>
      <c r="AE5" s="770"/>
      <c r="AF5" s="775" t="s">
        <v>385</v>
      </c>
      <c r="AG5" s="770"/>
      <c r="AH5" s="770"/>
      <c r="AI5" s="770"/>
      <c r="AJ5" s="776"/>
      <c r="AK5" s="770" t="s">
        <v>386</v>
      </c>
      <c r="AL5" s="770"/>
      <c r="AM5" s="770"/>
      <c r="AN5" s="770"/>
      <c r="AO5" s="771"/>
      <c r="AP5" s="769" t="s">
        <v>387</v>
      </c>
      <c r="AQ5" s="770"/>
      <c r="AR5" s="770"/>
      <c r="AS5" s="770"/>
      <c r="AT5" s="771"/>
      <c r="AU5" s="769" t="s">
        <v>388</v>
      </c>
      <c r="AV5" s="770"/>
      <c r="AW5" s="770"/>
      <c r="AX5" s="770"/>
      <c r="AY5" s="776"/>
      <c r="AZ5" s="232"/>
      <c r="BA5" s="232"/>
      <c r="BB5" s="232"/>
      <c r="BC5" s="232"/>
      <c r="BD5" s="232"/>
      <c r="BE5" s="233"/>
      <c r="BF5" s="233"/>
      <c r="BG5" s="233"/>
      <c r="BH5" s="233"/>
      <c r="BI5" s="233"/>
      <c r="BJ5" s="233"/>
      <c r="BK5" s="233"/>
      <c r="BL5" s="233"/>
      <c r="BM5" s="233"/>
      <c r="BN5" s="233"/>
      <c r="BO5" s="233"/>
      <c r="BP5" s="233"/>
      <c r="BQ5" s="763" t="s">
        <v>389</v>
      </c>
      <c r="BR5" s="764"/>
      <c r="BS5" s="764"/>
      <c r="BT5" s="764"/>
      <c r="BU5" s="764"/>
      <c r="BV5" s="764"/>
      <c r="BW5" s="764"/>
      <c r="BX5" s="764"/>
      <c r="BY5" s="764"/>
      <c r="BZ5" s="764"/>
      <c r="CA5" s="764"/>
      <c r="CB5" s="764"/>
      <c r="CC5" s="764"/>
      <c r="CD5" s="764"/>
      <c r="CE5" s="764"/>
      <c r="CF5" s="764"/>
      <c r="CG5" s="765"/>
      <c r="CH5" s="769" t="s">
        <v>390</v>
      </c>
      <c r="CI5" s="770"/>
      <c r="CJ5" s="770"/>
      <c r="CK5" s="770"/>
      <c r="CL5" s="771"/>
      <c r="CM5" s="769" t="s">
        <v>391</v>
      </c>
      <c r="CN5" s="770"/>
      <c r="CO5" s="770"/>
      <c r="CP5" s="770"/>
      <c r="CQ5" s="771"/>
      <c r="CR5" s="769" t="s">
        <v>392</v>
      </c>
      <c r="CS5" s="770"/>
      <c r="CT5" s="770"/>
      <c r="CU5" s="770"/>
      <c r="CV5" s="771"/>
      <c r="CW5" s="769" t="s">
        <v>393</v>
      </c>
      <c r="CX5" s="770"/>
      <c r="CY5" s="770"/>
      <c r="CZ5" s="770"/>
      <c r="DA5" s="771"/>
      <c r="DB5" s="769" t="s">
        <v>394</v>
      </c>
      <c r="DC5" s="770"/>
      <c r="DD5" s="770"/>
      <c r="DE5" s="770"/>
      <c r="DF5" s="771"/>
      <c r="DG5" s="799" t="s">
        <v>395</v>
      </c>
      <c r="DH5" s="800"/>
      <c r="DI5" s="800"/>
      <c r="DJ5" s="800"/>
      <c r="DK5" s="801"/>
      <c r="DL5" s="799" t="s">
        <v>396</v>
      </c>
      <c r="DM5" s="800"/>
      <c r="DN5" s="800"/>
      <c r="DO5" s="800"/>
      <c r="DP5" s="801"/>
      <c r="DQ5" s="769" t="s">
        <v>397</v>
      </c>
      <c r="DR5" s="770"/>
      <c r="DS5" s="770"/>
      <c r="DT5" s="770"/>
      <c r="DU5" s="771"/>
      <c r="DV5" s="769" t="s">
        <v>388</v>
      </c>
      <c r="DW5" s="770"/>
      <c r="DX5" s="770"/>
      <c r="DY5" s="770"/>
      <c r="DZ5" s="776"/>
      <c r="EA5" s="234"/>
    </row>
    <row r="6" spans="1:131" s="235" customFormat="1" ht="26.25" customHeight="1" thickBot="1" x14ac:dyDescent="0.2">
      <c r="A6" s="766"/>
      <c r="B6" s="767"/>
      <c r="C6" s="767"/>
      <c r="D6" s="767"/>
      <c r="E6" s="767"/>
      <c r="F6" s="767"/>
      <c r="G6" s="767"/>
      <c r="H6" s="767"/>
      <c r="I6" s="767"/>
      <c r="J6" s="767"/>
      <c r="K6" s="767"/>
      <c r="L6" s="767"/>
      <c r="M6" s="767"/>
      <c r="N6" s="767"/>
      <c r="O6" s="767"/>
      <c r="P6" s="768"/>
      <c r="Q6" s="772"/>
      <c r="R6" s="773"/>
      <c r="S6" s="773"/>
      <c r="T6" s="773"/>
      <c r="U6" s="774"/>
      <c r="V6" s="772"/>
      <c r="W6" s="773"/>
      <c r="X6" s="773"/>
      <c r="Y6" s="773"/>
      <c r="Z6" s="774"/>
      <c r="AA6" s="772"/>
      <c r="AB6" s="773"/>
      <c r="AC6" s="773"/>
      <c r="AD6" s="773"/>
      <c r="AE6" s="773"/>
      <c r="AF6" s="777"/>
      <c r="AG6" s="773"/>
      <c r="AH6" s="773"/>
      <c r="AI6" s="773"/>
      <c r="AJ6" s="778"/>
      <c r="AK6" s="773"/>
      <c r="AL6" s="773"/>
      <c r="AM6" s="773"/>
      <c r="AN6" s="773"/>
      <c r="AO6" s="774"/>
      <c r="AP6" s="772"/>
      <c r="AQ6" s="773"/>
      <c r="AR6" s="773"/>
      <c r="AS6" s="773"/>
      <c r="AT6" s="774"/>
      <c r="AU6" s="772"/>
      <c r="AV6" s="773"/>
      <c r="AW6" s="773"/>
      <c r="AX6" s="773"/>
      <c r="AY6" s="778"/>
      <c r="AZ6" s="232"/>
      <c r="BA6" s="232"/>
      <c r="BB6" s="232"/>
      <c r="BC6" s="232"/>
      <c r="BD6" s="232"/>
      <c r="BE6" s="233"/>
      <c r="BF6" s="233"/>
      <c r="BG6" s="233"/>
      <c r="BH6" s="233"/>
      <c r="BI6" s="233"/>
      <c r="BJ6" s="233"/>
      <c r="BK6" s="233"/>
      <c r="BL6" s="233"/>
      <c r="BM6" s="233"/>
      <c r="BN6" s="233"/>
      <c r="BO6" s="233"/>
      <c r="BP6" s="233"/>
      <c r="BQ6" s="766"/>
      <c r="BR6" s="767"/>
      <c r="BS6" s="767"/>
      <c r="BT6" s="767"/>
      <c r="BU6" s="767"/>
      <c r="BV6" s="767"/>
      <c r="BW6" s="767"/>
      <c r="BX6" s="767"/>
      <c r="BY6" s="767"/>
      <c r="BZ6" s="767"/>
      <c r="CA6" s="767"/>
      <c r="CB6" s="767"/>
      <c r="CC6" s="767"/>
      <c r="CD6" s="767"/>
      <c r="CE6" s="767"/>
      <c r="CF6" s="767"/>
      <c r="CG6" s="768"/>
      <c r="CH6" s="772"/>
      <c r="CI6" s="773"/>
      <c r="CJ6" s="773"/>
      <c r="CK6" s="773"/>
      <c r="CL6" s="774"/>
      <c r="CM6" s="772"/>
      <c r="CN6" s="773"/>
      <c r="CO6" s="773"/>
      <c r="CP6" s="773"/>
      <c r="CQ6" s="774"/>
      <c r="CR6" s="772"/>
      <c r="CS6" s="773"/>
      <c r="CT6" s="773"/>
      <c r="CU6" s="773"/>
      <c r="CV6" s="774"/>
      <c r="CW6" s="772"/>
      <c r="CX6" s="773"/>
      <c r="CY6" s="773"/>
      <c r="CZ6" s="773"/>
      <c r="DA6" s="774"/>
      <c r="DB6" s="772"/>
      <c r="DC6" s="773"/>
      <c r="DD6" s="773"/>
      <c r="DE6" s="773"/>
      <c r="DF6" s="774"/>
      <c r="DG6" s="802"/>
      <c r="DH6" s="803"/>
      <c r="DI6" s="803"/>
      <c r="DJ6" s="803"/>
      <c r="DK6" s="804"/>
      <c r="DL6" s="802"/>
      <c r="DM6" s="803"/>
      <c r="DN6" s="803"/>
      <c r="DO6" s="803"/>
      <c r="DP6" s="804"/>
      <c r="DQ6" s="772"/>
      <c r="DR6" s="773"/>
      <c r="DS6" s="773"/>
      <c r="DT6" s="773"/>
      <c r="DU6" s="774"/>
      <c r="DV6" s="772"/>
      <c r="DW6" s="773"/>
      <c r="DX6" s="773"/>
      <c r="DY6" s="773"/>
      <c r="DZ6" s="778"/>
      <c r="EA6" s="234"/>
    </row>
    <row r="7" spans="1:131" s="235" customFormat="1" ht="26.25" customHeight="1" thickTop="1" x14ac:dyDescent="0.15">
      <c r="A7" s="236">
        <v>1</v>
      </c>
      <c r="B7" s="785" t="s">
        <v>398</v>
      </c>
      <c r="C7" s="786"/>
      <c r="D7" s="786"/>
      <c r="E7" s="786"/>
      <c r="F7" s="786"/>
      <c r="G7" s="786"/>
      <c r="H7" s="786"/>
      <c r="I7" s="786"/>
      <c r="J7" s="786"/>
      <c r="K7" s="786"/>
      <c r="L7" s="786"/>
      <c r="M7" s="786"/>
      <c r="N7" s="786"/>
      <c r="O7" s="786"/>
      <c r="P7" s="787"/>
      <c r="Q7" s="788">
        <v>7706</v>
      </c>
      <c r="R7" s="789"/>
      <c r="S7" s="789"/>
      <c r="T7" s="789"/>
      <c r="U7" s="789"/>
      <c r="V7" s="789">
        <v>7202</v>
      </c>
      <c r="W7" s="789"/>
      <c r="X7" s="789"/>
      <c r="Y7" s="789"/>
      <c r="Z7" s="789"/>
      <c r="AA7" s="789">
        <v>505</v>
      </c>
      <c r="AB7" s="789"/>
      <c r="AC7" s="789"/>
      <c r="AD7" s="789"/>
      <c r="AE7" s="790"/>
      <c r="AF7" s="791">
        <v>492</v>
      </c>
      <c r="AG7" s="792"/>
      <c r="AH7" s="792"/>
      <c r="AI7" s="792"/>
      <c r="AJ7" s="793"/>
      <c r="AK7" s="794">
        <v>229</v>
      </c>
      <c r="AL7" s="795"/>
      <c r="AM7" s="795"/>
      <c r="AN7" s="795"/>
      <c r="AO7" s="795"/>
      <c r="AP7" s="795">
        <v>7932</v>
      </c>
      <c r="AQ7" s="795"/>
      <c r="AR7" s="795"/>
      <c r="AS7" s="795"/>
      <c r="AT7" s="795"/>
      <c r="AU7" s="796"/>
      <c r="AV7" s="796"/>
      <c r="AW7" s="796"/>
      <c r="AX7" s="796"/>
      <c r="AY7" s="797"/>
      <c r="AZ7" s="232"/>
      <c r="BA7" s="232"/>
      <c r="BB7" s="232"/>
      <c r="BC7" s="232"/>
      <c r="BD7" s="232"/>
      <c r="BE7" s="233"/>
      <c r="BF7" s="233"/>
      <c r="BG7" s="233"/>
      <c r="BH7" s="233"/>
      <c r="BI7" s="233"/>
      <c r="BJ7" s="233"/>
      <c r="BK7" s="233"/>
      <c r="BL7" s="233"/>
      <c r="BM7" s="233"/>
      <c r="BN7" s="233"/>
      <c r="BO7" s="233"/>
      <c r="BP7" s="233"/>
      <c r="BQ7" s="236">
        <v>1</v>
      </c>
      <c r="BR7" s="237"/>
      <c r="BS7" s="782" t="s">
        <v>602</v>
      </c>
      <c r="BT7" s="783"/>
      <c r="BU7" s="783"/>
      <c r="BV7" s="783"/>
      <c r="BW7" s="783"/>
      <c r="BX7" s="783"/>
      <c r="BY7" s="783"/>
      <c r="BZ7" s="783"/>
      <c r="CA7" s="783"/>
      <c r="CB7" s="783"/>
      <c r="CC7" s="783"/>
      <c r="CD7" s="783"/>
      <c r="CE7" s="783"/>
      <c r="CF7" s="783"/>
      <c r="CG7" s="798"/>
      <c r="CH7" s="779">
        <v>3</v>
      </c>
      <c r="CI7" s="780"/>
      <c r="CJ7" s="780"/>
      <c r="CK7" s="780"/>
      <c r="CL7" s="781"/>
      <c r="CM7" s="779">
        <v>40</v>
      </c>
      <c r="CN7" s="780"/>
      <c r="CO7" s="780"/>
      <c r="CP7" s="780"/>
      <c r="CQ7" s="781"/>
      <c r="CR7" s="779">
        <v>18</v>
      </c>
      <c r="CS7" s="780"/>
      <c r="CT7" s="780"/>
      <c r="CU7" s="780"/>
      <c r="CV7" s="781"/>
      <c r="CW7" s="779" t="s">
        <v>590</v>
      </c>
      <c r="CX7" s="780"/>
      <c r="CY7" s="780"/>
      <c r="CZ7" s="780"/>
      <c r="DA7" s="781"/>
      <c r="DB7" s="779" t="s">
        <v>590</v>
      </c>
      <c r="DC7" s="780"/>
      <c r="DD7" s="780"/>
      <c r="DE7" s="780"/>
      <c r="DF7" s="781"/>
      <c r="DG7" s="779" t="s">
        <v>590</v>
      </c>
      <c r="DH7" s="780"/>
      <c r="DI7" s="780"/>
      <c r="DJ7" s="780"/>
      <c r="DK7" s="781"/>
      <c r="DL7" s="779" t="s">
        <v>590</v>
      </c>
      <c r="DM7" s="780"/>
      <c r="DN7" s="780"/>
      <c r="DO7" s="780"/>
      <c r="DP7" s="781"/>
      <c r="DQ7" s="779" t="s">
        <v>590</v>
      </c>
      <c r="DR7" s="780"/>
      <c r="DS7" s="780"/>
      <c r="DT7" s="780"/>
      <c r="DU7" s="781"/>
      <c r="DV7" s="782"/>
      <c r="DW7" s="783"/>
      <c r="DX7" s="783"/>
      <c r="DY7" s="783"/>
      <c r="DZ7" s="784"/>
      <c r="EA7" s="234"/>
    </row>
    <row r="8" spans="1:131" s="235" customFormat="1" ht="26.25" customHeight="1" x14ac:dyDescent="0.15">
      <c r="A8" s="238">
        <v>2</v>
      </c>
      <c r="B8" s="816" t="s">
        <v>399</v>
      </c>
      <c r="C8" s="817"/>
      <c r="D8" s="817"/>
      <c r="E8" s="817"/>
      <c r="F8" s="817"/>
      <c r="G8" s="817"/>
      <c r="H8" s="817"/>
      <c r="I8" s="817"/>
      <c r="J8" s="817"/>
      <c r="K8" s="817"/>
      <c r="L8" s="817"/>
      <c r="M8" s="817"/>
      <c r="N8" s="817"/>
      <c r="O8" s="817"/>
      <c r="P8" s="818"/>
      <c r="Q8" s="819">
        <v>49</v>
      </c>
      <c r="R8" s="820"/>
      <c r="S8" s="820"/>
      <c r="T8" s="820"/>
      <c r="U8" s="820"/>
      <c r="V8" s="820">
        <v>49</v>
      </c>
      <c r="W8" s="820"/>
      <c r="X8" s="820"/>
      <c r="Y8" s="820"/>
      <c r="Z8" s="820"/>
      <c r="AA8" s="820" t="s">
        <v>590</v>
      </c>
      <c r="AB8" s="820"/>
      <c r="AC8" s="820"/>
      <c r="AD8" s="820"/>
      <c r="AE8" s="821"/>
      <c r="AF8" s="822" t="s">
        <v>131</v>
      </c>
      <c r="AG8" s="823"/>
      <c r="AH8" s="823"/>
      <c r="AI8" s="823"/>
      <c r="AJ8" s="824"/>
      <c r="AK8" s="805" t="s">
        <v>590</v>
      </c>
      <c r="AL8" s="806"/>
      <c r="AM8" s="806"/>
      <c r="AN8" s="806"/>
      <c r="AO8" s="806"/>
      <c r="AP8" s="806" t="s">
        <v>590</v>
      </c>
      <c r="AQ8" s="806"/>
      <c r="AR8" s="806"/>
      <c r="AS8" s="806"/>
      <c r="AT8" s="806"/>
      <c r="AU8" s="807"/>
      <c r="AV8" s="807"/>
      <c r="AW8" s="807"/>
      <c r="AX8" s="807"/>
      <c r="AY8" s="808"/>
      <c r="AZ8" s="232"/>
      <c r="BA8" s="232"/>
      <c r="BB8" s="232"/>
      <c r="BC8" s="232"/>
      <c r="BD8" s="232"/>
      <c r="BE8" s="233"/>
      <c r="BF8" s="233"/>
      <c r="BG8" s="233"/>
      <c r="BH8" s="233"/>
      <c r="BI8" s="233"/>
      <c r="BJ8" s="233"/>
      <c r="BK8" s="233"/>
      <c r="BL8" s="233"/>
      <c r="BM8" s="233"/>
      <c r="BN8" s="233"/>
      <c r="BO8" s="233"/>
      <c r="BP8" s="233"/>
      <c r="BQ8" s="238">
        <v>2</v>
      </c>
      <c r="BR8" s="239"/>
      <c r="BS8" s="809"/>
      <c r="BT8" s="810"/>
      <c r="BU8" s="810"/>
      <c r="BV8" s="810"/>
      <c r="BW8" s="810"/>
      <c r="BX8" s="810"/>
      <c r="BY8" s="810"/>
      <c r="BZ8" s="810"/>
      <c r="CA8" s="810"/>
      <c r="CB8" s="810"/>
      <c r="CC8" s="810"/>
      <c r="CD8" s="810"/>
      <c r="CE8" s="810"/>
      <c r="CF8" s="810"/>
      <c r="CG8" s="811"/>
      <c r="CH8" s="812"/>
      <c r="CI8" s="813"/>
      <c r="CJ8" s="813"/>
      <c r="CK8" s="813"/>
      <c r="CL8" s="814"/>
      <c r="CM8" s="812"/>
      <c r="CN8" s="813"/>
      <c r="CO8" s="813"/>
      <c r="CP8" s="813"/>
      <c r="CQ8" s="814"/>
      <c r="CR8" s="812"/>
      <c r="CS8" s="813"/>
      <c r="CT8" s="813"/>
      <c r="CU8" s="813"/>
      <c r="CV8" s="814"/>
      <c r="CW8" s="812"/>
      <c r="CX8" s="813"/>
      <c r="CY8" s="813"/>
      <c r="CZ8" s="813"/>
      <c r="DA8" s="814"/>
      <c r="DB8" s="812"/>
      <c r="DC8" s="813"/>
      <c r="DD8" s="813"/>
      <c r="DE8" s="813"/>
      <c r="DF8" s="814"/>
      <c r="DG8" s="812"/>
      <c r="DH8" s="813"/>
      <c r="DI8" s="813"/>
      <c r="DJ8" s="813"/>
      <c r="DK8" s="814"/>
      <c r="DL8" s="812"/>
      <c r="DM8" s="813"/>
      <c r="DN8" s="813"/>
      <c r="DO8" s="813"/>
      <c r="DP8" s="814"/>
      <c r="DQ8" s="812"/>
      <c r="DR8" s="813"/>
      <c r="DS8" s="813"/>
      <c r="DT8" s="813"/>
      <c r="DU8" s="814"/>
      <c r="DV8" s="809"/>
      <c r="DW8" s="810"/>
      <c r="DX8" s="810"/>
      <c r="DY8" s="810"/>
      <c r="DZ8" s="815"/>
      <c r="EA8" s="234"/>
    </row>
    <row r="9" spans="1:131" s="235" customFormat="1" ht="26.25" customHeight="1" x14ac:dyDescent="0.15">
      <c r="A9" s="238">
        <v>3</v>
      </c>
      <c r="B9" s="816"/>
      <c r="C9" s="817"/>
      <c r="D9" s="817"/>
      <c r="E9" s="817"/>
      <c r="F9" s="817"/>
      <c r="G9" s="817"/>
      <c r="H9" s="817"/>
      <c r="I9" s="817"/>
      <c r="J9" s="817"/>
      <c r="K9" s="817"/>
      <c r="L9" s="817"/>
      <c r="M9" s="817"/>
      <c r="N9" s="817"/>
      <c r="O9" s="817"/>
      <c r="P9" s="818"/>
      <c r="Q9" s="819"/>
      <c r="R9" s="820"/>
      <c r="S9" s="820"/>
      <c r="T9" s="820"/>
      <c r="U9" s="820"/>
      <c r="V9" s="820"/>
      <c r="W9" s="820"/>
      <c r="X9" s="820"/>
      <c r="Y9" s="820"/>
      <c r="Z9" s="820"/>
      <c r="AA9" s="820"/>
      <c r="AB9" s="820"/>
      <c r="AC9" s="820"/>
      <c r="AD9" s="820"/>
      <c r="AE9" s="821"/>
      <c r="AF9" s="822"/>
      <c r="AG9" s="823"/>
      <c r="AH9" s="823"/>
      <c r="AI9" s="823"/>
      <c r="AJ9" s="824"/>
      <c r="AK9" s="805"/>
      <c r="AL9" s="806"/>
      <c r="AM9" s="806"/>
      <c r="AN9" s="806"/>
      <c r="AO9" s="806"/>
      <c r="AP9" s="806"/>
      <c r="AQ9" s="806"/>
      <c r="AR9" s="806"/>
      <c r="AS9" s="806"/>
      <c r="AT9" s="806"/>
      <c r="AU9" s="807"/>
      <c r="AV9" s="807"/>
      <c r="AW9" s="807"/>
      <c r="AX9" s="807"/>
      <c r="AY9" s="808"/>
      <c r="AZ9" s="232"/>
      <c r="BA9" s="232"/>
      <c r="BB9" s="232"/>
      <c r="BC9" s="232"/>
      <c r="BD9" s="232"/>
      <c r="BE9" s="233"/>
      <c r="BF9" s="233"/>
      <c r="BG9" s="233"/>
      <c r="BH9" s="233"/>
      <c r="BI9" s="233"/>
      <c r="BJ9" s="233"/>
      <c r="BK9" s="233"/>
      <c r="BL9" s="233"/>
      <c r="BM9" s="233"/>
      <c r="BN9" s="233"/>
      <c r="BO9" s="233"/>
      <c r="BP9" s="233"/>
      <c r="BQ9" s="238">
        <v>3</v>
      </c>
      <c r="BR9" s="239"/>
      <c r="BS9" s="809"/>
      <c r="BT9" s="810"/>
      <c r="BU9" s="810"/>
      <c r="BV9" s="810"/>
      <c r="BW9" s="810"/>
      <c r="BX9" s="810"/>
      <c r="BY9" s="810"/>
      <c r="BZ9" s="810"/>
      <c r="CA9" s="810"/>
      <c r="CB9" s="810"/>
      <c r="CC9" s="810"/>
      <c r="CD9" s="810"/>
      <c r="CE9" s="810"/>
      <c r="CF9" s="810"/>
      <c r="CG9" s="811"/>
      <c r="CH9" s="812"/>
      <c r="CI9" s="813"/>
      <c r="CJ9" s="813"/>
      <c r="CK9" s="813"/>
      <c r="CL9" s="814"/>
      <c r="CM9" s="812"/>
      <c r="CN9" s="813"/>
      <c r="CO9" s="813"/>
      <c r="CP9" s="813"/>
      <c r="CQ9" s="814"/>
      <c r="CR9" s="812"/>
      <c r="CS9" s="813"/>
      <c r="CT9" s="813"/>
      <c r="CU9" s="813"/>
      <c r="CV9" s="814"/>
      <c r="CW9" s="812"/>
      <c r="CX9" s="813"/>
      <c r="CY9" s="813"/>
      <c r="CZ9" s="813"/>
      <c r="DA9" s="814"/>
      <c r="DB9" s="812"/>
      <c r="DC9" s="813"/>
      <c r="DD9" s="813"/>
      <c r="DE9" s="813"/>
      <c r="DF9" s="814"/>
      <c r="DG9" s="812"/>
      <c r="DH9" s="813"/>
      <c r="DI9" s="813"/>
      <c r="DJ9" s="813"/>
      <c r="DK9" s="814"/>
      <c r="DL9" s="812"/>
      <c r="DM9" s="813"/>
      <c r="DN9" s="813"/>
      <c r="DO9" s="813"/>
      <c r="DP9" s="814"/>
      <c r="DQ9" s="812"/>
      <c r="DR9" s="813"/>
      <c r="DS9" s="813"/>
      <c r="DT9" s="813"/>
      <c r="DU9" s="814"/>
      <c r="DV9" s="809"/>
      <c r="DW9" s="810"/>
      <c r="DX9" s="810"/>
      <c r="DY9" s="810"/>
      <c r="DZ9" s="815"/>
      <c r="EA9" s="234"/>
    </row>
    <row r="10" spans="1:131" s="235" customFormat="1" ht="26.25" customHeight="1" x14ac:dyDescent="0.15">
      <c r="A10" s="238">
        <v>4</v>
      </c>
      <c r="B10" s="816"/>
      <c r="C10" s="817"/>
      <c r="D10" s="817"/>
      <c r="E10" s="817"/>
      <c r="F10" s="817"/>
      <c r="G10" s="817"/>
      <c r="H10" s="817"/>
      <c r="I10" s="817"/>
      <c r="J10" s="817"/>
      <c r="K10" s="817"/>
      <c r="L10" s="817"/>
      <c r="M10" s="817"/>
      <c r="N10" s="817"/>
      <c r="O10" s="817"/>
      <c r="P10" s="818"/>
      <c r="Q10" s="819"/>
      <c r="R10" s="820"/>
      <c r="S10" s="820"/>
      <c r="T10" s="820"/>
      <c r="U10" s="820"/>
      <c r="V10" s="820"/>
      <c r="W10" s="820"/>
      <c r="X10" s="820"/>
      <c r="Y10" s="820"/>
      <c r="Z10" s="820"/>
      <c r="AA10" s="820"/>
      <c r="AB10" s="820"/>
      <c r="AC10" s="820"/>
      <c r="AD10" s="820"/>
      <c r="AE10" s="821"/>
      <c r="AF10" s="822"/>
      <c r="AG10" s="823"/>
      <c r="AH10" s="823"/>
      <c r="AI10" s="823"/>
      <c r="AJ10" s="824"/>
      <c r="AK10" s="805"/>
      <c r="AL10" s="806"/>
      <c r="AM10" s="806"/>
      <c r="AN10" s="806"/>
      <c r="AO10" s="806"/>
      <c r="AP10" s="806"/>
      <c r="AQ10" s="806"/>
      <c r="AR10" s="806"/>
      <c r="AS10" s="806"/>
      <c r="AT10" s="806"/>
      <c r="AU10" s="807"/>
      <c r="AV10" s="807"/>
      <c r="AW10" s="807"/>
      <c r="AX10" s="807"/>
      <c r="AY10" s="808"/>
      <c r="AZ10" s="232"/>
      <c r="BA10" s="232"/>
      <c r="BB10" s="232"/>
      <c r="BC10" s="232"/>
      <c r="BD10" s="232"/>
      <c r="BE10" s="233"/>
      <c r="BF10" s="233"/>
      <c r="BG10" s="233"/>
      <c r="BH10" s="233"/>
      <c r="BI10" s="233"/>
      <c r="BJ10" s="233"/>
      <c r="BK10" s="233"/>
      <c r="BL10" s="233"/>
      <c r="BM10" s="233"/>
      <c r="BN10" s="233"/>
      <c r="BO10" s="233"/>
      <c r="BP10" s="233"/>
      <c r="BQ10" s="238">
        <v>4</v>
      </c>
      <c r="BR10" s="239"/>
      <c r="BS10" s="809"/>
      <c r="BT10" s="810"/>
      <c r="BU10" s="810"/>
      <c r="BV10" s="810"/>
      <c r="BW10" s="810"/>
      <c r="BX10" s="810"/>
      <c r="BY10" s="810"/>
      <c r="BZ10" s="810"/>
      <c r="CA10" s="810"/>
      <c r="CB10" s="810"/>
      <c r="CC10" s="810"/>
      <c r="CD10" s="810"/>
      <c r="CE10" s="810"/>
      <c r="CF10" s="810"/>
      <c r="CG10" s="811"/>
      <c r="CH10" s="812"/>
      <c r="CI10" s="813"/>
      <c r="CJ10" s="813"/>
      <c r="CK10" s="813"/>
      <c r="CL10" s="814"/>
      <c r="CM10" s="812"/>
      <c r="CN10" s="813"/>
      <c r="CO10" s="813"/>
      <c r="CP10" s="813"/>
      <c r="CQ10" s="814"/>
      <c r="CR10" s="812"/>
      <c r="CS10" s="813"/>
      <c r="CT10" s="813"/>
      <c r="CU10" s="813"/>
      <c r="CV10" s="814"/>
      <c r="CW10" s="812"/>
      <c r="CX10" s="813"/>
      <c r="CY10" s="813"/>
      <c r="CZ10" s="813"/>
      <c r="DA10" s="814"/>
      <c r="DB10" s="812"/>
      <c r="DC10" s="813"/>
      <c r="DD10" s="813"/>
      <c r="DE10" s="813"/>
      <c r="DF10" s="814"/>
      <c r="DG10" s="812"/>
      <c r="DH10" s="813"/>
      <c r="DI10" s="813"/>
      <c r="DJ10" s="813"/>
      <c r="DK10" s="814"/>
      <c r="DL10" s="812"/>
      <c r="DM10" s="813"/>
      <c r="DN10" s="813"/>
      <c r="DO10" s="813"/>
      <c r="DP10" s="814"/>
      <c r="DQ10" s="812"/>
      <c r="DR10" s="813"/>
      <c r="DS10" s="813"/>
      <c r="DT10" s="813"/>
      <c r="DU10" s="814"/>
      <c r="DV10" s="809"/>
      <c r="DW10" s="810"/>
      <c r="DX10" s="810"/>
      <c r="DY10" s="810"/>
      <c r="DZ10" s="815"/>
      <c r="EA10" s="234"/>
    </row>
    <row r="11" spans="1:131" s="235" customFormat="1" ht="26.25" customHeight="1" x14ac:dyDescent="0.15">
      <c r="A11" s="238">
        <v>5</v>
      </c>
      <c r="B11" s="816"/>
      <c r="C11" s="817"/>
      <c r="D11" s="817"/>
      <c r="E11" s="817"/>
      <c r="F11" s="817"/>
      <c r="G11" s="817"/>
      <c r="H11" s="817"/>
      <c r="I11" s="817"/>
      <c r="J11" s="817"/>
      <c r="K11" s="817"/>
      <c r="L11" s="817"/>
      <c r="M11" s="817"/>
      <c r="N11" s="817"/>
      <c r="O11" s="817"/>
      <c r="P11" s="818"/>
      <c r="Q11" s="819"/>
      <c r="R11" s="820"/>
      <c r="S11" s="820"/>
      <c r="T11" s="820"/>
      <c r="U11" s="820"/>
      <c r="V11" s="820"/>
      <c r="W11" s="820"/>
      <c r="X11" s="820"/>
      <c r="Y11" s="820"/>
      <c r="Z11" s="820"/>
      <c r="AA11" s="820"/>
      <c r="AB11" s="820"/>
      <c r="AC11" s="820"/>
      <c r="AD11" s="820"/>
      <c r="AE11" s="821"/>
      <c r="AF11" s="822"/>
      <c r="AG11" s="823"/>
      <c r="AH11" s="823"/>
      <c r="AI11" s="823"/>
      <c r="AJ11" s="824"/>
      <c r="AK11" s="805"/>
      <c r="AL11" s="806"/>
      <c r="AM11" s="806"/>
      <c r="AN11" s="806"/>
      <c r="AO11" s="806"/>
      <c r="AP11" s="806"/>
      <c r="AQ11" s="806"/>
      <c r="AR11" s="806"/>
      <c r="AS11" s="806"/>
      <c r="AT11" s="806"/>
      <c r="AU11" s="807"/>
      <c r="AV11" s="807"/>
      <c r="AW11" s="807"/>
      <c r="AX11" s="807"/>
      <c r="AY11" s="808"/>
      <c r="AZ11" s="232"/>
      <c r="BA11" s="232"/>
      <c r="BB11" s="232"/>
      <c r="BC11" s="232"/>
      <c r="BD11" s="232"/>
      <c r="BE11" s="233"/>
      <c r="BF11" s="233"/>
      <c r="BG11" s="233"/>
      <c r="BH11" s="233"/>
      <c r="BI11" s="233"/>
      <c r="BJ11" s="233"/>
      <c r="BK11" s="233"/>
      <c r="BL11" s="233"/>
      <c r="BM11" s="233"/>
      <c r="BN11" s="233"/>
      <c r="BO11" s="233"/>
      <c r="BP11" s="233"/>
      <c r="BQ11" s="238">
        <v>5</v>
      </c>
      <c r="BR11" s="239"/>
      <c r="BS11" s="809"/>
      <c r="BT11" s="810"/>
      <c r="BU11" s="810"/>
      <c r="BV11" s="810"/>
      <c r="BW11" s="810"/>
      <c r="BX11" s="810"/>
      <c r="BY11" s="810"/>
      <c r="BZ11" s="810"/>
      <c r="CA11" s="810"/>
      <c r="CB11" s="810"/>
      <c r="CC11" s="810"/>
      <c r="CD11" s="810"/>
      <c r="CE11" s="810"/>
      <c r="CF11" s="810"/>
      <c r="CG11" s="811"/>
      <c r="CH11" s="812"/>
      <c r="CI11" s="813"/>
      <c r="CJ11" s="813"/>
      <c r="CK11" s="813"/>
      <c r="CL11" s="814"/>
      <c r="CM11" s="812"/>
      <c r="CN11" s="813"/>
      <c r="CO11" s="813"/>
      <c r="CP11" s="813"/>
      <c r="CQ11" s="814"/>
      <c r="CR11" s="812"/>
      <c r="CS11" s="813"/>
      <c r="CT11" s="813"/>
      <c r="CU11" s="813"/>
      <c r="CV11" s="814"/>
      <c r="CW11" s="812"/>
      <c r="CX11" s="813"/>
      <c r="CY11" s="813"/>
      <c r="CZ11" s="813"/>
      <c r="DA11" s="814"/>
      <c r="DB11" s="812"/>
      <c r="DC11" s="813"/>
      <c r="DD11" s="813"/>
      <c r="DE11" s="813"/>
      <c r="DF11" s="814"/>
      <c r="DG11" s="812"/>
      <c r="DH11" s="813"/>
      <c r="DI11" s="813"/>
      <c r="DJ11" s="813"/>
      <c r="DK11" s="814"/>
      <c r="DL11" s="812"/>
      <c r="DM11" s="813"/>
      <c r="DN11" s="813"/>
      <c r="DO11" s="813"/>
      <c r="DP11" s="814"/>
      <c r="DQ11" s="812"/>
      <c r="DR11" s="813"/>
      <c r="DS11" s="813"/>
      <c r="DT11" s="813"/>
      <c r="DU11" s="814"/>
      <c r="DV11" s="809"/>
      <c r="DW11" s="810"/>
      <c r="DX11" s="810"/>
      <c r="DY11" s="810"/>
      <c r="DZ11" s="815"/>
      <c r="EA11" s="234"/>
    </row>
    <row r="12" spans="1:131" s="235" customFormat="1" ht="26.25" customHeight="1" x14ac:dyDescent="0.15">
      <c r="A12" s="238">
        <v>6</v>
      </c>
      <c r="B12" s="816"/>
      <c r="C12" s="817"/>
      <c r="D12" s="817"/>
      <c r="E12" s="817"/>
      <c r="F12" s="817"/>
      <c r="G12" s="817"/>
      <c r="H12" s="817"/>
      <c r="I12" s="817"/>
      <c r="J12" s="817"/>
      <c r="K12" s="817"/>
      <c r="L12" s="817"/>
      <c r="M12" s="817"/>
      <c r="N12" s="817"/>
      <c r="O12" s="817"/>
      <c r="P12" s="818"/>
      <c r="Q12" s="819"/>
      <c r="R12" s="820"/>
      <c r="S12" s="820"/>
      <c r="T12" s="820"/>
      <c r="U12" s="820"/>
      <c r="V12" s="820"/>
      <c r="W12" s="820"/>
      <c r="X12" s="820"/>
      <c r="Y12" s="820"/>
      <c r="Z12" s="820"/>
      <c r="AA12" s="820"/>
      <c r="AB12" s="820"/>
      <c r="AC12" s="820"/>
      <c r="AD12" s="820"/>
      <c r="AE12" s="821"/>
      <c r="AF12" s="822"/>
      <c r="AG12" s="823"/>
      <c r="AH12" s="823"/>
      <c r="AI12" s="823"/>
      <c r="AJ12" s="824"/>
      <c r="AK12" s="805"/>
      <c r="AL12" s="806"/>
      <c r="AM12" s="806"/>
      <c r="AN12" s="806"/>
      <c r="AO12" s="806"/>
      <c r="AP12" s="806"/>
      <c r="AQ12" s="806"/>
      <c r="AR12" s="806"/>
      <c r="AS12" s="806"/>
      <c r="AT12" s="806"/>
      <c r="AU12" s="807"/>
      <c r="AV12" s="807"/>
      <c r="AW12" s="807"/>
      <c r="AX12" s="807"/>
      <c r="AY12" s="808"/>
      <c r="AZ12" s="232"/>
      <c r="BA12" s="232"/>
      <c r="BB12" s="232"/>
      <c r="BC12" s="232"/>
      <c r="BD12" s="232"/>
      <c r="BE12" s="233"/>
      <c r="BF12" s="233"/>
      <c r="BG12" s="233"/>
      <c r="BH12" s="233"/>
      <c r="BI12" s="233"/>
      <c r="BJ12" s="233"/>
      <c r="BK12" s="233"/>
      <c r="BL12" s="233"/>
      <c r="BM12" s="233"/>
      <c r="BN12" s="233"/>
      <c r="BO12" s="233"/>
      <c r="BP12" s="233"/>
      <c r="BQ12" s="238">
        <v>6</v>
      </c>
      <c r="BR12" s="239"/>
      <c r="BS12" s="809"/>
      <c r="BT12" s="810"/>
      <c r="BU12" s="810"/>
      <c r="BV12" s="810"/>
      <c r="BW12" s="810"/>
      <c r="BX12" s="810"/>
      <c r="BY12" s="810"/>
      <c r="BZ12" s="810"/>
      <c r="CA12" s="810"/>
      <c r="CB12" s="810"/>
      <c r="CC12" s="810"/>
      <c r="CD12" s="810"/>
      <c r="CE12" s="810"/>
      <c r="CF12" s="810"/>
      <c r="CG12" s="811"/>
      <c r="CH12" s="812"/>
      <c r="CI12" s="813"/>
      <c r="CJ12" s="813"/>
      <c r="CK12" s="813"/>
      <c r="CL12" s="814"/>
      <c r="CM12" s="812"/>
      <c r="CN12" s="813"/>
      <c r="CO12" s="813"/>
      <c r="CP12" s="813"/>
      <c r="CQ12" s="814"/>
      <c r="CR12" s="812"/>
      <c r="CS12" s="813"/>
      <c r="CT12" s="813"/>
      <c r="CU12" s="813"/>
      <c r="CV12" s="814"/>
      <c r="CW12" s="812"/>
      <c r="CX12" s="813"/>
      <c r="CY12" s="813"/>
      <c r="CZ12" s="813"/>
      <c r="DA12" s="814"/>
      <c r="DB12" s="812"/>
      <c r="DC12" s="813"/>
      <c r="DD12" s="813"/>
      <c r="DE12" s="813"/>
      <c r="DF12" s="814"/>
      <c r="DG12" s="812"/>
      <c r="DH12" s="813"/>
      <c r="DI12" s="813"/>
      <c r="DJ12" s="813"/>
      <c r="DK12" s="814"/>
      <c r="DL12" s="812"/>
      <c r="DM12" s="813"/>
      <c r="DN12" s="813"/>
      <c r="DO12" s="813"/>
      <c r="DP12" s="814"/>
      <c r="DQ12" s="812"/>
      <c r="DR12" s="813"/>
      <c r="DS12" s="813"/>
      <c r="DT12" s="813"/>
      <c r="DU12" s="814"/>
      <c r="DV12" s="809"/>
      <c r="DW12" s="810"/>
      <c r="DX12" s="810"/>
      <c r="DY12" s="810"/>
      <c r="DZ12" s="815"/>
      <c r="EA12" s="234"/>
    </row>
    <row r="13" spans="1:131" s="235" customFormat="1" ht="26.25" customHeight="1" x14ac:dyDescent="0.15">
      <c r="A13" s="238">
        <v>7</v>
      </c>
      <c r="B13" s="816"/>
      <c r="C13" s="817"/>
      <c r="D13" s="817"/>
      <c r="E13" s="817"/>
      <c r="F13" s="817"/>
      <c r="G13" s="817"/>
      <c r="H13" s="817"/>
      <c r="I13" s="817"/>
      <c r="J13" s="817"/>
      <c r="K13" s="817"/>
      <c r="L13" s="817"/>
      <c r="M13" s="817"/>
      <c r="N13" s="817"/>
      <c r="O13" s="817"/>
      <c r="P13" s="818"/>
      <c r="Q13" s="819"/>
      <c r="R13" s="820"/>
      <c r="S13" s="820"/>
      <c r="T13" s="820"/>
      <c r="U13" s="820"/>
      <c r="V13" s="820"/>
      <c r="W13" s="820"/>
      <c r="X13" s="820"/>
      <c r="Y13" s="820"/>
      <c r="Z13" s="820"/>
      <c r="AA13" s="820"/>
      <c r="AB13" s="820"/>
      <c r="AC13" s="820"/>
      <c r="AD13" s="820"/>
      <c r="AE13" s="821"/>
      <c r="AF13" s="822"/>
      <c r="AG13" s="823"/>
      <c r="AH13" s="823"/>
      <c r="AI13" s="823"/>
      <c r="AJ13" s="824"/>
      <c r="AK13" s="805"/>
      <c r="AL13" s="806"/>
      <c r="AM13" s="806"/>
      <c r="AN13" s="806"/>
      <c r="AO13" s="806"/>
      <c r="AP13" s="806"/>
      <c r="AQ13" s="806"/>
      <c r="AR13" s="806"/>
      <c r="AS13" s="806"/>
      <c r="AT13" s="806"/>
      <c r="AU13" s="807"/>
      <c r="AV13" s="807"/>
      <c r="AW13" s="807"/>
      <c r="AX13" s="807"/>
      <c r="AY13" s="808"/>
      <c r="AZ13" s="232"/>
      <c r="BA13" s="232"/>
      <c r="BB13" s="232"/>
      <c r="BC13" s="232"/>
      <c r="BD13" s="232"/>
      <c r="BE13" s="233"/>
      <c r="BF13" s="233"/>
      <c r="BG13" s="233"/>
      <c r="BH13" s="233"/>
      <c r="BI13" s="233"/>
      <c r="BJ13" s="233"/>
      <c r="BK13" s="233"/>
      <c r="BL13" s="233"/>
      <c r="BM13" s="233"/>
      <c r="BN13" s="233"/>
      <c r="BO13" s="233"/>
      <c r="BP13" s="233"/>
      <c r="BQ13" s="238">
        <v>7</v>
      </c>
      <c r="BR13" s="239"/>
      <c r="BS13" s="809"/>
      <c r="BT13" s="810"/>
      <c r="BU13" s="810"/>
      <c r="BV13" s="810"/>
      <c r="BW13" s="810"/>
      <c r="BX13" s="810"/>
      <c r="BY13" s="810"/>
      <c r="BZ13" s="810"/>
      <c r="CA13" s="810"/>
      <c r="CB13" s="810"/>
      <c r="CC13" s="810"/>
      <c r="CD13" s="810"/>
      <c r="CE13" s="810"/>
      <c r="CF13" s="810"/>
      <c r="CG13" s="811"/>
      <c r="CH13" s="812"/>
      <c r="CI13" s="813"/>
      <c r="CJ13" s="813"/>
      <c r="CK13" s="813"/>
      <c r="CL13" s="814"/>
      <c r="CM13" s="812"/>
      <c r="CN13" s="813"/>
      <c r="CO13" s="813"/>
      <c r="CP13" s="813"/>
      <c r="CQ13" s="814"/>
      <c r="CR13" s="812"/>
      <c r="CS13" s="813"/>
      <c r="CT13" s="813"/>
      <c r="CU13" s="813"/>
      <c r="CV13" s="814"/>
      <c r="CW13" s="812"/>
      <c r="CX13" s="813"/>
      <c r="CY13" s="813"/>
      <c r="CZ13" s="813"/>
      <c r="DA13" s="814"/>
      <c r="DB13" s="812"/>
      <c r="DC13" s="813"/>
      <c r="DD13" s="813"/>
      <c r="DE13" s="813"/>
      <c r="DF13" s="814"/>
      <c r="DG13" s="812"/>
      <c r="DH13" s="813"/>
      <c r="DI13" s="813"/>
      <c r="DJ13" s="813"/>
      <c r="DK13" s="814"/>
      <c r="DL13" s="812"/>
      <c r="DM13" s="813"/>
      <c r="DN13" s="813"/>
      <c r="DO13" s="813"/>
      <c r="DP13" s="814"/>
      <c r="DQ13" s="812"/>
      <c r="DR13" s="813"/>
      <c r="DS13" s="813"/>
      <c r="DT13" s="813"/>
      <c r="DU13" s="814"/>
      <c r="DV13" s="809"/>
      <c r="DW13" s="810"/>
      <c r="DX13" s="810"/>
      <c r="DY13" s="810"/>
      <c r="DZ13" s="815"/>
      <c r="EA13" s="234"/>
    </row>
    <row r="14" spans="1:131" s="235" customFormat="1" ht="26.25" customHeight="1" x14ac:dyDescent="0.15">
      <c r="A14" s="238">
        <v>8</v>
      </c>
      <c r="B14" s="816"/>
      <c r="C14" s="817"/>
      <c r="D14" s="817"/>
      <c r="E14" s="817"/>
      <c r="F14" s="817"/>
      <c r="G14" s="817"/>
      <c r="H14" s="817"/>
      <c r="I14" s="817"/>
      <c r="J14" s="817"/>
      <c r="K14" s="817"/>
      <c r="L14" s="817"/>
      <c r="M14" s="817"/>
      <c r="N14" s="817"/>
      <c r="O14" s="817"/>
      <c r="P14" s="818"/>
      <c r="Q14" s="819"/>
      <c r="R14" s="820"/>
      <c r="S14" s="820"/>
      <c r="T14" s="820"/>
      <c r="U14" s="820"/>
      <c r="V14" s="820"/>
      <c r="W14" s="820"/>
      <c r="X14" s="820"/>
      <c r="Y14" s="820"/>
      <c r="Z14" s="820"/>
      <c r="AA14" s="820"/>
      <c r="AB14" s="820"/>
      <c r="AC14" s="820"/>
      <c r="AD14" s="820"/>
      <c r="AE14" s="821"/>
      <c r="AF14" s="822"/>
      <c r="AG14" s="823"/>
      <c r="AH14" s="823"/>
      <c r="AI14" s="823"/>
      <c r="AJ14" s="824"/>
      <c r="AK14" s="805"/>
      <c r="AL14" s="806"/>
      <c r="AM14" s="806"/>
      <c r="AN14" s="806"/>
      <c r="AO14" s="806"/>
      <c r="AP14" s="806"/>
      <c r="AQ14" s="806"/>
      <c r="AR14" s="806"/>
      <c r="AS14" s="806"/>
      <c r="AT14" s="806"/>
      <c r="AU14" s="807"/>
      <c r="AV14" s="807"/>
      <c r="AW14" s="807"/>
      <c r="AX14" s="807"/>
      <c r="AY14" s="808"/>
      <c r="AZ14" s="232"/>
      <c r="BA14" s="232"/>
      <c r="BB14" s="232"/>
      <c r="BC14" s="232"/>
      <c r="BD14" s="232"/>
      <c r="BE14" s="233"/>
      <c r="BF14" s="233"/>
      <c r="BG14" s="233"/>
      <c r="BH14" s="233"/>
      <c r="BI14" s="233"/>
      <c r="BJ14" s="233"/>
      <c r="BK14" s="233"/>
      <c r="BL14" s="233"/>
      <c r="BM14" s="233"/>
      <c r="BN14" s="233"/>
      <c r="BO14" s="233"/>
      <c r="BP14" s="233"/>
      <c r="BQ14" s="238">
        <v>8</v>
      </c>
      <c r="BR14" s="239"/>
      <c r="BS14" s="809"/>
      <c r="BT14" s="810"/>
      <c r="BU14" s="810"/>
      <c r="BV14" s="810"/>
      <c r="BW14" s="810"/>
      <c r="BX14" s="810"/>
      <c r="BY14" s="810"/>
      <c r="BZ14" s="810"/>
      <c r="CA14" s="810"/>
      <c r="CB14" s="810"/>
      <c r="CC14" s="810"/>
      <c r="CD14" s="810"/>
      <c r="CE14" s="810"/>
      <c r="CF14" s="810"/>
      <c r="CG14" s="811"/>
      <c r="CH14" s="812"/>
      <c r="CI14" s="813"/>
      <c r="CJ14" s="813"/>
      <c r="CK14" s="813"/>
      <c r="CL14" s="814"/>
      <c r="CM14" s="812"/>
      <c r="CN14" s="813"/>
      <c r="CO14" s="813"/>
      <c r="CP14" s="813"/>
      <c r="CQ14" s="814"/>
      <c r="CR14" s="812"/>
      <c r="CS14" s="813"/>
      <c r="CT14" s="813"/>
      <c r="CU14" s="813"/>
      <c r="CV14" s="814"/>
      <c r="CW14" s="812"/>
      <c r="CX14" s="813"/>
      <c r="CY14" s="813"/>
      <c r="CZ14" s="813"/>
      <c r="DA14" s="814"/>
      <c r="DB14" s="812"/>
      <c r="DC14" s="813"/>
      <c r="DD14" s="813"/>
      <c r="DE14" s="813"/>
      <c r="DF14" s="814"/>
      <c r="DG14" s="812"/>
      <c r="DH14" s="813"/>
      <c r="DI14" s="813"/>
      <c r="DJ14" s="813"/>
      <c r="DK14" s="814"/>
      <c r="DL14" s="812"/>
      <c r="DM14" s="813"/>
      <c r="DN14" s="813"/>
      <c r="DO14" s="813"/>
      <c r="DP14" s="814"/>
      <c r="DQ14" s="812"/>
      <c r="DR14" s="813"/>
      <c r="DS14" s="813"/>
      <c r="DT14" s="813"/>
      <c r="DU14" s="814"/>
      <c r="DV14" s="809"/>
      <c r="DW14" s="810"/>
      <c r="DX14" s="810"/>
      <c r="DY14" s="810"/>
      <c r="DZ14" s="815"/>
      <c r="EA14" s="234"/>
    </row>
    <row r="15" spans="1:131" s="235" customFormat="1" ht="26.25" customHeight="1" x14ac:dyDescent="0.15">
      <c r="A15" s="238">
        <v>9</v>
      </c>
      <c r="B15" s="816"/>
      <c r="C15" s="817"/>
      <c r="D15" s="817"/>
      <c r="E15" s="817"/>
      <c r="F15" s="817"/>
      <c r="G15" s="817"/>
      <c r="H15" s="817"/>
      <c r="I15" s="817"/>
      <c r="J15" s="817"/>
      <c r="K15" s="817"/>
      <c r="L15" s="817"/>
      <c r="M15" s="817"/>
      <c r="N15" s="817"/>
      <c r="O15" s="817"/>
      <c r="P15" s="818"/>
      <c r="Q15" s="819"/>
      <c r="R15" s="820"/>
      <c r="S15" s="820"/>
      <c r="T15" s="820"/>
      <c r="U15" s="820"/>
      <c r="V15" s="820"/>
      <c r="W15" s="820"/>
      <c r="X15" s="820"/>
      <c r="Y15" s="820"/>
      <c r="Z15" s="820"/>
      <c r="AA15" s="820"/>
      <c r="AB15" s="820"/>
      <c r="AC15" s="820"/>
      <c r="AD15" s="820"/>
      <c r="AE15" s="821"/>
      <c r="AF15" s="822"/>
      <c r="AG15" s="823"/>
      <c r="AH15" s="823"/>
      <c r="AI15" s="823"/>
      <c r="AJ15" s="824"/>
      <c r="AK15" s="805"/>
      <c r="AL15" s="806"/>
      <c r="AM15" s="806"/>
      <c r="AN15" s="806"/>
      <c r="AO15" s="806"/>
      <c r="AP15" s="806"/>
      <c r="AQ15" s="806"/>
      <c r="AR15" s="806"/>
      <c r="AS15" s="806"/>
      <c r="AT15" s="806"/>
      <c r="AU15" s="807"/>
      <c r="AV15" s="807"/>
      <c r="AW15" s="807"/>
      <c r="AX15" s="807"/>
      <c r="AY15" s="808"/>
      <c r="AZ15" s="232"/>
      <c r="BA15" s="232"/>
      <c r="BB15" s="232"/>
      <c r="BC15" s="232"/>
      <c r="BD15" s="232"/>
      <c r="BE15" s="233"/>
      <c r="BF15" s="233"/>
      <c r="BG15" s="233"/>
      <c r="BH15" s="233"/>
      <c r="BI15" s="233"/>
      <c r="BJ15" s="233"/>
      <c r="BK15" s="233"/>
      <c r="BL15" s="233"/>
      <c r="BM15" s="233"/>
      <c r="BN15" s="233"/>
      <c r="BO15" s="233"/>
      <c r="BP15" s="233"/>
      <c r="BQ15" s="238">
        <v>9</v>
      </c>
      <c r="BR15" s="239"/>
      <c r="BS15" s="809"/>
      <c r="BT15" s="810"/>
      <c r="BU15" s="810"/>
      <c r="BV15" s="810"/>
      <c r="BW15" s="810"/>
      <c r="BX15" s="810"/>
      <c r="BY15" s="810"/>
      <c r="BZ15" s="810"/>
      <c r="CA15" s="810"/>
      <c r="CB15" s="810"/>
      <c r="CC15" s="810"/>
      <c r="CD15" s="810"/>
      <c r="CE15" s="810"/>
      <c r="CF15" s="810"/>
      <c r="CG15" s="811"/>
      <c r="CH15" s="812"/>
      <c r="CI15" s="813"/>
      <c r="CJ15" s="813"/>
      <c r="CK15" s="813"/>
      <c r="CL15" s="814"/>
      <c r="CM15" s="812"/>
      <c r="CN15" s="813"/>
      <c r="CO15" s="813"/>
      <c r="CP15" s="813"/>
      <c r="CQ15" s="814"/>
      <c r="CR15" s="812"/>
      <c r="CS15" s="813"/>
      <c r="CT15" s="813"/>
      <c r="CU15" s="813"/>
      <c r="CV15" s="814"/>
      <c r="CW15" s="812"/>
      <c r="CX15" s="813"/>
      <c r="CY15" s="813"/>
      <c r="CZ15" s="813"/>
      <c r="DA15" s="814"/>
      <c r="DB15" s="812"/>
      <c r="DC15" s="813"/>
      <c r="DD15" s="813"/>
      <c r="DE15" s="813"/>
      <c r="DF15" s="814"/>
      <c r="DG15" s="812"/>
      <c r="DH15" s="813"/>
      <c r="DI15" s="813"/>
      <c r="DJ15" s="813"/>
      <c r="DK15" s="814"/>
      <c r="DL15" s="812"/>
      <c r="DM15" s="813"/>
      <c r="DN15" s="813"/>
      <c r="DO15" s="813"/>
      <c r="DP15" s="814"/>
      <c r="DQ15" s="812"/>
      <c r="DR15" s="813"/>
      <c r="DS15" s="813"/>
      <c r="DT15" s="813"/>
      <c r="DU15" s="814"/>
      <c r="DV15" s="809"/>
      <c r="DW15" s="810"/>
      <c r="DX15" s="810"/>
      <c r="DY15" s="810"/>
      <c r="DZ15" s="815"/>
      <c r="EA15" s="234"/>
    </row>
    <row r="16" spans="1:131" s="235" customFormat="1" ht="26.25" customHeight="1" x14ac:dyDescent="0.15">
      <c r="A16" s="238">
        <v>10</v>
      </c>
      <c r="B16" s="816"/>
      <c r="C16" s="817"/>
      <c r="D16" s="817"/>
      <c r="E16" s="817"/>
      <c r="F16" s="817"/>
      <c r="G16" s="817"/>
      <c r="H16" s="817"/>
      <c r="I16" s="817"/>
      <c r="J16" s="817"/>
      <c r="K16" s="817"/>
      <c r="L16" s="817"/>
      <c r="M16" s="817"/>
      <c r="N16" s="817"/>
      <c r="O16" s="817"/>
      <c r="P16" s="818"/>
      <c r="Q16" s="819"/>
      <c r="R16" s="820"/>
      <c r="S16" s="820"/>
      <c r="T16" s="820"/>
      <c r="U16" s="820"/>
      <c r="V16" s="820"/>
      <c r="W16" s="820"/>
      <c r="X16" s="820"/>
      <c r="Y16" s="820"/>
      <c r="Z16" s="820"/>
      <c r="AA16" s="820"/>
      <c r="AB16" s="820"/>
      <c r="AC16" s="820"/>
      <c r="AD16" s="820"/>
      <c r="AE16" s="821"/>
      <c r="AF16" s="822"/>
      <c r="AG16" s="823"/>
      <c r="AH16" s="823"/>
      <c r="AI16" s="823"/>
      <c r="AJ16" s="824"/>
      <c r="AK16" s="805"/>
      <c r="AL16" s="806"/>
      <c r="AM16" s="806"/>
      <c r="AN16" s="806"/>
      <c r="AO16" s="806"/>
      <c r="AP16" s="806"/>
      <c r="AQ16" s="806"/>
      <c r="AR16" s="806"/>
      <c r="AS16" s="806"/>
      <c r="AT16" s="806"/>
      <c r="AU16" s="807"/>
      <c r="AV16" s="807"/>
      <c r="AW16" s="807"/>
      <c r="AX16" s="807"/>
      <c r="AY16" s="808"/>
      <c r="AZ16" s="232"/>
      <c r="BA16" s="232"/>
      <c r="BB16" s="232"/>
      <c r="BC16" s="232"/>
      <c r="BD16" s="232"/>
      <c r="BE16" s="233"/>
      <c r="BF16" s="233"/>
      <c r="BG16" s="233"/>
      <c r="BH16" s="233"/>
      <c r="BI16" s="233"/>
      <c r="BJ16" s="233"/>
      <c r="BK16" s="233"/>
      <c r="BL16" s="233"/>
      <c r="BM16" s="233"/>
      <c r="BN16" s="233"/>
      <c r="BO16" s="233"/>
      <c r="BP16" s="233"/>
      <c r="BQ16" s="238">
        <v>10</v>
      </c>
      <c r="BR16" s="239"/>
      <c r="BS16" s="809"/>
      <c r="BT16" s="810"/>
      <c r="BU16" s="810"/>
      <c r="BV16" s="810"/>
      <c r="BW16" s="810"/>
      <c r="BX16" s="810"/>
      <c r="BY16" s="810"/>
      <c r="BZ16" s="810"/>
      <c r="CA16" s="810"/>
      <c r="CB16" s="810"/>
      <c r="CC16" s="810"/>
      <c r="CD16" s="810"/>
      <c r="CE16" s="810"/>
      <c r="CF16" s="810"/>
      <c r="CG16" s="811"/>
      <c r="CH16" s="812"/>
      <c r="CI16" s="813"/>
      <c r="CJ16" s="813"/>
      <c r="CK16" s="813"/>
      <c r="CL16" s="814"/>
      <c r="CM16" s="812"/>
      <c r="CN16" s="813"/>
      <c r="CO16" s="813"/>
      <c r="CP16" s="813"/>
      <c r="CQ16" s="814"/>
      <c r="CR16" s="812"/>
      <c r="CS16" s="813"/>
      <c r="CT16" s="813"/>
      <c r="CU16" s="813"/>
      <c r="CV16" s="814"/>
      <c r="CW16" s="812"/>
      <c r="CX16" s="813"/>
      <c r="CY16" s="813"/>
      <c r="CZ16" s="813"/>
      <c r="DA16" s="814"/>
      <c r="DB16" s="812"/>
      <c r="DC16" s="813"/>
      <c r="DD16" s="813"/>
      <c r="DE16" s="813"/>
      <c r="DF16" s="814"/>
      <c r="DG16" s="812"/>
      <c r="DH16" s="813"/>
      <c r="DI16" s="813"/>
      <c r="DJ16" s="813"/>
      <c r="DK16" s="814"/>
      <c r="DL16" s="812"/>
      <c r="DM16" s="813"/>
      <c r="DN16" s="813"/>
      <c r="DO16" s="813"/>
      <c r="DP16" s="814"/>
      <c r="DQ16" s="812"/>
      <c r="DR16" s="813"/>
      <c r="DS16" s="813"/>
      <c r="DT16" s="813"/>
      <c r="DU16" s="814"/>
      <c r="DV16" s="809"/>
      <c r="DW16" s="810"/>
      <c r="DX16" s="810"/>
      <c r="DY16" s="810"/>
      <c r="DZ16" s="815"/>
      <c r="EA16" s="234"/>
    </row>
    <row r="17" spans="1:131" s="235" customFormat="1" ht="26.25" customHeight="1" x14ac:dyDescent="0.15">
      <c r="A17" s="238">
        <v>11</v>
      </c>
      <c r="B17" s="816"/>
      <c r="C17" s="817"/>
      <c r="D17" s="817"/>
      <c r="E17" s="817"/>
      <c r="F17" s="817"/>
      <c r="G17" s="817"/>
      <c r="H17" s="817"/>
      <c r="I17" s="817"/>
      <c r="J17" s="817"/>
      <c r="K17" s="817"/>
      <c r="L17" s="817"/>
      <c r="M17" s="817"/>
      <c r="N17" s="817"/>
      <c r="O17" s="817"/>
      <c r="P17" s="818"/>
      <c r="Q17" s="819"/>
      <c r="R17" s="820"/>
      <c r="S17" s="820"/>
      <c r="T17" s="820"/>
      <c r="U17" s="820"/>
      <c r="V17" s="820"/>
      <c r="W17" s="820"/>
      <c r="X17" s="820"/>
      <c r="Y17" s="820"/>
      <c r="Z17" s="820"/>
      <c r="AA17" s="820"/>
      <c r="AB17" s="820"/>
      <c r="AC17" s="820"/>
      <c r="AD17" s="820"/>
      <c r="AE17" s="821"/>
      <c r="AF17" s="822"/>
      <c r="AG17" s="823"/>
      <c r="AH17" s="823"/>
      <c r="AI17" s="823"/>
      <c r="AJ17" s="824"/>
      <c r="AK17" s="805"/>
      <c r="AL17" s="806"/>
      <c r="AM17" s="806"/>
      <c r="AN17" s="806"/>
      <c r="AO17" s="806"/>
      <c r="AP17" s="806"/>
      <c r="AQ17" s="806"/>
      <c r="AR17" s="806"/>
      <c r="AS17" s="806"/>
      <c r="AT17" s="806"/>
      <c r="AU17" s="807"/>
      <c r="AV17" s="807"/>
      <c r="AW17" s="807"/>
      <c r="AX17" s="807"/>
      <c r="AY17" s="808"/>
      <c r="AZ17" s="232"/>
      <c r="BA17" s="232"/>
      <c r="BB17" s="232"/>
      <c r="BC17" s="232"/>
      <c r="BD17" s="232"/>
      <c r="BE17" s="233"/>
      <c r="BF17" s="233"/>
      <c r="BG17" s="233"/>
      <c r="BH17" s="233"/>
      <c r="BI17" s="233"/>
      <c r="BJ17" s="233"/>
      <c r="BK17" s="233"/>
      <c r="BL17" s="233"/>
      <c r="BM17" s="233"/>
      <c r="BN17" s="233"/>
      <c r="BO17" s="233"/>
      <c r="BP17" s="233"/>
      <c r="BQ17" s="238">
        <v>11</v>
      </c>
      <c r="BR17" s="239"/>
      <c r="BS17" s="809"/>
      <c r="BT17" s="810"/>
      <c r="BU17" s="810"/>
      <c r="BV17" s="810"/>
      <c r="BW17" s="810"/>
      <c r="BX17" s="810"/>
      <c r="BY17" s="810"/>
      <c r="BZ17" s="810"/>
      <c r="CA17" s="810"/>
      <c r="CB17" s="810"/>
      <c r="CC17" s="810"/>
      <c r="CD17" s="810"/>
      <c r="CE17" s="810"/>
      <c r="CF17" s="810"/>
      <c r="CG17" s="811"/>
      <c r="CH17" s="812"/>
      <c r="CI17" s="813"/>
      <c r="CJ17" s="813"/>
      <c r="CK17" s="813"/>
      <c r="CL17" s="814"/>
      <c r="CM17" s="812"/>
      <c r="CN17" s="813"/>
      <c r="CO17" s="813"/>
      <c r="CP17" s="813"/>
      <c r="CQ17" s="814"/>
      <c r="CR17" s="812"/>
      <c r="CS17" s="813"/>
      <c r="CT17" s="813"/>
      <c r="CU17" s="813"/>
      <c r="CV17" s="814"/>
      <c r="CW17" s="812"/>
      <c r="CX17" s="813"/>
      <c r="CY17" s="813"/>
      <c r="CZ17" s="813"/>
      <c r="DA17" s="814"/>
      <c r="DB17" s="812"/>
      <c r="DC17" s="813"/>
      <c r="DD17" s="813"/>
      <c r="DE17" s="813"/>
      <c r="DF17" s="814"/>
      <c r="DG17" s="812"/>
      <c r="DH17" s="813"/>
      <c r="DI17" s="813"/>
      <c r="DJ17" s="813"/>
      <c r="DK17" s="814"/>
      <c r="DL17" s="812"/>
      <c r="DM17" s="813"/>
      <c r="DN17" s="813"/>
      <c r="DO17" s="813"/>
      <c r="DP17" s="814"/>
      <c r="DQ17" s="812"/>
      <c r="DR17" s="813"/>
      <c r="DS17" s="813"/>
      <c r="DT17" s="813"/>
      <c r="DU17" s="814"/>
      <c r="DV17" s="809"/>
      <c r="DW17" s="810"/>
      <c r="DX17" s="810"/>
      <c r="DY17" s="810"/>
      <c r="DZ17" s="815"/>
      <c r="EA17" s="234"/>
    </row>
    <row r="18" spans="1:131" s="235" customFormat="1" ht="26.25" customHeight="1" x14ac:dyDescent="0.15">
      <c r="A18" s="238">
        <v>12</v>
      </c>
      <c r="B18" s="816"/>
      <c r="C18" s="817"/>
      <c r="D18" s="817"/>
      <c r="E18" s="817"/>
      <c r="F18" s="817"/>
      <c r="G18" s="817"/>
      <c r="H18" s="817"/>
      <c r="I18" s="817"/>
      <c r="J18" s="817"/>
      <c r="K18" s="817"/>
      <c r="L18" s="817"/>
      <c r="M18" s="817"/>
      <c r="N18" s="817"/>
      <c r="O18" s="817"/>
      <c r="P18" s="818"/>
      <c r="Q18" s="819"/>
      <c r="R18" s="820"/>
      <c r="S18" s="820"/>
      <c r="T18" s="820"/>
      <c r="U18" s="820"/>
      <c r="V18" s="820"/>
      <c r="W18" s="820"/>
      <c r="X18" s="820"/>
      <c r="Y18" s="820"/>
      <c r="Z18" s="820"/>
      <c r="AA18" s="820"/>
      <c r="AB18" s="820"/>
      <c r="AC18" s="820"/>
      <c r="AD18" s="820"/>
      <c r="AE18" s="821"/>
      <c r="AF18" s="822"/>
      <c r="AG18" s="823"/>
      <c r="AH18" s="823"/>
      <c r="AI18" s="823"/>
      <c r="AJ18" s="824"/>
      <c r="AK18" s="805"/>
      <c r="AL18" s="806"/>
      <c r="AM18" s="806"/>
      <c r="AN18" s="806"/>
      <c r="AO18" s="806"/>
      <c r="AP18" s="806"/>
      <c r="AQ18" s="806"/>
      <c r="AR18" s="806"/>
      <c r="AS18" s="806"/>
      <c r="AT18" s="806"/>
      <c r="AU18" s="807"/>
      <c r="AV18" s="807"/>
      <c r="AW18" s="807"/>
      <c r="AX18" s="807"/>
      <c r="AY18" s="808"/>
      <c r="AZ18" s="232"/>
      <c r="BA18" s="232"/>
      <c r="BB18" s="232"/>
      <c r="BC18" s="232"/>
      <c r="BD18" s="232"/>
      <c r="BE18" s="233"/>
      <c r="BF18" s="233"/>
      <c r="BG18" s="233"/>
      <c r="BH18" s="233"/>
      <c r="BI18" s="233"/>
      <c r="BJ18" s="233"/>
      <c r="BK18" s="233"/>
      <c r="BL18" s="233"/>
      <c r="BM18" s="233"/>
      <c r="BN18" s="233"/>
      <c r="BO18" s="233"/>
      <c r="BP18" s="233"/>
      <c r="BQ18" s="238">
        <v>12</v>
      </c>
      <c r="BR18" s="239"/>
      <c r="BS18" s="809"/>
      <c r="BT18" s="810"/>
      <c r="BU18" s="810"/>
      <c r="BV18" s="810"/>
      <c r="BW18" s="810"/>
      <c r="BX18" s="810"/>
      <c r="BY18" s="810"/>
      <c r="BZ18" s="810"/>
      <c r="CA18" s="810"/>
      <c r="CB18" s="810"/>
      <c r="CC18" s="810"/>
      <c r="CD18" s="810"/>
      <c r="CE18" s="810"/>
      <c r="CF18" s="810"/>
      <c r="CG18" s="811"/>
      <c r="CH18" s="812"/>
      <c r="CI18" s="813"/>
      <c r="CJ18" s="813"/>
      <c r="CK18" s="813"/>
      <c r="CL18" s="814"/>
      <c r="CM18" s="812"/>
      <c r="CN18" s="813"/>
      <c r="CO18" s="813"/>
      <c r="CP18" s="813"/>
      <c r="CQ18" s="814"/>
      <c r="CR18" s="812"/>
      <c r="CS18" s="813"/>
      <c r="CT18" s="813"/>
      <c r="CU18" s="813"/>
      <c r="CV18" s="814"/>
      <c r="CW18" s="812"/>
      <c r="CX18" s="813"/>
      <c r="CY18" s="813"/>
      <c r="CZ18" s="813"/>
      <c r="DA18" s="814"/>
      <c r="DB18" s="812"/>
      <c r="DC18" s="813"/>
      <c r="DD18" s="813"/>
      <c r="DE18" s="813"/>
      <c r="DF18" s="814"/>
      <c r="DG18" s="812"/>
      <c r="DH18" s="813"/>
      <c r="DI18" s="813"/>
      <c r="DJ18" s="813"/>
      <c r="DK18" s="814"/>
      <c r="DL18" s="812"/>
      <c r="DM18" s="813"/>
      <c r="DN18" s="813"/>
      <c r="DO18" s="813"/>
      <c r="DP18" s="814"/>
      <c r="DQ18" s="812"/>
      <c r="DR18" s="813"/>
      <c r="DS18" s="813"/>
      <c r="DT18" s="813"/>
      <c r="DU18" s="814"/>
      <c r="DV18" s="809"/>
      <c r="DW18" s="810"/>
      <c r="DX18" s="810"/>
      <c r="DY18" s="810"/>
      <c r="DZ18" s="815"/>
      <c r="EA18" s="234"/>
    </row>
    <row r="19" spans="1:131" s="235" customFormat="1" ht="26.25" customHeight="1" x14ac:dyDescent="0.15">
      <c r="A19" s="238">
        <v>13</v>
      </c>
      <c r="B19" s="816"/>
      <c r="C19" s="817"/>
      <c r="D19" s="817"/>
      <c r="E19" s="817"/>
      <c r="F19" s="817"/>
      <c r="G19" s="817"/>
      <c r="H19" s="817"/>
      <c r="I19" s="817"/>
      <c r="J19" s="817"/>
      <c r="K19" s="817"/>
      <c r="L19" s="817"/>
      <c r="M19" s="817"/>
      <c r="N19" s="817"/>
      <c r="O19" s="817"/>
      <c r="P19" s="818"/>
      <c r="Q19" s="819"/>
      <c r="R19" s="820"/>
      <c r="S19" s="820"/>
      <c r="T19" s="820"/>
      <c r="U19" s="820"/>
      <c r="V19" s="820"/>
      <c r="W19" s="820"/>
      <c r="X19" s="820"/>
      <c r="Y19" s="820"/>
      <c r="Z19" s="820"/>
      <c r="AA19" s="820"/>
      <c r="AB19" s="820"/>
      <c r="AC19" s="820"/>
      <c r="AD19" s="820"/>
      <c r="AE19" s="821"/>
      <c r="AF19" s="822"/>
      <c r="AG19" s="823"/>
      <c r="AH19" s="823"/>
      <c r="AI19" s="823"/>
      <c r="AJ19" s="824"/>
      <c r="AK19" s="805"/>
      <c r="AL19" s="806"/>
      <c r="AM19" s="806"/>
      <c r="AN19" s="806"/>
      <c r="AO19" s="806"/>
      <c r="AP19" s="806"/>
      <c r="AQ19" s="806"/>
      <c r="AR19" s="806"/>
      <c r="AS19" s="806"/>
      <c r="AT19" s="806"/>
      <c r="AU19" s="807"/>
      <c r="AV19" s="807"/>
      <c r="AW19" s="807"/>
      <c r="AX19" s="807"/>
      <c r="AY19" s="808"/>
      <c r="AZ19" s="232"/>
      <c r="BA19" s="232"/>
      <c r="BB19" s="232"/>
      <c r="BC19" s="232"/>
      <c r="BD19" s="232"/>
      <c r="BE19" s="233"/>
      <c r="BF19" s="233"/>
      <c r="BG19" s="233"/>
      <c r="BH19" s="233"/>
      <c r="BI19" s="233"/>
      <c r="BJ19" s="233"/>
      <c r="BK19" s="233"/>
      <c r="BL19" s="233"/>
      <c r="BM19" s="233"/>
      <c r="BN19" s="233"/>
      <c r="BO19" s="233"/>
      <c r="BP19" s="233"/>
      <c r="BQ19" s="238">
        <v>13</v>
      </c>
      <c r="BR19" s="239"/>
      <c r="BS19" s="809"/>
      <c r="BT19" s="810"/>
      <c r="BU19" s="810"/>
      <c r="BV19" s="810"/>
      <c r="BW19" s="810"/>
      <c r="BX19" s="810"/>
      <c r="BY19" s="810"/>
      <c r="BZ19" s="810"/>
      <c r="CA19" s="810"/>
      <c r="CB19" s="810"/>
      <c r="CC19" s="810"/>
      <c r="CD19" s="810"/>
      <c r="CE19" s="810"/>
      <c r="CF19" s="810"/>
      <c r="CG19" s="811"/>
      <c r="CH19" s="812"/>
      <c r="CI19" s="813"/>
      <c r="CJ19" s="813"/>
      <c r="CK19" s="813"/>
      <c r="CL19" s="814"/>
      <c r="CM19" s="812"/>
      <c r="CN19" s="813"/>
      <c r="CO19" s="813"/>
      <c r="CP19" s="813"/>
      <c r="CQ19" s="814"/>
      <c r="CR19" s="812"/>
      <c r="CS19" s="813"/>
      <c r="CT19" s="813"/>
      <c r="CU19" s="813"/>
      <c r="CV19" s="814"/>
      <c r="CW19" s="812"/>
      <c r="CX19" s="813"/>
      <c r="CY19" s="813"/>
      <c r="CZ19" s="813"/>
      <c r="DA19" s="814"/>
      <c r="DB19" s="812"/>
      <c r="DC19" s="813"/>
      <c r="DD19" s="813"/>
      <c r="DE19" s="813"/>
      <c r="DF19" s="814"/>
      <c r="DG19" s="812"/>
      <c r="DH19" s="813"/>
      <c r="DI19" s="813"/>
      <c r="DJ19" s="813"/>
      <c r="DK19" s="814"/>
      <c r="DL19" s="812"/>
      <c r="DM19" s="813"/>
      <c r="DN19" s="813"/>
      <c r="DO19" s="813"/>
      <c r="DP19" s="814"/>
      <c r="DQ19" s="812"/>
      <c r="DR19" s="813"/>
      <c r="DS19" s="813"/>
      <c r="DT19" s="813"/>
      <c r="DU19" s="814"/>
      <c r="DV19" s="809"/>
      <c r="DW19" s="810"/>
      <c r="DX19" s="810"/>
      <c r="DY19" s="810"/>
      <c r="DZ19" s="815"/>
      <c r="EA19" s="234"/>
    </row>
    <row r="20" spans="1:131" s="235" customFormat="1" ht="26.25" customHeight="1" x14ac:dyDescent="0.15">
      <c r="A20" s="238">
        <v>14</v>
      </c>
      <c r="B20" s="816"/>
      <c r="C20" s="817"/>
      <c r="D20" s="817"/>
      <c r="E20" s="817"/>
      <c r="F20" s="817"/>
      <c r="G20" s="817"/>
      <c r="H20" s="817"/>
      <c r="I20" s="817"/>
      <c r="J20" s="817"/>
      <c r="K20" s="817"/>
      <c r="L20" s="817"/>
      <c r="M20" s="817"/>
      <c r="N20" s="817"/>
      <c r="O20" s="817"/>
      <c r="P20" s="818"/>
      <c r="Q20" s="819"/>
      <c r="R20" s="820"/>
      <c r="S20" s="820"/>
      <c r="T20" s="820"/>
      <c r="U20" s="820"/>
      <c r="V20" s="820"/>
      <c r="W20" s="820"/>
      <c r="X20" s="820"/>
      <c r="Y20" s="820"/>
      <c r="Z20" s="820"/>
      <c r="AA20" s="820"/>
      <c r="AB20" s="820"/>
      <c r="AC20" s="820"/>
      <c r="AD20" s="820"/>
      <c r="AE20" s="821"/>
      <c r="AF20" s="822"/>
      <c r="AG20" s="823"/>
      <c r="AH20" s="823"/>
      <c r="AI20" s="823"/>
      <c r="AJ20" s="824"/>
      <c r="AK20" s="805"/>
      <c r="AL20" s="806"/>
      <c r="AM20" s="806"/>
      <c r="AN20" s="806"/>
      <c r="AO20" s="806"/>
      <c r="AP20" s="806"/>
      <c r="AQ20" s="806"/>
      <c r="AR20" s="806"/>
      <c r="AS20" s="806"/>
      <c r="AT20" s="806"/>
      <c r="AU20" s="807"/>
      <c r="AV20" s="807"/>
      <c r="AW20" s="807"/>
      <c r="AX20" s="807"/>
      <c r="AY20" s="808"/>
      <c r="AZ20" s="232"/>
      <c r="BA20" s="232"/>
      <c r="BB20" s="232"/>
      <c r="BC20" s="232"/>
      <c r="BD20" s="232"/>
      <c r="BE20" s="233"/>
      <c r="BF20" s="233"/>
      <c r="BG20" s="233"/>
      <c r="BH20" s="233"/>
      <c r="BI20" s="233"/>
      <c r="BJ20" s="233"/>
      <c r="BK20" s="233"/>
      <c r="BL20" s="233"/>
      <c r="BM20" s="233"/>
      <c r="BN20" s="233"/>
      <c r="BO20" s="233"/>
      <c r="BP20" s="233"/>
      <c r="BQ20" s="238">
        <v>14</v>
      </c>
      <c r="BR20" s="239"/>
      <c r="BS20" s="809"/>
      <c r="BT20" s="810"/>
      <c r="BU20" s="810"/>
      <c r="BV20" s="810"/>
      <c r="BW20" s="810"/>
      <c r="BX20" s="810"/>
      <c r="BY20" s="810"/>
      <c r="BZ20" s="810"/>
      <c r="CA20" s="810"/>
      <c r="CB20" s="810"/>
      <c r="CC20" s="810"/>
      <c r="CD20" s="810"/>
      <c r="CE20" s="810"/>
      <c r="CF20" s="810"/>
      <c r="CG20" s="811"/>
      <c r="CH20" s="812"/>
      <c r="CI20" s="813"/>
      <c r="CJ20" s="813"/>
      <c r="CK20" s="813"/>
      <c r="CL20" s="814"/>
      <c r="CM20" s="812"/>
      <c r="CN20" s="813"/>
      <c r="CO20" s="813"/>
      <c r="CP20" s="813"/>
      <c r="CQ20" s="814"/>
      <c r="CR20" s="812"/>
      <c r="CS20" s="813"/>
      <c r="CT20" s="813"/>
      <c r="CU20" s="813"/>
      <c r="CV20" s="814"/>
      <c r="CW20" s="812"/>
      <c r="CX20" s="813"/>
      <c r="CY20" s="813"/>
      <c r="CZ20" s="813"/>
      <c r="DA20" s="814"/>
      <c r="DB20" s="812"/>
      <c r="DC20" s="813"/>
      <c r="DD20" s="813"/>
      <c r="DE20" s="813"/>
      <c r="DF20" s="814"/>
      <c r="DG20" s="812"/>
      <c r="DH20" s="813"/>
      <c r="DI20" s="813"/>
      <c r="DJ20" s="813"/>
      <c r="DK20" s="814"/>
      <c r="DL20" s="812"/>
      <c r="DM20" s="813"/>
      <c r="DN20" s="813"/>
      <c r="DO20" s="813"/>
      <c r="DP20" s="814"/>
      <c r="DQ20" s="812"/>
      <c r="DR20" s="813"/>
      <c r="DS20" s="813"/>
      <c r="DT20" s="813"/>
      <c r="DU20" s="814"/>
      <c r="DV20" s="809"/>
      <c r="DW20" s="810"/>
      <c r="DX20" s="810"/>
      <c r="DY20" s="810"/>
      <c r="DZ20" s="815"/>
      <c r="EA20" s="234"/>
    </row>
    <row r="21" spans="1:131" s="235" customFormat="1" ht="26.25" customHeight="1" thickBot="1" x14ac:dyDescent="0.2">
      <c r="A21" s="238">
        <v>15</v>
      </c>
      <c r="B21" s="816"/>
      <c r="C21" s="817"/>
      <c r="D21" s="817"/>
      <c r="E21" s="817"/>
      <c r="F21" s="817"/>
      <c r="G21" s="817"/>
      <c r="H21" s="817"/>
      <c r="I21" s="817"/>
      <c r="J21" s="817"/>
      <c r="K21" s="817"/>
      <c r="L21" s="817"/>
      <c r="M21" s="817"/>
      <c r="N21" s="817"/>
      <c r="O21" s="817"/>
      <c r="P21" s="818"/>
      <c r="Q21" s="819"/>
      <c r="R21" s="820"/>
      <c r="S21" s="820"/>
      <c r="T21" s="820"/>
      <c r="U21" s="820"/>
      <c r="V21" s="820"/>
      <c r="W21" s="820"/>
      <c r="X21" s="820"/>
      <c r="Y21" s="820"/>
      <c r="Z21" s="820"/>
      <c r="AA21" s="820"/>
      <c r="AB21" s="820"/>
      <c r="AC21" s="820"/>
      <c r="AD21" s="820"/>
      <c r="AE21" s="821"/>
      <c r="AF21" s="822"/>
      <c r="AG21" s="823"/>
      <c r="AH21" s="823"/>
      <c r="AI21" s="823"/>
      <c r="AJ21" s="824"/>
      <c r="AK21" s="805"/>
      <c r="AL21" s="806"/>
      <c r="AM21" s="806"/>
      <c r="AN21" s="806"/>
      <c r="AO21" s="806"/>
      <c r="AP21" s="806"/>
      <c r="AQ21" s="806"/>
      <c r="AR21" s="806"/>
      <c r="AS21" s="806"/>
      <c r="AT21" s="806"/>
      <c r="AU21" s="807"/>
      <c r="AV21" s="807"/>
      <c r="AW21" s="807"/>
      <c r="AX21" s="807"/>
      <c r="AY21" s="808"/>
      <c r="AZ21" s="232"/>
      <c r="BA21" s="232"/>
      <c r="BB21" s="232"/>
      <c r="BC21" s="232"/>
      <c r="BD21" s="232"/>
      <c r="BE21" s="233"/>
      <c r="BF21" s="233"/>
      <c r="BG21" s="233"/>
      <c r="BH21" s="233"/>
      <c r="BI21" s="233"/>
      <c r="BJ21" s="233"/>
      <c r="BK21" s="233"/>
      <c r="BL21" s="233"/>
      <c r="BM21" s="233"/>
      <c r="BN21" s="233"/>
      <c r="BO21" s="233"/>
      <c r="BP21" s="233"/>
      <c r="BQ21" s="238">
        <v>15</v>
      </c>
      <c r="BR21" s="239"/>
      <c r="BS21" s="809"/>
      <c r="BT21" s="810"/>
      <c r="BU21" s="810"/>
      <c r="BV21" s="810"/>
      <c r="BW21" s="810"/>
      <c r="BX21" s="810"/>
      <c r="BY21" s="810"/>
      <c r="BZ21" s="810"/>
      <c r="CA21" s="810"/>
      <c r="CB21" s="810"/>
      <c r="CC21" s="810"/>
      <c r="CD21" s="810"/>
      <c r="CE21" s="810"/>
      <c r="CF21" s="810"/>
      <c r="CG21" s="811"/>
      <c r="CH21" s="812"/>
      <c r="CI21" s="813"/>
      <c r="CJ21" s="813"/>
      <c r="CK21" s="813"/>
      <c r="CL21" s="814"/>
      <c r="CM21" s="812"/>
      <c r="CN21" s="813"/>
      <c r="CO21" s="813"/>
      <c r="CP21" s="813"/>
      <c r="CQ21" s="814"/>
      <c r="CR21" s="812"/>
      <c r="CS21" s="813"/>
      <c r="CT21" s="813"/>
      <c r="CU21" s="813"/>
      <c r="CV21" s="814"/>
      <c r="CW21" s="812"/>
      <c r="CX21" s="813"/>
      <c r="CY21" s="813"/>
      <c r="CZ21" s="813"/>
      <c r="DA21" s="814"/>
      <c r="DB21" s="812"/>
      <c r="DC21" s="813"/>
      <c r="DD21" s="813"/>
      <c r="DE21" s="813"/>
      <c r="DF21" s="814"/>
      <c r="DG21" s="812"/>
      <c r="DH21" s="813"/>
      <c r="DI21" s="813"/>
      <c r="DJ21" s="813"/>
      <c r="DK21" s="814"/>
      <c r="DL21" s="812"/>
      <c r="DM21" s="813"/>
      <c r="DN21" s="813"/>
      <c r="DO21" s="813"/>
      <c r="DP21" s="814"/>
      <c r="DQ21" s="812"/>
      <c r="DR21" s="813"/>
      <c r="DS21" s="813"/>
      <c r="DT21" s="813"/>
      <c r="DU21" s="814"/>
      <c r="DV21" s="809"/>
      <c r="DW21" s="810"/>
      <c r="DX21" s="810"/>
      <c r="DY21" s="810"/>
      <c r="DZ21" s="815"/>
      <c r="EA21" s="234"/>
    </row>
    <row r="22" spans="1:131" s="235" customFormat="1" ht="26.25" customHeight="1" x14ac:dyDescent="0.15">
      <c r="A22" s="238">
        <v>16</v>
      </c>
      <c r="B22" s="816"/>
      <c r="C22" s="817"/>
      <c r="D22" s="817"/>
      <c r="E22" s="817"/>
      <c r="F22" s="817"/>
      <c r="G22" s="817"/>
      <c r="H22" s="817"/>
      <c r="I22" s="817"/>
      <c r="J22" s="817"/>
      <c r="K22" s="817"/>
      <c r="L22" s="817"/>
      <c r="M22" s="817"/>
      <c r="N22" s="817"/>
      <c r="O22" s="817"/>
      <c r="P22" s="818"/>
      <c r="Q22" s="835"/>
      <c r="R22" s="836"/>
      <c r="S22" s="836"/>
      <c r="T22" s="836"/>
      <c r="U22" s="836"/>
      <c r="V22" s="836"/>
      <c r="W22" s="836"/>
      <c r="X22" s="836"/>
      <c r="Y22" s="836"/>
      <c r="Z22" s="836"/>
      <c r="AA22" s="836"/>
      <c r="AB22" s="836"/>
      <c r="AC22" s="836"/>
      <c r="AD22" s="836"/>
      <c r="AE22" s="837"/>
      <c r="AF22" s="822"/>
      <c r="AG22" s="823"/>
      <c r="AH22" s="823"/>
      <c r="AI22" s="823"/>
      <c r="AJ22" s="824"/>
      <c r="AK22" s="838"/>
      <c r="AL22" s="839"/>
      <c r="AM22" s="839"/>
      <c r="AN22" s="839"/>
      <c r="AO22" s="839"/>
      <c r="AP22" s="839"/>
      <c r="AQ22" s="839"/>
      <c r="AR22" s="839"/>
      <c r="AS22" s="839"/>
      <c r="AT22" s="839"/>
      <c r="AU22" s="840"/>
      <c r="AV22" s="840"/>
      <c r="AW22" s="840"/>
      <c r="AX22" s="840"/>
      <c r="AY22" s="841"/>
      <c r="AZ22" s="842" t="s">
        <v>400</v>
      </c>
      <c r="BA22" s="842"/>
      <c r="BB22" s="842"/>
      <c r="BC22" s="842"/>
      <c r="BD22" s="843"/>
      <c r="BE22" s="233"/>
      <c r="BF22" s="233"/>
      <c r="BG22" s="233"/>
      <c r="BH22" s="233"/>
      <c r="BI22" s="233"/>
      <c r="BJ22" s="233"/>
      <c r="BK22" s="233"/>
      <c r="BL22" s="233"/>
      <c r="BM22" s="233"/>
      <c r="BN22" s="233"/>
      <c r="BO22" s="233"/>
      <c r="BP22" s="233"/>
      <c r="BQ22" s="238">
        <v>16</v>
      </c>
      <c r="BR22" s="239"/>
      <c r="BS22" s="809"/>
      <c r="BT22" s="810"/>
      <c r="BU22" s="810"/>
      <c r="BV22" s="810"/>
      <c r="BW22" s="810"/>
      <c r="BX22" s="810"/>
      <c r="BY22" s="810"/>
      <c r="BZ22" s="810"/>
      <c r="CA22" s="810"/>
      <c r="CB22" s="810"/>
      <c r="CC22" s="810"/>
      <c r="CD22" s="810"/>
      <c r="CE22" s="810"/>
      <c r="CF22" s="810"/>
      <c r="CG22" s="811"/>
      <c r="CH22" s="812"/>
      <c r="CI22" s="813"/>
      <c r="CJ22" s="813"/>
      <c r="CK22" s="813"/>
      <c r="CL22" s="814"/>
      <c r="CM22" s="812"/>
      <c r="CN22" s="813"/>
      <c r="CO22" s="813"/>
      <c r="CP22" s="813"/>
      <c r="CQ22" s="814"/>
      <c r="CR22" s="812"/>
      <c r="CS22" s="813"/>
      <c r="CT22" s="813"/>
      <c r="CU22" s="813"/>
      <c r="CV22" s="814"/>
      <c r="CW22" s="812"/>
      <c r="CX22" s="813"/>
      <c r="CY22" s="813"/>
      <c r="CZ22" s="813"/>
      <c r="DA22" s="814"/>
      <c r="DB22" s="812"/>
      <c r="DC22" s="813"/>
      <c r="DD22" s="813"/>
      <c r="DE22" s="813"/>
      <c r="DF22" s="814"/>
      <c r="DG22" s="812"/>
      <c r="DH22" s="813"/>
      <c r="DI22" s="813"/>
      <c r="DJ22" s="813"/>
      <c r="DK22" s="814"/>
      <c r="DL22" s="812"/>
      <c r="DM22" s="813"/>
      <c r="DN22" s="813"/>
      <c r="DO22" s="813"/>
      <c r="DP22" s="814"/>
      <c r="DQ22" s="812"/>
      <c r="DR22" s="813"/>
      <c r="DS22" s="813"/>
      <c r="DT22" s="813"/>
      <c r="DU22" s="814"/>
      <c r="DV22" s="809"/>
      <c r="DW22" s="810"/>
      <c r="DX22" s="810"/>
      <c r="DY22" s="810"/>
      <c r="DZ22" s="815"/>
      <c r="EA22" s="234"/>
    </row>
    <row r="23" spans="1:131" s="235" customFormat="1" ht="26.25" customHeight="1" thickBot="1" x14ac:dyDescent="0.2">
      <c r="A23" s="240" t="s">
        <v>401</v>
      </c>
      <c r="B23" s="825" t="s">
        <v>402</v>
      </c>
      <c r="C23" s="826"/>
      <c r="D23" s="826"/>
      <c r="E23" s="826"/>
      <c r="F23" s="826"/>
      <c r="G23" s="826"/>
      <c r="H23" s="826"/>
      <c r="I23" s="826"/>
      <c r="J23" s="826"/>
      <c r="K23" s="826"/>
      <c r="L23" s="826"/>
      <c r="M23" s="826"/>
      <c r="N23" s="826"/>
      <c r="O23" s="826"/>
      <c r="P23" s="827"/>
      <c r="Q23" s="828">
        <v>7755</v>
      </c>
      <c r="R23" s="829"/>
      <c r="S23" s="829"/>
      <c r="T23" s="829"/>
      <c r="U23" s="829"/>
      <c r="V23" s="829">
        <v>7251</v>
      </c>
      <c r="W23" s="829"/>
      <c r="X23" s="829"/>
      <c r="Y23" s="829"/>
      <c r="Z23" s="829"/>
      <c r="AA23" s="829">
        <v>505</v>
      </c>
      <c r="AB23" s="829"/>
      <c r="AC23" s="829"/>
      <c r="AD23" s="829"/>
      <c r="AE23" s="830"/>
      <c r="AF23" s="831">
        <v>492</v>
      </c>
      <c r="AG23" s="829"/>
      <c r="AH23" s="829"/>
      <c r="AI23" s="829"/>
      <c r="AJ23" s="832"/>
      <c r="AK23" s="833"/>
      <c r="AL23" s="834"/>
      <c r="AM23" s="834"/>
      <c r="AN23" s="834"/>
      <c r="AO23" s="834"/>
      <c r="AP23" s="829">
        <v>7932</v>
      </c>
      <c r="AQ23" s="829"/>
      <c r="AR23" s="829"/>
      <c r="AS23" s="829"/>
      <c r="AT23" s="829"/>
      <c r="AU23" s="845"/>
      <c r="AV23" s="845"/>
      <c r="AW23" s="845"/>
      <c r="AX23" s="845"/>
      <c r="AY23" s="846"/>
      <c r="AZ23" s="847" t="s">
        <v>403</v>
      </c>
      <c r="BA23" s="848"/>
      <c r="BB23" s="848"/>
      <c r="BC23" s="848"/>
      <c r="BD23" s="849"/>
      <c r="BE23" s="233"/>
      <c r="BF23" s="233"/>
      <c r="BG23" s="233"/>
      <c r="BH23" s="233"/>
      <c r="BI23" s="233"/>
      <c r="BJ23" s="233"/>
      <c r="BK23" s="233"/>
      <c r="BL23" s="233"/>
      <c r="BM23" s="233"/>
      <c r="BN23" s="233"/>
      <c r="BO23" s="233"/>
      <c r="BP23" s="233"/>
      <c r="BQ23" s="238">
        <v>17</v>
      </c>
      <c r="BR23" s="239"/>
      <c r="BS23" s="809"/>
      <c r="BT23" s="810"/>
      <c r="BU23" s="810"/>
      <c r="BV23" s="810"/>
      <c r="BW23" s="810"/>
      <c r="BX23" s="810"/>
      <c r="BY23" s="810"/>
      <c r="BZ23" s="810"/>
      <c r="CA23" s="810"/>
      <c r="CB23" s="810"/>
      <c r="CC23" s="810"/>
      <c r="CD23" s="810"/>
      <c r="CE23" s="810"/>
      <c r="CF23" s="810"/>
      <c r="CG23" s="811"/>
      <c r="CH23" s="812"/>
      <c r="CI23" s="813"/>
      <c r="CJ23" s="813"/>
      <c r="CK23" s="813"/>
      <c r="CL23" s="814"/>
      <c r="CM23" s="812"/>
      <c r="CN23" s="813"/>
      <c r="CO23" s="813"/>
      <c r="CP23" s="813"/>
      <c r="CQ23" s="814"/>
      <c r="CR23" s="812"/>
      <c r="CS23" s="813"/>
      <c r="CT23" s="813"/>
      <c r="CU23" s="813"/>
      <c r="CV23" s="814"/>
      <c r="CW23" s="812"/>
      <c r="CX23" s="813"/>
      <c r="CY23" s="813"/>
      <c r="CZ23" s="813"/>
      <c r="DA23" s="814"/>
      <c r="DB23" s="812"/>
      <c r="DC23" s="813"/>
      <c r="DD23" s="813"/>
      <c r="DE23" s="813"/>
      <c r="DF23" s="814"/>
      <c r="DG23" s="812"/>
      <c r="DH23" s="813"/>
      <c r="DI23" s="813"/>
      <c r="DJ23" s="813"/>
      <c r="DK23" s="814"/>
      <c r="DL23" s="812"/>
      <c r="DM23" s="813"/>
      <c r="DN23" s="813"/>
      <c r="DO23" s="813"/>
      <c r="DP23" s="814"/>
      <c r="DQ23" s="812"/>
      <c r="DR23" s="813"/>
      <c r="DS23" s="813"/>
      <c r="DT23" s="813"/>
      <c r="DU23" s="814"/>
      <c r="DV23" s="809"/>
      <c r="DW23" s="810"/>
      <c r="DX23" s="810"/>
      <c r="DY23" s="810"/>
      <c r="DZ23" s="815"/>
      <c r="EA23" s="234"/>
    </row>
    <row r="24" spans="1:131" s="235" customFormat="1" ht="26.25" customHeight="1" x14ac:dyDescent="0.15">
      <c r="A24" s="844" t="s">
        <v>404</v>
      </c>
      <c r="B24" s="844"/>
      <c r="C24" s="844"/>
      <c r="D24" s="844"/>
      <c r="E24" s="844"/>
      <c r="F24" s="844"/>
      <c r="G24" s="844"/>
      <c r="H24" s="844"/>
      <c r="I24" s="844"/>
      <c r="J24" s="844"/>
      <c r="K24" s="844"/>
      <c r="L24" s="844"/>
      <c r="M24" s="844"/>
      <c r="N24" s="844"/>
      <c r="O24" s="844"/>
      <c r="P24" s="844"/>
      <c r="Q24" s="844"/>
      <c r="R24" s="844"/>
      <c r="S24" s="844"/>
      <c r="T24" s="844"/>
      <c r="U24" s="844"/>
      <c r="V24" s="844"/>
      <c r="W24" s="844"/>
      <c r="X24" s="844"/>
      <c r="Y24" s="844"/>
      <c r="Z24" s="844"/>
      <c r="AA24" s="844"/>
      <c r="AB24" s="844"/>
      <c r="AC24" s="844"/>
      <c r="AD24" s="844"/>
      <c r="AE24" s="844"/>
      <c r="AF24" s="844"/>
      <c r="AG24" s="844"/>
      <c r="AH24" s="844"/>
      <c r="AI24" s="844"/>
      <c r="AJ24" s="844"/>
      <c r="AK24" s="844"/>
      <c r="AL24" s="844"/>
      <c r="AM24" s="844"/>
      <c r="AN24" s="844"/>
      <c r="AO24" s="844"/>
      <c r="AP24" s="844"/>
      <c r="AQ24" s="844"/>
      <c r="AR24" s="844"/>
      <c r="AS24" s="844"/>
      <c r="AT24" s="844"/>
      <c r="AU24" s="844"/>
      <c r="AV24" s="844"/>
      <c r="AW24" s="844"/>
      <c r="AX24" s="844"/>
      <c r="AY24" s="844"/>
      <c r="AZ24" s="232"/>
      <c r="BA24" s="232"/>
      <c r="BB24" s="232"/>
      <c r="BC24" s="232"/>
      <c r="BD24" s="232"/>
      <c r="BE24" s="233"/>
      <c r="BF24" s="233"/>
      <c r="BG24" s="233"/>
      <c r="BH24" s="233"/>
      <c r="BI24" s="233"/>
      <c r="BJ24" s="233"/>
      <c r="BK24" s="233"/>
      <c r="BL24" s="233"/>
      <c r="BM24" s="233"/>
      <c r="BN24" s="233"/>
      <c r="BO24" s="233"/>
      <c r="BP24" s="233"/>
      <c r="BQ24" s="238">
        <v>18</v>
      </c>
      <c r="BR24" s="239"/>
      <c r="BS24" s="809"/>
      <c r="BT24" s="810"/>
      <c r="BU24" s="810"/>
      <c r="BV24" s="810"/>
      <c r="BW24" s="810"/>
      <c r="BX24" s="810"/>
      <c r="BY24" s="810"/>
      <c r="BZ24" s="810"/>
      <c r="CA24" s="810"/>
      <c r="CB24" s="810"/>
      <c r="CC24" s="810"/>
      <c r="CD24" s="810"/>
      <c r="CE24" s="810"/>
      <c r="CF24" s="810"/>
      <c r="CG24" s="811"/>
      <c r="CH24" s="812"/>
      <c r="CI24" s="813"/>
      <c r="CJ24" s="813"/>
      <c r="CK24" s="813"/>
      <c r="CL24" s="814"/>
      <c r="CM24" s="812"/>
      <c r="CN24" s="813"/>
      <c r="CO24" s="813"/>
      <c r="CP24" s="813"/>
      <c r="CQ24" s="814"/>
      <c r="CR24" s="812"/>
      <c r="CS24" s="813"/>
      <c r="CT24" s="813"/>
      <c r="CU24" s="813"/>
      <c r="CV24" s="814"/>
      <c r="CW24" s="812"/>
      <c r="CX24" s="813"/>
      <c r="CY24" s="813"/>
      <c r="CZ24" s="813"/>
      <c r="DA24" s="814"/>
      <c r="DB24" s="812"/>
      <c r="DC24" s="813"/>
      <c r="DD24" s="813"/>
      <c r="DE24" s="813"/>
      <c r="DF24" s="814"/>
      <c r="DG24" s="812"/>
      <c r="DH24" s="813"/>
      <c r="DI24" s="813"/>
      <c r="DJ24" s="813"/>
      <c r="DK24" s="814"/>
      <c r="DL24" s="812"/>
      <c r="DM24" s="813"/>
      <c r="DN24" s="813"/>
      <c r="DO24" s="813"/>
      <c r="DP24" s="814"/>
      <c r="DQ24" s="812"/>
      <c r="DR24" s="813"/>
      <c r="DS24" s="813"/>
      <c r="DT24" s="813"/>
      <c r="DU24" s="814"/>
      <c r="DV24" s="809"/>
      <c r="DW24" s="810"/>
      <c r="DX24" s="810"/>
      <c r="DY24" s="810"/>
      <c r="DZ24" s="815"/>
      <c r="EA24" s="234"/>
    </row>
    <row r="25" spans="1:131" ht="26.25" customHeight="1" thickBot="1" x14ac:dyDescent="0.2">
      <c r="A25" s="761" t="s">
        <v>405</v>
      </c>
      <c r="B25" s="761"/>
      <c r="C25" s="761"/>
      <c r="D25" s="761"/>
      <c r="E25" s="761"/>
      <c r="F25" s="761"/>
      <c r="G25" s="761"/>
      <c r="H25" s="761"/>
      <c r="I25" s="761"/>
      <c r="J25" s="761"/>
      <c r="K25" s="761"/>
      <c r="L25" s="761"/>
      <c r="M25" s="761"/>
      <c r="N25" s="761"/>
      <c r="O25" s="761"/>
      <c r="P25" s="761"/>
      <c r="Q25" s="761"/>
      <c r="R25" s="761"/>
      <c r="S25" s="761"/>
      <c r="T25" s="761"/>
      <c r="U25" s="761"/>
      <c r="V25" s="761"/>
      <c r="W25" s="761"/>
      <c r="X25" s="761"/>
      <c r="Y25" s="761"/>
      <c r="Z25" s="761"/>
      <c r="AA25" s="761"/>
      <c r="AB25" s="761"/>
      <c r="AC25" s="761"/>
      <c r="AD25" s="761"/>
      <c r="AE25" s="761"/>
      <c r="AF25" s="761"/>
      <c r="AG25" s="761"/>
      <c r="AH25" s="761"/>
      <c r="AI25" s="761"/>
      <c r="AJ25" s="761"/>
      <c r="AK25" s="761"/>
      <c r="AL25" s="761"/>
      <c r="AM25" s="761"/>
      <c r="AN25" s="761"/>
      <c r="AO25" s="761"/>
      <c r="AP25" s="761"/>
      <c r="AQ25" s="761"/>
      <c r="AR25" s="761"/>
      <c r="AS25" s="761"/>
      <c r="AT25" s="761"/>
      <c r="AU25" s="761"/>
      <c r="AV25" s="761"/>
      <c r="AW25" s="761"/>
      <c r="AX25" s="761"/>
      <c r="AY25" s="761"/>
      <c r="AZ25" s="761"/>
      <c r="BA25" s="761"/>
      <c r="BB25" s="761"/>
      <c r="BC25" s="761"/>
      <c r="BD25" s="761"/>
      <c r="BE25" s="761"/>
      <c r="BF25" s="761"/>
      <c r="BG25" s="761"/>
      <c r="BH25" s="761"/>
      <c r="BI25" s="761"/>
      <c r="BJ25" s="232"/>
      <c r="BK25" s="232"/>
      <c r="BL25" s="232"/>
      <c r="BM25" s="232"/>
      <c r="BN25" s="232"/>
      <c r="BO25" s="241"/>
      <c r="BP25" s="241"/>
      <c r="BQ25" s="238">
        <v>19</v>
      </c>
      <c r="BR25" s="239"/>
      <c r="BS25" s="809"/>
      <c r="BT25" s="810"/>
      <c r="BU25" s="810"/>
      <c r="BV25" s="810"/>
      <c r="BW25" s="810"/>
      <c r="BX25" s="810"/>
      <c r="BY25" s="810"/>
      <c r="BZ25" s="810"/>
      <c r="CA25" s="810"/>
      <c r="CB25" s="810"/>
      <c r="CC25" s="810"/>
      <c r="CD25" s="810"/>
      <c r="CE25" s="810"/>
      <c r="CF25" s="810"/>
      <c r="CG25" s="811"/>
      <c r="CH25" s="812"/>
      <c r="CI25" s="813"/>
      <c r="CJ25" s="813"/>
      <c r="CK25" s="813"/>
      <c r="CL25" s="814"/>
      <c r="CM25" s="812"/>
      <c r="CN25" s="813"/>
      <c r="CO25" s="813"/>
      <c r="CP25" s="813"/>
      <c r="CQ25" s="814"/>
      <c r="CR25" s="812"/>
      <c r="CS25" s="813"/>
      <c r="CT25" s="813"/>
      <c r="CU25" s="813"/>
      <c r="CV25" s="814"/>
      <c r="CW25" s="812"/>
      <c r="CX25" s="813"/>
      <c r="CY25" s="813"/>
      <c r="CZ25" s="813"/>
      <c r="DA25" s="814"/>
      <c r="DB25" s="812"/>
      <c r="DC25" s="813"/>
      <c r="DD25" s="813"/>
      <c r="DE25" s="813"/>
      <c r="DF25" s="814"/>
      <c r="DG25" s="812"/>
      <c r="DH25" s="813"/>
      <c r="DI25" s="813"/>
      <c r="DJ25" s="813"/>
      <c r="DK25" s="814"/>
      <c r="DL25" s="812"/>
      <c r="DM25" s="813"/>
      <c r="DN25" s="813"/>
      <c r="DO25" s="813"/>
      <c r="DP25" s="814"/>
      <c r="DQ25" s="812"/>
      <c r="DR25" s="813"/>
      <c r="DS25" s="813"/>
      <c r="DT25" s="813"/>
      <c r="DU25" s="814"/>
      <c r="DV25" s="809"/>
      <c r="DW25" s="810"/>
      <c r="DX25" s="810"/>
      <c r="DY25" s="810"/>
      <c r="DZ25" s="815"/>
      <c r="EA25" s="230"/>
    </row>
    <row r="26" spans="1:131" ht="26.25" customHeight="1" x14ac:dyDescent="0.15">
      <c r="A26" s="763" t="s">
        <v>381</v>
      </c>
      <c r="B26" s="764"/>
      <c r="C26" s="764"/>
      <c r="D26" s="764"/>
      <c r="E26" s="764"/>
      <c r="F26" s="764"/>
      <c r="G26" s="764"/>
      <c r="H26" s="764"/>
      <c r="I26" s="764"/>
      <c r="J26" s="764"/>
      <c r="K26" s="764"/>
      <c r="L26" s="764"/>
      <c r="M26" s="764"/>
      <c r="N26" s="764"/>
      <c r="O26" s="764"/>
      <c r="P26" s="765"/>
      <c r="Q26" s="769" t="s">
        <v>406</v>
      </c>
      <c r="R26" s="770"/>
      <c r="S26" s="770"/>
      <c r="T26" s="770"/>
      <c r="U26" s="771"/>
      <c r="V26" s="769" t="s">
        <v>407</v>
      </c>
      <c r="W26" s="770"/>
      <c r="X26" s="770"/>
      <c r="Y26" s="770"/>
      <c r="Z26" s="771"/>
      <c r="AA26" s="769" t="s">
        <v>408</v>
      </c>
      <c r="AB26" s="770"/>
      <c r="AC26" s="770"/>
      <c r="AD26" s="770"/>
      <c r="AE26" s="770"/>
      <c r="AF26" s="850" t="s">
        <v>409</v>
      </c>
      <c r="AG26" s="851"/>
      <c r="AH26" s="851"/>
      <c r="AI26" s="851"/>
      <c r="AJ26" s="852"/>
      <c r="AK26" s="770" t="s">
        <v>410</v>
      </c>
      <c r="AL26" s="770"/>
      <c r="AM26" s="770"/>
      <c r="AN26" s="770"/>
      <c r="AO26" s="771"/>
      <c r="AP26" s="769" t="s">
        <v>411</v>
      </c>
      <c r="AQ26" s="770"/>
      <c r="AR26" s="770"/>
      <c r="AS26" s="770"/>
      <c r="AT26" s="771"/>
      <c r="AU26" s="769" t="s">
        <v>412</v>
      </c>
      <c r="AV26" s="770"/>
      <c r="AW26" s="770"/>
      <c r="AX26" s="770"/>
      <c r="AY26" s="771"/>
      <c r="AZ26" s="769" t="s">
        <v>413</v>
      </c>
      <c r="BA26" s="770"/>
      <c r="BB26" s="770"/>
      <c r="BC26" s="770"/>
      <c r="BD26" s="771"/>
      <c r="BE26" s="769" t="s">
        <v>388</v>
      </c>
      <c r="BF26" s="770"/>
      <c r="BG26" s="770"/>
      <c r="BH26" s="770"/>
      <c r="BI26" s="776"/>
      <c r="BJ26" s="232"/>
      <c r="BK26" s="232"/>
      <c r="BL26" s="232"/>
      <c r="BM26" s="232"/>
      <c r="BN26" s="232"/>
      <c r="BO26" s="241"/>
      <c r="BP26" s="241"/>
      <c r="BQ26" s="238">
        <v>20</v>
      </c>
      <c r="BR26" s="239"/>
      <c r="BS26" s="809"/>
      <c r="BT26" s="810"/>
      <c r="BU26" s="810"/>
      <c r="BV26" s="810"/>
      <c r="BW26" s="810"/>
      <c r="BX26" s="810"/>
      <c r="BY26" s="810"/>
      <c r="BZ26" s="810"/>
      <c r="CA26" s="810"/>
      <c r="CB26" s="810"/>
      <c r="CC26" s="810"/>
      <c r="CD26" s="810"/>
      <c r="CE26" s="810"/>
      <c r="CF26" s="810"/>
      <c r="CG26" s="811"/>
      <c r="CH26" s="812"/>
      <c r="CI26" s="813"/>
      <c r="CJ26" s="813"/>
      <c r="CK26" s="813"/>
      <c r="CL26" s="814"/>
      <c r="CM26" s="812"/>
      <c r="CN26" s="813"/>
      <c r="CO26" s="813"/>
      <c r="CP26" s="813"/>
      <c r="CQ26" s="814"/>
      <c r="CR26" s="812"/>
      <c r="CS26" s="813"/>
      <c r="CT26" s="813"/>
      <c r="CU26" s="813"/>
      <c r="CV26" s="814"/>
      <c r="CW26" s="812"/>
      <c r="CX26" s="813"/>
      <c r="CY26" s="813"/>
      <c r="CZ26" s="813"/>
      <c r="DA26" s="814"/>
      <c r="DB26" s="812"/>
      <c r="DC26" s="813"/>
      <c r="DD26" s="813"/>
      <c r="DE26" s="813"/>
      <c r="DF26" s="814"/>
      <c r="DG26" s="812"/>
      <c r="DH26" s="813"/>
      <c r="DI26" s="813"/>
      <c r="DJ26" s="813"/>
      <c r="DK26" s="814"/>
      <c r="DL26" s="812"/>
      <c r="DM26" s="813"/>
      <c r="DN26" s="813"/>
      <c r="DO26" s="813"/>
      <c r="DP26" s="814"/>
      <c r="DQ26" s="812"/>
      <c r="DR26" s="813"/>
      <c r="DS26" s="813"/>
      <c r="DT26" s="813"/>
      <c r="DU26" s="814"/>
      <c r="DV26" s="809"/>
      <c r="DW26" s="810"/>
      <c r="DX26" s="810"/>
      <c r="DY26" s="810"/>
      <c r="DZ26" s="815"/>
      <c r="EA26" s="230"/>
    </row>
    <row r="27" spans="1:131" ht="26.25" customHeight="1" thickBot="1" x14ac:dyDescent="0.2">
      <c r="A27" s="766"/>
      <c r="B27" s="767"/>
      <c r="C27" s="767"/>
      <c r="D27" s="767"/>
      <c r="E27" s="767"/>
      <c r="F27" s="767"/>
      <c r="G27" s="767"/>
      <c r="H27" s="767"/>
      <c r="I27" s="767"/>
      <c r="J27" s="767"/>
      <c r="K27" s="767"/>
      <c r="L27" s="767"/>
      <c r="M27" s="767"/>
      <c r="N27" s="767"/>
      <c r="O27" s="767"/>
      <c r="P27" s="768"/>
      <c r="Q27" s="772"/>
      <c r="R27" s="773"/>
      <c r="S27" s="773"/>
      <c r="T27" s="773"/>
      <c r="U27" s="774"/>
      <c r="V27" s="772"/>
      <c r="W27" s="773"/>
      <c r="X27" s="773"/>
      <c r="Y27" s="773"/>
      <c r="Z27" s="774"/>
      <c r="AA27" s="772"/>
      <c r="AB27" s="773"/>
      <c r="AC27" s="773"/>
      <c r="AD27" s="773"/>
      <c r="AE27" s="773"/>
      <c r="AF27" s="853"/>
      <c r="AG27" s="854"/>
      <c r="AH27" s="854"/>
      <c r="AI27" s="854"/>
      <c r="AJ27" s="855"/>
      <c r="AK27" s="773"/>
      <c r="AL27" s="773"/>
      <c r="AM27" s="773"/>
      <c r="AN27" s="773"/>
      <c r="AO27" s="774"/>
      <c r="AP27" s="772"/>
      <c r="AQ27" s="773"/>
      <c r="AR27" s="773"/>
      <c r="AS27" s="773"/>
      <c r="AT27" s="774"/>
      <c r="AU27" s="772"/>
      <c r="AV27" s="773"/>
      <c r="AW27" s="773"/>
      <c r="AX27" s="773"/>
      <c r="AY27" s="774"/>
      <c r="AZ27" s="772"/>
      <c r="BA27" s="773"/>
      <c r="BB27" s="773"/>
      <c r="BC27" s="773"/>
      <c r="BD27" s="774"/>
      <c r="BE27" s="772"/>
      <c r="BF27" s="773"/>
      <c r="BG27" s="773"/>
      <c r="BH27" s="773"/>
      <c r="BI27" s="778"/>
      <c r="BJ27" s="232"/>
      <c r="BK27" s="232"/>
      <c r="BL27" s="232"/>
      <c r="BM27" s="232"/>
      <c r="BN27" s="232"/>
      <c r="BO27" s="241"/>
      <c r="BP27" s="241"/>
      <c r="BQ27" s="238">
        <v>21</v>
      </c>
      <c r="BR27" s="239"/>
      <c r="BS27" s="809"/>
      <c r="BT27" s="810"/>
      <c r="BU27" s="810"/>
      <c r="BV27" s="810"/>
      <c r="BW27" s="810"/>
      <c r="BX27" s="810"/>
      <c r="BY27" s="810"/>
      <c r="BZ27" s="810"/>
      <c r="CA27" s="810"/>
      <c r="CB27" s="810"/>
      <c r="CC27" s="810"/>
      <c r="CD27" s="810"/>
      <c r="CE27" s="810"/>
      <c r="CF27" s="810"/>
      <c r="CG27" s="811"/>
      <c r="CH27" s="812"/>
      <c r="CI27" s="813"/>
      <c r="CJ27" s="813"/>
      <c r="CK27" s="813"/>
      <c r="CL27" s="814"/>
      <c r="CM27" s="812"/>
      <c r="CN27" s="813"/>
      <c r="CO27" s="813"/>
      <c r="CP27" s="813"/>
      <c r="CQ27" s="814"/>
      <c r="CR27" s="812"/>
      <c r="CS27" s="813"/>
      <c r="CT27" s="813"/>
      <c r="CU27" s="813"/>
      <c r="CV27" s="814"/>
      <c r="CW27" s="812"/>
      <c r="CX27" s="813"/>
      <c r="CY27" s="813"/>
      <c r="CZ27" s="813"/>
      <c r="DA27" s="814"/>
      <c r="DB27" s="812"/>
      <c r="DC27" s="813"/>
      <c r="DD27" s="813"/>
      <c r="DE27" s="813"/>
      <c r="DF27" s="814"/>
      <c r="DG27" s="812"/>
      <c r="DH27" s="813"/>
      <c r="DI27" s="813"/>
      <c r="DJ27" s="813"/>
      <c r="DK27" s="814"/>
      <c r="DL27" s="812"/>
      <c r="DM27" s="813"/>
      <c r="DN27" s="813"/>
      <c r="DO27" s="813"/>
      <c r="DP27" s="814"/>
      <c r="DQ27" s="812"/>
      <c r="DR27" s="813"/>
      <c r="DS27" s="813"/>
      <c r="DT27" s="813"/>
      <c r="DU27" s="814"/>
      <c r="DV27" s="809"/>
      <c r="DW27" s="810"/>
      <c r="DX27" s="810"/>
      <c r="DY27" s="810"/>
      <c r="DZ27" s="815"/>
      <c r="EA27" s="230"/>
    </row>
    <row r="28" spans="1:131" ht="26.25" customHeight="1" thickTop="1" x14ac:dyDescent="0.15">
      <c r="A28" s="242">
        <v>1</v>
      </c>
      <c r="B28" s="785" t="s">
        <v>414</v>
      </c>
      <c r="C28" s="786"/>
      <c r="D28" s="786"/>
      <c r="E28" s="786"/>
      <c r="F28" s="786"/>
      <c r="G28" s="786"/>
      <c r="H28" s="786"/>
      <c r="I28" s="786"/>
      <c r="J28" s="786"/>
      <c r="K28" s="786"/>
      <c r="L28" s="786"/>
      <c r="M28" s="786"/>
      <c r="N28" s="786"/>
      <c r="O28" s="786"/>
      <c r="P28" s="787"/>
      <c r="Q28" s="858">
        <v>1758</v>
      </c>
      <c r="R28" s="859"/>
      <c r="S28" s="859"/>
      <c r="T28" s="859"/>
      <c r="U28" s="859"/>
      <c r="V28" s="859">
        <v>1664</v>
      </c>
      <c r="W28" s="859"/>
      <c r="X28" s="859"/>
      <c r="Y28" s="859"/>
      <c r="Z28" s="859"/>
      <c r="AA28" s="859">
        <v>94</v>
      </c>
      <c r="AB28" s="859"/>
      <c r="AC28" s="859"/>
      <c r="AD28" s="859"/>
      <c r="AE28" s="860"/>
      <c r="AF28" s="861">
        <v>94</v>
      </c>
      <c r="AG28" s="859"/>
      <c r="AH28" s="859"/>
      <c r="AI28" s="859"/>
      <c r="AJ28" s="862"/>
      <c r="AK28" s="863">
        <v>225</v>
      </c>
      <c r="AL28" s="864"/>
      <c r="AM28" s="864"/>
      <c r="AN28" s="864"/>
      <c r="AO28" s="864"/>
      <c r="AP28" s="864" t="s">
        <v>590</v>
      </c>
      <c r="AQ28" s="864"/>
      <c r="AR28" s="864"/>
      <c r="AS28" s="864"/>
      <c r="AT28" s="864"/>
      <c r="AU28" s="864" t="s">
        <v>590</v>
      </c>
      <c r="AV28" s="864"/>
      <c r="AW28" s="864"/>
      <c r="AX28" s="864"/>
      <c r="AY28" s="864"/>
      <c r="AZ28" s="865" t="s">
        <v>590</v>
      </c>
      <c r="BA28" s="865"/>
      <c r="BB28" s="865"/>
      <c r="BC28" s="865"/>
      <c r="BD28" s="865"/>
      <c r="BE28" s="856"/>
      <c r="BF28" s="856"/>
      <c r="BG28" s="856"/>
      <c r="BH28" s="856"/>
      <c r="BI28" s="857"/>
      <c r="BJ28" s="232"/>
      <c r="BK28" s="232"/>
      <c r="BL28" s="232"/>
      <c r="BM28" s="232"/>
      <c r="BN28" s="232"/>
      <c r="BO28" s="241"/>
      <c r="BP28" s="241"/>
      <c r="BQ28" s="238">
        <v>22</v>
      </c>
      <c r="BR28" s="239"/>
      <c r="BS28" s="809"/>
      <c r="BT28" s="810"/>
      <c r="BU28" s="810"/>
      <c r="BV28" s="810"/>
      <c r="BW28" s="810"/>
      <c r="BX28" s="810"/>
      <c r="BY28" s="810"/>
      <c r="BZ28" s="810"/>
      <c r="CA28" s="810"/>
      <c r="CB28" s="810"/>
      <c r="CC28" s="810"/>
      <c r="CD28" s="810"/>
      <c r="CE28" s="810"/>
      <c r="CF28" s="810"/>
      <c r="CG28" s="811"/>
      <c r="CH28" s="812"/>
      <c r="CI28" s="813"/>
      <c r="CJ28" s="813"/>
      <c r="CK28" s="813"/>
      <c r="CL28" s="814"/>
      <c r="CM28" s="812"/>
      <c r="CN28" s="813"/>
      <c r="CO28" s="813"/>
      <c r="CP28" s="813"/>
      <c r="CQ28" s="814"/>
      <c r="CR28" s="812"/>
      <c r="CS28" s="813"/>
      <c r="CT28" s="813"/>
      <c r="CU28" s="813"/>
      <c r="CV28" s="814"/>
      <c r="CW28" s="812"/>
      <c r="CX28" s="813"/>
      <c r="CY28" s="813"/>
      <c r="CZ28" s="813"/>
      <c r="DA28" s="814"/>
      <c r="DB28" s="812"/>
      <c r="DC28" s="813"/>
      <c r="DD28" s="813"/>
      <c r="DE28" s="813"/>
      <c r="DF28" s="814"/>
      <c r="DG28" s="812"/>
      <c r="DH28" s="813"/>
      <c r="DI28" s="813"/>
      <c r="DJ28" s="813"/>
      <c r="DK28" s="814"/>
      <c r="DL28" s="812"/>
      <c r="DM28" s="813"/>
      <c r="DN28" s="813"/>
      <c r="DO28" s="813"/>
      <c r="DP28" s="814"/>
      <c r="DQ28" s="812"/>
      <c r="DR28" s="813"/>
      <c r="DS28" s="813"/>
      <c r="DT28" s="813"/>
      <c r="DU28" s="814"/>
      <c r="DV28" s="809"/>
      <c r="DW28" s="810"/>
      <c r="DX28" s="810"/>
      <c r="DY28" s="810"/>
      <c r="DZ28" s="815"/>
      <c r="EA28" s="230"/>
    </row>
    <row r="29" spans="1:131" ht="26.25" customHeight="1" x14ac:dyDescent="0.15">
      <c r="A29" s="242">
        <v>2</v>
      </c>
      <c r="B29" s="816" t="s">
        <v>415</v>
      </c>
      <c r="C29" s="817"/>
      <c r="D29" s="817"/>
      <c r="E29" s="817"/>
      <c r="F29" s="817"/>
      <c r="G29" s="817"/>
      <c r="H29" s="817"/>
      <c r="I29" s="817"/>
      <c r="J29" s="817"/>
      <c r="K29" s="817"/>
      <c r="L29" s="817"/>
      <c r="M29" s="817"/>
      <c r="N29" s="817"/>
      <c r="O29" s="817"/>
      <c r="P29" s="818"/>
      <c r="Q29" s="819">
        <v>1825</v>
      </c>
      <c r="R29" s="820"/>
      <c r="S29" s="820"/>
      <c r="T29" s="820"/>
      <c r="U29" s="820"/>
      <c r="V29" s="820">
        <v>1793</v>
      </c>
      <c r="W29" s="820"/>
      <c r="X29" s="820"/>
      <c r="Y29" s="820"/>
      <c r="Z29" s="820"/>
      <c r="AA29" s="820">
        <v>31</v>
      </c>
      <c r="AB29" s="820"/>
      <c r="AC29" s="820"/>
      <c r="AD29" s="820"/>
      <c r="AE29" s="821"/>
      <c r="AF29" s="822">
        <v>31</v>
      </c>
      <c r="AG29" s="823"/>
      <c r="AH29" s="823"/>
      <c r="AI29" s="823"/>
      <c r="AJ29" s="824"/>
      <c r="AK29" s="870">
        <v>332</v>
      </c>
      <c r="AL29" s="866"/>
      <c r="AM29" s="866"/>
      <c r="AN29" s="866"/>
      <c r="AO29" s="866"/>
      <c r="AP29" s="866">
        <v>11</v>
      </c>
      <c r="AQ29" s="866"/>
      <c r="AR29" s="866"/>
      <c r="AS29" s="866"/>
      <c r="AT29" s="866"/>
      <c r="AU29" s="866">
        <v>11</v>
      </c>
      <c r="AV29" s="866"/>
      <c r="AW29" s="866"/>
      <c r="AX29" s="866"/>
      <c r="AY29" s="866"/>
      <c r="AZ29" s="867" t="s">
        <v>590</v>
      </c>
      <c r="BA29" s="867"/>
      <c r="BB29" s="867"/>
      <c r="BC29" s="867"/>
      <c r="BD29" s="867"/>
      <c r="BE29" s="868"/>
      <c r="BF29" s="868"/>
      <c r="BG29" s="868"/>
      <c r="BH29" s="868"/>
      <c r="BI29" s="869"/>
      <c r="BJ29" s="232"/>
      <c r="BK29" s="232"/>
      <c r="BL29" s="232"/>
      <c r="BM29" s="232"/>
      <c r="BN29" s="232"/>
      <c r="BO29" s="241"/>
      <c r="BP29" s="241"/>
      <c r="BQ29" s="238">
        <v>23</v>
      </c>
      <c r="BR29" s="239"/>
      <c r="BS29" s="809"/>
      <c r="BT29" s="810"/>
      <c r="BU29" s="810"/>
      <c r="BV29" s="810"/>
      <c r="BW29" s="810"/>
      <c r="BX29" s="810"/>
      <c r="BY29" s="810"/>
      <c r="BZ29" s="810"/>
      <c r="CA29" s="810"/>
      <c r="CB29" s="810"/>
      <c r="CC29" s="810"/>
      <c r="CD29" s="810"/>
      <c r="CE29" s="810"/>
      <c r="CF29" s="810"/>
      <c r="CG29" s="811"/>
      <c r="CH29" s="812"/>
      <c r="CI29" s="813"/>
      <c r="CJ29" s="813"/>
      <c r="CK29" s="813"/>
      <c r="CL29" s="814"/>
      <c r="CM29" s="812"/>
      <c r="CN29" s="813"/>
      <c r="CO29" s="813"/>
      <c r="CP29" s="813"/>
      <c r="CQ29" s="814"/>
      <c r="CR29" s="812"/>
      <c r="CS29" s="813"/>
      <c r="CT29" s="813"/>
      <c r="CU29" s="813"/>
      <c r="CV29" s="814"/>
      <c r="CW29" s="812"/>
      <c r="CX29" s="813"/>
      <c r="CY29" s="813"/>
      <c r="CZ29" s="813"/>
      <c r="DA29" s="814"/>
      <c r="DB29" s="812"/>
      <c r="DC29" s="813"/>
      <c r="DD29" s="813"/>
      <c r="DE29" s="813"/>
      <c r="DF29" s="814"/>
      <c r="DG29" s="812"/>
      <c r="DH29" s="813"/>
      <c r="DI29" s="813"/>
      <c r="DJ29" s="813"/>
      <c r="DK29" s="814"/>
      <c r="DL29" s="812"/>
      <c r="DM29" s="813"/>
      <c r="DN29" s="813"/>
      <c r="DO29" s="813"/>
      <c r="DP29" s="814"/>
      <c r="DQ29" s="812"/>
      <c r="DR29" s="813"/>
      <c r="DS29" s="813"/>
      <c r="DT29" s="813"/>
      <c r="DU29" s="814"/>
      <c r="DV29" s="809"/>
      <c r="DW29" s="810"/>
      <c r="DX29" s="810"/>
      <c r="DY29" s="810"/>
      <c r="DZ29" s="815"/>
      <c r="EA29" s="230"/>
    </row>
    <row r="30" spans="1:131" ht="26.25" customHeight="1" x14ac:dyDescent="0.15">
      <c r="A30" s="242">
        <v>3</v>
      </c>
      <c r="B30" s="816" t="s">
        <v>416</v>
      </c>
      <c r="C30" s="817"/>
      <c r="D30" s="817"/>
      <c r="E30" s="817"/>
      <c r="F30" s="817"/>
      <c r="G30" s="817"/>
      <c r="H30" s="817"/>
      <c r="I30" s="817"/>
      <c r="J30" s="817"/>
      <c r="K30" s="817"/>
      <c r="L30" s="817"/>
      <c r="M30" s="817"/>
      <c r="N30" s="817"/>
      <c r="O30" s="817"/>
      <c r="P30" s="818"/>
      <c r="Q30" s="819">
        <v>164</v>
      </c>
      <c r="R30" s="820"/>
      <c r="S30" s="820"/>
      <c r="T30" s="820"/>
      <c r="U30" s="820"/>
      <c r="V30" s="820">
        <v>161</v>
      </c>
      <c r="W30" s="820"/>
      <c r="X30" s="820"/>
      <c r="Y30" s="820"/>
      <c r="Z30" s="820"/>
      <c r="AA30" s="820">
        <v>4</v>
      </c>
      <c r="AB30" s="820"/>
      <c r="AC30" s="820"/>
      <c r="AD30" s="820"/>
      <c r="AE30" s="821"/>
      <c r="AF30" s="822">
        <v>4</v>
      </c>
      <c r="AG30" s="823"/>
      <c r="AH30" s="823"/>
      <c r="AI30" s="823"/>
      <c r="AJ30" s="824"/>
      <c r="AK30" s="870">
        <v>63</v>
      </c>
      <c r="AL30" s="866"/>
      <c r="AM30" s="866"/>
      <c r="AN30" s="866"/>
      <c r="AO30" s="866"/>
      <c r="AP30" s="866" t="s">
        <v>590</v>
      </c>
      <c r="AQ30" s="866"/>
      <c r="AR30" s="866"/>
      <c r="AS30" s="866"/>
      <c r="AT30" s="866"/>
      <c r="AU30" s="866" t="s">
        <v>590</v>
      </c>
      <c r="AV30" s="866"/>
      <c r="AW30" s="866"/>
      <c r="AX30" s="866"/>
      <c r="AY30" s="866"/>
      <c r="AZ30" s="867" t="s">
        <v>590</v>
      </c>
      <c r="BA30" s="867"/>
      <c r="BB30" s="867"/>
      <c r="BC30" s="867"/>
      <c r="BD30" s="867"/>
      <c r="BE30" s="868"/>
      <c r="BF30" s="868"/>
      <c r="BG30" s="868"/>
      <c r="BH30" s="868"/>
      <c r="BI30" s="869"/>
      <c r="BJ30" s="232"/>
      <c r="BK30" s="232"/>
      <c r="BL30" s="232"/>
      <c r="BM30" s="232"/>
      <c r="BN30" s="232"/>
      <c r="BO30" s="241"/>
      <c r="BP30" s="241"/>
      <c r="BQ30" s="238">
        <v>24</v>
      </c>
      <c r="BR30" s="239"/>
      <c r="BS30" s="809"/>
      <c r="BT30" s="810"/>
      <c r="BU30" s="810"/>
      <c r="BV30" s="810"/>
      <c r="BW30" s="810"/>
      <c r="BX30" s="810"/>
      <c r="BY30" s="810"/>
      <c r="BZ30" s="810"/>
      <c r="CA30" s="810"/>
      <c r="CB30" s="810"/>
      <c r="CC30" s="810"/>
      <c r="CD30" s="810"/>
      <c r="CE30" s="810"/>
      <c r="CF30" s="810"/>
      <c r="CG30" s="811"/>
      <c r="CH30" s="812"/>
      <c r="CI30" s="813"/>
      <c r="CJ30" s="813"/>
      <c r="CK30" s="813"/>
      <c r="CL30" s="814"/>
      <c r="CM30" s="812"/>
      <c r="CN30" s="813"/>
      <c r="CO30" s="813"/>
      <c r="CP30" s="813"/>
      <c r="CQ30" s="814"/>
      <c r="CR30" s="812"/>
      <c r="CS30" s="813"/>
      <c r="CT30" s="813"/>
      <c r="CU30" s="813"/>
      <c r="CV30" s="814"/>
      <c r="CW30" s="812"/>
      <c r="CX30" s="813"/>
      <c r="CY30" s="813"/>
      <c r="CZ30" s="813"/>
      <c r="DA30" s="814"/>
      <c r="DB30" s="812"/>
      <c r="DC30" s="813"/>
      <c r="DD30" s="813"/>
      <c r="DE30" s="813"/>
      <c r="DF30" s="814"/>
      <c r="DG30" s="812"/>
      <c r="DH30" s="813"/>
      <c r="DI30" s="813"/>
      <c r="DJ30" s="813"/>
      <c r="DK30" s="814"/>
      <c r="DL30" s="812"/>
      <c r="DM30" s="813"/>
      <c r="DN30" s="813"/>
      <c r="DO30" s="813"/>
      <c r="DP30" s="814"/>
      <c r="DQ30" s="812"/>
      <c r="DR30" s="813"/>
      <c r="DS30" s="813"/>
      <c r="DT30" s="813"/>
      <c r="DU30" s="814"/>
      <c r="DV30" s="809"/>
      <c r="DW30" s="810"/>
      <c r="DX30" s="810"/>
      <c r="DY30" s="810"/>
      <c r="DZ30" s="815"/>
      <c r="EA30" s="230"/>
    </row>
    <row r="31" spans="1:131" ht="26.25" customHeight="1" x14ac:dyDescent="0.15">
      <c r="A31" s="242">
        <v>4</v>
      </c>
      <c r="B31" s="816" t="s">
        <v>417</v>
      </c>
      <c r="C31" s="817"/>
      <c r="D31" s="817"/>
      <c r="E31" s="817"/>
      <c r="F31" s="817"/>
      <c r="G31" s="817"/>
      <c r="H31" s="817"/>
      <c r="I31" s="817"/>
      <c r="J31" s="817"/>
      <c r="K31" s="817"/>
      <c r="L31" s="817"/>
      <c r="M31" s="817"/>
      <c r="N31" s="817"/>
      <c r="O31" s="817"/>
      <c r="P31" s="818"/>
      <c r="Q31" s="819">
        <v>307</v>
      </c>
      <c r="R31" s="820"/>
      <c r="S31" s="820"/>
      <c r="T31" s="820"/>
      <c r="U31" s="820"/>
      <c r="V31" s="820">
        <v>249</v>
      </c>
      <c r="W31" s="820"/>
      <c r="X31" s="820"/>
      <c r="Y31" s="820"/>
      <c r="Z31" s="820"/>
      <c r="AA31" s="820">
        <v>57</v>
      </c>
      <c r="AB31" s="820"/>
      <c r="AC31" s="820"/>
      <c r="AD31" s="820"/>
      <c r="AE31" s="821"/>
      <c r="AF31" s="822">
        <v>455</v>
      </c>
      <c r="AG31" s="823"/>
      <c r="AH31" s="823"/>
      <c r="AI31" s="823"/>
      <c r="AJ31" s="824"/>
      <c r="AK31" s="870" t="s">
        <v>590</v>
      </c>
      <c r="AL31" s="866"/>
      <c r="AM31" s="866"/>
      <c r="AN31" s="866"/>
      <c r="AO31" s="866"/>
      <c r="AP31" s="866">
        <v>1317</v>
      </c>
      <c r="AQ31" s="866"/>
      <c r="AR31" s="866"/>
      <c r="AS31" s="866"/>
      <c r="AT31" s="866"/>
      <c r="AU31" s="866" t="s">
        <v>525</v>
      </c>
      <c r="AV31" s="866"/>
      <c r="AW31" s="866"/>
      <c r="AX31" s="866"/>
      <c r="AY31" s="866"/>
      <c r="AZ31" s="867" t="s">
        <v>590</v>
      </c>
      <c r="BA31" s="867"/>
      <c r="BB31" s="867"/>
      <c r="BC31" s="867"/>
      <c r="BD31" s="867"/>
      <c r="BE31" s="868" t="s">
        <v>418</v>
      </c>
      <c r="BF31" s="868"/>
      <c r="BG31" s="868"/>
      <c r="BH31" s="868"/>
      <c r="BI31" s="869"/>
      <c r="BJ31" s="232"/>
      <c r="BK31" s="232"/>
      <c r="BL31" s="232"/>
      <c r="BM31" s="232"/>
      <c r="BN31" s="232"/>
      <c r="BO31" s="241"/>
      <c r="BP31" s="241"/>
      <c r="BQ31" s="238">
        <v>25</v>
      </c>
      <c r="BR31" s="239"/>
      <c r="BS31" s="809"/>
      <c r="BT31" s="810"/>
      <c r="BU31" s="810"/>
      <c r="BV31" s="810"/>
      <c r="BW31" s="810"/>
      <c r="BX31" s="810"/>
      <c r="BY31" s="810"/>
      <c r="BZ31" s="810"/>
      <c r="CA31" s="810"/>
      <c r="CB31" s="810"/>
      <c r="CC31" s="810"/>
      <c r="CD31" s="810"/>
      <c r="CE31" s="810"/>
      <c r="CF31" s="810"/>
      <c r="CG31" s="811"/>
      <c r="CH31" s="812"/>
      <c r="CI31" s="813"/>
      <c r="CJ31" s="813"/>
      <c r="CK31" s="813"/>
      <c r="CL31" s="814"/>
      <c r="CM31" s="812"/>
      <c r="CN31" s="813"/>
      <c r="CO31" s="813"/>
      <c r="CP31" s="813"/>
      <c r="CQ31" s="814"/>
      <c r="CR31" s="812"/>
      <c r="CS31" s="813"/>
      <c r="CT31" s="813"/>
      <c r="CU31" s="813"/>
      <c r="CV31" s="814"/>
      <c r="CW31" s="812"/>
      <c r="CX31" s="813"/>
      <c r="CY31" s="813"/>
      <c r="CZ31" s="813"/>
      <c r="DA31" s="814"/>
      <c r="DB31" s="812"/>
      <c r="DC31" s="813"/>
      <c r="DD31" s="813"/>
      <c r="DE31" s="813"/>
      <c r="DF31" s="814"/>
      <c r="DG31" s="812"/>
      <c r="DH31" s="813"/>
      <c r="DI31" s="813"/>
      <c r="DJ31" s="813"/>
      <c r="DK31" s="814"/>
      <c r="DL31" s="812"/>
      <c r="DM31" s="813"/>
      <c r="DN31" s="813"/>
      <c r="DO31" s="813"/>
      <c r="DP31" s="814"/>
      <c r="DQ31" s="812"/>
      <c r="DR31" s="813"/>
      <c r="DS31" s="813"/>
      <c r="DT31" s="813"/>
      <c r="DU31" s="814"/>
      <c r="DV31" s="809"/>
      <c r="DW31" s="810"/>
      <c r="DX31" s="810"/>
      <c r="DY31" s="810"/>
      <c r="DZ31" s="815"/>
      <c r="EA31" s="230"/>
    </row>
    <row r="32" spans="1:131" ht="26.25" customHeight="1" x14ac:dyDescent="0.15">
      <c r="A32" s="242">
        <v>5</v>
      </c>
      <c r="B32" s="816" t="s">
        <v>419</v>
      </c>
      <c r="C32" s="817"/>
      <c r="D32" s="817"/>
      <c r="E32" s="817"/>
      <c r="F32" s="817"/>
      <c r="G32" s="817"/>
      <c r="H32" s="817"/>
      <c r="I32" s="817"/>
      <c r="J32" s="817"/>
      <c r="K32" s="817"/>
      <c r="L32" s="817"/>
      <c r="M32" s="817"/>
      <c r="N32" s="817"/>
      <c r="O32" s="817"/>
      <c r="P32" s="818"/>
      <c r="Q32" s="819">
        <v>725</v>
      </c>
      <c r="R32" s="820"/>
      <c r="S32" s="820"/>
      <c r="T32" s="820"/>
      <c r="U32" s="820"/>
      <c r="V32" s="820">
        <v>537</v>
      </c>
      <c r="W32" s="820"/>
      <c r="X32" s="820"/>
      <c r="Y32" s="820"/>
      <c r="Z32" s="820"/>
      <c r="AA32" s="820">
        <v>188</v>
      </c>
      <c r="AB32" s="820"/>
      <c r="AC32" s="820"/>
      <c r="AD32" s="820"/>
      <c r="AE32" s="821"/>
      <c r="AF32" s="822">
        <v>109</v>
      </c>
      <c r="AG32" s="823"/>
      <c r="AH32" s="823"/>
      <c r="AI32" s="823"/>
      <c r="AJ32" s="824"/>
      <c r="AK32" s="870">
        <v>453</v>
      </c>
      <c r="AL32" s="866"/>
      <c r="AM32" s="866"/>
      <c r="AN32" s="866"/>
      <c r="AO32" s="866"/>
      <c r="AP32" s="866">
        <v>4435</v>
      </c>
      <c r="AQ32" s="866"/>
      <c r="AR32" s="866"/>
      <c r="AS32" s="866"/>
      <c r="AT32" s="866"/>
      <c r="AU32" s="866">
        <v>3681</v>
      </c>
      <c r="AV32" s="866"/>
      <c r="AW32" s="866"/>
      <c r="AX32" s="866"/>
      <c r="AY32" s="866"/>
      <c r="AZ32" s="867" t="s">
        <v>590</v>
      </c>
      <c r="BA32" s="867"/>
      <c r="BB32" s="867"/>
      <c r="BC32" s="867"/>
      <c r="BD32" s="867"/>
      <c r="BE32" s="868" t="s">
        <v>418</v>
      </c>
      <c r="BF32" s="868"/>
      <c r="BG32" s="868"/>
      <c r="BH32" s="868"/>
      <c r="BI32" s="869"/>
      <c r="BJ32" s="232"/>
      <c r="BK32" s="232"/>
      <c r="BL32" s="232"/>
      <c r="BM32" s="232"/>
      <c r="BN32" s="232"/>
      <c r="BO32" s="241"/>
      <c r="BP32" s="241"/>
      <c r="BQ32" s="238">
        <v>26</v>
      </c>
      <c r="BR32" s="239"/>
      <c r="BS32" s="809"/>
      <c r="BT32" s="810"/>
      <c r="BU32" s="810"/>
      <c r="BV32" s="810"/>
      <c r="BW32" s="810"/>
      <c r="BX32" s="810"/>
      <c r="BY32" s="810"/>
      <c r="BZ32" s="810"/>
      <c r="CA32" s="810"/>
      <c r="CB32" s="810"/>
      <c r="CC32" s="810"/>
      <c r="CD32" s="810"/>
      <c r="CE32" s="810"/>
      <c r="CF32" s="810"/>
      <c r="CG32" s="811"/>
      <c r="CH32" s="812"/>
      <c r="CI32" s="813"/>
      <c r="CJ32" s="813"/>
      <c r="CK32" s="813"/>
      <c r="CL32" s="814"/>
      <c r="CM32" s="812"/>
      <c r="CN32" s="813"/>
      <c r="CO32" s="813"/>
      <c r="CP32" s="813"/>
      <c r="CQ32" s="814"/>
      <c r="CR32" s="812"/>
      <c r="CS32" s="813"/>
      <c r="CT32" s="813"/>
      <c r="CU32" s="813"/>
      <c r="CV32" s="814"/>
      <c r="CW32" s="812"/>
      <c r="CX32" s="813"/>
      <c r="CY32" s="813"/>
      <c r="CZ32" s="813"/>
      <c r="DA32" s="814"/>
      <c r="DB32" s="812"/>
      <c r="DC32" s="813"/>
      <c r="DD32" s="813"/>
      <c r="DE32" s="813"/>
      <c r="DF32" s="814"/>
      <c r="DG32" s="812"/>
      <c r="DH32" s="813"/>
      <c r="DI32" s="813"/>
      <c r="DJ32" s="813"/>
      <c r="DK32" s="814"/>
      <c r="DL32" s="812"/>
      <c r="DM32" s="813"/>
      <c r="DN32" s="813"/>
      <c r="DO32" s="813"/>
      <c r="DP32" s="814"/>
      <c r="DQ32" s="812"/>
      <c r="DR32" s="813"/>
      <c r="DS32" s="813"/>
      <c r="DT32" s="813"/>
      <c r="DU32" s="814"/>
      <c r="DV32" s="809"/>
      <c r="DW32" s="810"/>
      <c r="DX32" s="810"/>
      <c r="DY32" s="810"/>
      <c r="DZ32" s="815"/>
      <c r="EA32" s="230"/>
    </row>
    <row r="33" spans="1:131" ht="26.25" customHeight="1" x14ac:dyDescent="0.15">
      <c r="A33" s="242">
        <v>6</v>
      </c>
      <c r="B33" s="816"/>
      <c r="C33" s="817"/>
      <c r="D33" s="817"/>
      <c r="E33" s="817"/>
      <c r="F33" s="817"/>
      <c r="G33" s="817"/>
      <c r="H33" s="817"/>
      <c r="I33" s="817"/>
      <c r="J33" s="817"/>
      <c r="K33" s="817"/>
      <c r="L33" s="817"/>
      <c r="M33" s="817"/>
      <c r="N33" s="817"/>
      <c r="O33" s="817"/>
      <c r="P33" s="818"/>
      <c r="Q33" s="819"/>
      <c r="R33" s="820"/>
      <c r="S33" s="820"/>
      <c r="T33" s="820"/>
      <c r="U33" s="820"/>
      <c r="V33" s="820"/>
      <c r="W33" s="820"/>
      <c r="X33" s="820"/>
      <c r="Y33" s="820"/>
      <c r="Z33" s="820"/>
      <c r="AA33" s="820"/>
      <c r="AB33" s="820"/>
      <c r="AC33" s="820"/>
      <c r="AD33" s="820"/>
      <c r="AE33" s="821"/>
      <c r="AF33" s="822"/>
      <c r="AG33" s="823"/>
      <c r="AH33" s="823"/>
      <c r="AI33" s="823"/>
      <c r="AJ33" s="824"/>
      <c r="AK33" s="870"/>
      <c r="AL33" s="866"/>
      <c r="AM33" s="866"/>
      <c r="AN33" s="866"/>
      <c r="AO33" s="866"/>
      <c r="AP33" s="866"/>
      <c r="AQ33" s="866"/>
      <c r="AR33" s="866"/>
      <c r="AS33" s="866"/>
      <c r="AT33" s="866"/>
      <c r="AU33" s="866"/>
      <c r="AV33" s="866"/>
      <c r="AW33" s="866"/>
      <c r="AX33" s="866"/>
      <c r="AY33" s="866"/>
      <c r="AZ33" s="867"/>
      <c r="BA33" s="867"/>
      <c r="BB33" s="867"/>
      <c r="BC33" s="867"/>
      <c r="BD33" s="867"/>
      <c r="BE33" s="868"/>
      <c r="BF33" s="868"/>
      <c r="BG33" s="868"/>
      <c r="BH33" s="868"/>
      <c r="BI33" s="869"/>
      <c r="BJ33" s="232"/>
      <c r="BK33" s="232"/>
      <c r="BL33" s="232"/>
      <c r="BM33" s="232"/>
      <c r="BN33" s="232"/>
      <c r="BO33" s="241"/>
      <c r="BP33" s="241"/>
      <c r="BQ33" s="238">
        <v>27</v>
      </c>
      <c r="BR33" s="239"/>
      <c r="BS33" s="809"/>
      <c r="BT33" s="810"/>
      <c r="BU33" s="810"/>
      <c r="BV33" s="810"/>
      <c r="BW33" s="810"/>
      <c r="BX33" s="810"/>
      <c r="BY33" s="810"/>
      <c r="BZ33" s="810"/>
      <c r="CA33" s="810"/>
      <c r="CB33" s="810"/>
      <c r="CC33" s="810"/>
      <c r="CD33" s="810"/>
      <c r="CE33" s="810"/>
      <c r="CF33" s="810"/>
      <c r="CG33" s="811"/>
      <c r="CH33" s="812"/>
      <c r="CI33" s="813"/>
      <c r="CJ33" s="813"/>
      <c r="CK33" s="813"/>
      <c r="CL33" s="814"/>
      <c r="CM33" s="812"/>
      <c r="CN33" s="813"/>
      <c r="CO33" s="813"/>
      <c r="CP33" s="813"/>
      <c r="CQ33" s="814"/>
      <c r="CR33" s="812"/>
      <c r="CS33" s="813"/>
      <c r="CT33" s="813"/>
      <c r="CU33" s="813"/>
      <c r="CV33" s="814"/>
      <c r="CW33" s="812"/>
      <c r="CX33" s="813"/>
      <c r="CY33" s="813"/>
      <c r="CZ33" s="813"/>
      <c r="DA33" s="814"/>
      <c r="DB33" s="812"/>
      <c r="DC33" s="813"/>
      <c r="DD33" s="813"/>
      <c r="DE33" s="813"/>
      <c r="DF33" s="814"/>
      <c r="DG33" s="812"/>
      <c r="DH33" s="813"/>
      <c r="DI33" s="813"/>
      <c r="DJ33" s="813"/>
      <c r="DK33" s="814"/>
      <c r="DL33" s="812"/>
      <c r="DM33" s="813"/>
      <c r="DN33" s="813"/>
      <c r="DO33" s="813"/>
      <c r="DP33" s="814"/>
      <c r="DQ33" s="812"/>
      <c r="DR33" s="813"/>
      <c r="DS33" s="813"/>
      <c r="DT33" s="813"/>
      <c r="DU33" s="814"/>
      <c r="DV33" s="809"/>
      <c r="DW33" s="810"/>
      <c r="DX33" s="810"/>
      <c r="DY33" s="810"/>
      <c r="DZ33" s="815"/>
      <c r="EA33" s="230"/>
    </row>
    <row r="34" spans="1:131" ht="26.25" customHeight="1" x14ac:dyDescent="0.15">
      <c r="A34" s="242">
        <v>7</v>
      </c>
      <c r="B34" s="816"/>
      <c r="C34" s="817"/>
      <c r="D34" s="817"/>
      <c r="E34" s="817"/>
      <c r="F34" s="817"/>
      <c r="G34" s="817"/>
      <c r="H34" s="817"/>
      <c r="I34" s="817"/>
      <c r="J34" s="817"/>
      <c r="K34" s="817"/>
      <c r="L34" s="817"/>
      <c r="M34" s="817"/>
      <c r="N34" s="817"/>
      <c r="O34" s="817"/>
      <c r="P34" s="818"/>
      <c r="Q34" s="819"/>
      <c r="R34" s="820"/>
      <c r="S34" s="820"/>
      <c r="T34" s="820"/>
      <c r="U34" s="820"/>
      <c r="V34" s="820"/>
      <c r="W34" s="820"/>
      <c r="X34" s="820"/>
      <c r="Y34" s="820"/>
      <c r="Z34" s="820"/>
      <c r="AA34" s="820"/>
      <c r="AB34" s="820"/>
      <c r="AC34" s="820"/>
      <c r="AD34" s="820"/>
      <c r="AE34" s="821"/>
      <c r="AF34" s="822"/>
      <c r="AG34" s="823"/>
      <c r="AH34" s="823"/>
      <c r="AI34" s="823"/>
      <c r="AJ34" s="824"/>
      <c r="AK34" s="870"/>
      <c r="AL34" s="866"/>
      <c r="AM34" s="866"/>
      <c r="AN34" s="866"/>
      <c r="AO34" s="866"/>
      <c r="AP34" s="866"/>
      <c r="AQ34" s="866"/>
      <c r="AR34" s="866"/>
      <c r="AS34" s="866"/>
      <c r="AT34" s="866"/>
      <c r="AU34" s="866"/>
      <c r="AV34" s="866"/>
      <c r="AW34" s="866"/>
      <c r="AX34" s="866"/>
      <c r="AY34" s="866"/>
      <c r="AZ34" s="867"/>
      <c r="BA34" s="867"/>
      <c r="BB34" s="867"/>
      <c r="BC34" s="867"/>
      <c r="BD34" s="867"/>
      <c r="BE34" s="868"/>
      <c r="BF34" s="868"/>
      <c r="BG34" s="868"/>
      <c r="BH34" s="868"/>
      <c r="BI34" s="869"/>
      <c r="BJ34" s="232"/>
      <c r="BK34" s="232"/>
      <c r="BL34" s="232"/>
      <c r="BM34" s="232"/>
      <c r="BN34" s="232"/>
      <c r="BO34" s="241"/>
      <c r="BP34" s="241"/>
      <c r="BQ34" s="238">
        <v>28</v>
      </c>
      <c r="BR34" s="239"/>
      <c r="BS34" s="809"/>
      <c r="BT34" s="810"/>
      <c r="BU34" s="810"/>
      <c r="BV34" s="810"/>
      <c r="BW34" s="810"/>
      <c r="BX34" s="810"/>
      <c r="BY34" s="810"/>
      <c r="BZ34" s="810"/>
      <c r="CA34" s="810"/>
      <c r="CB34" s="810"/>
      <c r="CC34" s="810"/>
      <c r="CD34" s="810"/>
      <c r="CE34" s="810"/>
      <c r="CF34" s="810"/>
      <c r="CG34" s="811"/>
      <c r="CH34" s="812"/>
      <c r="CI34" s="813"/>
      <c r="CJ34" s="813"/>
      <c r="CK34" s="813"/>
      <c r="CL34" s="814"/>
      <c r="CM34" s="812"/>
      <c r="CN34" s="813"/>
      <c r="CO34" s="813"/>
      <c r="CP34" s="813"/>
      <c r="CQ34" s="814"/>
      <c r="CR34" s="812"/>
      <c r="CS34" s="813"/>
      <c r="CT34" s="813"/>
      <c r="CU34" s="813"/>
      <c r="CV34" s="814"/>
      <c r="CW34" s="812"/>
      <c r="CX34" s="813"/>
      <c r="CY34" s="813"/>
      <c r="CZ34" s="813"/>
      <c r="DA34" s="814"/>
      <c r="DB34" s="812"/>
      <c r="DC34" s="813"/>
      <c r="DD34" s="813"/>
      <c r="DE34" s="813"/>
      <c r="DF34" s="814"/>
      <c r="DG34" s="812"/>
      <c r="DH34" s="813"/>
      <c r="DI34" s="813"/>
      <c r="DJ34" s="813"/>
      <c r="DK34" s="814"/>
      <c r="DL34" s="812"/>
      <c r="DM34" s="813"/>
      <c r="DN34" s="813"/>
      <c r="DO34" s="813"/>
      <c r="DP34" s="814"/>
      <c r="DQ34" s="812"/>
      <c r="DR34" s="813"/>
      <c r="DS34" s="813"/>
      <c r="DT34" s="813"/>
      <c r="DU34" s="814"/>
      <c r="DV34" s="809"/>
      <c r="DW34" s="810"/>
      <c r="DX34" s="810"/>
      <c r="DY34" s="810"/>
      <c r="DZ34" s="815"/>
      <c r="EA34" s="230"/>
    </row>
    <row r="35" spans="1:131" ht="26.25" customHeight="1" x14ac:dyDescent="0.15">
      <c r="A35" s="242">
        <v>8</v>
      </c>
      <c r="B35" s="816"/>
      <c r="C35" s="817"/>
      <c r="D35" s="817"/>
      <c r="E35" s="817"/>
      <c r="F35" s="817"/>
      <c r="G35" s="817"/>
      <c r="H35" s="817"/>
      <c r="I35" s="817"/>
      <c r="J35" s="817"/>
      <c r="K35" s="817"/>
      <c r="L35" s="817"/>
      <c r="M35" s="817"/>
      <c r="N35" s="817"/>
      <c r="O35" s="817"/>
      <c r="P35" s="818"/>
      <c r="Q35" s="819"/>
      <c r="R35" s="820"/>
      <c r="S35" s="820"/>
      <c r="T35" s="820"/>
      <c r="U35" s="820"/>
      <c r="V35" s="820"/>
      <c r="W35" s="820"/>
      <c r="X35" s="820"/>
      <c r="Y35" s="820"/>
      <c r="Z35" s="820"/>
      <c r="AA35" s="820"/>
      <c r="AB35" s="820"/>
      <c r="AC35" s="820"/>
      <c r="AD35" s="820"/>
      <c r="AE35" s="821"/>
      <c r="AF35" s="822"/>
      <c r="AG35" s="823"/>
      <c r="AH35" s="823"/>
      <c r="AI35" s="823"/>
      <c r="AJ35" s="824"/>
      <c r="AK35" s="870"/>
      <c r="AL35" s="866"/>
      <c r="AM35" s="866"/>
      <c r="AN35" s="866"/>
      <c r="AO35" s="866"/>
      <c r="AP35" s="866"/>
      <c r="AQ35" s="866"/>
      <c r="AR35" s="866"/>
      <c r="AS35" s="866"/>
      <c r="AT35" s="866"/>
      <c r="AU35" s="866"/>
      <c r="AV35" s="866"/>
      <c r="AW35" s="866"/>
      <c r="AX35" s="866"/>
      <c r="AY35" s="866"/>
      <c r="AZ35" s="867"/>
      <c r="BA35" s="867"/>
      <c r="BB35" s="867"/>
      <c r="BC35" s="867"/>
      <c r="BD35" s="867"/>
      <c r="BE35" s="868"/>
      <c r="BF35" s="868"/>
      <c r="BG35" s="868"/>
      <c r="BH35" s="868"/>
      <c r="BI35" s="869"/>
      <c r="BJ35" s="232"/>
      <c r="BK35" s="232"/>
      <c r="BL35" s="232"/>
      <c r="BM35" s="232"/>
      <c r="BN35" s="232"/>
      <c r="BO35" s="241"/>
      <c r="BP35" s="241"/>
      <c r="BQ35" s="238">
        <v>29</v>
      </c>
      <c r="BR35" s="239"/>
      <c r="BS35" s="809"/>
      <c r="BT35" s="810"/>
      <c r="BU35" s="810"/>
      <c r="BV35" s="810"/>
      <c r="BW35" s="810"/>
      <c r="BX35" s="810"/>
      <c r="BY35" s="810"/>
      <c r="BZ35" s="810"/>
      <c r="CA35" s="810"/>
      <c r="CB35" s="810"/>
      <c r="CC35" s="810"/>
      <c r="CD35" s="810"/>
      <c r="CE35" s="810"/>
      <c r="CF35" s="810"/>
      <c r="CG35" s="811"/>
      <c r="CH35" s="812"/>
      <c r="CI35" s="813"/>
      <c r="CJ35" s="813"/>
      <c r="CK35" s="813"/>
      <c r="CL35" s="814"/>
      <c r="CM35" s="812"/>
      <c r="CN35" s="813"/>
      <c r="CO35" s="813"/>
      <c r="CP35" s="813"/>
      <c r="CQ35" s="814"/>
      <c r="CR35" s="812"/>
      <c r="CS35" s="813"/>
      <c r="CT35" s="813"/>
      <c r="CU35" s="813"/>
      <c r="CV35" s="814"/>
      <c r="CW35" s="812"/>
      <c r="CX35" s="813"/>
      <c r="CY35" s="813"/>
      <c r="CZ35" s="813"/>
      <c r="DA35" s="814"/>
      <c r="DB35" s="812"/>
      <c r="DC35" s="813"/>
      <c r="DD35" s="813"/>
      <c r="DE35" s="813"/>
      <c r="DF35" s="814"/>
      <c r="DG35" s="812"/>
      <c r="DH35" s="813"/>
      <c r="DI35" s="813"/>
      <c r="DJ35" s="813"/>
      <c r="DK35" s="814"/>
      <c r="DL35" s="812"/>
      <c r="DM35" s="813"/>
      <c r="DN35" s="813"/>
      <c r="DO35" s="813"/>
      <c r="DP35" s="814"/>
      <c r="DQ35" s="812"/>
      <c r="DR35" s="813"/>
      <c r="DS35" s="813"/>
      <c r="DT35" s="813"/>
      <c r="DU35" s="814"/>
      <c r="DV35" s="809"/>
      <c r="DW35" s="810"/>
      <c r="DX35" s="810"/>
      <c r="DY35" s="810"/>
      <c r="DZ35" s="815"/>
      <c r="EA35" s="230"/>
    </row>
    <row r="36" spans="1:131" ht="26.25" customHeight="1" x14ac:dyDescent="0.15">
      <c r="A36" s="242">
        <v>9</v>
      </c>
      <c r="B36" s="816"/>
      <c r="C36" s="817"/>
      <c r="D36" s="817"/>
      <c r="E36" s="817"/>
      <c r="F36" s="817"/>
      <c r="G36" s="817"/>
      <c r="H36" s="817"/>
      <c r="I36" s="817"/>
      <c r="J36" s="817"/>
      <c r="K36" s="817"/>
      <c r="L36" s="817"/>
      <c r="M36" s="817"/>
      <c r="N36" s="817"/>
      <c r="O36" s="817"/>
      <c r="P36" s="818"/>
      <c r="Q36" s="819"/>
      <c r="R36" s="820"/>
      <c r="S36" s="820"/>
      <c r="T36" s="820"/>
      <c r="U36" s="820"/>
      <c r="V36" s="820"/>
      <c r="W36" s="820"/>
      <c r="X36" s="820"/>
      <c r="Y36" s="820"/>
      <c r="Z36" s="820"/>
      <c r="AA36" s="820"/>
      <c r="AB36" s="820"/>
      <c r="AC36" s="820"/>
      <c r="AD36" s="820"/>
      <c r="AE36" s="821"/>
      <c r="AF36" s="822"/>
      <c r="AG36" s="823"/>
      <c r="AH36" s="823"/>
      <c r="AI36" s="823"/>
      <c r="AJ36" s="824"/>
      <c r="AK36" s="870"/>
      <c r="AL36" s="866"/>
      <c r="AM36" s="866"/>
      <c r="AN36" s="866"/>
      <c r="AO36" s="866"/>
      <c r="AP36" s="866"/>
      <c r="AQ36" s="866"/>
      <c r="AR36" s="866"/>
      <c r="AS36" s="866"/>
      <c r="AT36" s="866"/>
      <c r="AU36" s="866"/>
      <c r="AV36" s="866"/>
      <c r="AW36" s="866"/>
      <c r="AX36" s="866"/>
      <c r="AY36" s="866"/>
      <c r="AZ36" s="867"/>
      <c r="BA36" s="867"/>
      <c r="BB36" s="867"/>
      <c r="BC36" s="867"/>
      <c r="BD36" s="867"/>
      <c r="BE36" s="868"/>
      <c r="BF36" s="868"/>
      <c r="BG36" s="868"/>
      <c r="BH36" s="868"/>
      <c r="BI36" s="869"/>
      <c r="BJ36" s="232"/>
      <c r="BK36" s="232"/>
      <c r="BL36" s="232"/>
      <c r="BM36" s="232"/>
      <c r="BN36" s="232"/>
      <c r="BO36" s="241"/>
      <c r="BP36" s="241"/>
      <c r="BQ36" s="238">
        <v>30</v>
      </c>
      <c r="BR36" s="239"/>
      <c r="BS36" s="809"/>
      <c r="BT36" s="810"/>
      <c r="BU36" s="810"/>
      <c r="BV36" s="810"/>
      <c r="BW36" s="810"/>
      <c r="BX36" s="810"/>
      <c r="BY36" s="810"/>
      <c r="BZ36" s="810"/>
      <c r="CA36" s="810"/>
      <c r="CB36" s="810"/>
      <c r="CC36" s="810"/>
      <c r="CD36" s="810"/>
      <c r="CE36" s="810"/>
      <c r="CF36" s="810"/>
      <c r="CG36" s="811"/>
      <c r="CH36" s="812"/>
      <c r="CI36" s="813"/>
      <c r="CJ36" s="813"/>
      <c r="CK36" s="813"/>
      <c r="CL36" s="814"/>
      <c r="CM36" s="812"/>
      <c r="CN36" s="813"/>
      <c r="CO36" s="813"/>
      <c r="CP36" s="813"/>
      <c r="CQ36" s="814"/>
      <c r="CR36" s="812"/>
      <c r="CS36" s="813"/>
      <c r="CT36" s="813"/>
      <c r="CU36" s="813"/>
      <c r="CV36" s="814"/>
      <c r="CW36" s="812"/>
      <c r="CX36" s="813"/>
      <c r="CY36" s="813"/>
      <c r="CZ36" s="813"/>
      <c r="DA36" s="814"/>
      <c r="DB36" s="812"/>
      <c r="DC36" s="813"/>
      <c r="DD36" s="813"/>
      <c r="DE36" s="813"/>
      <c r="DF36" s="814"/>
      <c r="DG36" s="812"/>
      <c r="DH36" s="813"/>
      <c r="DI36" s="813"/>
      <c r="DJ36" s="813"/>
      <c r="DK36" s="814"/>
      <c r="DL36" s="812"/>
      <c r="DM36" s="813"/>
      <c r="DN36" s="813"/>
      <c r="DO36" s="813"/>
      <c r="DP36" s="814"/>
      <c r="DQ36" s="812"/>
      <c r="DR36" s="813"/>
      <c r="DS36" s="813"/>
      <c r="DT36" s="813"/>
      <c r="DU36" s="814"/>
      <c r="DV36" s="809"/>
      <c r="DW36" s="810"/>
      <c r="DX36" s="810"/>
      <c r="DY36" s="810"/>
      <c r="DZ36" s="815"/>
      <c r="EA36" s="230"/>
    </row>
    <row r="37" spans="1:131" ht="26.25" customHeight="1" x14ac:dyDescent="0.15">
      <c r="A37" s="242">
        <v>10</v>
      </c>
      <c r="B37" s="816"/>
      <c r="C37" s="817"/>
      <c r="D37" s="817"/>
      <c r="E37" s="817"/>
      <c r="F37" s="817"/>
      <c r="G37" s="817"/>
      <c r="H37" s="817"/>
      <c r="I37" s="817"/>
      <c r="J37" s="817"/>
      <c r="K37" s="817"/>
      <c r="L37" s="817"/>
      <c r="M37" s="817"/>
      <c r="N37" s="817"/>
      <c r="O37" s="817"/>
      <c r="P37" s="818"/>
      <c r="Q37" s="819"/>
      <c r="R37" s="820"/>
      <c r="S37" s="820"/>
      <c r="T37" s="820"/>
      <c r="U37" s="820"/>
      <c r="V37" s="820"/>
      <c r="W37" s="820"/>
      <c r="X37" s="820"/>
      <c r="Y37" s="820"/>
      <c r="Z37" s="820"/>
      <c r="AA37" s="820"/>
      <c r="AB37" s="820"/>
      <c r="AC37" s="820"/>
      <c r="AD37" s="820"/>
      <c r="AE37" s="821"/>
      <c r="AF37" s="822"/>
      <c r="AG37" s="823"/>
      <c r="AH37" s="823"/>
      <c r="AI37" s="823"/>
      <c r="AJ37" s="824"/>
      <c r="AK37" s="870"/>
      <c r="AL37" s="866"/>
      <c r="AM37" s="866"/>
      <c r="AN37" s="866"/>
      <c r="AO37" s="866"/>
      <c r="AP37" s="866"/>
      <c r="AQ37" s="866"/>
      <c r="AR37" s="866"/>
      <c r="AS37" s="866"/>
      <c r="AT37" s="866"/>
      <c r="AU37" s="866"/>
      <c r="AV37" s="866"/>
      <c r="AW37" s="866"/>
      <c r="AX37" s="866"/>
      <c r="AY37" s="866"/>
      <c r="AZ37" s="867"/>
      <c r="BA37" s="867"/>
      <c r="BB37" s="867"/>
      <c r="BC37" s="867"/>
      <c r="BD37" s="867"/>
      <c r="BE37" s="868"/>
      <c r="BF37" s="868"/>
      <c r="BG37" s="868"/>
      <c r="BH37" s="868"/>
      <c r="BI37" s="869"/>
      <c r="BJ37" s="232"/>
      <c r="BK37" s="232"/>
      <c r="BL37" s="232"/>
      <c r="BM37" s="232"/>
      <c r="BN37" s="232"/>
      <c r="BO37" s="241"/>
      <c r="BP37" s="241"/>
      <c r="BQ37" s="238">
        <v>31</v>
      </c>
      <c r="BR37" s="239"/>
      <c r="BS37" s="809"/>
      <c r="BT37" s="810"/>
      <c r="BU37" s="810"/>
      <c r="BV37" s="810"/>
      <c r="BW37" s="810"/>
      <c r="BX37" s="810"/>
      <c r="BY37" s="810"/>
      <c r="BZ37" s="810"/>
      <c r="CA37" s="810"/>
      <c r="CB37" s="810"/>
      <c r="CC37" s="810"/>
      <c r="CD37" s="810"/>
      <c r="CE37" s="810"/>
      <c r="CF37" s="810"/>
      <c r="CG37" s="811"/>
      <c r="CH37" s="812"/>
      <c r="CI37" s="813"/>
      <c r="CJ37" s="813"/>
      <c r="CK37" s="813"/>
      <c r="CL37" s="814"/>
      <c r="CM37" s="812"/>
      <c r="CN37" s="813"/>
      <c r="CO37" s="813"/>
      <c r="CP37" s="813"/>
      <c r="CQ37" s="814"/>
      <c r="CR37" s="812"/>
      <c r="CS37" s="813"/>
      <c r="CT37" s="813"/>
      <c r="CU37" s="813"/>
      <c r="CV37" s="814"/>
      <c r="CW37" s="812"/>
      <c r="CX37" s="813"/>
      <c r="CY37" s="813"/>
      <c r="CZ37" s="813"/>
      <c r="DA37" s="814"/>
      <c r="DB37" s="812"/>
      <c r="DC37" s="813"/>
      <c r="DD37" s="813"/>
      <c r="DE37" s="813"/>
      <c r="DF37" s="814"/>
      <c r="DG37" s="812"/>
      <c r="DH37" s="813"/>
      <c r="DI37" s="813"/>
      <c r="DJ37" s="813"/>
      <c r="DK37" s="814"/>
      <c r="DL37" s="812"/>
      <c r="DM37" s="813"/>
      <c r="DN37" s="813"/>
      <c r="DO37" s="813"/>
      <c r="DP37" s="814"/>
      <c r="DQ37" s="812"/>
      <c r="DR37" s="813"/>
      <c r="DS37" s="813"/>
      <c r="DT37" s="813"/>
      <c r="DU37" s="814"/>
      <c r="DV37" s="809"/>
      <c r="DW37" s="810"/>
      <c r="DX37" s="810"/>
      <c r="DY37" s="810"/>
      <c r="DZ37" s="815"/>
      <c r="EA37" s="230"/>
    </row>
    <row r="38" spans="1:131" ht="26.25" customHeight="1" x14ac:dyDescent="0.15">
      <c r="A38" s="242">
        <v>11</v>
      </c>
      <c r="B38" s="816"/>
      <c r="C38" s="817"/>
      <c r="D38" s="817"/>
      <c r="E38" s="817"/>
      <c r="F38" s="817"/>
      <c r="G38" s="817"/>
      <c r="H38" s="817"/>
      <c r="I38" s="817"/>
      <c r="J38" s="817"/>
      <c r="K38" s="817"/>
      <c r="L38" s="817"/>
      <c r="M38" s="817"/>
      <c r="N38" s="817"/>
      <c r="O38" s="817"/>
      <c r="P38" s="818"/>
      <c r="Q38" s="819"/>
      <c r="R38" s="820"/>
      <c r="S38" s="820"/>
      <c r="T38" s="820"/>
      <c r="U38" s="820"/>
      <c r="V38" s="820"/>
      <c r="W38" s="820"/>
      <c r="X38" s="820"/>
      <c r="Y38" s="820"/>
      <c r="Z38" s="820"/>
      <c r="AA38" s="820"/>
      <c r="AB38" s="820"/>
      <c r="AC38" s="820"/>
      <c r="AD38" s="820"/>
      <c r="AE38" s="821"/>
      <c r="AF38" s="822"/>
      <c r="AG38" s="823"/>
      <c r="AH38" s="823"/>
      <c r="AI38" s="823"/>
      <c r="AJ38" s="824"/>
      <c r="AK38" s="870"/>
      <c r="AL38" s="866"/>
      <c r="AM38" s="866"/>
      <c r="AN38" s="866"/>
      <c r="AO38" s="866"/>
      <c r="AP38" s="866"/>
      <c r="AQ38" s="866"/>
      <c r="AR38" s="866"/>
      <c r="AS38" s="866"/>
      <c r="AT38" s="866"/>
      <c r="AU38" s="866"/>
      <c r="AV38" s="866"/>
      <c r="AW38" s="866"/>
      <c r="AX38" s="866"/>
      <c r="AY38" s="866"/>
      <c r="AZ38" s="867"/>
      <c r="BA38" s="867"/>
      <c r="BB38" s="867"/>
      <c r="BC38" s="867"/>
      <c r="BD38" s="867"/>
      <c r="BE38" s="868"/>
      <c r="BF38" s="868"/>
      <c r="BG38" s="868"/>
      <c r="BH38" s="868"/>
      <c r="BI38" s="869"/>
      <c r="BJ38" s="232"/>
      <c r="BK38" s="232"/>
      <c r="BL38" s="232"/>
      <c r="BM38" s="232"/>
      <c r="BN38" s="232"/>
      <c r="BO38" s="241"/>
      <c r="BP38" s="241"/>
      <c r="BQ38" s="238">
        <v>32</v>
      </c>
      <c r="BR38" s="239"/>
      <c r="BS38" s="809"/>
      <c r="BT38" s="810"/>
      <c r="BU38" s="810"/>
      <c r="BV38" s="810"/>
      <c r="BW38" s="810"/>
      <c r="BX38" s="810"/>
      <c r="BY38" s="810"/>
      <c r="BZ38" s="810"/>
      <c r="CA38" s="810"/>
      <c r="CB38" s="810"/>
      <c r="CC38" s="810"/>
      <c r="CD38" s="810"/>
      <c r="CE38" s="810"/>
      <c r="CF38" s="810"/>
      <c r="CG38" s="811"/>
      <c r="CH38" s="812"/>
      <c r="CI38" s="813"/>
      <c r="CJ38" s="813"/>
      <c r="CK38" s="813"/>
      <c r="CL38" s="814"/>
      <c r="CM38" s="812"/>
      <c r="CN38" s="813"/>
      <c r="CO38" s="813"/>
      <c r="CP38" s="813"/>
      <c r="CQ38" s="814"/>
      <c r="CR38" s="812"/>
      <c r="CS38" s="813"/>
      <c r="CT38" s="813"/>
      <c r="CU38" s="813"/>
      <c r="CV38" s="814"/>
      <c r="CW38" s="812"/>
      <c r="CX38" s="813"/>
      <c r="CY38" s="813"/>
      <c r="CZ38" s="813"/>
      <c r="DA38" s="814"/>
      <c r="DB38" s="812"/>
      <c r="DC38" s="813"/>
      <c r="DD38" s="813"/>
      <c r="DE38" s="813"/>
      <c r="DF38" s="814"/>
      <c r="DG38" s="812"/>
      <c r="DH38" s="813"/>
      <c r="DI38" s="813"/>
      <c r="DJ38" s="813"/>
      <c r="DK38" s="814"/>
      <c r="DL38" s="812"/>
      <c r="DM38" s="813"/>
      <c r="DN38" s="813"/>
      <c r="DO38" s="813"/>
      <c r="DP38" s="814"/>
      <c r="DQ38" s="812"/>
      <c r="DR38" s="813"/>
      <c r="DS38" s="813"/>
      <c r="DT38" s="813"/>
      <c r="DU38" s="814"/>
      <c r="DV38" s="809"/>
      <c r="DW38" s="810"/>
      <c r="DX38" s="810"/>
      <c r="DY38" s="810"/>
      <c r="DZ38" s="815"/>
      <c r="EA38" s="230"/>
    </row>
    <row r="39" spans="1:131" ht="26.25" customHeight="1" x14ac:dyDescent="0.15">
      <c r="A39" s="242">
        <v>12</v>
      </c>
      <c r="B39" s="816"/>
      <c r="C39" s="817"/>
      <c r="D39" s="817"/>
      <c r="E39" s="817"/>
      <c r="F39" s="817"/>
      <c r="G39" s="817"/>
      <c r="H39" s="817"/>
      <c r="I39" s="817"/>
      <c r="J39" s="817"/>
      <c r="K39" s="817"/>
      <c r="L39" s="817"/>
      <c r="M39" s="817"/>
      <c r="N39" s="817"/>
      <c r="O39" s="817"/>
      <c r="P39" s="818"/>
      <c r="Q39" s="819"/>
      <c r="R39" s="820"/>
      <c r="S39" s="820"/>
      <c r="T39" s="820"/>
      <c r="U39" s="820"/>
      <c r="V39" s="820"/>
      <c r="W39" s="820"/>
      <c r="X39" s="820"/>
      <c r="Y39" s="820"/>
      <c r="Z39" s="820"/>
      <c r="AA39" s="820"/>
      <c r="AB39" s="820"/>
      <c r="AC39" s="820"/>
      <c r="AD39" s="820"/>
      <c r="AE39" s="821"/>
      <c r="AF39" s="822"/>
      <c r="AG39" s="823"/>
      <c r="AH39" s="823"/>
      <c r="AI39" s="823"/>
      <c r="AJ39" s="824"/>
      <c r="AK39" s="870"/>
      <c r="AL39" s="866"/>
      <c r="AM39" s="866"/>
      <c r="AN39" s="866"/>
      <c r="AO39" s="866"/>
      <c r="AP39" s="866"/>
      <c r="AQ39" s="866"/>
      <c r="AR39" s="866"/>
      <c r="AS39" s="866"/>
      <c r="AT39" s="866"/>
      <c r="AU39" s="866"/>
      <c r="AV39" s="866"/>
      <c r="AW39" s="866"/>
      <c r="AX39" s="866"/>
      <c r="AY39" s="866"/>
      <c r="AZ39" s="867"/>
      <c r="BA39" s="867"/>
      <c r="BB39" s="867"/>
      <c r="BC39" s="867"/>
      <c r="BD39" s="867"/>
      <c r="BE39" s="868"/>
      <c r="BF39" s="868"/>
      <c r="BG39" s="868"/>
      <c r="BH39" s="868"/>
      <c r="BI39" s="869"/>
      <c r="BJ39" s="232"/>
      <c r="BK39" s="232"/>
      <c r="BL39" s="232"/>
      <c r="BM39" s="232"/>
      <c r="BN39" s="232"/>
      <c r="BO39" s="241"/>
      <c r="BP39" s="241"/>
      <c r="BQ39" s="238">
        <v>33</v>
      </c>
      <c r="BR39" s="239"/>
      <c r="BS39" s="809"/>
      <c r="BT39" s="810"/>
      <c r="BU39" s="810"/>
      <c r="BV39" s="810"/>
      <c r="BW39" s="810"/>
      <c r="BX39" s="810"/>
      <c r="BY39" s="810"/>
      <c r="BZ39" s="810"/>
      <c r="CA39" s="810"/>
      <c r="CB39" s="810"/>
      <c r="CC39" s="810"/>
      <c r="CD39" s="810"/>
      <c r="CE39" s="810"/>
      <c r="CF39" s="810"/>
      <c r="CG39" s="811"/>
      <c r="CH39" s="812"/>
      <c r="CI39" s="813"/>
      <c r="CJ39" s="813"/>
      <c r="CK39" s="813"/>
      <c r="CL39" s="814"/>
      <c r="CM39" s="812"/>
      <c r="CN39" s="813"/>
      <c r="CO39" s="813"/>
      <c r="CP39" s="813"/>
      <c r="CQ39" s="814"/>
      <c r="CR39" s="812"/>
      <c r="CS39" s="813"/>
      <c r="CT39" s="813"/>
      <c r="CU39" s="813"/>
      <c r="CV39" s="814"/>
      <c r="CW39" s="812"/>
      <c r="CX39" s="813"/>
      <c r="CY39" s="813"/>
      <c r="CZ39" s="813"/>
      <c r="DA39" s="814"/>
      <c r="DB39" s="812"/>
      <c r="DC39" s="813"/>
      <c r="DD39" s="813"/>
      <c r="DE39" s="813"/>
      <c r="DF39" s="814"/>
      <c r="DG39" s="812"/>
      <c r="DH39" s="813"/>
      <c r="DI39" s="813"/>
      <c r="DJ39" s="813"/>
      <c r="DK39" s="814"/>
      <c r="DL39" s="812"/>
      <c r="DM39" s="813"/>
      <c r="DN39" s="813"/>
      <c r="DO39" s="813"/>
      <c r="DP39" s="814"/>
      <c r="DQ39" s="812"/>
      <c r="DR39" s="813"/>
      <c r="DS39" s="813"/>
      <c r="DT39" s="813"/>
      <c r="DU39" s="814"/>
      <c r="DV39" s="809"/>
      <c r="DW39" s="810"/>
      <c r="DX39" s="810"/>
      <c r="DY39" s="810"/>
      <c r="DZ39" s="815"/>
      <c r="EA39" s="230"/>
    </row>
    <row r="40" spans="1:131" ht="26.25" customHeight="1" x14ac:dyDescent="0.15">
      <c r="A40" s="238">
        <v>13</v>
      </c>
      <c r="B40" s="816"/>
      <c r="C40" s="817"/>
      <c r="D40" s="817"/>
      <c r="E40" s="817"/>
      <c r="F40" s="817"/>
      <c r="G40" s="817"/>
      <c r="H40" s="817"/>
      <c r="I40" s="817"/>
      <c r="J40" s="817"/>
      <c r="K40" s="817"/>
      <c r="L40" s="817"/>
      <c r="M40" s="817"/>
      <c r="N40" s="817"/>
      <c r="O40" s="817"/>
      <c r="P40" s="818"/>
      <c r="Q40" s="819"/>
      <c r="R40" s="820"/>
      <c r="S40" s="820"/>
      <c r="T40" s="820"/>
      <c r="U40" s="820"/>
      <c r="V40" s="820"/>
      <c r="W40" s="820"/>
      <c r="X40" s="820"/>
      <c r="Y40" s="820"/>
      <c r="Z40" s="820"/>
      <c r="AA40" s="820"/>
      <c r="AB40" s="820"/>
      <c r="AC40" s="820"/>
      <c r="AD40" s="820"/>
      <c r="AE40" s="821"/>
      <c r="AF40" s="822"/>
      <c r="AG40" s="823"/>
      <c r="AH40" s="823"/>
      <c r="AI40" s="823"/>
      <c r="AJ40" s="824"/>
      <c r="AK40" s="870"/>
      <c r="AL40" s="866"/>
      <c r="AM40" s="866"/>
      <c r="AN40" s="866"/>
      <c r="AO40" s="866"/>
      <c r="AP40" s="866"/>
      <c r="AQ40" s="866"/>
      <c r="AR40" s="866"/>
      <c r="AS40" s="866"/>
      <c r="AT40" s="866"/>
      <c r="AU40" s="866"/>
      <c r="AV40" s="866"/>
      <c r="AW40" s="866"/>
      <c r="AX40" s="866"/>
      <c r="AY40" s="866"/>
      <c r="AZ40" s="867"/>
      <c r="BA40" s="867"/>
      <c r="BB40" s="867"/>
      <c r="BC40" s="867"/>
      <c r="BD40" s="867"/>
      <c r="BE40" s="868"/>
      <c r="BF40" s="868"/>
      <c r="BG40" s="868"/>
      <c r="BH40" s="868"/>
      <c r="BI40" s="869"/>
      <c r="BJ40" s="232"/>
      <c r="BK40" s="232"/>
      <c r="BL40" s="232"/>
      <c r="BM40" s="232"/>
      <c r="BN40" s="232"/>
      <c r="BO40" s="241"/>
      <c r="BP40" s="241"/>
      <c r="BQ40" s="238">
        <v>34</v>
      </c>
      <c r="BR40" s="239"/>
      <c r="BS40" s="809"/>
      <c r="BT40" s="810"/>
      <c r="BU40" s="810"/>
      <c r="BV40" s="810"/>
      <c r="BW40" s="810"/>
      <c r="BX40" s="810"/>
      <c r="BY40" s="810"/>
      <c r="BZ40" s="810"/>
      <c r="CA40" s="810"/>
      <c r="CB40" s="810"/>
      <c r="CC40" s="810"/>
      <c r="CD40" s="810"/>
      <c r="CE40" s="810"/>
      <c r="CF40" s="810"/>
      <c r="CG40" s="811"/>
      <c r="CH40" s="812"/>
      <c r="CI40" s="813"/>
      <c r="CJ40" s="813"/>
      <c r="CK40" s="813"/>
      <c r="CL40" s="814"/>
      <c r="CM40" s="812"/>
      <c r="CN40" s="813"/>
      <c r="CO40" s="813"/>
      <c r="CP40" s="813"/>
      <c r="CQ40" s="814"/>
      <c r="CR40" s="812"/>
      <c r="CS40" s="813"/>
      <c r="CT40" s="813"/>
      <c r="CU40" s="813"/>
      <c r="CV40" s="814"/>
      <c r="CW40" s="812"/>
      <c r="CX40" s="813"/>
      <c r="CY40" s="813"/>
      <c r="CZ40" s="813"/>
      <c r="DA40" s="814"/>
      <c r="DB40" s="812"/>
      <c r="DC40" s="813"/>
      <c r="DD40" s="813"/>
      <c r="DE40" s="813"/>
      <c r="DF40" s="814"/>
      <c r="DG40" s="812"/>
      <c r="DH40" s="813"/>
      <c r="DI40" s="813"/>
      <c r="DJ40" s="813"/>
      <c r="DK40" s="814"/>
      <c r="DL40" s="812"/>
      <c r="DM40" s="813"/>
      <c r="DN40" s="813"/>
      <c r="DO40" s="813"/>
      <c r="DP40" s="814"/>
      <c r="DQ40" s="812"/>
      <c r="DR40" s="813"/>
      <c r="DS40" s="813"/>
      <c r="DT40" s="813"/>
      <c r="DU40" s="814"/>
      <c r="DV40" s="809"/>
      <c r="DW40" s="810"/>
      <c r="DX40" s="810"/>
      <c r="DY40" s="810"/>
      <c r="DZ40" s="815"/>
      <c r="EA40" s="230"/>
    </row>
    <row r="41" spans="1:131" ht="26.25" customHeight="1" x14ac:dyDescent="0.15">
      <c r="A41" s="238">
        <v>14</v>
      </c>
      <c r="B41" s="816"/>
      <c r="C41" s="817"/>
      <c r="D41" s="817"/>
      <c r="E41" s="817"/>
      <c r="F41" s="817"/>
      <c r="G41" s="817"/>
      <c r="H41" s="817"/>
      <c r="I41" s="817"/>
      <c r="J41" s="817"/>
      <c r="K41" s="817"/>
      <c r="L41" s="817"/>
      <c r="M41" s="817"/>
      <c r="N41" s="817"/>
      <c r="O41" s="817"/>
      <c r="P41" s="818"/>
      <c r="Q41" s="819"/>
      <c r="R41" s="820"/>
      <c r="S41" s="820"/>
      <c r="T41" s="820"/>
      <c r="U41" s="820"/>
      <c r="V41" s="820"/>
      <c r="W41" s="820"/>
      <c r="X41" s="820"/>
      <c r="Y41" s="820"/>
      <c r="Z41" s="820"/>
      <c r="AA41" s="820"/>
      <c r="AB41" s="820"/>
      <c r="AC41" s="820"/>
      <c r="AD41" s="820"/>
      <c r="AE41" s="821"/>
      <c r="AF41" s="822"/>
      <c r="AG41" s="823"/>
      <c r="AH41" s="823"/>
      <c r="AI41" s="823"/>
      <c r="AJ41" s="824"/>
      <c r="AK41" s="870"/>
      <c r="AL41" s="866"/>
      <c r="AM41" s="866"/>
      <c r="AN41" s="866"/>
      <c r="AO41" s="866"/>
      <c r="AP41" s="866"/>
      <c r="AQ41" s="866"/>
      <c r="AR41" s="866"/>
      <c r="AS41" s="866"/>
      <c r="AT41" s="866"/>
      <c r="AU41" s="866"/>
      <c r="AV41" s="866"/>
      <c r="AW41" s="866"/>
      <c r="AX41" s="866"/>
      <c r="AY41" s="866"/>
      <c r="AZ41" s="867"/>
      <c r="BA41" s="867"/>
      <c r="BB41" s="867"/>
      <c r="BC41" s="867"/>
      <c r="BD41" s="867"/>
      <c r="BE41" s="868"/>
      <c r="BF41" s="868"/>
      <c r="BG41" s="868"/>
      <c r="BH41" s="868"/>
      <c r="BI41" s="869"/>
      <c r="BJ41" s="232"/>
      <c r="BK41" s="232"/>
      <c r="BL41" s="232"/>
      <c r="BM41" s="232"/>
      <c r="BN41" s="232"/>
      <c r="BO41" s="241"/>
      <c r="BP41" s="241"/>
      <c r="BQ41" s="238">
        <v>35</v>
      </c>
      <c r="BR41" s="239"/>
      <c r="BS41" s="809"/>
      <c r="BT41" s="810"/>
      <c r="BU41" s="810"/>
      <c r="BV41" s="810"/>
      <c r="BW41" s="810"/>
      <c r="BX41" s="810"/>
      <c r="BY41" s="810"/>
      <c r="BZ41" s="810"/>
      <c r="CA41" s="810"/>
      <c r="CB41" s="810"/>
      <c r="CC41" s="810"/>
      <c r="CD41" s="810"/>
      <c r="CE41" s="810"/>
      <c r="CF41" s="810"/>
      <c r="CG41" s="811"/>
      <c r="CH41" s="812"/>
      <c r="CI41" s="813"/>
      <c r="CJ41" s="813"/>
      <c r="CK41" s="813"/>
      <c r="CL41" s="814"/>
      <c r="CM41" s="812"/>
      <c r="CN41" s="813"/>
      <c r="CO41" s="813"/>
      <c r="CP41" s="813"/>
      <c r="CQ41" s="814"/>
      <c r="CR41" s="812"/>
      <c r="CS41" s="813"/>
      <c r="CT41" s="813"/>
      <c r="CU41" s="813"/>
      <c r="CV41" s="814"/>
      <c r="CW41" s="812"/>
      <c r="CX41" s="813"/>
      <c r="CY41" s="813"/>
      <c r="CZ41" s="813"/>
      <c r="DA41" s="814"/>
      <c r="DB41" s="812"/>
      <c r="DC41" s="813"/>
      <c r="DD41" s="813"/>
      <c r="DE41" s="813"/>
      <c r="DF41" s="814"/>
      <c r="DG41" s="812"/>
      <c r="DH41" s="813"/>
      <c r="DI41" s="813"/>
      <c r="DJ41" s="813"/>
      <c r="DK41" s="814"/>
      <c r="DL41" s="812"/>
      <c r="DM41" s="813"/>
      <c r="DN41" s="813"/>
      <c r="DO41" s="813"/>
      <c r="DP41" s="814"/>
      <c r="DQ41" s="812"/>
      <c r="DR41" s="813"/>
      <c r="DS41" s="813"/>
      <c r="DT41" s="813"/>
      <c r="DU41" s="814"/>
      <c r="DV41" s="809"/>
      <c r="DW41" s="810"/>
      <c r="DX41" s="810"/>
      <c r="DY41" s="810"/>
      <c r="DZ41" s="815"/>
      <c r="EA41" s="230"/>
    </row>
    <row r="42" spans="1:131" ht="26.25" customHeight="1" x14ac:dyDescent="0.15">
      <c r="A42" s="238">
        <v>15</v>
      </c>
      <c r="B42" s="816"/>
      <c r="C42" s="817"/>
      <c r="D42" s="817"/>
      <c r="E42" s="817"/>
      <c r="F42" s="817"/>
      <c r="G42" s="817"/>
      <c r="H42" s="817"/>
      <c r="I42" s="817"/>
      <c r="J42" s="817"/>
      <c r="K42" s="817"/>
      <c r="L42" s="817"/>
      <c r="M42" s="817"/>
      <c r="N42" s="817"/>
      <c r="O42" s="817"/>
      <c r="P42" s="818"/>
      <c r="Q42" s="819"/>
      <c r="R42" s="820"/>
      <c r="S42" s="820"/>
      <c r="T42" s="820"/>
      <c r="U42" s="820"/>
      <c r="V42" s="820"/>
      <c r="W42" s="820"/>
      <c r="X42" s="820"/>
      <c r="Y42" s="820"/>
      <c r="Z42" s="820"/>
      <c r="AA42" s="820"/>
      <c r="AB42" s="820"/>
      <c r="AC42" s="820"/>
      <c r="AD42" s="820"/>
      <c r="AE42" s="821"/>
      <c r="AF42" s="822"/>
      <c r="AG42" s="823"/>
      <c r="AH42" s="823"/>
      <c r="AI42" s="823"/>
      <c r="AJ42" s="824"/>
      <c r="AK42" s="870"/>
      <c r="AL42" s="866"/>
      <c r="AM42" s="866"/>
      <c r="AN42" s="866"/>
      <c r="AO42" s="866"/>
      <c r="AP42" s="866"/>
      <c r="AQ42" s="866"/>
      <c r="AR42" s="866"/>
      <c r="AS42" s="866"/>
      <c r="AT42" s="866"/>
      <c r="AU42" s="866"/>
      <c r="AV42" s="866"/>
      <c r="AW42" s="866"/>
      <c r="AX42" s="866"/>
      <c r="AY42" s="866"/>
      <c r="AZ42" s="867"/>
      <c r="BA42" s="867"/>
      <c r="BB42" s="867"/>
      <c r="BC42" s="867"/>
      <c r="BD42" s="867"/>
      <c r="BE42" s="868"/>
      <c r="BF42" s="868"/>
      <c r="BG42" s="868"/>
      <c r="BH42" s="868"/>
      <c r="BI42" s="869"/>
      <c r="BJ42" s="232"/>
      <c r="BK42" s="232"/>
      <c r="BL42" s="232"/>
      <c r="BM42" s="232"/>
      <c r="BN42" s="232"/>
      <c r="BO42" s="241"/>
      <c r="BP42" s="241"/>
      <c r="BQ42" s="238">
        <v>36</v>
      </c>
      <c r="BR42" s="239"/>
      <c r="BS42" s="809"/>
      <c r="BT42" s="810"/>
      <c r="BU42" s="810"/>
      <c r="BV42" s="810"/>
      <c r="BW42" s="810"/>
      <c r="BX42" s="810"/>
      <c r="BY42" s="810"/>
      <c r="BZ42" s="810"/>
      <c r="CA42" s="810"/>
      <c r="CB42" s="810"/>
      <c r="CC42" s="810"/>
      <c r="CD42" s="810"/>
      <c r="CE42" s="810"/>
      <c r="CF42" s="810"/>
      <c r="CG42" s="811"/>
      <c r="CH42" s="812"/>
      <c r="CI42" s="813"/>
      <c r="CJ42" s="813"/>
      <c r="CK42" s="813"/>
      <c r="CL42" s="814"/>
      <c r="CM42" s="812"/>
      <c r="CN42" s="813"/>
      <c r="CO42" s="813"/>
      <c r="CP42" s="813"/>
      <c r="CQ42" s="814"/>
      <c r="CR42" s="812"/>
      <c r="CS42" s="813"/>
      <c r="CT42" s="813"/>
      <c r="CU42" s="813"/>
      <c r="CV42" s="814"/>
      <c r="CW42" s="812"/>
      <c r="CX42" s="813"/>
      <c r="CY42" s="813"/>
      <c r="CZ42" s="813"/>
      <c r="DA42" s="814"/>
      <c r="DB42" s="812"/>
      <c r="DC42" s="813"/>
      <c r="DD42" s="813"/>
      <c r="DE42" s="813"/>
      <c r="DF42" s="814"/>
      <c r="DG42" s="812"/>
      <c r="DH42" s="813"/>
      <c r="DI42" s="813"/>
      <c r="DJ42" s="813"/>
      <c r="DK42" s="814"/>
      <c r="DL42" s="812"/>
      <c r="DM42" s="813"/>
      <c r="DN42" s="813"/>
      <c r="DO42" s="813"/>
      <c r="DP42" s="814"/>
      <c r="DQ42" s="812"/>
      <c r="DR42" s="813"/>
      <c r="DS42" s="813"/>
      <c r="DT42" s="813"/>
      <c r="DU42" s="814"/>
      <c r="DV42" s="809"/>
      <c r="DW42" s="810"/>
      <c r="DX42" s="810"/>
      <c r="DY42" s="810"/>
      <c r="DZ42" s="815"/>
      <c r="EA42" s="230"/>
    </row>
    <row r="43" spans="1:131" ht="26.25" customHeight="1" x14ac:dyDescent="0.15">
      <c r="A43" s="238">
        <v>16</v>
      </c>
      <c r="B43" s="816"/>
      <c r="C43" s="817"/>
      <c r="D43" s="817"/>
      <c r="E43" s="817"/>
      <c r="F43" s="817"/>
      <c r="G43" s="817"/>
      <c r="H43" s="817"/>
      <c r="I43" s="817"/>
      <c r="J43" s="817"/>
      <c r="K43" s="817"/>
      <c r="L43" s="817"/>
      <c r="M43" s="817"/>
      <c r="N43" s="817"/>
      <c r="O43" s="817"/>
      <c r="P43" s="818"/>
      <c r="Q43" s="819"/>
      <c r="R43" s="820"/>
      <c r="S43" s="820"/>
      <c r="T43" s="820"/>
      <c r="U43" s="820"/>
      <c r="V43" s="820"/>
      <c r="W43" s="820"/>
      <c r="X43" s="820"/>
      <c r="Y43" s="820"/>
      <c r="Z43" s="820"/>
      <c r="AA43" s="820"/>
      <c r="AB43" s="820"/>
      <c r="AC43" s="820"/>
      <c r="AD43" s="820"/>
      <c r="AE43" s="821"/>
      <c r="AF43" s="822"/>
      <c r="AG43" s="823"/>
      <c r="AH43" s="823"/>
      <c r="AI43" s="823"/>
      <c r="AJ43" s="824"/>
      <c r="AK43" s="870"/>
      <c r="AL43" s="866"/>
      <c r="AM43" s="866"/>
      <c r="AN43" s="866"/>
      <c r="AO43" s="866"/>
      <c r="AP43" s="866"/>
      <c r="AQ43" s="866"/>
      <c r="AR43" s="866"/>
      <c r="AS43" s="866"/>
      <c r="AT43" s="866"/>
      <c r="AU43" s="866"/>
      <c r="AV43" s="866"/>
      <c r="AW43" s="866"/>
      <c r="AX43" s="866"/>
      <c r="AY43" s="866"/>
      <c r="AZ43" s="867"/>
      <c r="BA43" s="867"/>
      <c r="BB43" s="867"/>
      <c r="BC43" s="867"/>
      <c r="BD43" s="867"/>
      <c r="BE43" s="868"/>
      <c r="BF43" s="868"/>
      <c r="BG43" s="868"/>
      <c r="BH43" s="868"/>
      <c r="BI43" s="869"/>
      <c r="BJ43" s="232"/>
      <c r="BK43" s="232"/>
      <c r="BL43" s="232"/>
      <c r="BM43" s="232"/>
      <c r="BN43" s="232"/>
      <c r="BO43" s="241"/>
      <c r="BP43" s="241"/>
      <c r="BQ43" s="238">
        <v>37</v>
      </c>
      <c r="BR43" s="239"/>
      <c r="BS43" s="809"/>
      <c r="BT43" s="810"/>
      <c r="BU43" s="810"/>
      <c r="BV43" s="810"/>
      <c r="BW43" s="810"/>
      <c r="BX43" s="810"/>
      <c r="BY43" s="810"/>
      <c r="BZ43" s="810"/>
      <c r="CA43" s="810"/>
      <c r="CB43" s="810"/>
      <c r="CC43" s="810"/>
      <c r="CD43" s="810"/>
      <c r="CE43" s="810"/>
      <c r="CF43" s="810"/>
      <c r="CG43" s="811"/>
      <c r="CH43" s="812"/>
      <c r="CI43" s="813"/>
      <c r="CJ43" s="813"/>
      <c r="CK43" s="813"/>
      <c r="CL43" s="814"/>
      <c r="CM43" s="812"/>
      <c r="CN43" s="813"/>
      <c r="CO43" s="813"/>
      <c r="CP43" s="813"/>
      <c r="CQ43" s="814"/>
      <c r="CR43" s="812"/>
      <c r="CS43" s="813"/>
      <c r="CT43" s="813"/>
      <c r="CU43" s="813"/>
      <c r="CV43" s="814"/>
      <c r="CW43" s="812"/>
      <c r="CX43" s="813"/>
      <c r="CY43" s="813"/>
      <c r="CZ43" s="813"/>
      <c r="DA43" s="814"/>
      <c r="DB43" s="812"/>
      <c r="DC43" s="813"/>
      <c r="DD43" s="813"/>
      <c r="DE43" s="813"/>
      <c r="DF43" s="814"/>
      <c r="DG43" s="812"/>
      <c r="DH43" s="813"/>
      <c r="DI43" s="813"/>
      <c r="DJ43" s="813"/>
      <c r="DK43" s="814"/>
      <c r="DL43" s="812"/>
      <c r="DM43" s="813"/>
      <c r="DN43" s="813"/>
      <c r="DO43" s="813"/>
      <c r="DP43" s="814"/>
      <c r="DQ43" s="812"/>
      <c r="DR43" s="813"/>
      <c r="DS43" s="813"/>
      <c r="DT43" s="813"/>
      <c r="DU43" s="814"/>
      <c r="DV43" s="809"/>
      <c r="DW43" s="810"/>
      <c r="DX43" s="810"/>
      <c r="DY43" s="810"/>
      <c r="DZ43" s="815"/>
      <c r="EA43" s="230"/>
    </row>
    <row r="44" spans="1:131" ht="26.25" customHeight="1" x14ac:dyDescent="0.15">
      <c r="A44" s="238">
        <v>17</v>
      </c>
      <c r="B44" s="816"/>
      <c r="C44" s="817"/>
      <c r="D44" s="817"/>
      <c r="E44" s="817"/>
      <c r="F44" s="817"/>
      <c r="G44" s="817"/>
      <c r="H44" s="817"/>
      <c r="I44" s="817"/>
      <c r="J44" s="817"/>
      <c r="K44" s="817"/>
      <c r="L44" s="817"/>
      <c r="M44" s="817"/>
      <c r="N44" s="817"/>
      <c r="O44" s="817"/>
      <c r="P44" s="818"/>
      <c r="Q44" s="819"/>
      <c r="R44" s="820"/>
      <c r="S44" s="820"/>
      <c r="T44" s="820"/>
      <c r="U44" s="820"/>
      <c r="V44" s="820"/>
      <c r="W44" s="820"/>
      <c r="X44" s="820"/>
      <c r="Y44" s="820"/>
      <c r="Z44" s="820"/>
      <c r="AA44" s="820"/>
      <c r="AB44" s="820"/>
      <c r="AC44" s="820"/>
      <c r="AD44" s="820"/>
      <c r="AE44" s="821"/>
      <c r="AF44" s="822"/>
      <c r="AG44" s="823"/>
      <c r="AH44" s="823"/>
      <c r="AI44" s="823"/>
      <c r="AJ44" s="824"/>
      <c r="AK44" s="870"/>
      <c r="AL44" s="866"/>
      <c r="AM44" s="866"/>
      <c r="AN44" s="866"/>
      <c r="AO44" s="866"/>
      <c r="AP44" s="866"/>
      <c r="AQ44" s="866"/>
      <c r="AR44" s="866"/>
      <c r="AS44" s="866"/>
      <c r="AT44" s="866"/>
      <c r="AU44" s="866"/>
      <c r="AV44" s="866"/>
      <c r="AW44" s="866"/>
      <c r="AX44" s="866"/>
      <c r="AY44" s="866"/>
      <c r="AZ44" s="867"/>
      <c r="BA44" s="867"/>
      <c r="BB44" s="867"/>
      <c r="BC44" s="867"/>
      <c r="BD44" s="867"/>
      <c r="BE44" s="868"/>
      <c r="BF44" s="868"/>
      <c r="BG44" s="868"/>
      <c r="BH44" s="868"/>
      <c r="BI44" s="869"/>
      <c r="BJ44" s="232"/>
      <c r="BK44" s="232"/>
      <c r="BL44" s="232"/>
      <c r="BM44" s="232"/>
      <c r="BN44" s="232"/>
      <c r="BO44" s="241"/>
      <c r="BP44" s="241"/>
      <c r="BQ44" s="238">
        <v>38</v>
      </c>
      <c r="BR44" s="239"/>
      <c r="BS44" s="809"/>
      <c r="BT44" s="810"/>
      <c r="BU44" s="810"/>
      <c r="BV44" s="810"/>
      <c r="BW44" s="810"/>
      <c r="BX44" s="810"/>
      <c r="BY44" s="810"/>
      <c r="BZ44" s="810"/>
      <c r="CA44" s="810"/>
      <c r="CB44" s="810"/>
      <c r="CC44" s="810"/>
      <c r="CD44" s="810"/>
      <c r="CE44" s="810"/>
      <c r="CF44" s="810"/>
      <c r="CG44" s="811"/>
      <c r="CH44" s="812"/>
      <c r="CI44" s="813"/>
      <c r="CJ44" s="813"/>
      <c r="CK44" s="813"/>
      <c r="CL44" s="814"/>
      <c r="CM44" s="812"/>
      <c r="CN44" s="813"/>
      <c r="CO44" s="813"/>
      <c r="CP44" s="813"/>
      <c r="CQ44" s="814"/>
      <c r="CR44" s="812"/>
      <c r="CS44" s="813"/>
      <c r="CT44" s="813"/>
      <c r="CU44" s="813"/>
      <c r="CV44" s="814"/>
      <c r="CW44" s="812"/>
      <c r="CX44" s="813"/>
      <c r="CY44" s="813"/>
      <c r="CZ44" s="813"/>
      <c r="DA44" s="814"/>
      <c r="DB44" s="812"/>
      <c r="DC44" s="813"/>
      <c r="DD44" s="813"/>
      <c r="DE44" s="813"/>
      <c r="DF44" s="814"/>
      <c r="DG44" s="812"/>
      <c r="DH44" s="813"/>
      <c r="DI44" s="813"/>
      <c r="DJ44" s="813"/>
      <c r="DK44" s="814"/>
      <c r="DL44" s="812"/>
      <c r="DM44" s="813"/>
      <c r="DN44" s="813"/>
      <c r="DO44" s="813"/>
      <c r="DP44" s="814"/>
      <c r="DQ44" s="812"/>
      <c r="DR44" s="813"/>
      <c r="DS44" s="813"/>
      <c r="DT44" s="813"/>
      <c r="DU44" s="814"/>
      <c r="DV44" s="809"/>
      <c r="DW44" s="810"/>
      <c r="DX44" s="810"/>
      <c r="DY44" s="810"/>
      <c r="DZ44" s="815"/>
      <c r="EA44" s="230"/>
    </row>
    <row r="45" spans="1:131" ht="26.25" customHeight="1" x14ac:dyDescent="0.15">
      <c r="A45" s="238">
        <v>18</v>
      </c>
      <c r="B45" s="816"/>
      <c r="C45" s="817"/>
      <c r="D45" s="817"/>
      <c r="E45" s="817"/>
      <c r="F45" s="817"/>
      <c r="G45" s="817"/>
      <c r="H45" s="817"/>
      <c r="I45" s="817"/>
      <c r="J45" s="817"/>
      <c r="K45" s="817"/>
      <c r="L45" s="817"/>
      <c r="M45" s="817"/>
      <c r="N45" s="817"/>
      <c r="O45" s="817"/>
      <c r="P45" s="818"/>
      <c r="Q45" s="819"/>
      <c r="R45" s="820"/>
      <c r="S45" s="820"/>
      <c r="T45" s="820"/>
      <c r="U45" s="820"/>
      <c r="V45" s="820"/>
      <c r="W45" s="820"/>
      <c r="X45" s="820"/>
      <c r="Y45" s="820"/>
      <c r="Z45" s="820"/>
      <c r="AA45" s="820"/>
      <c r="AB45" s="820"/>
      <c r="AC45" s="820"/>
      <c r="AD45" s="820"/>
      <c r="AE45" s="821"/>
      <c r="AF45" s="822"/>
      <c r="AG45" s="823"/>
      <c r="AH45" s="823"/>
      <c r="AI45" s="823"/>
      <c r="AJ45" s="824"/>
      <c r="AK45" s="870"/>
      <c r="AL45" s="866"/>
      <c r="AM45" s="866"/>
      <c r="AN45" s="866"/>
      <c r="AO45" s="866"/>
      <c r="AP45" s="866"/>
      <c r="AQ45" s="866"/>
      <c r="AR45" s="866"/>
      <c r="AS45" s="866"/>
      <c r="AT45" s="866"/>
      <c r="AU45" s="866"/>
      <c r="AV45" s="866"/>
      <c r="AW45" s="866"/>
      <c r="AX45" s="866"/>
      <c r="AY45" s="866"/>
      <c r="AZ45" s="867"/>
      <c r="BA45" s="867"/>
      <c r="BB45" s="867"/>
      <c r="BC45" s="867"/>
      <c r="BD45" s="867"/>
      <c r="BE45" s="868"/>
      <c r="BF45" s="868"/>
      <c r="BG45" s="868"/>
      <c r="BH45" s="868"/>
      <c r="BI45" s="869"/>
      <c r="BJ45" s="232"/>
      <c r="BK45" s="232"/>
      <c r="BL45" s="232"/>
      <c r="BM45" s="232"/>
      <c r="BN45" s="232"/>
      <c r="BO45" s="241"/>
      <c r="BP45" s="241"/>
      <c r="BQ45" s="238">
        <v>39</v>
      </c>
      <c r="BR45" s="239"/>
      <c r="BS45" s="809"/>
      <c r="BT45" s="810"/>
      <c r="BU45" s="810"/>
      <c r="BV45" s="810"/>
      <c r="BW45" s="810"/>
      <c r="BX45" s="810"/>
      <c r="BY45" s="810"/>
      <c r="BZ45" s="810"/>
      <c r="CA45" s="810"/>
      <c r="CB45" s="810"/>
      <c r="CC45" s="810"/>
      <c r="CD45" s="810"/>
      <c r="CE45" s="810"/>
      <c r="CF45" s="810"/>
      <c r="CG45" s="811"/>
      <c r="CH45" s="812"/>
      <c r="CI45" s="813"/>
      <c r="CJ45" s="813"/>
      <c r="CK45" s="813"/>
      <c r="CL45" s="814"/>
      <c r="CM45" s="812"/>
      <c r="CN45" s="813"/>
      <c r="CO45" s="813"/>
      <c r="CP45" s="813"/>
      <c r="CQ45" s="814"/>
      <c r="CR45" s="812"/>
      <c r="CS45" s="813"/>
      <c r="CT45" s="813"/>
      <c r="CU45" s="813"/>
      <c r="CV45" s="814"/>
      <c r="CW45" s="812"/>
      <c r="CX45" s="813"/>
      <c r="CY45" s="813"/>
      <c r="CZ45" s="813"/>
      <c r="DA45" s="814"/>
      <c r="DB45" s="812"/>
      <c r="DC45" s="813"/>
      <c r="DD45" s="813"/>
      <c r="DE45" s="813"/>
      <c r="DF45" s="814"/>
      <c r="DG45" s="812"/>
      <c r="DH45" s="813"/>
      <c r="DI45" s="813"/>
      <c r="DJ45" s="813"/>
      <c r="DK45" s="814"/>
      <c r="DL45" s="812"/>
      <c r="DM45" s="813"/>
      <c r="DN45" s="813"/>
      <c r="DO45" s="813"/>
      <c r="DP45" s="814"/>
      <c r="DQ45" s="812"/>
      <c r="DR45" s="813"/>
      <c r="DS45" s="813"/>
      <c r="DT45" s="813"/>
      <c r="DU45" s="814"/>
      <c r="DV45" s="809"/>
      <c r="DW45" s="810"/>
      <c r="DX45" s="810"/>
      <c r="DY45" s="810"/>
      <c r="DZ45" s="815"/>
      <c r="EA45" s="230"/>
    </row>
    <row r="46" spans="1:131" ht="26.25" customHeight="1" x14ac:dyDescent="0.15">
      <c r="A46" s="238">
        <v>19</v>
      </c>
      <c r="B46" s="816"/>
      <c r="C46" s="817"/>
      <c r="D46" s="817"/>
      <c r="E46" s="817"/>
      <c r="F46" s="817"/>
      <c r="G46" s="817"/>
      <c r="H46" s="817"/>
      <c r="I46" s="817"/>
      <c r="J46" s="817"/>
      <c r="K46" s="817"/>
      <c r="L46" s="817"/>
      <c r="M46" s="817"/>
      <c r="N46" s="817"/>
      <c r="O46" s="817"/>
      <c r="P46" s="818"/>
      <c r="Q46" s="819"/>
      <c r="R46" s="820"/>
      <c r="S46" s="820"/>
      <c r="T46" s="820"/>
      <c r="U46" s="820"/>
      <c r="V46" s="820"/>
      <c r="W46" s="820"/>
      <c r="X46" s="820"/>
      <c r="Y46" s="820"/>
      <c r="Z46" s="820"/>
      <c r="AA46" s="820"/>
      <c r="AB46" s="820"/>
      <c r="AC46" s="820"/>
      <c r="AD46" s="820"/>
      <c r="AE46" s="821"/>
      <c r="AF46" s="822"/>
      <c r="AG46" s="823"/>
      <c r="AH46" s="823"/>
      <c r="AI46" s="823"/>
      <c r="AJ46" s="824"/>
      <c r="AK46" s="870"/>
      <c r="AL46" s="866"/>
      <c r="AM46" s="866"/>
      <c r="AN46" s="866"/>
      <c r="AO46" s="866"/>
      <c r="AP46" s="866"/>
      <c r="AQ46" s="866"/>
      <c r="AR46" s="866"/>
      <c r="AS46" s="866"/>
      <c r="AT46" s="866"/>
      <c r="AU46" s="866"/>
      <c r="AV46" s="866"/>
      <c r="AW46" s="866"/>
      <c r="AX46" s="866"/>
      <c r="AY46" s="866"/>
      <c r="AZ46" s="867"/>
      <c r="BA46" s="867"/>
      <c r="BB46" s="867"/>
      <c r="BC46" s="867"/>
      <c r="BD46" s="867"/>
      <c r="BE46" s="868"/>
      <c r="BF46" s="868"/>
      <c r="BG46" s="868"/>
      <c r="BH46" s="868"/>
      <c r="BI46" s="869"/>
      <c r="BJ46" s="232"/>
      <c r="BK46" s="232"/>
      <c r="BL46" s="232"/>
      <c r="BM46" s="232"/>
      <c r="BN46" s="232"/>
      <c r="BO46" s="241"/>
      <c r="BP46" s="241"/>
      <c r="BQ46" s="238">
        <v>40</v>
      </c>
      <c r="BR46" s="239"/>
      <c r="BS46" s="809"/>
      <c r="BT46" s="810"/>
      <c r="BU46" s="810"/>
      <c r="BV46" s="810"/>
      <c r="BW46" s="810"/>
      <c r="BX46" s="810"/>
      <c r="BY46" s="810"/>
      <c r="BZ46" s="810"/>
      <c r="CA46" s="810"/>
      <c r="CB46" s="810"/>
      <c r="CC46" s="810"/>
      <c r="CD46" s="810"/>
      <c r="CE46" s="810"/>
      <c r="CF46" s="810"/>
      <c r="CG46" s="811"/>
      <c r="CH46" s="812"/>
      <c r="CI46" s="813"/>
      <c r="CJ46" s="813"/>
      <c r="CK46" s="813"/>
      <c r="CL46" s="814"/>
      <c r="CM46" s="812"/>
      <c r="CN46" s="813"/>
      <c r="CO46" s="813"/>
      <c r="CP46" s="813"/>
      <c r="CQ46" s="814"/>
      <c r="CR46" s="812"/>
      <c r="CS46" s="813"/>
      <c r="CT46" s="813"/>
      <c r="CU46" s="813"/>
      <c r="CV46" s="814"/>
      <c r="CW46" s="812"/>
      <c r="CX46" s="813"/>
      <c r="CY46" s="813"/>
      <c r="CZ46" s="813"/>
      <c r="DA46" s="814"/>
      <c r="DB46" s="812"/>
      <c r="DC46" s="813"/>
      <c r="DD46" s="813"/>
      <c r="DE46" s="813"/>
      <c r="DF46" s="814"/>
      <c r="DG46" s="812"/>
      <c r="DH46" s="813"/>
      <c r="DI46" s="813"/>
      <c r="DJ46" s="813"/>
      <c r="DK46" s="814"/>
      <c r="DL46" s="812"/>
      <c r="DM46" s="813"/>
      <c r="DN46" s="813"/>
      <c r="DO46" s="813"/>
      <c r="DP46" s="814"/>
      <c r="DQ46" s="812"/>
      <c r="DR46" s="813"/>
      <c r="DS46" s="813"/>
      <c r="DT46" s="813"/>
      <c r="DU46" s="814"/>
      <c r="DV46" s="809"/>
      <c r="DW46" s="810"/>
      <c r="DX46" s="810"/>
      <c r="DY46" s="810"/>
      <c r="DZ46" s="815"/>
      <c r="EA46" s="230"/>
    </row>
    <row r="47" spans="1:131" ht="26.25" customHeight="1" x14ac:dyDescent="0.15">
      <c r="A47" s="238">
        <v>20</v>
      </c>
      <c r="B47" s="816"/>
      <c r="C47" s="817"/>
      <c r="D47" s="817"/>
      <c r="E47" s="817"/>
      <c r="F47" s="817"/>
      <c r="G47" s="817"/>
      <c r="H47" s="817"/>
      <c r="I47" s="817"/>
      <c r="J47" s="817"/>
      <c r="K47" s="817"/>
      <c r="L47" s="817"/>
      <c r="M47" s="817"/>
      <c r="N47" s="817"/>
      <c r="O47" s="817"/>
      <c r="P47" s="818"/>
      <c r="Q47" s="819"/>
      <c r="R47" s="820"/>
      <c r="S47" s="820"/>
      <c r="T47" s="820"/>
      <c r="U47" s="820"/>
      <c r="V47" s="820"/>
      <c r="W47" s="820"/>
      <c r="X47" s="820"/>
      <c r="Y47" s="820"/>
      <c r="Z47" s="820"/>
      <c r="AA47" s="820"/>
      <c r="AB47" s="820"/>
      <c r="AC47" s="820"/>
      <c r="AD47" s="820"/>
      <c r="AE47" s="821"/>
      <c r="AF47" s="822"/>
      <c r="AG47" s="823"/>
      <c r="AH47" s="823"/>
      <c r="AI47" s="823"/>
      <c r="AJ47" s="824"/>
      <c r="AK47" s="870"/>
      <c r="AL47" s="866"/>
      <c r="AM47" s="866"/>
      <c r="AN47" s="866"/>
      <c r="AO47" s="866"/>
      <c r="AP47" s="866"/>
      <c r="AQ47" s="866"/>
      <c r="AR47" s="866"/>
      <c r="AS47" s="866"/>
      <c r="AT47" s="866"/>
      <c r="AU47" s="866"/>
      <c r="AV47" s="866"/>
      <c r="AW47" s="866"/>
      <c r="AX47" s="866"/>
      <c r="AY47" s="866"/>
      <c r="AZ47" s="867"/>
      <c r="BA47" s="867"/>
      <c r="BB47" s="867"/>
      <c r="BC47" s="867"/>
      <c r="BD47" s="867"/>
      <c r="BE47" s="868"/>
      <c r="BF47" s="868"/>
      <c r="BG47" s="868"/>
      <c r="BH47" s="868"/>
      <c r="BI47" s="869"/>
      <c r="BJ47" s="232"/>
      <c r="BK47" s="232"/>
      <c r="BL47" s="232"/>
      <c r="BM47" s="232"/>
      <c r="BN47" s="232"/>
      <c r="BO47" s="241"/>
      <c r="BP47" s="241"/>
      <c r="BQ47" s="238">
        <v>41</v>
      </c>
      <c r="BR47" s="239"/>
      <c r="BS47" s="809"/>
      <c r="BT47" s="810"/>
      <c r="BU47" s="810"/>
      <c r="BV47" s="810"/>
      <c r="BW47" s="810"/>
      <c r="BX47" s="810"/>
      <c r="BY47" s="810"/>
      <c r="BZ47" s="810"/>
      <c r="CA47" s="810"/>
      <c r="CB47" s="810"/>
      <c r="CC47" s="810"/>
      <c r="CD47" s="810"/>
      <c r="CE47" s="810"/>
      <c r="CF47" s="810"/>
      <c r="CG47" s="811"/>
      <c r="CH47" s="812"/>
      <c r="CI47" s="813"/>
      <c r="CJ47" s="813"/>
      <c r="CK47" s="813"/>
      <c r="CL47" s="814"/>
      <c r="CM47" s="812"/>
      <c r="CN47" s="813"/>
      <c r="CO47" s="813"/>
      <c r="CP47" s="813"/>
      <c r="CQ47" s="814"/>
      <c r="CR47" s="812"/>
      <c r="CS47" s="813"/>
      <c r="CT47" s="813"/>
      <c r="CU47" s="813"/>
      <c r="CV47" s="814"/>
      <c r="CW47" s="812"/>
      <c r="CX47" s="813"/>
      <c r="CY47" s="813"/>
      <c r="CZ47" s="813"/>
      <c r="DA47" s="814"/>
      <c r="DB47" s="812"/>
      <c r="DC47" s="813"/>
      <c r="DD47" s="813"/>
      <c r="DE47" s="813"/>
      <c r="DF47" s="814"/>
      <c r="DG47" s="812"/>
      <c r="DH47" s="813"/>
      <c r="DI47" s="813"/>
      <c r="DJ47" s="813"/>
      <c r="DK47" s="814"/>
      <c r="DL47" s="812"/>
      <c r="DM47" s="813"/>
      <c r="DN47" s="813"/>
      <c r="DO47" s="813"/>
      <c r="DP47" s="814"/>
      <c r="DQ47" s="812"/>
      <c r="DR47" s="813"/>
      <c r="DS47" s="813"/>
      <c r="DT47" s="813"/>
      <c r="DU47" s="814"/>
      <c r="DV47" s="809"/>
      <c r="DW47" s="810"/>
      <c r="DX47" s="810"/>
      <c r="DY47" s="810"/>
      <c r="DZ47" s="815"/>
      <c r="EA47" s="230"/>
    </row>
    <row r="48" spans="1:131" ht="26.25" customHeight="1" x14ac:dyDescent="0.15">
      <c r="A48" s="238">
        <v>21</v>
      </c>
      <c r="B48" s="816"/>
      <c r="C48" s="817"/>
      <c r="D48" s="817"/>
      <c r="E48" s="817"/>
      <c r="F48" s="817"/>
      <c r="G48" s="817"/>
      <c r="H48" s="817"/>
      <c r="I48" s="817"/>
      <c r="J48" s="817"/>
      <c r="K48" s="817"/>
      <c r="L48" s="817"/>
      <c r="M48" s="817"/>
      <c r="N48" s="817"/>
      <c r="O48" s="817"/>
      <c r="P48" s="818"/>
      <c r="Q48" s="819"/>
      <c r="R48" s="820"/>
      <c r="S48" s="820"/>
      <c r="T48" s="820"/>
      <c r="U48" s="820"/>
      <c r="V48" s="820"/>
      <c r="W48" s="820"/>
      <c r="X48" s="820"/>
      <c r="Y48" s="820"/>
      <c r="Z48" s="820"/>
      <c r="AA48" s="820"/>
      <c r="AB48" s="820"/>
      <c r="AC48" s="820"/>
      <c r="AD48" s="820"/>
      <c r="AE48" s="821"/>
      <c r="AF48" s="822"/>
      <c r="AG48" s="823"/>
      <c r="AH48" s="823"/>
      <c r="AI48" s="823"/>
      <c r="AJ48" s="824"/>
      <c r="AK48" s="870"/>
      <c r="AL48" s="866"/>
      <c r="AM48" s="866"/>
      <c r="AN48" s="866"/>
      <c r="AO48" s="866"/>
      <c r="AP48" s="866"/>
      <c r="AQ48" s="866"/>
      <c r="AR48" s="866"/>
      <c r="AS48" s="866"/>
      <c r="AT48" s="866"/>
      <c r="AU48" s="866"/>
      <c r="AV48" s="866"/>
      <c r="AW48" s="866"/>
      <c r="AX48" s="866"/>
      <c r="AY48" s="866"/>
      <c r="AZ48" s="867"/>
      <c r="BA48" s="867"/>
      <c r="BB48" s="867"/>
      <c r="BC48" s="867"/>
      <c r="BD48" s="867"/>
      <c r="BE48" s="868"/>
      <c r="BF48" s="868"/>
      <c r="BG48" s="868"/>
      <c r="BH48" s="868"/>
      <c r="BI48" s="869"/>
      <c r="BJ48" s="232"/>
      <c r="BK48" s="232"/>
      <c r="BL48" s="232"/>
      <c r="BM48" s="232"/>
      <c r="BN48" s="232"/>
      <c r="BO48" s="241"/>
      <c r="BP48" s="241"/>
      <c r="BQ48" s="238">
        <v>42</v>
      </c>
      <c r="BR48" s="239"/>
      <c r="BS48" s="809"/>
      <c r="BT48" s="810"/>
      <c r="BU48" s="810"/>
      <c r="BV48" s="810"/>
      <c r="BW48" s="810"/>
      <c r="BX48" s="810"/>
      <c r="BY48" s="810"/>
      <c r="BZ48" s="810"/>
      <c r="CA48" s="810"/>
      <c r="CB48" s="810"/>
      <c r="CC48" s="810"/>
      <c r="CD48" s="810"/>
      <c r="CE48" s="810"/>
      <c r="CF48" s="810"/>
      <c r="CG48" s="811"/>
      <c r="CH48" s="812"/>
      <c r="CI48" s="813"/>
      <c r="CJ48" s="813"/>
      <c r="CK48" s="813"/>
      <c r="CL48" s="814"/>
      <c r="CM48" s="812"/>
      <c r="CN48" s="813"/>
      <c r="CO48" s="813"/>
      <c r="CP48" s="813"/>
      <c r="CQ48" s="814"/>
      <c r="CR48" s="812"/>
      <c r="CS48" s="813"/>
      <c r="CT48" s="813"/>
      <c r="CU48" s="813"/>
      <c r="CV48" s="814"/>
      <c r="CW48" s="812"/>
      <c r="CX48" s="813"/>
      <c r="CY48" s="813"/>
      <c r="CZ48" s="813"/>
      <c r="DA48" s="814"/>
      <c r="DB48" s="812"/>
      <c r="DC48" s="813"/>
      <c r="DD48" s="813"/>
      <c r="DE48" s="813"/>
      <c r="DF48" s="814"/>
      <c r="DG48" s="812"/>
      <c r="DH48" s="813"/>
      <c r="DI48" s="813"/>
      <c r="DJ48" s="813"/>
      <c r="DK48" s="814"/>
      <c r="DL48" s="812"/>
      <c r="DM48" s="813"/>
      <c r="DN48" s="813"/>
      <c r="DO48" s="813"/>
      <c r="DP48" s="814"/>
      <c r="DQ48" s="812"/>
      <c r="DR48" s="813"/>
      <c r="DS48" s="813"/>
      <c r="DT48" s="813"/>
      <c r="DU48" s="814"/>
      <c r="DV48" s="809"/>
      <c r="DW48" s="810"/>
      <c r="DX48" s="810"/>
      <c r="DY48" s="810"/>
      <c r="DZ48" s="815"/>
      <c r="EA48" s="230"/>
    </row>
    <row r="49" spans="1:131" ht="26.25" customHeight="1" x14ac:dyDescent="0.15">
      <c r="A49" s="238">
        <v>22</v>
      </c>
      <c r="B49" s="816"/>
      <c r="C49" s="817"/>
      <c r="D49" s="817"/>
      <c r="E49" s="817"/>
      <c r="F49" s="817"/>
      <c r="G49" s="817"/>
      <c r="H49" s="817"/>
      <c r="I49" s="817"/>
      <c r="J49" s="817"/>
      <c r="K49" s="817"/>
      <c r="L49" s="817"/>
      <c r="M49" s="817"/>
      <c r="N49" s="817"/>
      <c r="O49" s="817"/>
      <c r="P49" s="818"/>
      <c r="Q49" s="819"/>
      <c r="R49" s="820"/>
      <c r="S49" s="820"/>
      <c r="T49" s="820"/>
      <c r="U49" s="820"/>
      <c r="V49" s="820"/>
      <c r="W49" s="820"/>
      <c r="X49" s="820"/>
      <c r="Y49" s="820"/>
      <c r="Z49" s="820"/>
      <c r="AA49" s="820"/>
      <c r="AB49" s="820"/>
      <c r="AC49" s="820"/>
      <c r="AD49" s="820"/>
      <c r="AE49" s="821"/>
      <c r="AF49" s="822"/>
      <c r="AG49" s="823"/>
      <c r="AH49" s="823"/>
      <c r="AI49" s="823"/>
      <c r="AJ49" s="824"/>
      <c r="AK49" s="870"/>
      <c r="AL49" s="866"/>
      <c r="AM49" s="866"/>
      <c r="AN49" s="866"/>
      <c r="AO49" s="866"/>
      <c r="AP49" s="866"/>
      <c r="AQ49" s="866"/>
      <c r="AR49" s="866"/>
      <c r="AS49" s="866"/>
      <c r="AT49" s="866"/>
      <c r="AU49" s="866"/>
      <c r="AV49" s="866"/>
      <c r="AW49" s="866"/>
      <c r="AX49" s="866"/>
      <c r="AY49" s="866"/>
      <c r="AZ49" s="867"/>
      <c r="BA49" s="867"/>
      <c r="BB49" s="867"/>
      <c r="BC49" s="867"/>
      <c r="BD49" s="867"/>
      <c r="BE49" s="868"/>
      <c r="BF49" s="868"/>
      <c r="BG49" s="868"/>
      <c r="BH49" s="868"/>
      <c r="BI49" s="869"/>
      <c r="BJ49" s="232"/>
      <c r="BK49" s="232"/>
      <c r="BL49" s="232"/>
      <c r="BM49" s="232"/>
      <c r="BN49" s="232"/>
      <c r="BO49" s="241"/>
      <c r="BP49" s="241"/>
      <c r="BQ49" s="238">
        <v>43</v>
      </c>
      <c r="BR49" s="239"/>
      <c r="BS49" s="809"/>
      <c r="BT49" s="810"/>
      <c r="BU49" s="810"/>
      <c r="BV49" s="810"/>
      <c r="BW49" s="810"/>
      <c r="BX49" s="810"/>
      <c r="BY49" s="810"/>
      <c r="BZ49" s="810"/>
      <c r="CA49" s="810"/>
      <c r="CB49" s="810"/>
      <c r="CC49" s="810"/>
      <c r="CD49" s="810"/>
      <c r="CE49" s="810"/>
      <c r="CF49" s="810"/>
      <c r="CG49" s="811"/>
      <c r="CH49" s="812"/>
      <c r="CI49" s="813"/>
      <c r="CJ49" s="813"/>
      <c r="CK49" s="813"/>
      <c r="CL49" s="814"/>
      <c r="CM49" s="812"/>
      <c r="CN49" s="813"/>
      <c r="CO49" s="813"/>
      <c r="CP49" s="813"/>
      <c r="CQ49" s="814"/>
      <c r="CR49" s="812"/>
      <c r="CS49" s="813"/>
      <c r="CT49" s="813"/>
      <c r="CU49" s="813"/>
      <c r="CV49" s="814"/>
      <c r="CW49" s="812"/>
      <c r="CX49" s="813"/>
      <c r="CY49" s="813"/>
      <c r="CZ49" s="813"/>
      <c r="DA49" s="814"/>
      <c r="DB49" s="812"/>
      <c r="DC49" s="813"/>
      <c r="DD49" s="813"/>
      <c r="DE49" s="813"/>
      <c r="DF49" s="814"/>
      <c r="DG49" s="812"/>
      <c r="DH49" s="813"/>
      <c r="DI49" s="813"/>
      <c r="DJ49" s="813"/>
      <c r="DK49" s="814"/>
      <c r="DL49" s="812"/>
      <c r="DM49" s="813"/>
      <c r="DN49" s="813"/>
      <c r="DO49" s="813"/>
      <c r="DP49" s="814"/>
      <c r="DQ49" s="812"/>
      <c r="DR49" s="813"/>
      <c r="DS49" s="813"/>
      <c r="DT49" s="813"/>
      <c r="DU49" s="814"/>
      <c r="DV49" s="809"/>
      <c r="DW49" s="810"/>
      <c r="DX49" s="810"/>
      <c r="DY49" s="810"/>
      <c r="DZ49" s="815"/>
      <c r="EA49" s="230"/>
    </row>
    <row r="50" spans="1:131" ht="26.25" customHeight="1" x14ac:dyDescent="0.15">
      <c r="A50" s="238">
        <v>23</v>
      </c>
      <c r="B50" s="816"/>
      <c r="C50" s="817"/>
      <c r="D50" s="817"/>
      <c r="E50" s="817"/>
      <c r="F50" s="817"/>
      <c r="G50" s="817"/>
      <c r="H50" s="817"/>
      <c r="I50" s="817"/>
      <c r="J50" s="817"/>
      <c r="K50" s="817"/>
      <c r="L50" s="817"/>
      <c r="M50" s="817"/>
      <c r="N50" s="817"/>
      <c r="O50" s="817"/>
      <c r="P50" s="818"/>
      <c r="Q50" s="871"/>
      <c r="R50" s="872"/>
      <c r="S50" s="872"/>
      <c r="T50" s="872"/>
      <c r="U50" s="872"/>
      <c r="V50" s="872"/>
      <c r="W50" s="872"/>
      <c r="X50" s="872"/>
      <c r="Y50" s="872"/>
      <c r="Z50" s="872"/>
      <c r="AA50" s="872"/>
      <c r="AB50" s="872"/>
      <c r="AC50" s="872"/>
      <c r="AD50" s="872"/>
      <c r="AE50" s="873"/>
      <c r="AF50" s="822"/>
      <c r="AG50" s="823"/>
      <c r="AH50" s="823"/>
      <c r="AI50" s="823"/>
      <c r="AJ50" s="824"/>
      <c r="AK50" s="875"/>
      <c r="AL50" s="872"/>
      <c r="AM50" s="872"/>
      <c r="AN50" s="872"/>
      <c r="AO50" s="872"/>
      <c r="AP50" s="872"/>
      <c r="AQ50" s="872"/>
      <c r="AR50" s="872"/>
      <c r="AS50" s="872"/>
      <c r="AT50" s="872"/>
      <c r="AU50" s="872"/>
      <c r="AV50" s="872"/>
      <c r="AW50" s="872"/>
      <c r="AX50" s="872"/>
      <c r="AY50" s="872"/>
      <c r="AZ50" s="874"/>
      <c r="BA50" s="874"/>
      <c r="BB50" s="874"/>
      <c r="BC50" s="874"/>
      <c r="BD50" s="874"/>
      <c r="BE50" s="868"/>
      <c r="BF50" s="868"/>
      <c r="BG50" s="868"/>
      <c r="BH50" s="868"/>
      <c r="BI50" s="869"/>
      <c r="BJ50" s="232"/>
      <c r="BK50" s="232"/>
      <c r="BL50" s="232"/>
      <c r="BM50" s="232"/>
      <c r="BN50" s="232"/>
      <c r="BO50" s="241"/>
      <c r="BP50" s="241"/>
      <c r="BQ50" s="238">
        <v>44</v>
      </c>
      <c r="BR50" s="239"/>
      <c r="BS50" s="809"/>
      <c r="BT50" s="810"/>
      <c r="BU50" s="810"/>
      <c r="BV50" s="810"/>
      <c r="BW50" s="810"/>
      <c r="BX50" s="810"/>
      <c r="BY50" s="810"/>
      <c r="BZ50" s="810"/>
      <c r="CA50" s="810"/>
      <c r="CB50" s="810"/>
      <c r="CC50" s="810"/>
      <c r="CD50" s="810"/>
      <c r="CE50" s="810"/>
      <c r="CF50" s="810"/>
      <c r="CG50" s="811"/>
      <c r="CH50" s="812"/>
      <c r="CI50" s="813"/>
      <c r="CJ50" s="813"/>
      <c r="CK50" s="813"/>
      <c r="CL50" s="814"/>
      <c r="CM50" s="812"/>
      <c r="CN50" s="813"/>
      <c r="CO50" s="813"/>
      <c r="CP50" s="813"/>
      <c r="CQ50" s="814"/>
      <c r="CR50" s="812"/>
      <c r="CS50" s="813"/>
      <c r="CT50" s="813"/>
      <c r="CU50" s="813"/>
      <c r="CV50" s="814"/>
      <c r="CW50" s="812"/>
      <c r="CX50" s="813"/>
      <c r="CY50" s="813"/>
      <c r="CZ50" s="813"/>
      <c r="DA50" s="814"/>
      <c r="DB50" s="812"/>
      <c r="DC50" s="813"/>
      <c r="DD50" s="813"/>
      <c r="DE50" s="813"/>
      <c r="DF50" s="814"/>
      <c r="DG50" s="812"/>
      <c r="DH50" s="813"/>
      <c r="DI50" s="813"/>
      <c r="DJ50" s="813"/>
      <c r="DK50" s="814"/>
      <c r="DL50" s="812"/>
      <c r="DM50" s="813"/>
      <c r="DN50" s="813"/>
      <c r="DO50" s="813"/>
      <c r="DP50" s="814"/>
      <c r="DQ50" s="812"/>
      <c r="DR50" s="813"/>
      <c r="DS50" s="813"/>
      <c r="DT50" s="813"/>
      <c r="DU50" s="814"/>
      <c r="DV50" s="809"/>
      <c r="DW50" s="810"/>
      <c r="DX50" s="810"/>
      <c r="DY50" s="810"/>
      <c r="DZ50" s="815"/>
      <c r="EA50" s="230"/>
    </row>
    <row r="51" spans="1:131" ht="26.25" customHeight="1" x14ac:dyDescent="0.15">
      <c r="A51" s="238">
        <v>24</v>
      </c>
      <c r="B51" s="816"/>
      <c r="C51" s="817"/>
      <c r="D51" s="817"/>
      <c r="E51" s="817"/>
      <c r="F51" s="817"/>
      <c r="G51" s="817"/>
      <c r="H51" s="817"/>
      <c r="I51" s="817"/>
      <c r="J51" s="817"/>
      <c r="K51" s="817"/>
      <c r="L51" s="817"/>
      <c r="M51" s="817"/>
      <c r="N51" s="817"/>
      <c r="O51" s="817"/>
      <c r="P51" s="818"/>
      <c r="Q51" s="871"/>
      <c r="R51" s="872"/>
      <c r="S51" s="872"/>
      <c r="T51" s="872"/>
      <c r="U51" s="872"/>
      <c r="V51" s="872"/>
      <c r="W51" s="872"/>
      <c r="X51" s="872"/>
      <c r="Y51" s="872"/>
      <c r="Z51" s="872"/>
      <c r="AA51" s="872"/>
      <c r="AB51" s="872"/>
      <c r="AC51" s="872"/>
      <c r="AD51" s="872"/>
      <c r="AE51" s="873"/>
      <c r="AF51" s="822"/>
      <c r="AG51" s="823"/>
      <c r="AH51" s="823"/>
      <c r="AI51" s="823"/>
      <c r="AJ51" s="824"/>
      <c r="AK51" s="875"/>
      <c r="AL51" s="872"/>
      <c r="AM51" s="872"/>
      <c r="AN51" s="872"/>
      <c r="AO51" s="872"/>
      <c r="AP51" s="872"/>
      <c r="AQ51" s="872"/>
      <c r="AR51" s="872"/>
      <c r="AS51" s="872"/>
      <c r="AT51" s="872"/>
      <c r="AU51" s="872"/>
      <c r="AV51" s="872"/>
      <c r="AW51" s="872"/>
      <c r="AX51" s="872"/>
      <c r="AY51" s="872"/>
      <c r="AZ51" s="874"/>
      <c r="BA51" s="874"/>
      <c r="BB51" s="874"/>
      <c r="BC51" s="874"/>
      <c r="BD51" s="874"/>
      <c r="BE51" s="868"/>
      <c r="BF51" s="868"/>
      <c r="BG51" s="868"/>
      <c r="BH51" s="868"/>
      <c r="BI51" s="869"/>
      <c r="BJ51" s="232"/>
      <c r="BK51" s="232"/>
      <c r="BL51" s="232"/>
      <c r="BM51" s="232"/>
      <c r="BN51" s="232"/>
      <c r="BO51" s="241"/>
      <c r="BP51" s="241"/>
      <c r="BQ51" s="238">
        <v>45</v>
      </c>
      <c r="BR51" s="239"/>
      <c r="BS51" s="809"/>
      <c r="BT51" s="810"/>
      <c r="BU51" s="810"/>
      <c r="BV51" s="810"/>
      <c r="BW51" s="810"/>
      <c r="BX51" s="810"/>
      <c r="BY51" s="810"/>
      <c r="BZ51" s="810"/>
      <c r="CA51" s="810"/>
      <c r="CB51" s="810"/>
      <c r="CC51" s="810"/>
      <c r="CD51" s="810"/>
      <c r="CE51" s="810"/>
      <c r="CF51" s="810"/>
      <c r="CG51" s="811"/>
      <c r="CH51" s="812"/>
      <c r="CI51" s="813"/>
      <c r="CJ51" s="813"/>
      <c r="CK51" s="813"/>
      <c r="CL51" s="814"/>
      <c r="CM51" s="812"/>
      <c r="CN51" s="813"/>
      <c r="CO51" s="813"/>
      <c r="CP51" s="813"/>
      <c r="CQ51" s="814"/>
      <c r="CR51" s="812"/>
      <c r="CS51" s="813"/>
      <c r="CT51" s="813"/>
      <c r="CU51" s="813"/>
      <c r="CV51" s="814"/>
      <c r="CW51" s="812"/>
      <c r="CX51" s="813"/>
      <c r="CY51" s="813"/>
      <c r="CZ51" s="813"/>
      <c r="DA51" s="814"/>
      <c r="DB51" s="812"/>
      <c r="DC51" s="813"/>
      <c r="DD51" s="813"/>
      <c r="DE51" s="813"/>
      <c r="DF51" s="814"/>
      <c r="DG51" s="812"/>
      <c r="DH51" s="813"/>
      <c r="DI51" s="813"/>
      <c r="DJ51" s="813"/>
      <c r="DK51" s="814"/>
      <c r="DL51" s="812"/>
      <c r="DM51" s="813"/>
      <c r="DN51" s="813"/>
      <c r="DO51" s="813"/>
      <c r="DP51" s="814"/>
      <c r="DQ51" s="812"/>
      <c r="DR51" s="813"/>
      <c r="DS51" s="813"/>
      <c r="DT51" s="813"/>
      <c r="DU51" s="814"/>
      <c r="DV51" s="809"/>
      <c r="DW51" s="810"/>
      <c r="DX51" s="810"/>
      <c r="DY51" s="810"/>
      <c r="DZ51" s="815"/>
      <c r="EA51" s="230"/>
    </row>
    <row r="52" spans="1:131" ht="26.25" customHeight="1" x14ac:dyDescent="0.15">
      <c r="A52" s="238">
        <v>25</v>
      </c>
      <c r="B52" s="816"/>
      <c r="C52" s="817"/>
      <c r="D52" s="817"/>
      <c r="E52" s="817"/>
      <c r="F52" s="817"/>
      <c r="G52" s="817"/>
      <c r="H52" s="817"/>
      <c r="I52" s="817"/>
      <c r="J52" s="817"/>
      <c r="K52" s="817"/>
      <c r="L52" s="817"/>
      <c r="M52" s="817"/>
      <c r="N52" s="817"/>
      <c r="O52" s="817"/>
      <c r="P52" s="818"/>
      <c r="Q52" s="871"/>
      <c r="R52" s="872"/>
      <c r="S52" s="872"/>
      <c r="T52" s="872"/>
      <c r="U52" s="872"/>
      <c r="V52" s="872"/>
      <c r="W52" s="872"/>
      <c r="X52" s="872"/>
      <c r="Y52" s="872"/>
      <c r="Z52" s="872"/>
      <c r="AA52" s="872"/>
      <c r="AB52" s="872"/>
      <c r="AC52" s="872"/>
      <c r="AD52" s="872"/>
      <c r="AE52" s="873"/>
      <c r="AF52" s="822"/>
      <c r="AG52" s="823"/>
      <c r="AH52" s="823"/>
      <c r="AI52" s="823"/>
      <c r="AJ52" s="824"/>
      <c r="AK52" s="875"/>
      <c r="AL52" s="872"/>
      <c r="AM52" s="872"/>
      <c r="AN52" s="872"/>
      <c r="AO52" s="872"/>
      <c r="AP52" s="872"/>
      <c r="AQ52" s="872"/>
      <c r="AR52" s="872"/>
      <c r="AS52" s="872"/>
      <c r="AT52" s="872"/>
      <c r="AU52" s="872"/>
      <c r="AV52" s="872"/>
      <c r="AW52" s="872"/>
      <c r="AX52" s="872"/>
      <c r="AY52" s="872"/>
      <c r="AZ52" s="874"/>
      <c r="BA52" s="874"/>
      <c r="BB52" s="874"/>
      <c r="BC52" s="874"/>
      <c r="BD52" s="874"/>
      <c r="BE52" s="868"/>
      <c r="BF52" s="868"/>
      <c r="BG52" s="868"/>
      <c r="BH52" s="868"/>
      <c r="BI52" s="869"/>
      <c r="BJ52" s="232"/>
      <c r="BK52" s="232"/>
      <c r="BL52" s="232"/>
      <c r="BM52" s="232"/>
      <c r="BN52" s="232"/>
      <c r="BO52" s="241"/>
      <c r="BP52" s="241"/>
      <c r="BQ52" s="238">
        <v>46</v>
      </c>
      <c r="BR52" s="239"/>
      <c r="BS52" s="809"/>
      <c r="BT52" s="810"/>
      <c r="BU52" s="810"/>
      <c r="BV52" s="810"/>
      <c r="BW52" s="810"/>
      <c r="BX52" s="810"/>
      <c r="BY52" s="810"/>
      <c r="BZ52" s="810"/>
      <c r="CA52" s="810"/>
      <c r="CB52" s="810"/>
      <c r="CC52" s="810"/>
      <c r="CD52" s="810"/>
      <c r="CE52" s="810"/>
      <c r="CF52" s="810"/>
      <c r="CG52" s="811"/>
      <c r="CH52" s="812"/>
      <c r="CI52" s="813"/>
      <c r="CJ52" s="813"/>
      <c r="CK52" s="813"/>
      <c r="CL52" s="814"/>
      <c r="CM52" s="812"/>
      <c r="CN52" s="813"/>
      <c r="CO52" s="813"/>
      <c r="CP52" s="813"/>
      <c r="CQ52" s="814"/>
      <c r="CR52" s="812"/>
      <c r="CS52" s="813"/>
      <c r="CT52" s="813"/>
      <c r="CU52" s="813"/>
      <c r="CV52" s="814"/>
      <c r="CW52" s="812"/>
      <c r="CX52" s="813"/>
      <c r="CY52" s="813"/>
      <c r="CZ52" s="813"/>
      <c r="DA52" s="814"/>
      <c r="DB52" s="812"/>
      <c r="DC52" s="813"/>
      <c r="DD52" s="813"/>
      <c r="DE52" s="813"/>
      <c r="DF52" s="814"/>
      <c r="DG52" s="812"/>
      <c r="DH52" s="813"/>
      <c r="DI52" s="813"/>
      <c r="DJ52" s="813"/>
      <c r="DK52" s="814"/>
      <c r="DL52" s="812"/>
      <c r="DM52" s="813"/>
      <c r="DN52" s="813"/>
      <c r="DO52" s="813"/>
      <c r="DP52" s="814"/>
      <c r="DQ52" s="812"/>
      <c r="DR52" s="813"/>
      <c r="DS52" s="813"/>
      <c r="DT52" s="813"/>
      <c r="DU52" s="814"/>
      <c r="DV52" s="809"/>
      <c r="DW52" s="810"/>
      <c r="DX52" s="810"/>
      <c r="DY52" s="810"/>
      <c r="DZ52" s="815"/>
      <c r="EA52" s="230"/>
    </row>
    <row r="53" spans="1:131" ht="26.25" customHeight="1" x14ac:dyDescent="0.15">
      <c r="A53" s="238">
        <v>26</v>
      </c>
      <c r="B53" s="816"/>
      <c r="C53" s="817"/>
      <c r="D53" s="817"/>
      <c r="E53" s="817"/>
      <c r="F53" s="817"/>
      <c r="G53" s="817"/>
      <c r="H53" s="817"/>
      <c r="I53" s="817"/>
      <c r="J53" s="817"/>
      <c r="K53" s="817"/>
      <c r="L53" s="817"/>
      <c r="M53" s="817"/>
      <c r="N53" s="817"/>
      <c r="O53" s="817"/>
      <c r="P53" s="818"/>
      <c r="Q53" s="871"/>
      <c r="R53" s="872"/>
      <c r="S53" s="872"/>
      <c r="T53" s="872"/>
      <c r="U53" s="872"/>
      <c r="V53" s="872"/>
      <c r="W53" s="872"/>
      <c r="X53" s="872"/>
      <c r="Y53" s="872"/>
      <c r="Z53" s="872"/>
      <c r="AA53" s="872"/>
      <c r="AB53" s="872"/>
      <c r="AC53" s="872"/>
      <c r="AD53" s="872"/>
      <c r="AE53" s="873"/>
      <c r="AF53" s="822"/>
      <c r="AG53" s="823"/>
      <c r="AH53" s="823"/>
      <c r="AI53" s="823"/>
      <c r="AJ53" s="824"/>
      <c r="AK53" s="875"/>
      <c r="AL53" s="872"/>
      <c r="AM53" s="872"/>
      <c r="AN53" s="872"/>
      <c r="AO53" s="872"/>
      <c r="AP53" s="872"/>
      <c r="AQ53" s="872"/>
      <c r="AR53" s="872"/>
      <c r="AS53" s="872"/>
      <c r="AT53" s="872"/>
      <c r="AU53" s="872"/>
      <c r="AV53" s="872"/>
      <c r="AW53" s="872"/>
      <c r="AX53" s="872"/>
      <c r="AY53" s="872"/>
      <c r="AZ53" s="874"/>
      <c r="BA53" s="874"/>
      <c r="BB53" s="874"/>
      <c r="BC53" s="874"/>
      <c r="BD53" s="874"/>
      <c r="BE53" s="868"/>
      <c r="BF53" s="868"/>
      <c r="BG53" s="868"/>
      <c r="BH53" s="868"/>
      <c r="BI53" s="869"/>
      <c r="BJ53" s="232"/>
      <c r="BK53" s="232"/>
      <c r="BL53" s="232"/>
      <c r="BM53" s="232"/>
      <c r="BN53" s="232"/>
      <c r="BO53" s="241"/>
      <c r="BP53" s="241"/>
      <c r="BQ53" s="238">
        <v>47</v>
      </c>
      <c r="BR53" s="239"/>
      <c r="BS53" s="809"/>
      <c r="BT53" s="810"/>
      <c r="BU53" s="810"/>
      <c r="BV53" s="810"/>
      <c r="BW53" s="810"/>
      <c r="BX53" s="810"/>
      <c r="BY53" s="810"/>
      <c r="BZ53" s="810"/>
      <c r="CA53" s="810"/>
      <c r="CB53" s="810"/>
      <c r="CC53" s="810"/>
      <c r="CD53" s="810"/>
      <c r="CE53" s="810"/>
      <c r="CF53" s="810"/>
      <c r="CG53" s="811"/>
      <c r="CH53" s="812"/>
      <c r="CI53" s="813"/>
      <c r="CJ53" s="813"/>
      <c r="CK53" s="813"/>
      <c r="CL53" s="814"/>
      <c r="CM53" s="812"/>
      <c r="CN53" s="813"/>
      <c r="CO53" s="813"/>
      <c r="CP53" s="813"/>
      <c r="CQ53" s="814"/>
      <c r="CR53" s="812"/>
      <c r="CS53" s="813"/>
      <c r="CT53" s="813"/>
      <c r="CU53" s="813"/>
      <c r="CV53" s="814"/>
      <c r="CW53" s="812"/>
      <c r="CX53" s="813"/>
      <c r="CY53" s="813"/>
      <c r="CZ53" s="813"/>
      <c r="DA53" s="814"/>
      <c r="DB53" s="812"/>
      <c r="DC53" s="813"/>
      <c r="DD53" s="813"/>
      <c r="DE53" s="813"/>
      <c r="DF53" s="814"/>
      <c r="DG53" s="812"/>
      <c r="DH53" s="813"/>
      <c r="DI53" s="813"/>
      <c r="DJ53" s="813"/>
      <c r="DK53" s="814"/>
      <c r="DL53" s="812"/>
      <c r="DM53" s="813"/>
      <c r="DN53" s="813"/>
      <c r="DO53" s="813"/>
      <c r="DP53" s="814"/>
      <c r="DQ53" s="812"/>
      <c r="DR53" s="813"/>
      <c r="DS53" s="813"/>
      <c r="DT53" s="813"/>
      <c r="DU53" s="814"/>
      <c r="DV53" s="809"/>
      <c r="DW53" s="810"/>
      <c r="DX53" s="810"/>
      <c r="DY53" s="810"/>
      <c r="DZ53" s="815"/>
      <c r="EA53" s="230"/>
    </row>
    <row r="54" spans="1:131" ht="26.25" customHeight="1" x14ac:dyDescent="0.15">
      <c r="A54" s="238">
        <v>27</v>
      </c>
      <c r="B54" s="816"/>
      <c r="C54" s="817"/>
      <c r="D54" s="817"/>
      <c r="E54" s="817"/>
      <c r="F54" s="817"/>
      <c r="G54" s="817"/>
      <c r="H54" s="817"/>
      <c r="I54" s="817"/>
      <c r="J54" s="817"/>
      <c r="K54" s="817"/>
      <c r="L54" s="817"/>
      <c r="M54" s="817"/>
      <c r="N54" s="817"/>
      <c r="O54" s="817"/>
      <c r="P54" s="818"/>
      <c r="Q54" s="871"/>
      <c r="R54" s="872"/>
      <c r="S54" s="872"/>
      <c r="T54" s="872"/>
      <c r="U54" s="872"/>
      <c r="V54" s="872"/>
      <c r="W54" s="872"/>
      <c r="X54" s="872"/>
      <c r="Y54" s="872"/>
      <c r="Z54" s="872"/>
      <c r="AA54" s="872"/>
      <c r="AB54" s="872"/>
      <c r="AC54" s="872"/>
      <c r="AD54" s="872"/>
      <c r="AE54" s="873"/>
      <c r="AF54" s="822"/>
      <c r="AG54" s="823"/>
      <c r="AH54" s="823"/>
      <c r="AI54" s="823"/>
      <c r="AJ54" s="824"/>
      <c r="AK54" s="875"/>
      <c r="AL54" s="872"/>
      <c r="AM54" s="872"/>
      <c r="AN54" s="872"/>
      <c r="AO54" s="872"/>
      <c r="AP54" s="872"/>
      <c r="AQ54" s="872"/>
      <c r="AR54" s="872"/>
      <c r="AS54" s="872"/>
      <c r="AT54" s="872"/>
      <c r="AU54" s="872"/>
      <c r="AV54" s="872"/>
      <c r="AW54" s="872"/>
      <c r="AX54" s="872"/>
      <c r="AY54" s="872"/>
      <c r="AZ54" s="874"/>
      <c r="BA54" s="874"/>
      <c r="BB54" s="874"/>
      <c r="BC54" s="874"/>
      <c r="BD54" s="874"/>
      <c r="BE54" s="868"/>
      <c r="BF54" s="868"/>
      <c r="BG54" s="868"/>
      <c r="BH54" s="868"/>
      <c r="BI54" s="869"/>
      <c r="BJ54" s="232"/>
      <c r="BK54" s="232"/>
      <c r="BL54" s="232"/>
      <c r="BM54" s="232"/>
      <c r="BN54" s="232"/>
      <c r="BO54" s="241"/>
      <c r="BP54" s="241"/>
      <c r="BQ54" s="238">
        <v>48</v>
      </c>
      <c r="BR54" s="239"/>
      <c r="BS54" s="809"/>
      <c r="BT54" s="810"/>
      <c r="BU54" s="810"/>
      <c r="BV54" s="810"/>
      <c r="BW54" s="810"/>
      <c r="BX54" s="810"/>
      <c r="BY54" s="810"/>
      <c r="BZ54" s="810"/>
      <c r="CA54" s="810"/>
      <c r="CB54" s="810"/>
      <c r="CC54" s="810"/>
      <c r="CD54" s="810"/>
      <c r="CE54" s="810"/>
      <c r="CF54" s="810"/>
      <c r="CG54" s="811"/>
      <c r="CH54" s="812"/>
      <c r="CI54" s="813"/>
      <c r="CJ54" s="813"/>
      <c r="CK54" s="813"/>
      <c r="CL54" s="814"/>
      <c r="CM54" s="812"/>
      <c r="CN54" s="813"/>
      <c r="CO54" s="813"/>
      <c r="CP54" s="813"/>
      <c r="CQ54" s="814"/>
      <c r="CR54" s="812"/>
      <c r="CS54" s="813"/>
      <c r="CT54" s="813"/>
      <c r="CU54" s="813"/>
      <c r="CV54" s="814"/>
      <c r="CW54" s="812"/>
      <c r="CX54" s="813"/>
      <c r="CY54" s="813"/>
      <c r="CZ54" s="813"/>
      <c r="DA54" s="814"/>
      <c r="DB54" s="812"/>
      <c r="DC54" s="813"/>
      <c r="DD54" s="813"/>
      <c r="DE54" s="813"/>
      <c r="DF54" s="814"/>
      <c r="DG54" s="812"/>
      <c r="DH54" s="813"/>
      <c r="DI54" s="813"/>
      <c r="DJ54" s="813"/>
      <c r="DK54" s="814"/>
      <c r="DL54" s="812"/>
      <c r="DM54" s="813"/>
      <c r="DN54" s="813"/>
      <c r="DO54" s="813"/>
      <c r="DP54" s="814"/>
      <c r="DQ54" s="812"/>
      <c r="DR54" s="813"/>
      <c r="DS54" s="813"/>
      <c r="DT54" s="813"/>
      <c r="DU54" s="814"/>
      <c r="DV54" s="809"/>
      <c r="DW54" s="810"/>
      <c r="DX54" s="810"/>
      <c r="DY54" s="810"/>
      <c r="DZ54" s="815"/>
      <c r="EA54" s="230"/>
    </row>
    <row r="55" spans="1:131" ht="26.25" customHeight="1" x14ac:dyDescent="0.15">
      <c r="A55" s="238">
        <v>28</v>
      </c>
      <c r="B55" s="816"/>
      <c r="C55" s="817"/>
      <c r="D55" s="817"/>
      <c r="E55" s="817"/>
      <c r="F55" s="817"/>
      <c r="G55" s="817"/>
      <c r="H55" s="817"/>
      <c r="I55" s="817"/>
      <c r="J55" s="817"/>
      <c r="K55" s="817"/>
      <c r="L55" s="817"/>
      <c r="M55" s="817"/>
      <c r="N55" s="817"/>
      <c r="O55" s="817"/>
      <c r="P55" s="818"/>
      <c r="Q55" s="871"/>
      <c r="R55" s="872"/>
      <c r="S55" s="872"/>
      <c r="T55" s="872"/>
      <c r="U55" s="872"/>
      <c r="V55" s="872"/>
      <c r="W55" s="872"/>
      <c r="X55" s="872"/>
      <c r="Y55" s="872"/>
      <c r="Z55" s="872"/>
      <c r="AA55" s="872"/>
      <c r="AB55" s="872"/>
      <c r="AC55" s="872"/>
      <c r="AD55" s="872"/>
      <c r="AE55" s="873"/>
      <c r="AF55" s="822"/>
      <c r="AG55" s="823"/>
      <c r="AH55" s="823"/>
      <c r="AI55" s="823"/>
      <c r="AJ55" s="824"/>
      <c r="AK55" s="875"/>
      <c r="AL55" s="872"/>
      <c r="AM55" s="872"/>
      <c r="AN55" s="872"/>
      <c r="AO55" s="872"/>
      <c r="AP55" s="872"/>
      <c r="AQ55" s="872"/>
      <c r="AR55" s="872"/>
      <c r="AS55" s="872"/>
      <c r="AT55" s="872"/>
      <c r="AU55" s="872"/>
      <c r="AV55" s="872"/>
      <c r="AW55" s="872"/>
      <c r="AX55" s="872"/>
      <c r="AY55" s="872"/>
      <c r="AZ55" s="874"/>
      <c r="BA55" s="874"/>
      <c r="BB55" s="874"/>
      <c r="BC55" s="874"/>
      <c r="BD55" s="874"/>
      <c r="BE55" s="868"/>
      <c r="BF55" s="868"/>
      <c r="BG55" s="868"/>
      <c r="BH55" s="868"/>
      <c r="BI55" s="869"/>
      <c r="BJ55" s="232"/>
      <c r="BK55" s="232"/>
      <c r="BL55" s="232"/>
      <c r="BM55" s="232"/>
      <c r="BN55" s="232"/>
      <c r="BO55" s="241"/>
      <c r="BP55" s="241"/>
      <c r="BQ55" s="238">
        <v>49</v>
      </c>
      <c r="BR55" s="239"/>
      <c r="BS55" s="809"/>
      <c r="BT55" s="810"/>
      <c r="BU55" s="810"/>
      <c r="BV55" s="810"/>
      <c r="BW55" s="810"/>
      <c r="BX55" s="810"/>
      <c r="BY55" s="810"/>
      <c r="BZ55" s="810"/>
      <c r="CA55" s="810"/>
      <c r="CB55" s="810"/>
      <c r="CC55" s="810"/>
      <c r="CD55" s="810"/>
      <c r="CE55" s="810"/>
      <c r="CF55" s="810"/>
      <c r="CG55" s="811"/>
      <c r="CH55" s="812"/>
      <c r="CI55" s="813"/>
      <c r="CJ55" s="813"/>
      <c r="CK55" s="813"/>
      <c r="CL55" s="814"/>
      <c r="CM55" s="812"/>
      <c r="CN55" s="813"/>
      <c r="CO55" s="813"/>
      <c r="CP55" s="813"/>
      <c r="CQ55" s="814"/>
      <c r="CR55" s="812"/>
      <c r="CS55" s="813"/>
      <c r="CT55" s="813"/>
      <c r="CU55" s="813"/>
      <c r="CV55" s="814"/>
      <c r="CW55" s="812"/>
      <c r="CX55" s="813"/>
      <c r="CY55" s="813"/>
      <c r="CZ55" s="813"/>
      <c r="DA55" s="814"/>
      <c r="DB55" s="812"/>
      <c r="DC55" s="813"/>
      <c r="DD55" s="813"/>
      <c r="DE55" s="813"/>
      <c r="DF55" s="814"/>
      <c r="DG55" s="812"/>
      <c r="DH55" s="813"/>
      <c r="DI55" s="813"/>
      <c r="DJ55" s="813"/>
      <c r="DK55" s="814"/>
      <c r="DL55" s="812"/>
      <c r="DM55" s="813"/>
      <c r="DN55" s="813"/>
      <c r="DO55" s="813"/>
      <c r="DP55" s="814"/>
      <c r="DQ55" s="812"/>
      <c r="DR55" s="813"/>
      <c r="DS55" s="813"/>
      <c r="DT55" s="813"/>
      <c r="DU55" s="814"/>
      <c r="DV55" s="809"/>
      <c r="DW55" s="810"/>
      <c r="DX55" s="810"/>
      <c r="DY55" s="810"/>
      <c r="DZ55" s="815"/>
      <c r="EA55" s="230"/>
    </row>
    <row r="56" spans="1:131" ht="26.25" customHeight="1" x14ac:dyDescent="0.15">
      <c r="A56" s="238">
        <v>29</v>
      </c>
      <c r="B56" s="816"/>
      <c r="C56" s="817"/>
      <c r="D56" s="817"/>
      <c r="E56" s="817"/>
      <c r="F56" s="817"/>
      <c r="G56" s="817"/>
      <c r="H56" s="817"/>
      <c r="I56" s="817"/>
      <c r="J56" s="817"/>
      <c r="K56" s="817"/>
      <c r="L56" s="817"/>
      <c r="M56" s="817"/>
      <c r="N56" s="817"/>
      <c r="O56" s="817"/>
      <c r="P56" s="818"/>
      <c r="Q56" s="871"/>
      <c r="R56" s="872"/>
      <c r="S56" s="872"/>
      <c r="T56" s="872"/>
      <c r="U56" s="872"/>
      <c r="V56" s="872"/>
      <c r="W56" s="872"/>
      <c r="X56" s="872"/>
      <c r="Y56" s="872"/>
      <c r="Z56" s="872"/>
      <c r="AA56" s="872"/>
      <c r="AB56" s="872"/>
      <c r="AC56" s="872"/>
      <c r="AD56" s="872"/>
      <c r="AE56" s="873"/>
      <c r="AF56" s="822"/>
      <c r="AG56" s="823"/>
      <c r="AH56" s="823"/>
      <c r="AI56" s="823"/>
      <c r="AJ56" s="824"/>
      <c r="AK56" s="875"/>
      <c r="AL56" s="872"/>
      <c r="AM56" s="872"/>
      <c r="AN56" s="872"/>
      <c r="AO56" s="872"/>
      <c r="AP56" s="872"/>
      <c r="AQ56" s="872"/>
      <c r="AR56" s="872"/>
      <c r="AS56" s="872"/>
      <c r="AT56" s="872"/>
      <c r="AU56" s="872"/>
      <c r="AV56" s="872"/>
      <c r="AW56" s="872"/>
      <c r="AX56" s="872"/>
      <c r="AY56" s="872"/>
      <c r="AZ56" s="874"/>
      <c r="BA56" s="874"/>
      <c r="BB56" s="874"/>
      <c r="BC56" s="874"/>
      <c r="BD56" s="874"/>
      <c r="BE56" s="868"/>
      <c r="BF56" s="868"/>
      <c r="BG56" s="868"/>
      <c r="BH56" s="868"/>
      <c r="BI56" s="869"/>
      <c r="BJ56" s="232"/>
      <c r="BK56" s="232"/>
      <c r="BL56" s="232"/>
      <c r="BM56" s="232"/>
      <c r="BN56" s="232"/>
      <c r="BO56" s="241"/>
      <c r="BP56" s="241"/>
      <c r="BQ56" s="238">
        <v>50</v>
      </c>
      <c r="BR56" s="239"/>
      <c r="BS56" s="809"/>
      <c r="BT56" s="810"/>
      <c r="BU56" s="810"/>
      <c r="BV56" s="810"/>
      <c r="BW56" s="810"/>
      <c r="BX56" s="810"/>
      <c r="BY56" s="810"/>
      <c r="BZ56" s="810"/>
      <c r="CA56" s="810"/>
      <c r="CB56" s="810"/>
      <c r="CC56" s="810"/>
      <c r="CD56" s="810"/>
      <c r="CE56" s="810"/>
      <c r="CF56" s="810"/>
      <c r="CG56" s="811"/>
      <c r="CH56" s="812"/>
      <c r="CI56" s="813"/>
      <c r="CJ56" s="813"/>
      <c r="CK56" s="813"/>
      <c r="CL56" s="814"/>
      <c r="CM56" s="812"/>
      <c r="CN56" s="813"/>
      <c r="CO56" s="813"/>
      <c r="CP56" s="813"/>
      <c r="CQ56" s="814"/>
      <c r="CR56" s="812"/>
      <c r="CS56" s="813"/>
      <c r="CT56" s="813"/>
      <c r="CU56" s="813"/>
      <c r="CV56" s="814"/>
      <c r="CW56" s="812"/>
      <c r="CX56" s="813"/>
      <c r="CY56" s="813"/>
      <c r="CZ56" s="813"/>
      <c r="DA56" s="814"/>
      <c r="DB56" s="812"/>
      <c r="DC56" s="813"/>
      <c r="DD56" s="813"/>
      <c r="DE56" s="813"/>
      <c r="DF56" s="814"/>
      <c r="DG56" s="812"/>
      <c r="DH56" s="813"/>
      <c r="DI56" s="813"/>
      <c r="DJ56" s="813"/>
      <c r="DK56" s="814"/>
      <c r="DL56" s="812"/>
      <c r="DM56" s="813"/>
      <c r="DN56" s="813"/>
      <c r="DO56" s="813"/>
      <c r="DP56" s="814"/>
      <c r="DQ56" s="812"/>
      <c r="DR56" s="813"/>
      <c r="DS56" s="813"/>
      <c r="DT56" s="813"/>
      <c r="DU56" s="814"/>
      <c r="DV56" s="809"/>
      <c r="DW56" s="810"/>
      <c r="DX56" s="810"/>
      <c r="DY56" s="810"/>
      <c r="DZ56" s="815"/>
      <c r="EA56" s="230"/>
    </row>
    <row r="57" spans="1:131" ht="26.25" customHeight="1" x14ac:dyDescent="0.15">
      <c r="A57" s="238">
        <v>30</v>
      </c>
      <c r="B57" s="816"/>
      <c r="C57" s="817"/>
      <c r="D57" s="817"/>
      <c r="E57" s="817"/>
      <c r="F57" s="817"/>
      <c r="G57" s="817"/>
      <c r="H57" s="817"/>
      <c r="I57" s="817"/>
      <c r="J57" s="817"/>
      <c r="K57" s="817"/>
      <c r="L57" s="817"/>
      <c r="M57" s="817"/>
      <c r="N57" s="817"/>
      <c r="O57" s="817"/>
      <c r="P57" s="818"/>
      <c r="Q57" s="871"/>
      <c r="R57" s="872"/>
      <c r="S57" s="872"/>
      <c r="T57" s="872"/>
      <c r="U57" s="872"/>
      <c r="V57" s="872"/>
      <c r="W57" s="872"/>
      <c r="X57" s="872"/>
      <c r="Y57" s="872"/>
      <c r="Z57" s="872"/>
      <c r="AA57" s="872"/>
      <c r="AB57" s="872"/>
      <c r="AC57" s="872"/>
      <c r="AD57" s="872"/>
      <c r="AE57" s="873"/>
      <c r="AF57" s="822"/>
      <c r="AG57" s="823"/>
      <c r="AH57" s="823"/>
      <c r="AI57" s="823"/>
      <c r="AJ57" s="824"/>
      <c r="AK57" s="875"/>
      <c r="AL57" s="872"/>
      <c r="AM57" s="872"/>
      <c r="AN57" s="872"/>
      <c r="AO57" s="872"/>
      <c r="AP57" s="872"/>
      <c r="AQ57" s="872"/>
      <c r="AR57" s="872"/>
      <c r="AS57" s="872"/>
      <c r="AT57" s="872"/>
      <c r="AU57" s="872"/>
      <c r="AV57" s="872"/>
      <c r="AW57" s="872"/>
      <c r="AX57" s="872"/>
      <c r="AY57" s="872"/>
      <c r="AZ57" s="874"/>
      <c r="BA57" s="874"/>
      <c r="BB57" s="874"/>
      <c r="BC57" s="874"/>
      <c r="BD57" s="874"/>
      <c r="BE57" s="868"/>
      <c r="BF57" s="868"/>
      <c r="BG57" s="868"/>
      <c r="BH57" s="868"/>
      <c r="BI57" s="869"/>
      <c r="BJ57" s="232"/>
      <c r="BK57" s="232"/>
      <c r="BL57" s="232"/>
      <c r="BM57" s="232"/>
      <c r="BN57" s="232"/>
      <c r="BO57" s="241"/>
      <c r="BP57" s="241"/>
      <c r="BQ57" s="238">
        <v>51</v>
      </c>
      <c r="BR57" s="239"/>
      <c r="BS57" s="809"/>
      <c r="BT57" s="810"/>
      <c r="BU57" s="810"/>
      <c r="BV57" s="810"/>
      <c r="BW57" s="810"/>
      <c r="BX57" s="810"/>
      <c r="BY57" s="810"/>
      <c r="BZ57" s="810"/>
      <c r="CA57" s="810"/>
      <c r="CB57" s="810"/>
      <c r="CC57" s="810"/>
      <c r="CD57" s="810"/>
      <c r="CE57" s="810"/>
      <c r="CF57" s="810"/>
      <c r="CG57" s="811"/>
      <c r="CH57" s="812"/>
      <c r="CI57" s="813"/>
      <c r="CJ57" s="813"/>
      <c r="CK57" s="813"/>
      <c r="CL57" s="814"/>
      <c r="CM57" s="812"/>
      <c r="CN57" s="813"/>
      <c r="CO57" s="813"/>
      <c r="CP57" s="813"/>
      <c r="CQ57" s="814"/>
      <c r="CR57" s="812"/>
      <c r="CS57" s="813"/>
      <c r="CT57" s="813"/>
      <c r="CU57" s="813"/>
      <c r="CV57" s="814"/>
      <c r="CW57" s="812"/>
      <c r="CX57" s="813"/>
      <c r="CY57" s="813"/>
      <c r="CZ57" s="813"/>
      <c r="DA57" s="814"/>
      <c r="DB57" s="812"/>
      <c r="DC57" s="813"/>
      <c r="DD57" s="813"/>
      <c r="DE57" s="813"/>
      <c r="DF57" s="814"/>
      <c r="DG57" s="812"/>
      <c r="DH57" s="813"/>
      <c r="DI57" s="813"/>
      <c r="DJ57" s="813"/>
      <c r="DK57" s="814"/>
      <c r="DL57" s="812"/>
      <c r="DM57" s="813"/>
      <c r="DN57" s="813"/>
      <c r="DO57" s="813"/>
      <c r="DP57" s="814"/>
      <c r="DQ57" s="812"/>
      <c r="DR57" s="813"/>
      <c r="DS57" s="813"/>
      <c r="DT57" s="813"/>
      <c r="DU57" s="814"/>
      <c r="DV57" s="809"/>
      <c r="DW57" s="810"/>
      <c r="DX57" s="810"/>
      <c r="DY57" s="810"/>
      <c r="DZ57" s="815"/>
      <c r="EA57" s="230"/>
    </row>
    <row r="58" spans="1:131" ht="26.25" customHeight="1" x14ac:dyDescent="0.15">
      <c r="A58" s="238">
        <v>31</v>
      </c>
      <c r="B58" s="816"/>
      <c r="C58" s="817"/>
      <c r="D58" s="817"/>
      <c r="E58" s="817"/>
      <c r="F58" s="817"/>
      <c r="G58" s="817"/>
      <c r="H58" s="817"/>
      <c r="I58" s="817"/>
      <c r="J58" s="817"/>
      <c r="K58" s="817"/>
      <c r="L58" s="817"/>
      <c r="M58" s="817"/>
      <c r="N58" s="817"/>
      <c r="O58" s="817"/>
      <c r="P58" s="818"/>
      <c r="Q58" s="871"/>
      <c r="R58" s="872"/>
      <c r="S58" s="872"/>
      <c r="T58" s="872"/>
      <c r="U58" s="872"/>
      <c r="V58" s="872"/>
      <c r="W58" s="872"/>
      <c r="X58" s="872"/>
      <c r="Y58" s="872"/>
      <c r="Z58" s="872"/>
      <c r="AA58" s="872"/>
      <c r="AB58" s="872"/>
      <c r="AC58" s="872"/>
      <c r="AD58" s="872"/>
      <c r="AE58" s="873"/>
      <c r="AF58" s="822"/>
      <c r="AG58" s="823"/>
      <c r="AH58" s="823"/>
      <c r="AI58" s="823"/>
      <c r="AJ58" s="824"/>
      <c r="AK58" s="875"/>
      <c r="AL58" s="872"/>
      <c r="AM58" s="872"/>
      <c r="AN58" s="872"/>
      <c r="AO58" s="872"/>
      <c r="AP58" s="872"/>
      <c r="AQ58" s="872"/>
      <c r="AR58" s="872"/>
      <c r="AS58" s="872"/>
      <c r="AT58" s="872"/>
      <c r="AU58" s="872"/>
      <c r="AV58" s="872"/>
      <c r="AW58" s="872"/>
      <c r="AX58" s="872"/>
      <c r="AY58" s="872"/>
      <c r="AZ58" s="874"/>
      <c r="BA58" s="874"/>
      <c r="BB58" s="874"/>
      <c r="BC58" s="874"/>
      <c r="BD58" s="874"/>
      <c r="BE58" s="868"/>
      <c r="BF58" s="868"/>
      <c r="BG58" s="868"/>
      <c r="BH58" s="868"/>
      <c r="BI58" s="869"/>
      <c r="BJ58" s="232"/>
      <c r="BK58" s="232"/>
      <c r="BL58" s="232"/>
      <c r="BM58" s="232"/>
      <c r="BN58" s="232"/>
      <c r="BO58" s="241"/>
      <c r="BP58" s="241"/>
      <c r="BQ58" s="238">
        <v>52</v>
      </c>
      <c r="BR58" s="239"/>
      <c r="BS58" s="809"/>
      <c r="BT58" s="810"/>
      <c r="BU58" s="810"/>
      <c r="BV58" s="810"/>
      <c r="BW58" s="810"/>
      <c r="BX58" s="810"/>
      <c r="BY58" s="810"/>
      <c r="BZ58" s="810"/>
      <c r="CA58" s="810"/>
      <c r="CB58" s="810"/>
      <c r="CC58" s="810"/>
      <c r="CD58" s="810"/>
      <c r="CE58" s="810"/>
      <c r="CF58" s="810"/>
      <c r="CG58" s="811"/>
      <c r="CH58" s="812"/>
      <c r="CI58" s="813"/>
      <c r="CJ58" s="813"/>
      <c r="CK58" s="813"/>
      <c r="CL58" s="814"/>
      <c r="CM58" s="812"/>
      <c r="CN58" s="813"/>
      <c r="CO58" s="813"/>
      <c r="CP58" s="813"/>
      <c r="CQ58" s="814"/>
      <c r="CR58" s="812"/>
      <c r="CS58" s="813"/>
      <c r="CT58" s="813"/>
      <c r="CU58" s="813"/>
      <c r="CV58" s="814"/>
      <c r="CW58" s="812"/>
      <c r="CX58" s="813"/>
      <c r="CY58" s="813"/>
      <c r="CZ58" s="813"/>
      <c r="DA58" s="814"/>
      <c r="DB58" s="812"/>
      <c r="DC58" s="813"/>
      <c r="DD58" s="813"/>
      <c r="DE58" s="813"/>
      <c r="DF58" s="814"/>
      <c r="DG58" s="812"/>
      <c r="DH58" s="813"/>
      <c r="DI58" s="813"/>
      <c r="DJ58" s="813"/>
      <c r="DK58" s="814"/>
      <c r="DL58" s="812"/>
      <c r="DM58" s="813"/>
      <c r="DN58" s="813"/>
      <c r="DO58" s="813"/>
      <c r="DP58" s="814"/>
      <c r="DQ58" s="812"/>
      <c r="DR58" s="813"/>
      <c r="DS58" s="813"/>
      <c r="DT58" s="813"/>
      <c r="DU58" s="814"/>
      <c r="DV58" s="809"/>
      <c r="DW58" s="810"/>
      <c r="DX58" s="810"/>
      <c r="DY58" s="810"/>
      <c r="DZ58" s="815"/>
      <c r="EA58" s="230"/>
    </row>
    <row r="59" spans="1:131" ht="26.25" customHeight="1" x14ac:dyDescent="0.15">
      <c r="A59" s="238">
        <v>32</v>
      </c>
      <c r="B59" s="816"/>
      <c r="C59" s="817"/>
      <c r="D59" s="817"/>
      <c r="E59" s="817"/>
      <c r="F59" s="817"/>
      <c r="G59" s="817"/>
      <c r="H59" s="817"/>
      <c r="I59" s="817"/>
      <c r="J59" s="817"/>
      <c r="K59" s="817"/>
      <c r="L59" s="817"/>
      <c r="M59" s="817"/>
      <c r="N59" s="817"/>
      <c r="O59" s="817"/>
      <c r="P59" s="818"/>
      <c r="Q59" s="871"/>
      <c r="R59" s="872"/>
      <c r="S59" s="872"/>
      <c r="T59" s="872"/>
      <c r="U59" s="872"/>
      <c r="V59" s="872"/>
      <c r="W59" s="872"/>
      <c r="X59" s="872"/>
      <c r="Y59" s="872"/>
      <c r="Z59" s="872"/>
      <c r="AA59" s="872"/>
      <c r="AB59" s="872"/>
      <c r="AC59" s="872"/>
      <c r="AD59" s="872"/>
      <c r="AE59" s="873"/>
      <c r="AF59" s="822"/>
      <c r="AG59" s="823"/>
      <c r="AH59" s="823"/>
      <c r="AI59" s="823"/>
      <c r="AJ59" s="824"/>
      <c r="AK59" s="875"/>
      <c r="AL59" s="872"/>
      <c r="AM59" s="872"/>
      <c r="AN59" s="872"/>
      <c r="AO59" s="872"/>
      <c r="AP59" s="872"/>
      <c r="AQ59" s="872"/>
      <c r="AR59" s="872"/>
      <c r="AS59" s="872"/>
      <c r="AT59" s="872"/>
      <c r="AU59" s="872"/>
      <c r="AV59" s="872"/>
      <c r="AW59" s="872"/>
      <c r="AX59" s="872"/>
      <c r="AY59" s="872"/>
      <c r="AZ59" s="874"/>
      <c r="BA59" s="874"/>
      <c r="BB59" s="874"/>
      <c r="BC59" s="874"/>
      <c r="BD59" s="874"/>
      <c r="BE59" s="868"/>
      <c r="BF59" s="868"/>
      <c r="BG59" s="868"/>
      <c r="BH59" s="868"/>
      <c r="BI59" s="869"/>
      <c r="BJ59" s="232"/>
      <c r="BK59" s="232"/>
      <c r="BL59" s="232"/>
      <c r="BM59" s="232"/>
      <c r="BN59" s="232"/>
      <c r="BO59" s="241"/>
      <c r="BP59" s="241"/>
      <c r="BQ59" s="238">
        <v>53</v>
      </c>
      <c r="BR59" s="239"/>
      <c r="BS59" s="809"/>
      <c r="BT59" s="810"/>
      <c r="BU59" s="810"/>
      <c r="BV59" s="810"/>
      <c r="BW59" s="810"/>
      <c r="BX59" s="810"/>
      <c r="BY59" s="810"/>
      <c r="BZ59" s="810"/>
      <c r="CA59" s="810"/>
      <c r="CB59" s="810"/>
      <c r="CC59" s="810"/>
      <c r="CD59" s="810"/>
      <c r="CE59" s="810"/>
      <c r="CF59" s="810"/>
      <c r="CG59" s="811"/>
      <c r="CH59" s="812"/>
      <c r="CI59" s="813"/>
      <c r="CJ59" s="813"/>
      <c r="CK59" s="813"/>
      <c r="CL59" s="814"/>
      <c r="CM59" s="812"/>
      <c r="CN59" s="813"/>
      <c r="CO59" s="813"/>
      <c r="CP59" s="813"/>
      <c r="CQ59" s="814"/>
      <c r="CR59" s="812"/>
      <c r="CS59" s="813"/>
      <c r="CT59" s="813"/>
      <c r="CU59" s="813"/>
      <c r="CV59" s="814"/>
      <c r="CW59" s="812"/>
      <c r="CX59" s="813"/>
      <c r="CY59" s="813"/>
      <c r="CZ59" s="813"/>
      <c r="DA59" s="814"/>
      <c r="DB59" s="812"/>
      <c r="DC59" s="813"/>
      <c r="DD59" s="813"/>
      <c r="DE59" s="813"/>
      <c r="DF59" s="814"/>
      <c r="DG59" s="812"/>
      <c r="DH59" s="813"/>
      <c r="DI59" s="813"/>
      <c r="DJ59" s="813"/>
      <c r="DK59" s="814"/>
      <c r="DL59" s="812"/>
      <c r="DM59" s="813"/>
      <c r="DN59" s="813"/>
      <c r="DO59" s="813"/>
      <c r="DP59" s="814"/>
      <c r="DQ59" s="812"/>
      <c r="DR59" s="813"/>
      <c r="DS59" s="813"/>
      <c r="DT59" s="813"/>
      <c r="DU59" s="814"/>
      <c r="DV59" s="809"/>
      <c r="DW59" s="810"/>
      <c r="DX59" s="810"/>
      <c r="DY59" s="810"/>
      <c r="DZ59" s="815"/>
      <c r="EA59" s="230"/>
    </row>
    <row r="60" spans="1:131" ht="26.25" customHeight="1" x14ac:dyDescent="0.15">
      <c r="A60" s="238">
        <v>33</v>
      </c>
      <c r="B60" s="816"/>
      <c r="C60" s="817"/>
      <c r="D60" s="817"/>
      <c r="E60" s="817"/>
      <c r="F60" s="817"/>
      <c r="G60" s="817"/>
      <c r="H60" s="817"/>
      <c r="I60" s="817"/>
      <c r="J60" s="817"/>
      <c r="K60" s="817"/>
      <c r="L60" s="817"/>
      <c r="M60" s="817"/>
      <c r="N60" s="817"/>
      <c r="O60" s="817"/>
      <c r="P60" s="818"/>
      <c r="Q60" s="871"/>
      <c r="R60" s="872"/>
      <c r="S60" s="872"/>
      <c r="T60" s="872"/>
      <c r="U60" s="872"/>
      <c r="V60" s="872"/>
      <c r="W60" s="872"/>
      <c r="X60" s="872"/>
      <c r="Y60" s="872"/>
      <c r="Z60" s="872"/>
      <c r="AA60" s="872"/>
      <c r="AB60" s="872"/>
      <c r="AC60" s="872"/>
      <c r="AD60" s="872"/>
      <c r="AE60" s="873"/>
      <c r="AF60" s="822"/>
      <c r="AG60" s="823"/>
      <c r="AH60" s="823"/>
      <c r="AI60" s="823"/>
      <c r="AJ60" s="824"/>
      <c r="AK60" s="875"/>
      <c r="AL60" s="872"/>
      <c r="AM60" s="872"/>
      <c r="AN60" s="872"/>
      <c r="AO60" s="872"/>
      <c r="AP60" s="872"/>
      <c r="AQ60" s="872"/>
      <c r="AR60" s="872"/>
      <c r="AS60" s="872"/>
      <c r="AT60" s="872"/>
      <c r="AU60" s="872"/>
      <c r="AV60" s="872"/>
      <c r="AW60" s="872"/>
      <c r="AX60" s="872"/>
      <c r="AY60" s="872"/>
      <c r="AZ60" s="874"/>
      <c r="BA60" s="874"/>
      <c r="BB60" s="874"/>
      <c r="BC60" s="874"/>
      <c r="BD60" s="874"/>
      <c r="BE60" s="868"/>
      <c r="BF60" s="868"/>
      <c r="BG60" s="868"/>
      <c r="BH60" s="868"/>
      <c r="BI60" s="869"/>
      <c r="BJ60" s="232"/>
      <c r="BK60" s="232"/>
      <c r="BL60" s="232"/>
      <c r="BM60" s="232"/>
      <c r="BN60" s="232"/>
      <c r="BO60" s="241"/>
      <c r="BP60" s="241"/>
      <c r="BQ60" s="238">
        <v>54</v>
      </c>
      <c r="BR60" s="239"/>
      <c r="BS60" s="809"/>
      <c r="BT60" s="810"/>
      <c r="BU60" s="810"/>
      <c r="BV60" s="810"/>
      <c r="BW60" s="810"/>
      <c r="BX60" s="810"/>
      <c r="BY60" s="810"/>
      <c r="BZ60" s="810"/>
      <c r="CA60" s="810"/>
      <c r="CB60" s="810"/>
      <c r="CC60" s="810"/>
      <c r="CD60" s="810"/>
      <c r="CE60" s="810"/>
      <c r="CF60" s="810"/>
      <c r="CG60" s="811"/>
      <c r="CH60" s="812"/>
      <c r="CI60" s="813"/>
      <c r="CJ60" s="813"/>
      <c r="CK60" s="813"/>
      <c r="CL60" s="814"/>
      <c r="CM60" s="812"/>
      <c r="CN60" s="813"/>
      <c r="CO60" s="813"/>
      <c r="CP60" s="813"/>
      <c r="CQ60" s="814"/>
      <c r="CR60" s="812"/>
      <c r="CS60" s="813"/>
      <c r="CT60" s="813"/>
      <c r="CU60" s="813"/>
      <c r="CV60" s="814"/>
      <c r="CW60" s="812"/>
      <c r="CX60" s="813"/>
      <c r="CY60" s="813"/>
      <c r="CZ60" s="813"/>
      <c r="DA60" s="814"/>
      <c r="DB60" s="812"/>
      <c r="DC60" s="813"/>
      <c r="DD60" s="813"/>
      <c r="DE60" s="813"/>
      <c r="DF60" s="814"/>
      <c r="DG60" s="812"/>
      <c r="DH60" s="813"/>
      <c r="DI60" s="813"/>
      <c r="DJ60" s="813"/>
      <c r="DK60" s="814"/>
      <c r="DL60" s="812"/>
      <c r="DM60" s="813"/>
      <c r="DN60" s="813"/>
      <c r="DO60" s="813"/>
      <c r="DP60" s="814"/>
      <c r="DQ60" s="812"/>
      <c r="DR60" s="813"/>
      <c r="DS60" s="813"/>
      <c r="DT60" s="813"/>
      <c r="DU60" s="814"/>
      <c r="DV60" s="809"/>
      <c r="DW60" s="810"/>
      <c r="DX60" s="810"/>
      <c r="DY60" s="810"/>
      <c r="DZ60" s="815"/>
      <c r="EA60" s="230"/>
    </row>
    <row r="61" spans="1:131" ht="26.25" customHeight="1" thickBot="1" x14ac:dyDescent="0.2">
      <c r="A61" s="238">
        <v>34</v>
      </c>
      <c r="B61" s="816"/>
      <c r="C61" s="817"/>
      <c r="D61" s="817"/>
      <c r="E61" s="817"/>
      <c r="F61" s="817"/>
      <c r="G61" s="817"/>
      <c r="H61" s="817"/>
      <c r="I61" s="817"/>
      <c r="J61" s="817"/>
      <c r="K61" s="817"/>
      <c r="L61" s="817"/>
      <c r="M61" s="817"/>
      <c r="N61" s="817"/>
      <c r="O61" s="817"/>
      <c r="P61" s="818"/>
      <c r="Q61" s="871"/>
      <c r="R61" s="872"/>
      <c r="S61" s="872"/>
      <c r="T61" s="872"/>
      <c r="U61" s="872"/>
      <c r="V61" s="872"/>
      <c r="W61" s="872"/>
      <c r="X61" s="872"/>
      <c r="Y61" s="872"/>
      <c r="Z61" s="872"/>
      <c r="AA61" s="872"/>
      <c r="AB61" s="872"/>
      <c r="AC61" s="872"/>
      <c r="AD61" s="872"/>
      <c r="AE61" s="873"/>
      <c r="AF61" s="822"/>
      <c r="AG61" s="823"/>
      <c r="AH61" s="823"/>
      <c r="AI61" s="823"/>
      <c r="AJ61" s="824"/>
      <c r="AK61" s="875"/>
      <c r="AL61" s="872"/>
      <c r="AM61" s="872"/>
      <c r="AN61" s="872"/>
      <c r="AO61" s="872"/>
      <c r="AP61" s="872"/>
      <c r="AQ61" s="872"/>
      <c r="AR61" s="872"/>
      <c r="AS61" s="872"/>
      <c r="AT61" s="872"/>
      <c r="AU61" s="872"/>
      <c r="AV61" s="872"/>
      <c r="AW61" s="872"/>
      <c r="AX61" s="872"/>
      <c r="AY61" s="872"/>
      <c r="AZ61" s="874"/>
      <c r="BA61" s="874"/>
      <c r="BB61" s="874"/>
      <c r="BC61" s="874"/>
      <c r="BD61" s="874"/>
      <c r="BE61" s="868"/>
      <c r="BF61" s="868"/>
      <c r="BG61" s="868"/>
      <c r="BH61" s="868"/>
      <c r="BI61" s="869"/>
      <c r="BJ61" s="232"/>
      <c r="BK61" s="232"/>
      <c r="BL61" s="232"/>
      <c r="BM61" s="232"/>
      <c r="BN61" s="232"/>
      <c r="BO61" s="241"/>
      <c r="BP61" s="241"/>
      <c r="BQ61" s="238">
        <v>55</v>
      </c>
      <c r="BR61" s="239"/>
      <c r="BS61" s="809"/>
      <c r="BT61" s="810"/>
      <c r="BU61" s="810"/>
      <c r="BV61" s="810"/>
      <c r="BW61" s="810"/>
      <c r="BX61" s="810"/>
      <c r="BY61" s="810"/>
      <c r="BZ61" s="810"/>
      <c r="CA61" s="810"/>
      <c r="CB61" s="810"/>
      <c r="CC61" s="810"/>
      <c r="CD61" s="810"/>
      <c r="CE61" s="810"/>
      <c r="CF61" s="810"/>
      <c r="CG61" s="811"/>
      <c r="CH61" s="812"/>
      <c r="CI61" s="813"/>
      <c r="CJ61" s="813"/>
      <c r="CK61" s="813"/>
      <c r="CL61" s="814"/>
      <c r="CM61" s="812"/>
      <c r="CN61" s="813"/>
      <c r="CO61" s="813"/>
      <c r="CP61" s="813"/>
      <c r="CQ61" s="814"/>
      <c r="CR61" s="812"/>
      <c r="CS61" s="813"/>
      <c r="CT61" s="813"/>
      <c r="CU61" s="813"/>
      <c r="CV61" s="814"/>
      <c r="CW61" s="812"/>
      <c r="CX61" s="813"/>
      <c r="CY61" s="813"/>
      <c r="CZ61" s="813"/>
      <c r="DA61" s="814"/>
      <c r="DB61" s="812"/>
      <c r="DC61" s="813"/>
      <c r="DD61" s="813"/>
      <c r="DE61" s="813"/>
      <c r="DF61" s="814"/>
      <c r="DG61" s="812"/>
      <c r="DH61" s="813"/>
      <c r="DI61" s="813"/>
      <c r="DJ61" s="813"/>
      <c r="DK61" s="814"/>
      <c r="DL61" s="812"/>
      <c r="DM61" s="813"/>
      <c r="DN61" s="813"/>
      <c r="DO61" s="813"/>
      <c r="DP61" s="814"/>
      <c r="DQ61" s="812"/>
      <c r="DR61" s="813"/>
      <c r="DS61" s="813"/>
      <c r="DT61" s="813"/>
      <c r="DU61" s="814"/>
      <c r="DV61" s="809"/>
      <c r="DW61" s="810"/>
      <c r="DX61" s="810"/>
      <c r="DY61" s="810"/>
      <c r="DZ61" s="815"/>
      <c r="EA61" s="230"/>
    </row>
    <row r="62" spans="1:131" ht="26.25" customHeight="1" x14ac:dyDescent="0.15">
      <c r="A62" s="238">
        <v>35</v>
      </c>
      <c r="B62" s="816"/>
      <c r="C62" s="817"/>
      <c r="D62" s="817"/>
      <c r="E62" s="817"/>
      <c r="F62" s="817"/>
      <c r="G62" s="817"/>
      <c r="H62" s="817"/>
      <c r="I62" s="817"/>
      <c r="J62" s="817"/>
      <c r="K62" s="817"/>
      <c r="L62" s="817"/>
      <c r="M62" s="817"/>
      <c r="N62" s="817"/>
      <c r="O62" s="817"/>
      <c r="P62" s="818"/>
      <c r="Q62" s="871"/>
      <c r="R62" s="872"/>
      <c r="S62" s="872"/>
      <c r="T62" s="872"/>
      <c r="U62" s="872"/>
      <c r="V62" s="872"/>
      <c r="W62" s="872"/>
      <c r="X62" s="872"/>
      <c r="Y62" s="872"/>
      <c r="Z62" s="872"/>
      <c r="AA62" s="872"/>
      <c r="AB62" s="872"/>
      <c r="AC62" s="872"/>
      <c r="AD62" s="872"/>
      <c r="AE62" s="873"/>
      <c r="AF62" s="822"/>
      <c r="AG62" s="823"/>
      <c r="AH62" s="823"/>
      <c r="AI62" s="823"/>
      <c r="AJ62" s="824"/>
      <c r="AK62" s="875"/>
      <c r="AL62" s="872"/>
      <c r="AM62" s="872"/>
      <c r="AN62" s="872"/>
      <c r="AO62" s="872"/>
      <c r="AP62" s="872"/>
      <c r="AQ62" s="872"/>
      <c r="AR62" s="872"/>
      <c r="AS62" s="872"/>
      <c r="AT62" s="872"/>
      <c r="AU62" s="872"/>
      <c r="AV62" s="872"/>
      <c r="AW62" s="872"/>
      <c r="AX62" s="872"/>
      <c r="AY62" s="872"/>
      <c r="AZ62" s="874"/>
      <c r="BA62" s="874"/>
      <c r="BB62" s="874"/>
      <c r="BC62" s="874"/>
      <c r="BD62" s="874"/>
      <c r="BE62" s="868"/>
      <c r="BF62" s="868"/>
      <c r="BG62" s="868"/>
      <c r="BH62" s="868"/>
      <c r="BI62" s="869"/>
      <c r="BJ62" s="883" t="s">
        <v>420</v>
      </c>
      <c r="BK62" s="842"/>
      <c r="BL62" s="842"/>
      <c r="BM62" s="842"/>
      <c r="BN62" s="843"/>
      <c r="BO62" s="241"/>
      <c r="BP62" s="241"/>
      <c r="BQ62" s="238">
        <v>56</v>
      </c>
      <c r="BR62" s="239"/>
      <c r="BS62" s="809"/>
      <c r="BT62" s="810"/>
      <c r="BU62" s="810"/>
      <c r="BV62" s="810"/>
      <c r="BW62" s="810"/>
      <c r="BX62" s="810"/>
      <c r="BY62" s="810"/>
      <c r="BZ62" s="810"/>
      <c r="CA62" s="810"/>
      <c r="CB62" s="810"/>
      <c r="CC62" s="810"/>
      <c r="CD62" s="810"/>
      <c r="CE62" s="810"/>
      <c r="CF62" s="810"/>
      <c r="CG62" s="811"/>
      <c r="CH62" s="812"/>
      <c r="CI62" s="813"/>
      <c r="CJ62" s="813"/>
      <c r="CK62" s="813"/>
      <c r="CL62" s="814"/>
      <c r="CM62" s="812"/>
      <c r="CN62" s="813"/>
      <c r="CO62" s="813"/>
      <c r="CP62" s="813"/>
      <c r="CQ62" s="814"/>
      <c r="CR62" s="812"/>
      <c r="CS62" s="813"/>
      <c r="CT62" s="813"/>
      <c r="CU62" s="813"/>
      <c r="CV62" s="814"/>
      <c r="CW62" s="812"/>
      <c r="CX62" s="813"/>
      <c r="CY62" s="813"/>
      <c r="CZ62" s="813"/>
      <c r="DA62" s="814"/>
      <c r="DB62" s="812"/>
      <c r="DC62" s="813"/>
      <c r="DD62" s="813"/>
      <c r="DE62" s="813"/>
      <c r="DF62" s="814"/>
      <c r="DG62" s="812"/>
      <c r="DH62" s="813"/>
      <c r="DI62" s="813"/>
      <c r="DJ62" s="813"/>
      <c r="DK62" s="814"/>
      <c r="DL62" s="812"/>
      <c r="DM62" s="813"/>
      <c r="DN62" s="813"/>
      <c r="DO62" s="813"/>
      <c r="DP62" s="814"/>
      <c r="DQ62" s="812"/>
      <c r="DR62" s="813"/>
      <c r="DS62" s="813"/>
      <c r="DT62" s="813"/>
      <c r="DU62" s="814"/>
      <c r="DV62" s="809"/>
      <c r="DW62" s="810"/>
      <c r="DX62" s="810"/>
      <c r="DY62" s="810"/>
      <c r="DZ62" s="815"/>
      <c r="EA62" s="230"/>
    </row>
    <row r="63" spans="1:131" ht="26.25" customHeight="1" thickBot="1" x14ac:dyDescent="0.2">
      <c r="A63" s="240" t="s">
        <v>401</v>
      </c>
      <c r="B63" s="825" t="s">
        <v>421</v>
      </c>
      <c r="C63" s="826"/>
      <c r="D63" s="826"/>
      <c r="E63" s="826"/>
      <c r="F63" s="826"/>
      <c r="G63" s="826"/>
      <c r="H63" s="826"/>
      <c r="I63" s="826"/>
      <c r="J63" s="826"/>
      <c r="K63" s="826"/>
      <c r="L63" s="826"/>
      <c r="M63" s="826"/>
      <c r="N63" s="826"/>
      <c r="O63" s="826"/>
      <c r="P63" s="827"/>
      <c r="Q63" s="876"/>
      <c r="R63" s="877"/>
      <c r="S63" s="877"/>
      <c r="T63" s="877"/>
      <c r="U63" s="877"/>
      <c r="V63" s="877"/>
      <c r="W63" s="877"/>
      <c r="X63" s="877"/>
      <c r="Y63" s="877"/>
      <c r="Z63" s="877"/>
      <c r="AA63" s="877"/>
      <c r="AB63" s="877"/>
      <c r="AC63" s="877"/>
      <c r="AD63" s="877"/>
      <c r="AE63" s="878"/>
      <c r="AF63" s="879">
        <v>693</v>
      </c>
      <c r="AG63" s="880"/>
      <c r="AH63" s="880"/>
      <c r="AI63" s="880"/>
      <c r="AJ63" s="881"/>
      <c r="AK63" s="882"/>
      <c r="AL63" s="877"/>
      <c r="AM63" s="877"/>
      <c r="AN63" s="877"/>
      <c r="AO63" s="877"/>
      <c r="AP63" s="880">
        <v>5762</v>
      </c>
      <c r="AQ63" s="880"/>
      <c r="AR63" s="880"/>
      <c r="AS63" s="880"/>
      <c r="AT63" s="880"/>
      <c r="AU63" s="880">
        <v>3691</v>
      </c>
      <c r="AV63" s="880"/>
      <c r="AW63" s="880"/>
      <c r="AX63" s="880"/>
      <c r="AY63" s="880"/>
      <c r="AZ63" s="884"/>
      <c r="BA63" s="884"/>
      <c r="BB63" s="884"/>
      <c r="BC63" s="884"/>
      <c r="BD63" s="884"/>
      <c r="BE63" s="885"/>
      <c r="BF63" s="885"/>
      <c r="BG63" s="885"/>
      <c r="BH63" s="885"/>
      <c r="BI63" s="886"/>
      <c r="BJ63" s="887" t="s">
        <v>422</v>
      </c>
      <c r="BK63" s="888"/>
      <c r="BL63" s="888"/>
      <c r="BM63" s="888"/>
      <c r="BN63" s="889"/>
      <c r="BO63" s="241"/>
      <c r="BP63" s="241"/>
      <c r="BQ63" s="238">
        <v>57</v>
      </c>
      <c r="BR63" s="239"/>
      <c r="BS63" s="809"/>
      <c r="BT63" s="810"/>
      <c r="BU63" s="810"/>
      <c r="BV63" s="810"/>
      <c r="BW63" s="810"/>
      <c r="BX63" s="810"/>
      <c r="BY63" s="810"/>
      <c r="BZ63" s="810"/>
      <c r="CA63" s="810"/>
      <c r="CB63" s="810"/>
      <c r="CC63" s="810"/>
      <c r="CD63" s="810"/>
      <c r="CE63" s="810"/>
      <c r="CF63" s="810"/>
      <c r="CG63" s="811"/>
      <c r="CH63" s="812"/>
      <c r="CI63" s="813"/>
      <c r="CJ63" s="813"/>
      <c r="CK63" s="813"/>
      <c r="CL63" s="814"/>
      <c r="CM63" s="812"/>
      <c r="CN63" s="813"/>
      <c r="CO63" s="813"/>
      <c r="CP63" s="813"/>
      <c r="CQ63" s="814"/>
      <c r="CR63" s="812"/>
      <c r="CS63" s="813"/>
      <c r="CT63" s="813"/>
      <c r="CU63" s="813"/>
      <c r="CV63" s="814"/>
      <c r="CW63" s="812"/>
      <c r="CX63" s="813"/>
      <c r="CY63" s="813"/>
      <c r="CZ63" s="813"/>
      <c r="DA63" s="814"/>
      <c r="DB63" s="812"/>
      <c r="DC63" s="813"/>
      <c r="DD63" s="813"/>
      <c r="DE63" s="813"/>
      <c r="DF63" s="814"/>
      <c r="DG63" s="812"/>
      <c r="DH63" s="813"/>
      <c r="DI63" s="813"/>
      <c r="DJ63" s="813"/>
      <c r="DK63" s="814"/>
      <c r="DL63" s="812"/>
      <c r="DM63" s="813"/>
      <c r="DN63" s="813"/>
      <c r="DO63" s="813"/>
      <c r="DP63" s="814"/>
      <c r="DQ63" s="812"/>
      <c r="DR63" s="813"/>
      <c r="DS63" s="813"/>
      <c r="DT63" s="813"/>
      <c r="DU63" s="814"/>
      <c r="DV63" s="809"/>
      <c r="DW63" s="810"/>
      <c r="DX63" s="810"/>
      <c r="DY63" s="810"/>
      <c r="DZ63" s="815"/>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809"/>
      <c r="BT64" s="810"/>
      <c r="BU64" s="810"/>
      <c r="BV64" s="810"/>
      <c r="BW64" s="810"/>
      <c r="BX64" s="810"/>
      <c r="BY64" s="810"/>
      <c r="BZ64" s="810"/>
      <c r="CA64" s="810"/>
      <c r="CB64" s="810"/>
      <c r="CC64" s="810"/>
      <c r="CD64" s="810"/>
      <c r="CE64" s="810"/>
      <c r="CF64" s="810"/>
      <c r="CG64" s="811"/>
      <c r="CH64" s="812"/>
      <c r="CI64" s="813"/>
      <c r="CJ64" s="813"/>
      <c r="CK64" s="813"/>
      <c r="CL64" s="814"/>
      <c r="CM64" s="812"/>
      <c r="CN64" s="813"/>
      <c r="CO64" s="813"/>
      <c r="CP64" s="813"/>
      <c r="CQ64" s="814"/>
      <c r="CR64" s="812"/>
      <c r="CS64" s="813"/>
      <c r="CT64" s="813"/>
      <c r="CU64" s="813"/>
      <c r="CV64" s="814"/>
      <c r="CW64" s="812"/>
      <c r="CX64" s="813"/>
      <c r="CY64" s="813"/>
      <c r="CZ64" s="813"/>
      <c r="DA64" s="814"/>
      <c r="DB64" s="812"/>
      <c r="DC64" s="813"/>
      <c r="DD64" s="813"/>
      <c r="DE64" s="813"/>
      <c r="DF64" s="814"/>
      <c r="DG64" s="812"/>
      <c r="DH64" s="813"/>
      <c r="DI64" s="813"/>
      <c r="DJ64" s="813"/>
      <c r="DK64" s="814"/>
      <c r="DL64" s="812"/>
      <c r="DM64" s="813"/>
      <c r="DN64" s="813"/>
      <c r="DO64" s="813"/>
      <c r="DP64" s="814"/>
      <c r="DQ64" s="812"/>
      <c r="DR64" s="813"/>
      <c r="DS64" s="813"/>
      <c r="DT64" s="813"/>
      <c r="DU64" s="814"/>
      <c r="DV64" s="809"/>
      <c r="DW64" s="810"/>
      <c r="DX64" s="810"/>
      <c r="DY64" s="810"/>
      <c r="DZ64" s="815"/>
      <c r="EA64" s="230"/>
    </row>
    <row r="65" spans="1:131" ht="26.25" customHeight="1" thickBot="1" x14ac:dyDescent="0.2">
      <c r="A65" s="232" t="s">
        <v>423</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809"/>
      <c r="BT65" s="810"/>
      <c r="BU65" s="810"/>
      <c r="BV65" s="810"/>
      <c r="BW65" s="810"/>
      <c r="BX65" s="810"/>
      <c r="BY65" s="810"/>
      <c r="BZ65" s="810"/>
      <c r="CA65" s="810"/>
      <c r="CB65" s="810"/>
      <c r="CC65" s="810"/>
      <c r="CD65" s="810"/>
      <c r="CE65" s="810"/>
      <c r="CF65" s="810"/>
      <c r="CG65" s="811"/>
      <c r="CH65" s="812"/>
      <c r="CI65" s="813"/>
      <c r="CJ65" s="813"/>
      <c r="CK65" s="813"/>
      <c r="CL65" s="814"/>
      <c r="CM65" s="812"/>
      <c r="CN65" s="813"/>
      <c r="CO65" s="813"/>
      <c r="CP65" s="813"/>
      <c r="CQ65" s="814"/>
      <c r="CR65" s="812"/>
      <c r="CS65" s="813"/>
      <c r="CT65" s="813"/>
      <c r="CU65" s="813"/>
      <c r="CV65" s="814"/>
      <c r="CW65" s="812"/>
      <c r="CX65" s="813"/>
      <c r="CY65" s="813"/>
      <c r="CZ65" s="813"/>
      <c r="DA65" s="814"/>
      <c r="DB65" s="812"/>
      <c r="DC65" s="813"/>
      <c r="DD65" s="813"/>
      <c r="DE65" s="813"/>
      <c r="DF65" s="814"/>
      <c r="DG65" s="812"/>
      <c r="DH65" s="813"/>
      <c r="DI65" s="813"/>
      <c r="DJ65" s="813"/>
      <c r="DK65" s="814"/>
      <c r="DL65" s="812"/>
      <c r="DM65" s="813"/>
      <c r="DN65" s="813"/>
      <c r="DO65" s="813"/>
      <c r="DP65" s="814"/>
      <c r="DQ65" s="812"/>
      <c r="DR65" s="813"/>
      <c r="DS65" s="813"/>
      <c r="DT65" s="813"/>
      <c r="DU65" s="814"/>
      <c r="DV65" s="809"/>
      <c r="DW65" s="810"/>
      <c r="DX65" s="810"/>
      <c r="DY65" s="810"/>
      <c r="DZ65" s="815"/>
      <c r="EA65" s="230"/>
    </row>
    <row r="66" spans="1:131" ht="26.25" customHeight="1" x14ac:dyDescent="0.15">
      <c r="A66" s="763" t="s">
        <v>424</v>
      </c>
      <c r="B66" s="764"/>
      <c r="C66" s="764"/>
      <c r="D66" s="764"/>
      <c r="E66" s="764"/>
      <c r="F66" s="764"/>
      <c r="G66" s="764"/>
      <c r="H66" s="764"/>
      <c r="I66" s="764"/>
      <c r="J66" s="764"/>
      <c r="K66" s="764"/>
      <c r="L66" s="764"/>
      <c r="M66" s="764"/>
      <c r="N66" s="764"/>
      <c r="O66" s="764"/>
      <c r="P66" s="765"/>
      <c r="Q66" s="769" t="s">
        <v>425</v>
      </c>
      <c r="R66" s="770"/>
      <c r="S66" s="770"/>
      <c r="T66" s="770"/>
      <c r="U66" s="771"/>
      <c r="V66" s="769" t="s">
        <v>426</v>
      </c>
      <c r="W66" s="770"/>
      <c r="X66" s="770"/>
      <c r="Y66" s="770"/>
      <c r="Z66" s="771"/>
      <c r="AA66" s="769" t="s">
        <v>408</v>
      </c>
      <c r="AB66" s="770"/>
      <c r="AC66" s="770"/>
      <c r="AD66" s="770"/>
      <c r="AE66" s="771"/>
      <c r="AF66" s="890" t="s">
        <v>427</v>
      </c>
      <c r="AG66" s="851"/>
      <c r="AH66" s="851"/>
      <c r="AI66" s="851"/>
      <c r="AJ66" s="891"/>
      <c r="AK66" s="769" t="s">
        <v>428</v>
      </c>
      <c r="AL66" s="764"/>
      <c r="AM66" s="764"/>
      <c r="AN66" s="764"/>
      <c r="AO66" s="765"/>
      <c r="AP66" s="769" t="s">
        <v>429</v>
      </c>
      <c r="AQ66" s="770"/>
      <c r="AR66" s="770"/>
      <c r="AS66" s="770"/>
      <c r="AT66" s="771"/>
      <c r="AU66" s="769" t="s">
        <v>430</v>
      </c>
      <c r="AV66" s="770"/>
      <c r="AW66" s="770"/>
      <c r="AX66" s="770"/>
      <c r="AY66" s="771"/>
      <c r="AZ66" s="769" t="s">
        <v>388</v>
      </c>
      <c r="BA66" s="770"/>
      <c r="BB66" s="770"/>
      <c r="BC66" s="770"/>
      <c r="BD66" s="776"/>
      <c r="BE66" s="241"/>
      <c r="BF66" s="241"/>
      <c r="BG66" s="241"/>
      <c r="BH66" s="241"/>
      <c r="BI66" s="241"/>
      <c r="BJ66" s="241"/>
      <c r="BK66" s="241"/>
      <c r="BL66" s="241"/>
      <c r="BM66" s="241"/>
      <c r="BN66" s="241"/>
      <c r="BO66" s="241"/>
      <c r="BP66" s="241"/>
      <c r="BQ66" s="238">
        <v>60</v>
      </c>
      <c r="BR66" s="243"/>
      <c r="BS66" s="895"/>
      <c r="BT66" s="896"/>
      <c r="BU66" s="896"/>
      <c r="BV66" s="896"/>
      <c r="BW66" s="896"/>
      <c r="BX66" s="896"/>
      <c r="BY66" s="896"/>
      <c r="BZ66" s="896"/>
      <c r="CA66" s="896"/>
      <c r="CB66" s="896"/>
      <c r="CC66" s="896"/>
      <c r="CD66" s="896"/>
      <c r="CE66" s="896"/>
      <c r="CF66" s="896"/>
      <c r="CG66" s="901"/>
      <c r="CH66" s="898"/>
      <c r="CI66" s="899"/>
      <c r="CJ66" s="899"/>
      <c r="CK66" s="899"/>
      <c r="CL66" s="900"/>
      <c r="CM66" s="898"/>
      <c r="CN66" s="899"/>
      <c r="CO66" s="899"/>
      <c r="CP66" s="899"/>
      <c r="CQ66" s="900"/>
      <c r="CR66" s="898"/>
      <c r="CS66" s="899"/>
      <c r="CT66" s="899"/>
      <c r="CU66" s="899"/>
      <c r="CV66" s="900"/>
      <c r="CW66" s="898"/>
      <c r="CX66" s="899"/>
      <c r="CY66" s="899"/>
      <c r="CZ66" s="899"/>
      <c r="DA66" s="900"/>
      <c r="DB66" s="898"/>
      <c r="DC66" s="899"/>
      <c r="DD66" s="899"/>
      <c r="DE66" s="899"/>
      <c r="DF66" s="900"/>
      <c r="DG66" s="898"/>
      <c r="DH66" s="899"/>
      <c r="DI66" s="899"/>
      <c r="DJ66" s="899"/>
      <c r="DK66" s="900"/>
      <c r="DL66" s="898"/>
      <c r="DM66" s="899"/>
      <c r="DN66" s="899"/>
      <c r="DO66" s="899"/>
      <c r="DP66" s="900"/>
      <c r="DQ66" s="898"/>
      <c r="DR66" s="899"/>
      <c r="DS66" s="899"/>
      <c r="DT66" s="899"/>
      <c r="DU66" s="900"/>
      <c r="DV66" s="895"/>
      <c r="DW66" s="896"/>
      <c r="DX66" s="896"/>
      <c r="DY66" s="896"/>
      <c r="DZ66" s="897"/>
      <c r="EA66" s="230"/>
    </row>
    <row r="67" spans="1:131" ht="26.25" customHeight="1" thickBot="1" x14ac:dyDescent="0.2">
      <c r="A67" s="766"/>
      <c r="B67" s="767"/>
      <c r="C67" s="767"/>
      <c r="D67" s="767"/>
      <c r="E67" s="767"/>
      <c r="F67" s="767"/>
      <c r="G67" s="767"/>
      <c r="H67" s="767"/>
      <c r="I67" s="767"/>
      <c r="J67" s="767"/>
      <c r="K67" s="767"/>
      <c r="L67" s="767"/>
      <c r="M67" s="767"/>
      <c r="N67" s="767"/>
      <c r="O67" s="767"/>
      <c r="P67" s="768"/>
      <c r="Q67" s="772"/>
      <c r="R67" s="773"/>
      <c r="S67" s="773"/>
      <c r="T67" s="773"/>
      <c r="U67" s="774"/>
      <c r="V67" s="772"/>
      <c r="W67" s="773"/>
      <c r="X67" s="773"/>
      <c r="Y67" s="773"/>
      <c r="Z67" s="774"/>
      <c r="AA67" s="772"/>
      <c r="AB67" s="773"/>
      <c r="AC67" s="773"/>
      <c r="AD67" s="773"/>
      <c r="AE67" s="774"/>
      <c r="AF67" s="892"/>
      <c r="AG67" s="854"/>
      <c r="AH67" s="854"/>
      <c r="AI67" s="854"/>
      <c r="AJ67" s="893"/>
      <c r="AK67" s="894"/>
      <c r="AL67" s="767"/>
      <c r="AM67" s="767"/>
      <c r="AN67" s="767"/>
      <c r="AO67" s="768"/>
      <c r="AP67" s="772"/>
      <c r="AQ67" s="773"/>
      <c r="AR67" s="773"/>
      <c r="AS67" s="773"/>
      <c r="AT67" s="774"/>
      <c r="AU67" s="772"/>
      <c r="AV67" s="773"/>
      <c r="AW67" s="773"/>
      <c r="AX67" s="773"/>
      <c r="AY67" s="774"/>
      <c r="AZ67" s="772"/>
      <c r="BA67" s="773"/>
      <c r="BB67" s="773"/>
      <c r="BC67" s="773"/>
      <c r="BD67" s="778"/>
      <c r="BE67" s="241"/>
      <c r="BF67" s="241"/>
      <c r="BG67" s="241"/>
      <c r="BH67" s="241"/>
      <c r="BI67" s="241"/>
      <c r="BJ67" s="241"/>
      <c r="BK67" s="241"/>
      <c r="BL67" s="241"/>
      <c r="BM67" s="241"/>
      <c r="BN67" s="241"/>
      <c r="BO67" s="241"/>
      <c r="BP67" s="241"/>
      <c r="BQ67" s="238">
        <v>61</v>
      </c>
      <c r="BR67" s="243"/>
      <c r="BS67" s="895"/>
      <c r="BT67" s="896"/>
      <c r="BU67" s="896"/>
      <c r="BV67" s="896"/>
      <c r="BW67" s="896"/>
      <c r="BX67" s="896"/>
      <c r="BY67" s="896"/>
      <c r="BZ67" s="896"/>
      <c r="CA67" s="896"/>
      <c r="CB67" s="896"/>
      <c r="CC67" s="896"/>
      <c r="CD67" s="896"/>
      <c r="CE67" s="896"/>
      <c r="CF67" s="896"/>
      <c r="CG67" s="901"/>
      <c r="CH67" s="898"/>
      <c r="CI67" s="899"/>
      <c r="CJ67" s="899"/>
      <c r="CK67" s="899"/>
      <c r="CL67" s="900"/>
      <c r="CM67" s="898"/>
      <c r="CN67" s="899"/>
      <c r="CO67" s="899"/>
      <c r="CP67" s="899"/>
      <c r="CQ67" s="900"/>
      <c r="CR67" s="898"/>
      <c r="CS67" s="899"/>
      <c r="CT67" s="899"/>
      <c r="CU67" s="899"/>
      <c r="CV67" s="900"/>
      <c r="CW67" s="898"/>
      <c r="CX67" s="899"/>
      <c r="CY67" s="899"/>
      <c r="CZ67" s="899"/>
      <c r="DA67" s="900"/>
      <c r="DB67" s="898"/>
      <c r="DC67" s="899"/>
      <c r="DD67" s="899"/>
      <c r="DE67" s="899"/>
      <c r="DF67" s="900"/>
      <c r="DG67" s="898"/>
      <c r="DH67" s="899"/>
      <c r="DI67" s="899"/>
      <c r="DJ67" s="899"/>
      <c r="DK67" s="900"/>
      <c r="DL67" s="898"/>
      <c r="DM67" s="899"/>
      <c r="DN67" s="899"/>
      <c r="DO67" s="899"/>
      <c r="DP67" s="900"/>
      <c r="DQ67" s="898"/>
      <c r="DR67" s="899"/>
      <c r="DS67" s="899"/>
      <c r="DT67" s="899"/>
      <c r="DU67" s="900"/>
      <c r="DV67" s="895"/>
      <c r="DW67" s="896"/>
      <c r="DX67" s="896"/>
      <c r="DY67" s="896"/>
      <c r="DZ67" s="897"/>
      <c r="EA67" s="230"/>
    </row>
    <row r="68" spans="1:131" ht="26.25" customHeight="1" thickTop="1" x14ac:dyDescent="0.15">
      <c r="A68" s="236">
        <v>1</v>
      </c>
      <c r="B68" s="905" t="s">
        <v>591</v>
      </c>
      <c r="C68" s="906"/>
      <c r="D68" s="906"/>
      <c r="E68" s="906"/>
      <c r="F68" s="906"/>
      <c r="G68" s="906"/>
      <c r="H68" s="906"/>
      <c r="I68" s="906"/>
      <c r="J68" s="906"/>
      <c r="K68" s="906"/>
      <c r="L68" s="906"/>
      <c r="M68" s="906"/>
      <c r="N68" s="906"/>
      <c r="O68" s="906"/>
      <c r="P68" s="907"/>
      <c r="Q68" s="908">
        <v>818</v>
      </c>
      <c r="R68" s="902"/>
      <c r="S68" s="902"/>
      <c r="T68" s="902"/>
      <c r="U68" s="902"/>
      <c r="V68" s="902">
        <v>803</v>
      </c>
      <c r="W68" s="902"/>
      <c r="X68" s="902"/>
      <c r="Y68" s="902"/>
      <c r="Z68" s="902"/>
      <c r="AA68" s="902">
        <v>16</v>
      </c>
      <c r="AB68" s="902"/>
      <c r="AC68" s="902"/>
      <c r="AD68" s="902"/>
      <c r="AE68" s="902"/>
      <c r="AF68" s="902">
        <v>16</v>
      </c>
      <c r="AG68" s="902"/>
      <c r="AH68" s="902"/>
      <c r="AI68" s="902"/>
      <c r="AJ68" s="902"/>
      <c r="AK68" s="902">
        <v>32</v>
      </c>
      <c r="AL68" s="902"/>
      <c r="AM68" s="902"/>
      <c r="AN68" s="902"/>
      <c r="AO68" s="902"/>
      <c r="AP68" s="902" t="s">
        <v>590</v>
      </c>
      <c r="AQ68" s="902"/>
      <c r="AR68" s="902"/>
      <c r="AS68" s="902"/>
      <c r="AT68" s="902"/>
      <c r="AU68" s="902" t="s">
        <v>590</v>
      </c>
      <c r="AV68" s="902"/>
      <c r="AW68" s="902"/>
      <c r="AX68" s="902"/>
      <c r="AY68" s="902"/>
      <c r="AZ68" s="903"/>
      <c r="BA68" s="903"/>
      <c r="BB68" s="903"/>
      <c r="BC68" s="903"/>
      <c r="BD68" s="904"/>
      <c r="BE68" s="241"/>
      <c r="BF68" s="241"/>
      <c r="BG68" s="241"/>
      <c r="BH68" s="241"/>
      <c r="BI68" s="241"/>
      <c r="BJ68" s="241"/>
      <c r="BK68" s="241"/>
      <c r="BL68" s="241"/>
      <c r="BM68" s="241"/>
      <c r="BN68" s="241"/>
      <c r="BO68" s="241"/>
      <c r="BP68" s="241"/>
      <c r="BQ68" s="238">
        <v>62</v>
      </c>
      <c r="BR68" s="243"/>
      <c r="BS68" s="895"/>
      <c r="BT68" s="896"/>
      <c r="BU68" s="896"/>
      <c r="BV68" s="896"/>
      <c r="BW68" s="896"/>
      <c r="BX68" s="896"/>
      <c r="BY68" s="896"/>
      <c r="BZ68" s="896"/>
      <c r="CA68" s="896"/>
      <c r="CB68" s="896"/>
      <c r="CC68" s="896"/>
      <c r="CD68" s="896"/>
      <c r="CE68" s="896"/>
      <c r="CF68" s="896"/>
      <c r="CG68" s="901"/>
      <c r="CH68" s="898"/>
      <c r="CI68" s="899"/>
      <c r="CJ68" s="899"/>
      <c r="CK68" s="899"/>
      <c r="CL68" s="900"/>
      <c r="CM68" s="898"/>
      <c r="CN68" s="899"/>
      <c r="CO68" s="899"/>
      <c r="CP68" s="899"/>
      <c r="CQ68" s="900"/>
      <c r="CR68" s="898"/>
      <c r="CS68" s="899"/>
      <c r="CT68" s="899"/>
      <c r="CU68" s="899"/>
      <c r="CV68" s="900"/>
      <c r="CW68" s="898"/>
      <c r="CX68" s="899"/>
      <c r="CY68" s="899"/>
      <c r="CZ68" s="899"/>
      <c r="DA68" s="900"/>
      <c r="DB68" s="898"/>
      <c r="DC68" s="899"/>
      <c r="DD68" s="899"/>
      <c r="DE68" s="899"/>
      <c r="DF68" s="900"/>
      <c r="DG68" s="898"/>
      <c r="DH68" s="899"/>
      <c r="DI68" s="899"/>
      <c r="DJ68" s="899"/>
      <c r="DK68" s="900"/>
      <c r="DL68" s="898"/>
      <c r="DM68" s="899"/>
      <c r="DN68" s="899"/>
      <c r="DO68" s="899"/>
      <c r="DP68" s="900"/>
      <c r="DQ68" s="898"/>
      <c r="DR68" s="899"/>
      <c r="DS68" s="899"/>
      <c r="DT68" s="899"/>
      <c r="DU68" s="900"/>
      <c r="DV68" s="895"/>
      <c r="DW68" s="896"/>
      <c r="DX68" s="896"/>
      <c r="DY68" s="896"/>
      <c r="DZ68" s="897"/>
      <c r="EA68" s="230"/>
    </row>
    <row r="69" spans="1:131" ht="26.25" customHeight="1" x14ac:dyDescent="0.15">
      <c r="A69" s="238">
        <v>2</v>
      </c>
      <c r="B69" s="909" t="s">
        <v>592</v>
      </c>
      <c r="C69" s="910"/>
      <c r="D69" s="910"/>
      <c r="E69" s="910"/>
      <c r="F69" s="910"/>
      <c r="G69" s="910"/>
      <c r="H69" s="910"/>
      <c r="I69" s="910"/>
      <c r="J69" s="910"/>
      <c r="K69" s="910"/>
      <c r="L69" s="910"/>
      <c r="M69" s="910"/>
      <c r="N69" s="910"/>
      <c r="O69" s="910"/>
      <c r="P69" s="911"/>
      <c r="Q69" s="912">
        <v>7101</v>
      </c>
      <c r="R69" s="866"/>
      <c r="S69" s="866"/>
      <c r="T69" s="866"/>
      <c r="U69" s="866"/>
      <c r="V69" s="866">
        <v>6737</v>
      </c>
      <c r="W69" s="866"/>
      <c r="X69" s="866"/>
      <c r="Y69" s="866"/>
      <c r="Z69" s="866"/>
      <c r="AA69" s="866">
        <v>364</v>
      </c>
      <c r="AB69" s="866"/>
      <c r="AC69" s="866"/>
      <c r="AD69" s="866"/>
      <c r="AE69" s="866"/>
      <c r="AF69" s="866">
        <v>364</v>
      </c>
      <c r="AG69" s="866"/>
      <c r="AH69" s="866"/>
      <c r="AI69" s="866"/>
      <c r="AJ69" s="866"/>
      <c r="AK69" s="866" t="s">
        <v>590</v>
      </c>
      <c r="AL69" s="866"/>
      <c r="AM69" s="866"/>
      <c r="AN69" s="866"/>
      <c r="AO69" s="866"/>
      <c r="AP69" s="866" t="s">
        <v>590</v>
      </c>
      <c r="AQ69" s="866"/>
      <c r="AR69" s="866"/>
      <c r="AS69" s="866"/>
      <c r="AT69" s="866"/>
      <c r="AU69" s="866" t="s">
        <v>590</v>
      </c>
      <c r="AV69" s="866"/>
      <c r="AW69" s="866"/>
      <c r="AX69" s="866"/>
      <c r="AY69" s="866"/>
      <c r="AZ69" s="868"/>
      <c r="BA69" s="868"/>
      <c r="BB69" s="868"/>
      <c r="BC69" s="868"/>
      <c r="BD69" s="869"/>
      <c r="BE69" s="241"/>
      <c r="BF69" s="241"/>
      <c r="BG69" s="241"/>
      <c r="BH69" s="241"/>
      <c r="BI69" s="241"/>
      <c r="BJ69" s="241"/>
      <c r="BK69" s="241"/>
      <c r="BL69" s="241"/>
      <c r="BM69" s="241"/>
      <c r="BN69" s="241"/>
      <c r="BO69" s="241"/>
      <c r="BP69" s="241"/>
      <c r="BQ69" s="238">
        <v>63</v>
      </c>
      <c r="BR69" s="243"/>
      <c r="BS69" s="895"/>
      <c r="BT69" s="896"/>
      <c r="BU69" s="896"/>
      <c r="BV69" s="896"/>
      <c r="BW69" s="896"/>
      <c r="BX69" s="896"/>
      <c r="BY69" s="896"/>
      <c r="BZ69" s="896"/>
      <c r="CA69" s="896"/>
      <c r="CB69" s="896"/>
      <c r="CC69" s="896"/>
      <c r="CD69" s="896"/>
      <c r="CE69" s="896"/>
      <c r="CF69" s="896"/>
      <c r="CG69" s="901"/>
      <c r="CH69" s="898"/>
      <c r="CI69" s="899"/>
      <c r="CJ69" s="899"/>
      <c r="CK69" s="899"/>
      <c r="CL69" s="900"/>
      <c r="CM69" s="898"/>
      <c r="CN69" s="899"/>
      <c r="CO69" s="899"/>
      <c r="CP69" s="899"/>
      <c r="CQ69" s="900"/>
      <c r="CR69" s="898"/>
      <c r="CS69" s="899"/>
      <c r="CT69" s="899"/>
      <c r="CU69" s="899"/>
      <c r="CV69" s="900"/>
      <c r="CW69" s="898"/>
      <c r="CX69" s="899"/>
      <c r="CY69" s="899"/>
      <c r="CZ69" s="899"/>
      <c r="DA69" s="900"/>
      <c r="DB69" s="898"/>
      <c r="DC69" s="899"/>
      <c r="DD69" s="899"/>
      <c r="DE69" s="899"/>
      <c r="DF69" s="900"/>
      <c r="DG69" s="898"/>
      <c r="DH69" s="899"/>
      <c r="DI69" s="899"/>
      <c r="DJ69" s="899"/>
      <c r="DK69" s="900"/>
      <c r="DL69" s="898"/>
      <c r="DM69" s="899"/>
      <c r="DN69" s="899"/>
      <c r="DO69" s="899"/>
      <c r="DP69" s="900"/>
      <c r="DQ69" s="898"/>
      <c r="DR69" s="899"/>
      <c r="DS69" s="899"/>
      <c r="DT69" s="899"/>
      <c r="DU69" s="900"/>
      <c r="DV69" s="895"/>
      <c r="DW69" s="896"/>
      <c r="DX69" s="896"/>
      <c r="DY69" s="896"/>
      <c r="DZ69" s="897"/>
      <c r="EA69" s="230"/>
    </row>
    <row r="70" spans="1:131" ht="26.25" customHeight="1" x14ac:dyDescent="0.15">
      <c r="A70" s="238">
        <v>3</v>
      </c>
      <c r="B70" s="909" t="s">
        <v>593</v>
      </c>
      <c r="C70" s="910"/>
      <c r="D70" s="910"/>
      <c r="E70" s="910"/>
      <c r="F70" s="910"/>
      <c r="G70" s="910"/>
      <c r="H70" s="910"/>
      <c r="I70" s="910"/>
      <c r="J70" s="910"/>
      <c r="K70" s="910"/>
      <c r="L70" s="910"/>
      <c r="M70" s="910"/>
      <c r="N70" s="910"/>
      <c r="O70" s="910"/>
      <c r="P70" s="911"/>
      <c r="Q70" s="912">
        <v>255</v>
      </c>
      <c r="R70" s="866"/>
      <c r="S70" s="866"/>
      <c r="T70" s="866"/>
      <c r="U70" s="866"/>
      <c r="V70" s="866">
        <v>246</v>
      </c>
      <c r="W70" s="866"/>
      <c r="X70" s="866"/>
      <c r="Y70" s="866"/>
      <c r="Z70" s="866"/>
      <c r="AA70" s="866">
        <v>9</v>
      </c>
      <c r="AB70" s="866"/>
      <c r="AC70" s="866"/>
      <c r="AD70" s="866"/>
      <c r="AE70" s="866"/>
      <c r="AF70" s="866">
        <v>8</v>
      </c>
      <c r="AG70" s="866"/>
      <c r="AH70" s="866"/>
      <c r="AI70" s="866"/>
      <c r="AJ70" s="866"/>
      <c r="AK70" s="866">
        <v>25</v>
      </c>
      <c r="AL70" s="866"/>
      <c r="AM70" s="866"/>
      <c r="AN70" s="866"/>
      <c r="AO70" s="866"/>
      <c r="AP70" s="866" t="s">
        <v>590</v>
      </c>
      <c r="AQ70" s="866"/>
      <c r="AR70" s="866"/>
      <c r="AS70" s="866"/>
      <c r="AT70" s="866"/>
      <c r="AU70" s="866" t="s">
        <v>590</v>
      </c>
      <c r="AV70" s="866"/>
      <c r="AW70" s="866"/>
      <c r="AX70" s="866"/>
      <c r="AY70" s="866"/>
      <c r="AZ70" s="868"/>
      <c r="BA70" s="868"/>
      <c r="BB70" s="868"/>
      <c r="BC70" s="868"/>
      <c r="BD70" s="869"/>
      <c r="BE70" s="241"/>
      <c r="BF70" s="241"/>
      <c r="BG70" s="241"/>
      <c r="BH70" s="241"/>
      <c r="BI70" s="241"/>
      <c r="BJ70" s="241"/>
      <c r="BK70" s="241"/>
      <c r="BL70" s="241"/>
      <c r="BM70" s="241"/>
      <c r="BN70" s="241"/>
      <c r="BO70" s="241"/>
      <c r="BP70" s="241"/>
      <c r="BQ70" s="238">
        <v>64</v>
      </c>
      <c r="BR70" s="243"/>
      <c r="BS70" s="895"/>
      <c r="BT70" s="896"/>
      <c r="BU70" s="896"/>
      <c r="BV70" s="896"/>
      <c r="BW70" s="896"/>
      <c r="BX70" s="896"/>
      <c r="BY70" s="896"/>
      <c r="BZ70" s="896"/>
      <c r="CA70" s="896"/>
      <c r="CB70" s="896"/>
      <c r="CC70" s="896"/>
      <c r="CD70" s="896"/>
      <c r="CE70" s="896"/>
      <c r="CF70" s="896"/>
      <c r="CG70" s="901"/>
      <c r="CH70" s="898"/>
      <c r="CI70" s="899"/>
      <c r="CJ70" s="899"/>
      <c r="CK70" s="899"/>
      <c r="CL70" s="900"/>
      <c r="CM70" s="898"/>
      <c r="CN70" s="899"/>
      <c r="CO70" s="899"/>
      <c r="CP70" s="899"/>
      <c r="CQ70" s="900"/>
      <c r="CR70" s="898"/>
      <c r="CS70" s="899"/>
      <c r="CT70" s="899"/>
      <c r="CU70" s="899"/>
      <c r="CV70" s="900"/>
      <c r="CW70" s="898"/>
      <c r="CX70" s="899"/>
      <c r="CY70" s="899"/>
      <c r="CZ70" s="899"/>
      <c r="DA70" s="900"/>
      <c r="DB70" s="898"/>
      <c r="DC70" s="899"/>
      <c r="DD70" s="899"/>
      <c r="DE70" s="899"/>
      <c r="DF70" s="900"/>
      <c r="DG70" s="898"/>
      <c r="DH70" s="899"/>
      <c r="DI70" s="899"/>
      <c r="DJ70" s="899"/>
      <c r="DK70" s="900"/>
      <c r="DL70" s="898"/>
      <c r="DM70" s="899"/>
      <c r="DN70" s="899"/>
      <c r="DO70" s="899"/>
      <c r="DP70" s="900"/>
      <c r="DQ70" s="898"/>
      <c r="DR70" s="899"/>
      <c r="DS70" s="899"/>
      <c r="DT70" s="899"/>
      <c r="DU70" s="900"/>
      <c r="DV70" s="895"/>
      <c r="DW70" s="896"/>
      <c r="DX70" s="896"/>
      <c r="DY70" s="896"/>
      <c r="DZ70" s="897"/>
      <c r="EA70" s="230"/>
    </row>
    <row r="71" spans="1:131" ht="26.25" customHeight="1" x14ac:dyDescent="0.15">
      <c r="A71" s="238">
        <v>4</v>
      </c>
      <c r="B71" s="909" t="s">
        <v>594</v>
      </c>
      <c r="C71" s="910"/>
      <c r="D71" s="910"/>
      <c r="E71" s="910"/>
      <c r="F71" s="910"/>
      <c r="G71" s="910"/>
      <c r="H71" s="910"/>
      <c r="I71" s="910"/>
      <c r="J71" s="910"/>
      <c r="K71" s="910"/>
      <c r="L71" s="910"/>
      <c r="M71" s="910"/>
      <c r="N71" s="910"/>
      <c r="O71" s="910"/>
      <c r="P71" s="911"/>
      <c r="Q71" s="912">
        <v>928</v>
      </c>
      <c r="R71" s="866"/>
      <c r="S71" s="866"/>
      <c r="T71" s="866"/>
      <c r="U71" s="866"/>
      <c r="V71" s="866">
        <v>916</v>
      </c>
      <c r="W71" s="866"/>
      <c r="X71" s="866"/>
      <c r="Y71" s="866"/>
      <c r="Z71" s="866"/>
      <c r="AA71" s="866">
        <v>12</v>
      </c>
      <c r="AB71" s="866"/>
      <c r="AC71" s="866"/>
      <c r="AD71" s="866"/>
      <c r="AE71" s="866"/>
      <c r="AF71" s="866">
        <v>12</v>
      </c>
      <c r="AG71" s="866"/>
      <c r="AH71" s="866"/>
      <c r="AI71" s="866"/>
      <c r="AJ71" s="866"/>
      <c r="AK71" s="866">
        <v>34</v>
      </c>
      <c r="AL71" s="866"/>
      <c r="AM71" s="866"/>
      <c r="AN71" s="866"/>
      <c r="AO71" s="866"/>
      <c r="AP71" s="866">
        <v>83</v>
      </c>
      <c r="AQ71" s="866"/>
      <c r="AR71" s="866"/>
      <c r="AS71" s="866"/>
      <c r="AT71" s="866"/>
      <c r="AU71" s="866">
        <v>73</v>
      </c>
      <c r="AV71" s="866"/>
      <c r="AW71" s="866"/>
      <c r="AX71" s="866"/>
      <c r="AY71" s="866"/>
      <c r="AZ71" s="868"/>
      <c r="BA71" s="868"/>
      <c r="BB71" s="868"/>
      <c r="BC71" s="868"/>
      <c r="BD71" s="869"/>
      <c r="BE71" s="241"/>
      <c r="BF71" s="241"/>
      <c r="BG71" s="241"/>
      <c r="BH71" s="241"/>
      <c r="BI71" s="241"/>
      <c r="BJ71" s="241"/>
      <c r="BK71" s="241"/>
      <c r="BL71" s="241"/>
      <c r="BM71" s="241"/>
      <c r="BN71" s="241"/>
      <c r="BO71" s="241"/>
      <c r="BP71" s="241"/>
      <c r="BQ71" s="238">
        <v>65</v>
      </c>
      <c r="BR71" s="243"/>
      <c r="BS71" s="895"/>
      <c r="BT71" s="896"/>
      <c r="BU71" s="896"/>
      <c r="BV71" s="896"/>
      <c r="BW71" s="896"/>
      <c r="BX71" s="896"/>
      <c r="BY71" s="896"/>
      <c r="BZ71" s="896"/>
      <c r="CA71" s="896"/>
      <c r="CB71" s="896"/>
      <c r="CC71" s="896"/>
      <c r="CD71" s="896"/>
      <c r="CE71" s="896"/>
      <c r="CF71" s="896"/>
      <c r="CG71" s="901"/>
      <c r="CH71" s="898"/>
      <c r="CI71" s="899"/>
      <c r="CJ71" s="899"/>
      <c r="CK71" s="899"/>
      <c r="CL71" s="900"/>
      <c r="CM71" s="898"/>
      <c r="CN71" s="899"/>
      <c r="CO71" s="899"/>
      <c r="CP71" s="899"/>
      <c r="CQ71" s="900"/>
      <c r="CR71" s="898"/>
      <c r="CS71" s="899"/>
      <c r="CT71" s="899"/>
      <c r="CU71" s="899"/>
      <c r="CV71" s="900"/>
      <c r="CW71" s="898"/>
      <c r="CX71" s="899"/>
      <c r="CY71" s="899"/>
      <c r="CZ71" s="899"/>
      <c r="DA71" s="900"/>
      <c r="DB71" s="898"/>
      <c r="DC71" s="899"/>
      <c r="DD71" s="899"/>
      <c r="DE71" s="899"/>
      <c r="DF71" s="900"/>
      <c r="DG71" s="898"/>
      <c r="DH71" s="899"/>
      <c r="DI71" s="899"/>
      <c r="DJ71" s="899"/>
      <c r="DK71" s="900"/>
      <c r="DL71" s="898"/>
      <c r="DM71" s="899"/>
      <c r="DN71" s="899"/>
      <c r="DO71" s="899"/>
      <c r="DP71" s="900"/>
      <c r="DQ71" s="898"/>
      <c r="DR71" s="899"/>
      <c r="DS71" s="899"/>
      <c r="DT71" s="899"/>
      <c r="DU71" s="900"/>
      <c r="DV71" s="895"/>
      <c r="DW71" s="896"/>
      <c r="DX71" s="896"/>
      <c r="DY71" s="896"/>
      <c r="DZ71" s="897"/>
      <c r="EA71" s="230"/>
    </row>
    <row r="72" spans="1:131" ht="26.25" customHeight="1" x14ac:dyDescent="0.15">
      <c r="A72" s="238">
        <v>5</v>
      </c>
      <c r="B72" s="909" t="s">
        <v>595</v>
      </c>
      <c r="C72" s="910"/>
      <c r="D72" s="910"/>
      <c r="E72" s="910"/>
      <c r="F72" s="910"/>
      <c r="G72" s="910"/>
      <c r="H72" s="910"/>
      <c r="I72" s="910"/>
      <c r="J72" s="910"/>
      <c r="K72" s="910"/>
      <c r="L72" s="910"/>
      <c r="M72" s="910"/>
      <c r="N72" s="910"/>
      <c r="O72" s="910"/>
      <c r="P72" s="911"/>
      <c r="Q72" s="912">
        <v>3073</v>
      </c>
      <c r="R72" s="866"/>
      <c r="S72" s="866"/>
      <c r="T72" s="866"/>
      <c r="U72" s="866"/>
      <c r="V72" s="866">
        <v>3025</v>
      </c>
      <c r="W72" s="866"/>
      <c r="X72" s="866"/>
      <c r="Y72" s="866"/>
      <c r="Z72" s="866"/>
      <c r="AA72" s="866">
        <v>48</v>
      </c>
      <c r="AB72" s="866"/>
      <c r="AC72" s="866"/>
      <c r="AD72" s="866"/>
      <c r="AE72" s="866"/>
      <c r="AF72" s="866">
        <v>48</v>
      </c>
      <c r="AG72" s="866"/>
      <c r="AH72" s="866"/>
      <c r="AI72" s="866"/>
      <c r="AJ72" s="866"/>
      <c r="AK72" s="866" t="s">
        <v>590</v>
      </c>
      <c r="AL72" s="866"/>
      <c r="AM72" s="866"/>
      <c r="AN72" s="866"/>
      <c r="AO72" s="866"/>
      <c r="AP72" s="866">
        <v>2</v>
      </c>
      <c r="AQ72" s="866"/>
      <c r="AR72" s="866"/>
      <c r="AS72" s="866"/>
      <c r="AT72" s="866"/>
      <c r="AU72" s="866" t="s">
        <v>590</v>
      </c>
      <c r="AV72" s="866"/>
      <c r="AW72" s="866"/>
      <c r="AX72" s="866"/>
      <c r="AY72" s="866"/>
      <c r="AZ72" s="868"/>
      <c r="BA72" s="868"/>
      <c r="BB72" s="868"/>
      <c r="BC72" s="868"/>
      <c r="BD72" s="869"/>
      <c r="BE72" s="241"/>
      <c r="BF72" s="241"/>
      <c r="BG72" s="241"/>
      <c r="BH72" s="241"/>
      <c r="BI72" s="241"/>
      <c r="BJ72" s="241"/>
      <c r="BK72" s="241"/>
      <c r="BL72" s="241"/>
      <c r="BM72" s="241"/>
      <c r="BN72" s="241"/>
      <c r="BO72" s="241"/>
      <c r="BP72" s="241"/>
      <c r="BQ72" s="238">
        <v>66</v>
      </c>
      <c r="BR72" s="243"/>
      <c r="BS72" s="895"/>
      <c r="BT72" s="896"/>
      <c r="BU72" s="896"/>
      <c r="BV72" s="896"/>
      <c r="BW72" s="896"/>
      <c r="BX72" s="896"/>
      <c r="BY72" s="896"/>
      <c r="BZ72" s="896"/>
      <c r="CA72" s="896"/>
      <c r="CB72" s="896"/>
      <c r="CC72" s="896"/>
      <c r="CD72" s="896"/>
      <c r="CE72" s="896"/>
      <c r="CF72" s="896"/>
      <c r="CG72" s="901"/>
      <c r="CH72" s="898"/>
      <c r="CI72" s="899"/>
      <c r="CJ72" s="899"/>
      <c r="CK72" s="899"/>
      <c r="CL72" s="900"/>
      <c r="CM72" s="898"/>
      <c r="CN72" s="899"/>
      <c r="CO72" s="899"/>
      <c r="CP72" s="899"/>
      <c r="CQ72" s="900"/>
      <c r="CR72" s="898"/>
      <c r="CS72" s="899"/>
      <c r="CT72" s="899"/>
      <c r="CU72" s="899"/>
      <c r="CV72" s="900"/>
      <c r="CW72" s="898"/>
      <c r="CX72" s="899"/>
      <c r="CY72" s="899"/>
      <c r="CZ72" s="899"/>
      <c r="DA72" s="900"/>
      <c r="DB72" s="898"/>
      <c r="DC72" s="899"/>
      <c r="DD72" s="899"/>
      <c r="DE72" s="899"/>
      <c r="DF72" s="900"/>
      <c r="DG72" s="898"/>
      <c r="DH72" s="899"/>
      <c r="DI72" s="899"/>
      <c r="DJ72" s="899"/>
      <c r="DK72" s="900"/>
      <c r="DL72" s="898"/>
      <c r="DM72" s="899"/>
      <c r="DN72" s="899"/>
      <c r="DO72" s="899"/>
      <c r="DP72" s="900"/>
      <c r="DQ72" s="898"/>
      <c r="DR72" s="899"/>
      <c r="DS72" s="899"/>
      <c r="DT72" s="899"/>
      <c r="DU72" s="900"/>
      <c r="DV72" s="895"/>
      <c r="DW72" s="896"/>
      <c r="DX72" s="896"/>
      <c r="DY72" s="896"/>
      <c r="DZ72" s="897"/>
      <c r="EA72" s="230"/>
    </row>
    <row r="73" spans="1:131" ht="26.25" customHeight="1" x14ac:dyDescent="0.15">
      <c r="A73" s="238">
        <v>6</v>
      </c>
      <c r="B73" s="909" t="s">
        <v>596</v>
      </c>
      <c r="C73" s="910"/>
      <c r="D73" s="910"/>
      <c r="E73" s="910"/>
      <c r="F73" s="910"/>
      <c r="G73" s="910"/>
      <c r="H73" s="910"/>
      <c r="I73" s="910"/>
      <c r="J73" s="910"/>
      <c r="K73" s="910"/>
      <c r="L73" s="910"/>
      <c r="M73" s="910"/>
      <c r="N73" s="910"/>
      <c r="O73" s="910"/>
      <c r="P73" s="911"/>
      <c r="Q73" s="912">
        <v>149</v>
      </c>
      <c r="R73" s="866"/>
      <c r="S73" s="866"/>
      <c r="T73" s="866"/>
      <c r="U73" s="866"/>
      <c r="V73" s="866">
        <v>138</v>
      </c>
      <c r="W73" s="866"/>
      <c r="X73" s="866"/>
      <c r="Y73" s="866"/>
      <c r="Z73" s="866"/>
      <c r="AA73" s="866">
        <v>10</v>
      </c>
      <c r="AB73" s="866"/>
      <c r="AC73" s="866"/>
      <c r="AD73" s="866"/>
      <c r="AE73" s="866"/>
      <c r="AF73" s="866">
        <v>10</v>
      </c>
      <c r="AG73" s="866"/>
      <c r="AH73" s="866"/>
      <c r="AI73" s="866"/>
      <c r="AJ73" s="866"/>
      <c r="AK73" s="866">
        <v>5</v>
      </c>
      <c r="AL73" s="866"/>
      <c r="AM73" s="866"/>
      <c r="AN73" s="866"/>
      <c r="AO73" s="866"/>
      <c r="AP73" s="866" t="s">
        <v>590</v>
      </c>
      <c r="AQ73" s="866"/>
      <c r="AR73" s="866"/>
      <c r="AS73" s="866"/>
      <c r="AT73" s="866"/>
      <c r="AU73" s="866" t="s">
        <v>590</v>
      </c>
      <c r="AV73" s="866"/>
      <c r="AW73" s="866"/>
      <c r="AX73" s="866"/>
      <c r="AY73" s="866"/>
      <c r="AZ73" s="868"/>
      <c r="BA73" s="868"/>
      <c r="BB73" s="868"/>
      <c r="BC73" s="868"/>
      <c r="BD73" s="869"/>
      <c r="BE73" s="241"/>
      <c r="BF73" s="241"/>
      <c r="BG73" s="241"/>
      <c r="BH73" s="241"/>
      <c r="BI73" s="241"/>
      <c r="BJ73" s="241"/>
      <c r="BK73" s="241"/>
      <c r="BL73" s="241"/>
      <c r="BM73" s="241"/>
      <c r="BN73" s="241"/>
      <c r="BO73" s="241"/>
      <c r="BP73" s="241"/>
      <c r="BQ73" s="238">
        <v>67</v>
      </c>
      <c r="BR73" s="243"/>
      <c r="BS73" s="895"/>
      <c r="BT73" s="896"/>
      <c r="BU73" s="896"/>
      <c r="BV73" s="896"/>
      <c r="BW73" s="896"/>
      <c r="BX73" s="896"/>
      <c r="BY73" s="896"/>
      <c r="BZ73" s="896"/>
      <c r="CA73" s="896"/>
      <c r="CB73" s="896"/>
      <c r="CC73" s="896"/>
      <c r="CD73" s="896"/>
      <c r="CE73" s="896"/>
      <c r="CF73" s="896"/>
      <c r="CG73" s="901"/>
      <c r="CH73" s="898"/>
      <c r="CI73" s="899"/>
      <c r="CJ73" s="899"/>
      <c r="CK73" s="899"/>
      <c r="CL73" s="900"/>
      <c r="CM73" s="898"/>
      <c r="CN73" s="899"/>
      <c r="CO73" s="899"/>
      <c r="CP73" s="899"/>
      <c r="CQ73" s="900"/>
      <c r="CR73" s="898"/>
      <c r="CS73" s="899"/>
      <c r="CT73" s="899"/>
      <c r="CU73" s="899"/>
      <c r="CV73" s="900"/>
      <c r="CW73" s="898"/>
      <c r="CX73" s="899"/>
      <c r="CY73" s="899"/>
      <c r="CZ73" s="899"/>
      <c r="DA73" s="900"/>
      <c r="DB73" s="898"/>
      <c r="DC73" s="899"/>
      <c r="DD73" s="899"/>
      <c r="DE73" s="899"/>
      <c r="DF73" s="900"/>
      <c r="DG73" s="898"/>
      <c r="DH73" s="899"/>
      <c r="DI73" s="899"/>
      <c r="DJ73" s="899"/>
      <c r="DK73" s="900"/>
      <c r="DL73" s="898"/>
      <c r="DM73" s="899"/>
      <c r="DN73" s="899"/>
      <c r="DO73" s="899"/>
      <c r="DP73" s="900"/>
      <c r="DQ73" s="898"/>
      <c r="DR73" s="899"/>
      <c r="DS73" s="899"/>
      <c r="DT73" s="899"/>
      <c r="DU73" s="900"/>
      <c r="DV73" s="895"/>
      <c r="DW73" s="896"/>
      <c r="DX73" s="896"/>
      <c r="DY73" s="896"/>
      <c r="DZ73" s="897"/>
      <c r="EA73" s="230"/>
    </row>
    <row r="74" spans="1:131" ht="26.25" customHeight="1" x14ac:dyDescent="0.15">
      <c r="A74" s="238">
        <v>7</v>
      </c>
      <c r="B74" s="909" t="s">
        <v>597</v>
      </c>
      <c r="C74" s="910"/>
      <c r="D74" s="910"/>
      <c r="E74" s="910"/>
      <c r="F74" s="910"/>
      <c r="G74" s="910"/>
      <c r="H74" s="910"/>
      <c r="I74" s="910"/>
      <c r="J74" s="910"/>
      <c r="K74" s="910"/>
      <c r="L74" s="910"/>
      <c r="M74" s="910"/>
      <c r="N74" s="910"/>
      <c r="O74" s="910"/>
      <c r="P74" s="911"/>
      <c r="Q74" s="912">
        <v>2406</v>
      </c>
      <c r="R74" s="866"/>
      <c r="S74" s="866"/>
      <c r="T74" s="866"/>
      <c r="U74" s="866"/>
      <c r="V74" s="866">
        <v>1838</v>
      </c>
      <c r="W74" s="866"/>
      <c r="X74" s="866"/>
      <c r="Y74" s="866"/>
      <c r="Z74" s="866"/>
      <c r="AA74" s="866">
        <v>568</v>
      </c>
      <c r="AB74" s="866"/>
      <c r="AC74" s="866"/>
      <c r="AD74" s="866"/>
      <c r="AE74" s="866"/>
      <c r="AF74" s="866">
        <v>6151</v>
      </c>
      <c r="AG74" s="866"/>
      <c r="AH74" s="866"/>
      <c r="AI74" s="866"/>
      <c r="AJ74" s="866"/>
      <c r="AK74" s="866" t="s">
        <v>590</v>
      </c>
      <c r="AL74" s="866"/>
      <c r="AM74" s="866"/>
      <c r="AN74" s="866"/>
      <c r="AO74" s="866"/>
      <c r="AP74" s="866">
        <v>2430</v>
      </c>
      <c r="AQ74" s="866"/>
      <c r="AR74" s="866"/>
      <c r="AS74" s="866"/>
      <c r="AT74" s="866"/>
      <c r="AU74" s="866" t="s">
        <v>590</v>
      </c>
      <c r="AV74" s="866"/>
      <c r="AW74" s="866"/>
      <c r="AX74" s="866"/>
      <c r="AY74" s="866"/>
      <c r="AZ74" s="868"/>
      <c r="BA74" s="868"/>
      <c r="BB74" s="868"/>
      <c r="BC74" s="868"/>
      <c r="BD74" s="869"/>
      <c r="BE74" s="241"/>
      <c r="BF74" s="241"/>
      <c r="BG74" s="241"/>
      <c r="BH74" s="241"/>
      <c r="BI74" s="241"/>
      <c r="BJ74" s="241"/>
      <c r="BK74" s="241"/>
      <c r="BL74" s="241"/>
      <c r="BM74" s="241"/>
      <c r="BN74" s="241"/>
      <c r="BO74" s="241"/>
      <c r="BP74" s="241"/>
      <c r="BQ74" s="238">
        <v>68</v>
      </c>
      <c r="BR74" s="243"/>
      <c r="BS74" s="895"/>
      <c r="BT74" s="896"/>
      <c r="BU74" s="896"/>
      <c r="BV74" s="896"/>
      <c r="BW74" s="896"/>
      <c r="BX74" s="896"/>
      <c r="BY74" s="896"/>
      <c r="BZ74" s="896"/>
      <c r="CA74" s="896"/>
      <c r="CB74" s="896"/>
      <c r="CC74" s="896"/>
      <c r="CD74" s="896"/>
      <c r="CE74" s="896"/>
      <c r="CF74" s="896"/>
      <c r="CG74" s="901"/>
      <c r="CH74" s="898"/>
      <c r="CI74" s="899"/>
      <c r="CJ74" s="899"/>
      <c r="CK74" s="899"/>
      <c r="CL74" s="900"/>
      <c r="CM74" s="898"/>
      <c r="CN74" s="899"/>
      <c r="CO74" s="899"/>
      <c r="CP74" s="899"/>
      <c r="CQ74" s="900"/>
      <c r="CR74" s="898"/>
      <c r="CS74" s="899"/>
      <c r="CT74" s="899"/>
      <c r="CU74" s="899"/>
      <c r="CV74" s="900"/>
      <c r="CW74" s="898"/>
      <c r="CX74" s="899"/>
      <c r="CY74" s="899"/>
      <c r="CZ74" s="899"/>
      <c r="DA74" s="900"/>
      <c r="DB74" s="898"/>
      <c r="DC74" s="899"/>
      <c r="DD74" s="899"/>
      <c r="DE74" s="899"/>
      <c r="DF74" s="900"/>
      <c r="DG74" s="898"/>
      <c r="DH74" s="899"/>
      <c r="DI74" s="899"/>
      <c r="DJ74" s="899"/>
      <c r="DK74" s="900"/>
      <c r="DL74" s="898"/>
      <c r="DM74" s="899"/>
      <c r="DN74" s="899"/>
      <c r="DO74" s="899"/>
      <c r="DP74" s="900"/>
      <c r="DQ74" s="898"/>
      <c r="DR74" s="899"/>
      <c r="DS74" s="899"/>
      <c r="DT74" s="899"/>
      <c r="DU74" s="900"/>
      <c r="DV74" s="895"/>
      <c r="DW74" s="896"/>
      <c r="DX74" s="896"/>
      <c r="DY74" s="896"/>
      <c r="DZ74" s="897"/>
      <c r="EA74" s="230"/>
    </row>
    <row r="75" spans="1:131" ht="26.25" customHeight="1" x14ac:dyDescent="0.15">
      <c r="A75" s="238">
        <v>8</v>
      </c>
      <c r="B75" s="909" t="s">
        <v>598</v>
      </c>
      <c r="C75" s="910"/>
      <c r="D75" s="910"/>
      <c r="E75" s="910"/>
      <c r="F75" s="910"/>
      <c r="G75" s="910"/>
      <c r="H75" s="910"/>
      <c r="I75" s="910"/>
      <c r="J75" s="910"/>
      <c r="K75" s="910"/>
      <c r="L75" s="910"/>
      <c r="M75" s="910"/>
      <c r="N75" s="910"/>
      <c r="O75" s="910"/>
      <c r="P75" s="911"/>
      <c r="Q75" s="913">
        <v>103</v>
      </c>
      <c r="R75" s="914"/>
      <c r="S75" s="914"/>
      <c r="T75" s="914"/>
      <c r="U75" s="870"/>
      <c r="V75" s="915">
        <v>97</v>
      </c>
      <c r="W75" s="914"/>
      <c r="X75" s="914"/>
      <c r="Y75" s="914"/>
      <c r="Z75" s="870"/>
      <c r="AA75" s="915">
        <v>5</v>
      </c>
      <c r="AB75" s="914"/>
      <c r="AC75" s="914"/>
      <c r="AD75" s="914"/>
      <c r="AE75" s="870"/>
      <c r="AF75" s="915">
        <v>5</v>
      </c>
      <c r="AG75" s="914"/>
      <c r="AH75" s="914"/>
      <c r="AI75" s="914"/>
      <c r="AJ75" s="870"/>
      <c r="AK75" s="915">
        <v>12</v>
      </c>
      <c r="AL75" s="914"/>
      <c r="AM75" s="914"/>
      <c r="AN75" s="914"/>
      <c r="AO75" s="870"/>
      <c r="AP75" s="915" t="s">
        <v>590</v>
      </c>
      <c r="AQ75" s="914"/>
      <c r="AR75" s="914"/>
      <c r="AS75" s="914"/>
      <c r="AT75" s="870"/>
      <c r="AU75" s="915" t="s">
        <v>590</v>
      </c>
      <c r="AV75" s="914"/>
      <c r="AW75" s="914"/>
      <c r="AX75" s="914"/>
      <c r="AY75" s="870"/>
      <c r="AZ75" s="868"/>
      <c r="BA75" s="868"/>
      <c r="BB75" s="868"/>
      <c r="BC75" s="868"/>
      <c r="BD75" s="869"/>
      <c r="BE75" s="241"/>
      <c r="BF75" s="241"/>
      <c r="BG75" s="241"/>
      <c r="BH75" s="241"/>
      <c r="BI75" s="241"/>
      <c r="BJ75" s="241"/>
      <c r="BK75" s="241"/>
      <c r="BL75" s="241"/>
      <c r="BM75" s="241"/>
      <c r="BN75" s="241"/>
      <c r="BO75" s="241"/>
      <c r="BP75" s="241"/>
      <c r="BQ75" s="238">
        <v>69</v>
      </c>
      <c r="BR75" s="243"/>
      <c r="BS75" s="895"/>
      <c r="BT75" s="896"/>
      <c r="BU75" s="896"/>
      <c r="BV75" s="896"/>
      <c r="BW75" s="896"/>
      <c r="BX75" s="896"/>
      <c r="BY75" s="896"/>
      <c r="BZ75" s="896"/>
      <c r="CA75" s="896"/>
      <c r="CB75" s="896"/>
      <c r="CC75" s="896"/>
      <c r="CD75" s="896"/>
      <c r="CE75" s="896"/>
      <c r="CF75" s="896"/>
      <c r="CG75" s="901"/>
      <c r="CH75" s="898"/>
      <c r="CI75" s="899"/>
      <c r="CJ75" s="899"/>
      <c r="CK75" s="899"/>
      <c r="CL75" s="900"/>
      <c r="CM75" s="898"/>
      <c r="CN75" s="899"/>
      <c r="CO75" s="899"/>
      <c r="CP75" s="899"/>
      <c r="CQ75" s="900"/>
      <c r="CR75" s="898"/>
      <c r="CS75" s="899"/>
      <c r="CT75" s="899"/>
      <c r="CU75" s="899"/>
      <c r="CV75" s="900"/>
      <c r="CW75" s="898"/>
      <c r="CX75" s="899"/>
      <c r="CY75" s="899"/>
      <c r="CZ75" s="899"/>
      <c r="DA75" s="900"/>
      <c r="DB75" s="898"/>
      <c r="DC75" s="899"/>
      <c r="DD75" s="899"/>
      <c r="DE75" s="899"/>
      <c r="DF75" s="900"/>
      <c r="DG75" s="898"/>
      <c r="DH75" s="899"/>
      <c r="DI75" s="899"/>
      <c r="DJ75" s="899"/>
      <c r="DK75" s="900"/>
      <c r="DL75" s="898"/>
      <c r="DM75" s="899"/>
      <c r="DN75" s="899"/>
      <c r="DO75" s="899"/>
      <c r="DP75" s="900"/>
      <c r="DQ75" s="898"/>
      <c r="DR75" s="899"/>
      <c r="DS75" s="899"/>
      <c r="DT75" s="899"/>
      <c r="DU75" s="900"/>
      <c r="DV75" s="895"/>
      <c r="DW75" s="896"/>
      <c r="DX75" s="896"/>
      <c r="DY75" s="896"/>
      <c r="DZ75" s="897"/>
      <c r="EA75" s="230"/>
    </row>
    <row r="76" spans="1:131" ht="26.25" customHeight="1" x14ac:dyDescent="0.15">
      <c r="A76" s="238">
        <v>9</v>
      </c>
      <c r="B76" s="909" t="s">
        <v>599</v>
      </c>
      <c r="C76" s="910"/>
      <c r="D76" s="910"/>
      <c r="E76" s="910"/>
      <c r="F76" s="910"/>
      <c r="G76" s="910"/>
      <c r="H76" s="910"/>
      <c r="I76" s="910"/>
      <c r="J76" s="910"/>
      <c r="K76" s="910"/>
      <c r="L76" s="910"/>
      <c r="M76" s="910"/>
      <c r="N76" s="910"/>
      <c r="O76" s="910"/>
      <c r="P76" s="911"/>
      <c r="Q76" s="913">
        <v>15734</v>
      </c>
      <c r="R76" s="914"/>
      <c r="S76" s="914"/>
      <c r="T76" s="914"/>
      <c r="U76" s="870"/>
      <c r="V76" s="915">
        <v>15471</v>
      </c>
      <c r="W76" s="914"/>
      <c r="X76" s="914"/>
      <c r="Y76" s="914"/>
      <c r="Z76" s="870"/>
      <c r="AA76" s="915">
        <v>263</v>
      </c>
      <c r="AB76" s="914"/>
      <c r="AC76" s="914"/>
      <c r="AD76" s="914"/>
      <c r="AE76" s="870"/>
      <c r="AF76" s="915">
        <v>5265</v>
      </c>
      <c r="AG76" s="914"/>
      <c r="AH76" s="914"/>
      <c r="AI76" s="914"/>
      <c r="AJ76" s="870"/>
      <c r="AK76" s="915" t="s">
        <v>590</v>
      </c>
      <c r="AL76" s="914"/>
      <c r="AM76" s="914"/>
      <c r="AN76" s="914"/>
      <c r="AO76" s="870"/>
      <c r="AP76" s="915">
        <v>5187</v>
      </c>
      <c r="AQ76" s="914"/>
      <c r="AR76" s="914"/>
      <c r="AS76" s="914"/>
      <c r="AT76" s="870"/>
      <c r="AU76" s="915">
        <v>393</v>
      </c>
      <c r="AV76" s="914"/>
      <c r="AW76" s="914"/>
      <c r="AX76" s="914"/>
      <c r="AY76" s="870"/>
      <c r="AZ76" s="868"/>
      <c r="BA76" s="868"/>
      <c r="BB76" s="868"/>
      <c r="BC76" s="868"/>
      <c r="BD76" s="869"/>
      <c r="BE76" s="241"/>
      <c r="BF76" s="241"/>
      <c r="BG76" s="241"/>
      <c r="BH76" s="241"/>
      <c r="BI76" s="241"/>
      <c r="BJ76" s="241"/>
      <c r="BK76" s="241"/>
      <c r="BL76" s="241"/>
      <c r="BM76" s="241"/>
      <c r="BN76" s="241"/>
      <c r="BO76" s="241"/>
      <c r="BP76" s="241"/>
      <c r="BQ76" s="238">
        <v>70</v>
      </c>
      <c r="BR76" s="243"/>
      <c r="BS76" s="895"/>
      <c r="BT76" s="896"/>
      <c r="BU76" s="896"/>
      <c r="BV76" s="896"/>
      <c r="BW76" s="896"/>
      <c r="BX76" s="896"/>
      <c r="BY76" s="896"/>
      <c r="BZ76" s="896"/>
      <c r="CA76" s="896"/>
      <c r="CB76" s="896"/>
      <c r="CC76" s="896"/>
      <c r="CD76" s="896"/>
      <c r="CE76" s="896"/>
      <c r="CF76" s="896"/>
      <c r="CG76" s="901"/>
      <c r="CH76" s="898"/>
      <c r="CI76" s="899"/>
      <c r="CJ76" s="899"/>
      <c r="CK76" s="899"/>
      <c r="CL76" s="900"/>
      <c r="CM76" s="898"/>
      <c r="CN76" s="899"/>
      <c r="CO76" s="899"/>
      <c r="CP76" s="899"/>
      <c r="CQ76" s="900"/>
      <c r="CR76" s="898"/>
      <c r="CS76" s="899"/>
      <c r="CT76" s="899"/>
      <c r="CU76" s="899"/>
      <c r="CV76" s="900"/>
      <c r="CW76" s="898"/>
      <c r="CX76" s="899"/>
      <c r="CY76" s="899"/>
      <c r="CZ76" s="899"/>
      <c r="DA76" s="900"/>
      <c r="DB76" s="898"/>
      <c r="DC76" s="899"/>
      <c r="DD76" s="899"/>
      <c r="DE76" s="899"/>
      <c r="DF76" s="900"/>
      <c r="DG76" s="898"/>
      <c r="DH76" s="899"/>
      <c r="DI76" s="899"/>
      <c r="DJ76" s="899"/>
      <c r="DK76" s="900"/>
      <c r="DL76" s="898"/>
      <c r="DM76" s="899"/>
      <c r="DN76" s="899"/>
      <c r="DO76" s="899"/>
      <c r="DP76" s="900"/>
      <c r="DQ76" s="898"/>
      <c r="DR76" s="899"/>
      <c r="DS76" s="899"/>
      <c r="DT76" s="899"/>
      <c r="DU76" s="900"/>
      <c r="DV76" s="895"/>
      <c r="DW76" s="896"/>
      <c r="DX76" s="896"/>
      <c r="DY76" s="896"/>
      <c r="DZ76" s="897"/>
      <c r="EA76" s="230"/>
    </row>
    <row r="77" spans="1:131" ht="26.25" customHeight="1" x14ac:dyDescent="0.15">
      <c r="A77" s="238">
        <v>10</v>
      </c>
      <c r="B77" s="909" t="s">
        <v>600</v>
      </c>
      <c r="C77" s="910"/>
      <c r="D77" s="910"/>
      <c r="E77" s="910"/>
      <c r="F77" s="910"/>
      <c r="G77" s="910"/>
      <c r="H77" s="910"/>
      <c r="I77" s="910"/>
      <c r="J77" s="910"/>
      <c r="K77" s="910"/>
      <c r="L77" s="910"/>
      <c r="M77" s="910"/>
      <c r="N77" s="910"/>
      <c r="O77" s="910"/>
      <c r="P77" s="911"/>
      <c r="Q77" s="913">
        <v>532</v>
      </c>
      <c r="R77" s="914"/>
      <c r="S77" s="914"/>
      <c r="T77" s="914"/>
      <c r="U77" s="870"/>
      <c r="V77" s="915">
        <v>514</v>
      </c>
      <c r="W77" s="914"/>
      <c r="X77" s="914"/>
      <c r="Y77" s="914"/>
      <c r="Z77" s="870"/>
      <c r="AA77" s="915">
        <v>17</v>
      </c>
      <c r="AB77" s="914"/>
      <c r="AC77" s="914"/>
      <c r="AD77" s="914"/>
      <c r="AE77" s="870"/>
      <c r="AF77" s="915">
        <v>17</v>
      </c>
      <c r="AG77" s="914"/>
      <c r="AH77" s="914"/>
      <c r="AI77" s="914"/>
      <c r="AJ77" s="870"/>
      <c r="AK77" s="915">
        <v>9</v>
      </c>
      <c r="AL77" s="914"/>
      <c r="AM77" s="914"/>
      <c r="AN77" s="914"/>
      <c r="AO77" s="870"/>
      <c r="AP77" s="915" t="s">
        <v>590</v>
      </c>
      <c r="AQ77" s="914"/>
      <c r="AR77" s="914"/>
      <c r="AS77" s="914"/>
      <c r="AT77" s="870"/>
      <c r="AU77" s="915" t="s">
        <v>590</v>
      </c>
      <c r="AV77" s="914"/>
      <c r="AW77" s="914"/>
      <c r="AX77" s="914"/>
      <c r="AY77" s="870"/>
      <c r="AZ77" s="868"/>
      <c r="BA77" s="868"/>
      <c r="BB77" s="868"/>
      <c r="BC77" s="868"/>
      <c r="BD77" s="869"/>
      <c r="BE77" s="241"/>
      <c r="BF77" s="241"/>
      <c r="BG77" s="241"/>
      <c r="BH77" s="241"/>
      <c r="BI77" s="241"/>
      <c r="BJ77" s="241"/>
      <c r="BK77" s="241"/>
      <c r="BL77" s="241"/>
      <c r="BM77" s="241"/>
      <c r="BN77" s="241"/>
      <c r="BO77" s="241"/>
      <c r="BP77" s="241"/>
      <c r="BQ77" s="238">
        <v>71</v>
      </c>
      <c r="BR77" s="243"/>
      <c r="BS77" s="895"/>
      <c r="BT77" s="896"/>
      <c r="BU77" s="896"/>
      <c r="BV77" s="896"/>
      <c r="BW77" s="896"/>
      <c r="BX77" s="896"/>
      <c r="BY77" s="896"/>
      <c r="BZ77" s="896"/>
      <c r="CA77" s="896"/>
      <c r="CB77" s="896"/>
      <c r="CC77" s="896"/>
      <c r="CD77" s="896"/>
      <c r="CE77" s="896"/>
      <c r="CF77" s="896"/>
      <c r="CG77" s="901"/>
      <c r="CH77" s="898"/>
      <c r="CI77" s="899"/>
      <c r="CJ77" s="899"/>
      <c r="CK77" s="899"/>
      <c r="CL77" s="900"/>
      <c r="CM77" s="898"/>
      <c r="CN77" s="899"/>
      <c r="CO77" s="899"/>
      <c r="CP77" s="899"/>
      <c r="CQ77" s="900"/>
      <c r="CR77" s="898"/>
      <c r="CS77" s="899"/>
      <c r="CT77" s="899"/>
      <c r="CU77" s="899"/>
      <c r="CV77" s="900"/>
      <c r="CW77" s="898"/>
      <c r="CX77" s="899"/>
      <c r="CY77" s="899"/>
      <c r="CZ77" s="899"/>
      <c r="DA77" s="900"/>
      <c r="DB77" s="898"/>
      <c r="DC77" s="899"/>
      <c r="DD77" s="899"/>
      <c r="DE77" s="899"/>
      <c r="DF77" s="900"/>
      <c r="DG77" s="898"/>
      <c r="DH77" s="899"/>
      <c r="DI77" s="899"/>
      <c r="DJ77" s="899"/>
      <c r="DK77" s="900"/>
      <c r="DL77" s="898"/>
      <c r="DM77" s="899"/>
      <c r="DN77" s="899"/>
      <c r="DO77" s="899"/>
      <c r="DP77" s="900"/>
      <c r="DQ77" s="898"/>
      <c r="DR77" s="899"/>
      <c r="DS77" s="899"/>
      <c r="DT77" s="899"/>
      <c r="DU77" s="900"/>
      <c r="DV77" s="895"/>
      <c r="DW77" s="896"/>
      <c r="DX77" s="896"/>
      <c r="DY77" s="896"/>
      <c r="DZ77" s="897"/>
      <c r="EA77" s="230"/>
    </row>
    <row r="78" spans="1:131" ht="26.25" customHeight="1" x14ac:dyDescent="0.15">
      <c r="A78" s="238">
        <v>11</v>
      </c>
      <c r="B78" s="909" t="s">
        <v>601</v>
      </c>
      <c r="C78" s="910"/>
      <c r="D78" s="910"/>
      <c r="E78" s="910"/>
      <c r="F78" s="910"/>
      <c r="G78" s="910"/>
      <c r="H78" s="910"/>
      <c r="I78" s="910"/>
      <c r="J78" s="910"/>
      <c r="K78" s="910"/>
      <c r="L78" s="910"/>
      <c r="M78" s="910"/>
      <c r="N78" s="910"/>
      <c r="O78" s="910"/>
      <c r="P78" s="911"/>
      <c r="Q78" s="912">
        <v>170790</v>
      </c>
      <c r="R78" s="866"/>
      <c r="S78" s="866"/>
      <c r="T78" s="866"/>
      <c r="U78" s="866"/>
      <c r="V78" s="866">
        <v>165043</v>
      </c>
      <c r="W78" s="866"/>
      <c r="X78" s="866"/>
      <c r="Y78" s="866"/>
      <c r="Z78" s="866"/>
      <c r="AA78" s="866">
        <v>5747</v>
      </c>
      <c r="AB78" s="866"/>
      <c r="AC78" s="866"/>
      <c r="AD78" s="866"/>
      <c r="AE78" s="866"/>
      <c r="AF78" s="866">
        <v>5743</v>
      </c>
      <c r="AG78" s="866"/>
      <c r="AH78" s="866"/>
      <c r="AI78" s="866"/>
      <c r="AJ78" s="866"/>
      <c r="AK78" s="866">
        <v>6172</v>
      </c>
      <c r="AL78" s="866"/>
      <c r="AM78" s="866"/>
      <c r="AN78" s="866"/>
      <c r="AO78" s="866"/>
      <c r="AP78" s="866" t="s">
        <v>590</v>
      </c>
      <c r="AQ78" s="866"/>
      <c r="AR78" s="866"/>
      <c r="AS78" s="866"/>
      <c r="AT78" s="866"/>
      <c r="AU78" s="866" t="s">
        <v>590</v>
      </c>
      <c r="AV78" s="866"/>
      <c r="AW78" s="866"/>
      <c r="AX78" s="866"/>
      <c r="AY78" s="866"/>
      <c r="AZ78" s="868"/>
      <c r="BA78" s="868"/>
      <c r="BB78" s="868"/>
      <c r="BC78" s="868"/>
      <c r="BD78" s="869"/>
      <c r="BE78" s="241"/>
      <c r="BF78" s="241"/>
      <c r="BG78" s="241"/>
      <c r="BH78" s="241"/>
      <c r="BI78" s="241"/>
      <c r="BJ78" s="230"/>
      <c r="BK78" s="230"/>
      <c r="BL78" s="230"/>
      <c r="BM78" s="230"/>
      <c r="BN78" s="230"/>
      <c r="BO78" s="241"/>
      <c r="BP78" s="241"/>
      <c r="BQ78" s="238">
        <v>72</v>
      </c>
      <c r="BR78" s="243"/>
      <c r="BS78" s="895"/>
      <c r="BT78" s="896"/>
      <c r="BU78" s="896"/>
      <c r="BV78" s="896"/>
      <c r="BW78" s="896"/>
      <c r="BX78" s="896"/>
      <c r="BY78" s="896"/>
      <c r="BZ78" s="896"/>
      <c r="CA78" s="896"/>
      <c r="CB78" s="896"/>
      <c r="CC78" s="896"/>
      <c r="CD78" s="896"/>
      <c r="CE78" s="896"/>
      <c r="CF78" s="896"/>
      <c r="CG78" s="901"/>
      <c r="CH78" s="898"/>
      <c r="CI78" s="899"/>
      <c r="CJ78" s="899"/>
      <c r="CK78" s="899"/>
      <c r="CL78" s="900"/>
      <c r="CM78" s="898"/>
      <c r="CN78" s="899"/>
      <c r="CO78" s="899"/>
      <c r="CP78" s="899"/>
      <c r="CQ78" s="900"/>
      <c r="CR78" s="898"/>
      <c r="CS78" s="899"/>
      <c r="CT78" s="899"/>
      <c r="CU78" s="899"/>
      <c r="CV78" s="900"/>
      <c r="CW78" s="898"/>
      <c r="CX78" s="899"/>
      <c r="CY78" s="899"/>
      <c r="CZ78" s="899"/>
      <c r="DA78" s="900"/>
      <c r="DB78" s="898"/>
      <c r="DC78" s="899"/>
      <c r="DD78" s="899"/>
      <c r="DE78" s="899"/>
      <c r="DF78" s="900"/>
      <c r="DG78" s="898"/>
      <c r="DH78" s="899"/>
      <c r="DI78" s="899"/>
      <c r="DJ78" s="899"/>
      <c r="DK78" s="900"/>
      <c r="DL78" s="898"/>
      <c r="DM78" s="899"/>
      <c r="DN78" s="899"/>
      <c r="DO78" s="899"/>
      <c r="DP78" s="900"/>
      <c r="DQ78" s="898"/>
      <c r="DR78" s="899"/>
      <c r="DS78" s="899"/>
      <c r="DT78" s="899"/>
      <c r="DU78" s="900"/>
      <c r="DV78" s="895"/>
      <c r="DW78" s="896"/>
      <c r="DX78" s="896"/>
      <c r="DY78" s="896"/>
      <c r="DZ78" s="897"/>
      <c r="EA78" s="230"/>
    </row>
    <row r="79" spans="1:131" ht="26.25" customHeight="1" x14ac:dyDescent="0.15">
      <c r="A79" s="238">
        <v>12</v>
      </c>
      <c r="B79" s="909"/>
      <c r="C79" s="910"/>
      <c r="D79" s="910"/>
      <c r="E79" s="910"/>
      <c r="F79" s="910"/>
      <c r="G79" s="910"/>
      <c r="H79" s="910"/>
      <c r="I79" s="910"/>
      <c r="J79" s="910"/>
      <c r="K79" s="910"/>
      <c r="L79" s="910"/>
      <c r="M79" s="910"/>
      <c r="N79" s="910"/>
      <c r="O79" s="910"/>
      <c r="P79" s="911"/>
      <c r="Q79" s="912"/>
      <c r="R79" s="866"/>
      <c r="S79" s="866"/>
      <c r="T79" s="866"/>
      <c r="U79" s="866"/>
      <c r="V79" s="866"/>
      <c r="W79" s="866"/>
      <c r="X79" s="866"/>
      <c r="Y79" s="866"/>
      <c r="Z79" s="866"/>
      <c r="AA79" s="866"/>
      <c r="AB79" s="866"/>
      <c r="AC79" s="866"/>
      <c r="AD79" s="866"/>
      <c r="AE79" s="866"/>
      <c r="AF79" s="866"/>
      <c r="AG79" s="866"/>
      <c r="AH79" s="866"/>
      <c r="AI79" s="866"/>
      <c r="AJ79" s="866"/>
      <c r="AK79" s="866"/>
      <c r="AL79" s="866"/>
      <c r="AM79" s="866"/>
      <c r="AN79" s="866"/>
      <c r="AO79" s="866"/>
      <c r="AP79" s="866"/>
      <c r="AQ79" s="866"/>
      <c r="AR79" s="866"/>
      <c r="AS79" s="866"/>
      <c r="AT79" s="866"/>
      <c r="AU79" s="866"/>
      <c r="AV79" s="866"/>
      <c r="AW79" s="866"/>
      <c r="AX79" s="866"/>
      <c r="AY79" s="866"/>
      <c r="AZ79" s="868"/>
      <c r="BA79" s="868"/>
      <c r="BB79" s="868"/>
      <c r="BC79" s="868"/>
      <c r="BD79" s="869"/>
      <c r="BE79" s="241"/>
      <c r="BF79" s="241"/>
      <c r="BG79" s="241"/>
      <c r="BH79" s="241"/>
      <c r="BI79" s="241"/>
      <c r="BJ79" s="230"/>
      <c r="BK79" s="230"/>
      <c r="BL79" s="230"/>
      <c r="BM79" s="230"/>
      <c r="BN79" s="230"/>
      <c r="BO79" s="241"/>
      <c r="BP79" s="241"/>
      <c r="BQ79" s="238">
        <v>73</v>
      </c>
      <c r="BR79" s="243"/>
      <c r="BS79" s="895"/>
      <c r="BT79" s="896"/>
      <c r="BU79" s="896"/>
      <c r="BV79" s="896"/>
      <c r="BW79" s="896"/>
      <c r="BX79" s="896"/>
      <c r="BY79" s="896"/>
      <c r="BZ79" s="896"/>
      <c r="CA79" s="896"/>
      <c r="CB79" s="896"/>
      <c r="CC79" s="896"/>
      <c r="CD79" s="896"/>
      <c r="CE79" s="896"/>
      <c r="CF79" s="896"/>
      <c r="CG79" s="901"/>
      <c r="CH79" s="898"/>
      <c r="CI79" s="899"/>
      <c r="CJ79" s="899"/>
      <c r="CK79" s="899"/>
      <c r="CL79" s="900"/>
      <c r="CM79" s="898"/>
      <c r="CN79" s="899"/>
      <c r="CO79" s="899"/>
      <c r="CP79" s="899"/>
      <c r="CQ79" s="900"/>
      <c r="CR79" s="898"/>
      <c r="CS79" s="899"/>
      <c r="CT79" s="899"/>
      <c r="CU79" s="899"/>
      <c r="CV79" s="900"/>
      <c r="CW79" s="898"/>
      <c r="CX79" s="899"/>
      <c r="CY79" s="899"/>
      <c r="CZ79" s="899"/>
      <c r="DA79" s="900"/>
      <c r="DB79" s="898"/>
      <c r="DC79" s="899"/>
      <c r="DD79" s="899"/>
      <c r="DE79" s="899"/>
      <c r="DF79" s="900"/>
      <c r="DG79" s="898"/>
      <c r="DH79" s="899"/>
      <c r="DI79" s="899"/>
      <c r="DJ79" s="899"/>
      <c r="DK79" s="900"/>
      <c r="DL79" s="898"/>
      <c r="DM79" s="899"/>
      <c r="DN79" s="899"/>
      <c r="DO79" s="899"/>
      <c r="DP79" s="900"/>
      <c r="DQ79" s="898"/>
      <c r="DR79" s="899"/>
      <c r="DS79" s="899"/>
      <c r="DT79" s="899"/>
      <c r="DU79" s="900"/>
      <c r="DV79" s="895"/>
      <c r="DW79" s="896"/>
      <c r="DX79" s="896"/>
      <c r="DY79" s="896"/>
      <c r="DZ79" s="897"/>
      <c r="EA79" s="230"/>
    </row>
    <row r="80" spans="1:131" ht="26.25" customHeight="1" x14ac:dyDescent="0.15">
      <c r="A80" s="238">
        <v>13</v>
      </c>
      <c r="B80" s="909"/>
      <c r="C80" s="910"/>
      <c r="D80" s="910"/>
      <c r="E80" s="910"/>
      <c r="F80" s="910"/>
      <c r="G80" s="910"/>
      <c r="H80" s="910"/>
      <c r="I80" s="910"/>
      <c r="J80" s="910"/>
      <c r="K80" s="910"/>
      <c r="L80" s="910"/>
      <c r="M80" s="910"/>
      <c r="N80" s="910"/>
      <c r="O80" s="910"/>
      <c r="P80" s="911"/>
      <c r="Q80" s="912"/>
      <c r="R80" s="866"/>
      <c r="S80" s="866"/>
      <c r="T80" s="866"/>
      <c r="U80" s="866"/>
      <c r="V80" s="866"/>
      <c r="W80" s="866"/>
      <c r="X80" s="866"/>
      <c r="Y80" s="866"/>
      <c r="Z80" s="866"/>
      <c r="AA80" s="866"/>
      <c r="AB80" s="866"/>
      <c r="AC80" s="866"/>
      <c r="AD80" s="866"/>
      <c r="AE80" s="866"/>
      <c r="AF80" s="866"/>
      <c r="AG80" s="866"/>
      <c r="AH80" s="866"/>
      <c r="AI80" s="866"/>
      <c r="AJ80" s="866"/>
      <c r="AK80" s="866"/>
      <c r="AL80" s="866"/>
      <c r="AM80" s="866"/>
      <c r="AN80" s="866"/>
      <c r="AO80" s="866"/>
      <c r="AP80" s="866"/>
      <c r="AQ80" s="866"/>
      <c r="AR80" s="866"/>
      <c r="AS80" s="866"/>
      <c r="AT80" s="866"/>
      <c r="AU80" s="866"/>
      <c r="AV80" s="866"/>
      <c r="AW80" s="866"/>
      <c r="AX80" s="866"/>
      <c r="AY80" s="866"/>
      <c r="AZ80" s="868"/>
      <c r="BA80" s="868"/>
      <c r="BB80" s="868"/>
      <c r="BC80" s="868"/>
      <c r="BD80" s="869"/>
      <c r="BE80" s="241"/>
      <c r="BF80" s="241"/>
      <c r="BG80" s="241"/>
      <c r="BH80" s="241"/>
      <c r="BI80" s="241"/>
      <c r="BJ80" s="241"/>
      <c r="BK80" s="241"/>
      <c r="BL80" s="241"/>
      <c r="BM80" s="241"/>
      <c r="BN80" s="241"/>
      <c r="BO80" s="241"/>
      <c r="BP80" s="241"/>
      <c r="BQ80" s="238">
        <v>74</v>
      </c>
      <c r="BR80" s="243"/>
      <c r="BS80" s="895"/>
      <c r="BT80" s="896"/>
      <c r="BU80" s="896"/>
      <c r="BV80" s="896"/>
      <c r="BW80" s="896"/>
      <c r="BX80" s="896"/>
      <c r="BY80" s="896"/>
      <c r="BZ80" s="896"/>
      <c r="CA80" s="896"/>
      <c r="CB80" s="896"/>
      <c r="CC80" s="896"/>
      <c r="CD80" s="896"/>
      <c r="CE80" s="896"/>
      <c r="CF80" s="896"/>
      <c r="CG80" s="901"/>
      <c r="CH80" s="898"/>
      <c r="CI80" s="899"/>
      <c r="CJ80" s="899"/>
      <c r="CK80" s="899"/>
      <c r="CL80" s="900"/>
      <c r="CM80" s="898"/>
      <c r="CN80" s="899"/>
      <c r="CO80" s="899"/>
      <c r="CP80" s="899"/>
      <c r="CQ80" s="900"/>
      <c r="CR80" s="898"/>
      <c r="CS80" s="899"/>
      <c r="CT80" s="899"/>
      <c r="CU80" s="899"/>
      <c r="CV80" s="900"/>
      <c r="CW80" s="898"/>
      <c r="CX80" s="899"/>
      <c r="CY80" s="899"/>
      <c r="CZ80" s="899"/>
      <c r="DA80" s="900"/>
      <c r="DB80" s="898"/>
      <c r="DC80" s="899"/>
      <c r="DD80" s="899"/>
      <c r="DE80" s="899"/>
      <c r="DF80" s="900"/>
      <c r="DG80" s="898"/>
      <c r="DH80" s="899"/>
      <c r="DI80" s="899"/>
      <c r="DJ80" s="899"/>
      <c r="DK80" s="900"/>
      <c r="DL80" s="898"/>
      <c r="DM80" s="899"/>
      <c r="DN80" s="899"/>
      <c r="DO80" s="899"/>
      <c r="DP80" s="900"/>
      <c r="DQ80" s="898"/>
      <c r="DR80" s="899"/>
      <c r="DS80" s="899"/>
      <c r="DT80" s="899"/>
      <c r="DU80" s="900"/>
      <c r="DV80" s="895"/>
      <c r="DW80" s="896"/>
      <c r="DX80" s="896"/>
      <c r="DY80" s="896"/>
      <c r="DZ80" s="897"/>
      <c r="EA80" s="230"/>
    </row>
    <row r="81" spans="1:131" ht="26.25" customHeight="1" x14ac:dyDescent="0.15">
      <c r="A81" s="238">
        <v>14</v>
      </c>
      <c r="B81" s="909"/>
      <c r="C81" s="910"/>
      <c r="D81" s="910"/>
      <c r="E81" s="910"/>
      <c r="F81" s="910"/>
      <c r="G81" s="910"/>
      <c r="H81" s="910"/>
      <c r="I81" s="910"/>
      <c r="J81" s="910"/>
      <c r="K81" s="910"/>
      <c r="L81" s="910"/>
      <c r="M81" s="910"/>
      <c r="N81" s="910"/>
      <c r="O81" s="910"/>
      <c r="P81" s="911"/>
      <c r="Q81" s="912"/>
      <c r="R81" s="866"/>
      <c r="S81" s="866"/>
      <c r="T81" s="866"/>
      <c r="U81" s="866"/>
      <c r="V81" s="866"/>
      <c r="W81" s="866"/>
      <c r="X81" s="866"/>
      <c r="Y81" s="866"/>
      <c r="Z81" s="866"/>
      <c r="AA81" s="866"/>
      <c r="AB81" s="866"/>
      <c r="AC81" s="866"/>
      <c r="AD81" s="866"/>
      <c r="AE81" s="866"/>
      <c r="AF81" s="866"/>
      <c r="AG81" s="866"/>
      <c r="AH81" s="866"/>
      <c r="AI81" s="866"/>
      <c r="AJ81" s="866"/>
      <c r="AK81" s="866"/>
      <c r="AL81" s="866"/>
      <c r="AM81" s="866"/>
      <c r="AN81" s="866"/>
      <c r="AO81" s="866"/>
      <c r="AP81" s="866"/>
      <c r="AQ81" s="866"/>
      <c r="AR81" s="866"/>
      <c r="AS81" s="866"/>
      <c r="AT81" s="866"/>
      <c r="AU81" s="866"/>
      <c r="AV81" s="866"/>
      <c r="AW81" s="866"/>
      <c r="AX81" s="866"/>
      <c r="AY81" s="866"/>
      <c r="AZ81" s="868"/>
      <c r="BA81" s="868"/>
      <c r="BB81" s="868"/>
      <c r="BC81" s="868"/>
      <c r="BD81" s="869"/>
      <c r="BE81" s="241"/>
      <c r="BF81" s="241"/>
      <c r="BG81" s="241"/>
      <c r="BH81" s="241"/>
      <c r="BI81" s="241"/>
      <c r="BJ81" s="241"/>
      <c r="BK81" s="241"/>
      <c r="BL81" s="241"/>
      <c r="BM81" s="241"/>
      <c r="BN81" s="241"/>
      <c r="BO81" s="241"/>
      <c r="BP81" s="241"/>
      <c r="BQ81" s="238">
        <v>75</v>
      </c>
      <c r="BR81" s="243"/>
      <c r="BS81" s="895"/>
      <c r="BT81" s="896"/>
      <c r="BU81" s="896"/>
      <c r="BV81" s="896"/>
      <c r="BW81" s="896"/>
      <c r="BX81" s="896"/>
      <c r="BY81" s="896"/>
      <c r="BZ81" s="896"/>
      <c r="CA81" s="896"/>
      <c r="CB81" s="896"/>
      <c r="CC81" s="896"/>
      <c r="CD81" s="896"/>
      <c r="CE81" s="896"/>
      <c r="CF81" s="896"/>
      <c r="CG81" s="901"/>
      <c r="CH81" s="898"/>
      <c r="CI81" s="899"/>
      <c r="CJ81" s="899"/>
      <c r="CK81" s="899"/>
      <c r="CL81" s="900"/>
      <c r="CM81" s="898"/>
      <c r="CN81" s="899"/>
      <c r="CO81" s="899"/>
      <c r="CP81" s="899"/>
      <c r="CQ81" s="900"/>
      <c r="CR81" s="898"/>
      <c r="CS81" s="899"/>
      <c r="CT81" s="899"/>
      <c r="CU81" s="899"/>
      <c r="CV81" s="900"/>
      <c r="CW81" s="898"/>
      <c r="CX81" s="899"/>
      <c r="CY81" s="899"/>
      <c r="CZ81" s="899"/>
      <c r="DA81" s="900"/>
      <c r="DB81" s="898"/>
      <c r="DC81" s="899"/>
      <c r="DD81" s="899"/>
      <c r="DE81" s="899"/>
      <c r="DF81" s="900"/>
      <c r="DG81" s="898"/>
      <c r="DH81" s="899"/>
      <c r="DI81" s="899"/>
      <c r="DJ81" s="899"/>
      <c r="DK81" s="900"/>
      <c r="DL81" s="898"/>
      <c r="DM81" s="899"/>
      <c r="DN81" s="899"/>
      <c r="DO81" s="899"/>
      <c r="DP81" s="900"/>
      <c r="DQ81" s="898"/>
      <c r="DR81" s="899"/>
      <c r="DS81" s="899"/>
      <c r="DT81" s="899"/>
      <c r="DU81" s="900"/>
      <c r="DV81" s="895"/>
      <c r="DW81" s="896"/>
      <c r="DX81" s="896"/>
      <c r="DY81" s="896"/>
      <c r="DZ81" s="897"/>
      <c r="EA81" s="230"/>
    </row>
    <row r="82" spans="1:131" ht="26.25" customHeight="1" x14ac:dyDescent="0.15">
      <c r="A82" s="238">
        <v>15</v>
      </c>
      <c r="B82" s="909"/>
      <c r="C82" s="910"/>
      <c r="D82" s="910"/>
      <c r="E82" s="910"/>
      <c r="F82" s="910"/>
      <c r="G82" s="910"/>
      <c r="H82" s="910"/>
      <c r="I82" s="910"/>
      <c r="J82" s="910"/>
      <c r="K82" s="910"/>
      <c r="L82" s="910"/>
      <c r="M82" s="910"/>
      <c r="N82" s="910"/>
      <c r="O82" s="910"/>
      <c r="P82" s="911"/>
      <c r="Q82" s="912"/>
      <c r="R82" s="866"/>
      <c r="S82" s="866"/>
      <c r="T82" s="866"/>
      <c r="U82" s="866"/>
      <c r="V82" s="866"/>
      <c r="W82" s="866"/>
      <c r="X82" s="866"/>
      <c r="Y82" s="866"/>
      <c r="Z82" s="866"/>
      <c r="AA82" s="866"/>
      <c r="AB82" s="866"/>
      <c r="AC82" s="866"/>
      <c r="AD82" s="866"/>
      <c r="AE82" s="866"/>
      <c r="AF82" s="866"/>
      <c r="AG82" s="866"/>
      <c r="AH82" s="866"/>
      <c r="AI82" s="866"/>
      <c r="AJ82" s="866"/>
      <c r="AK82" s="866"/>
      <c r="AL82" s="866"/>
      <c r="AM82" s="866"/>
      <c r="AN82" s="866"/>
      <c r="AO82" s="866"/>
      <c r="AP82" s="866"/>
      <c r="AQ82" s="866"/>
      <c r="AR82" s="866"/>
      <c r="AS82" s="866"/>
      <c r="AT82" s="866"/>
      <c r="AU82" s="866"/>
      <c r="AV82" s="866"/>
      <c r="AW82" s="866"/>
      <c r="AX82" s="866"/>
      <c r="AY82" s="866"/>
      <c r="AZ82" s="868"/>
      <c r="BA82" s="868"/>
      <c r="BB82" s="868"/>
      <c r="BC82" s="868"/>
      <c r="BD82" s="869"/>
      <c r="BE82" s="241"/>
      <c r="BF82" s="241"/>
      <c r="BG82" s="241"/>
      <c r="BH82" s="241"/>
      <c r="BI82" s="241"/>
      <c r="BJ82" s="241"/>
      <c r="BK82" s="241"/>
      <c r="BL82" s="241"/>
      <c r="BM82" s="241"/>
      <c r="BN82" s="241"/>
      <c r="BO82" s="241"/>
      <c r="BP82" s="241"/>
      <c r="BQ82" s="238">
        <v>76</v>
      </c>
      <c r="BR82" s="243"/>
      <c r="BS82" s="895"/>
      <c r="BT82" s="896"/>
      <c r="BU82" s="896"/>
      <c r="BV82" s="896"/>
      <c r="BW82" s="896"/>
      <c r="BX82" s="896"/>
      <c r="BY82" s="896"/>
      <c r="BZ82" s="896"/>
      <c r="CA82" s="896"/>
      <c r="CB82" s="896"/>
      <c r="CC82" s="896"/>
      <c r="CD82" s="896"/>
      <c r="CE82" s="896"/>
      <c r="CF82" s="896"/>
      <c r="CG82" s="901"/>
      <c r="CH82" s="898"/>
      <c r="CI82" s="899"/>
      <c r="CJ82" s="899"/>
      <c r="CK82" s="899"/>
      <c r="CL82" s="900"/>
      <c r="CM82" s="898"/>
      <c r="CN82" s="899"/>
      <c r="CO82" s="899"/>
      <c r="CP82" s="899"/>
      <c r="CQ82" s="900"/>
      <c r="CR82" s="898"/>
      <c r="CS82" s="899"/>
      <c r="CT82" s="899"/>
      <c r="CU82" s="899"/>
      <c r="CV82" s="900"/>
      <c r="CW82" s="898"/>
      <c r="CX82" s="899"/>
      <c r="CY82" s="899"/>
      <c r="CZ82" s="899"/>
      <c r="DA82" s="900"/>
      <c r="DB82" s="898"/>
      <c r="DC82" s="899"/>
      <c r="DD82" s="899"/>
      <c r="DE82" s="899"/>
      <c r="DF82" s="900"/>
      <c r="DG82" s="898"/>
      <c r="DH82" s="899"/>
      <c r="DI82" s="899"/>
      <c r="DJ82" s="899"/>
      <c r="DK82" s="900"/>
      <c r="DL82" s="898"/>
      <c r="DM82" s="899"/>
      <c r="DN82" s="899"/>
      <c r="DO82" s="899"/>
      <c r="DP82" s="900"/>
      <c r="DQ82" s="898"/>
      <c r="DR82" s="899"/>
      <c r="DS82" s="899"/>
      <c r="DT82" s="899"/>
      <c r="DU82" s="900"/>
      <c r="DV82" s="895"/>
      <c r="DW82" s="896"/>
      <c r="DX82" s="896"/>
      <c r="DY82" s="896"/>
      <c r="DZ82" s="897"/>
      <c r="EA82" s="230"/>
    </row>
    <row r="83" spans="1:131" ht="26.25" customHeight="1" x14ac:dyDescent="0.15">
      <c r="A83" s="238">
        <v>16</v>
      </c>
      <c r="B83" s="909"/>
      <c r="C83" s="910"/>
      <c r="D83" s="910"/>
      <c r="E83" s="910"/>
      <c r="F83" s="910"/>
      <c r="G83" s="910"/>
      <c r="H83" s="910"/>
      <c r="I83" s="910"/>
      <c r="J83" s="910"/>
      <c r="K83" s="910"/>
      <c r="L83" s="910"/>
      <c r="M83" s="910"/>
      <c r="N83" s="910"/>
      <c r="O83" s="910"/>
      <c r="P83" s="911"/>
      <c r="Q83" s="912"/>
      <c r="R83" s="866"/>
      <c r="S83" s="866"/>
      <c r="T83" s="866"/>
      <c r="U83" s="866"/>
      <c r="V83" s="866"/>
      <c r="W83" s="866"/>
      <c r="X83" s="866"/>
      <c r="Y83" s="866"/>
      <c r="Z83" s="866"/>
      <c r="AA83" s="866"/>
      <c r="AB83" s="866"/>
      <c r="AC83" s="866"/>
      <c r="AD83" s="866"/>
      <c r="AE83" s="866"/>
      <c r="AF83" s="866"/>
      <c r="AG83" s="866"/>
      <c r="AH83" s="866"/>
      <c r="AI83" s="866"/>
      <c r="AJ83" s="866"/>
      <c r="AK83" s="866"/>
      <c r="AL83" s="866"/>
      <c r="AM83" s="866"/>
      <c r="AN83" s="866"/>
      <c r="AO83" s="866"/>
      <c r="AP83" s="866"/>
      <c r="AQ83" s="866"/>
      <c r="AR83" s="866"/>
      <c r="AS83" s="866"/>
      <c r="AT83" s="866"/>
      <c r="AU83" s="866"/>
      <c r="AV83" s="866"/>
      <c r="AW83" s="866"/>
      <c r="AX83" s="866"/>
      <c r="AY83" s="866"/>
      <c r="AZ83" s="868"/>
      <c r="BA83" s="868"/>
      <c r="BB83" s="868"/>
      <c r="BC83" s="868"/>
      <c r="BD83" s="869"/>
      <c r="BE83" s="241"/>
      <c r="BF83" s="241"/>
      <c r="BG83" s="241"/>
      <c r="BH83" s="241"/>
      <c r="BI83" s="241"/>
      <c r="BJ83" s="241"/>
      <c r="BK83" s="241"/>
      <c r="BL83" s="241"/>
      <c r="BM83" s="241"/>
      <c r="BN83" s="241"/>
      <c r="BO83" s="241"/>
      <c r="BP83" s="241"/>
      <c r="BQ83" s="238">
        <v>77</v>
      </c>
      <c r="BR83" s="243"/>
      <c r="BS83" s="895"/>
      <c r="BT83" s="896"/>
      <c r="BU83" s="896"/>
      <c r="BV83" s="896"/>
      <c r="BW83" s="896"/>
      <c r="BX83" s="896"/>
      <c r="BY83" s="896"/>
      <c r="BZ83" s="896"/>
      <c r="CA83" s="896"/>
      <c r="CB83" s="896"/>
      <c r="CC83" s="896"/>
      <c r="CD83" s="896"/>
      <c r="CE83" s="896"/>
      <c r="CF83" s="896"/>
      <c r="CG83" s="901"/>
      <c r="CH83" s="898"/>
      <c r="CI83" s="899"/>
      <c r="CJ83" s="899"/>
      <c r="CK83" s="899"/>
      <c r="CL83" s="900"/>
      <c r="CM83" s="898"/>
      <c r="CN83" s="899"/>
      <c r="CO83" s="899"/>
      <c r="CP83" s="899"/>
      <c r="CQ83" s="900"/>
      <c r="CR83" s="898"/>
      <c r="CS83" s="899"/>
      <c r="CT83" s="899"/>
      <c r="CU83" s="899"/>
      <c r="CV83" s="900"/>
      <c r="CW83" s="898"/>
      <c r="CX83" s="899"/>
      <c r="CY83" s="899"/>
      <c r="CZ83" s="899"/>
      <c r="DA83" s="900"/>
      <c r="DB83" s="898"/>
      <c r="DC83" s="899"/>
      <c r="DD83" s="899"/>
      <c r="DE83" s="899"/>
      <c r="DF83" s="900"/>
      <c r="DG83" s="898"/>
      <c r="DH83" s="899"/>
      <c r="DI83" s="899"/>
      <c r="DJ83" s="899"/>
      <c r="DK83" s="900"/>
      <c r="DL83" s="898"/>
      <c r="DM83" s="899"/>
      <c r="DN83" s="899"/>
      <c r="DO83" s="899"/>
      <c r="DP83" s="900"/>
      <c r="DQ83" s="898"/>
      <c r="DR83" s="899"/>
      <c r="DS83" s="899"/>
      <c r="DT83" s="899"/>
      <c r="DU83" s="900"/>
      <c r="DV83" s="895"/>
      <c r="DW83" s="896"/>
      <c r="DX83" s="896"/>
      <c r="DY83" s="896"/>
      <c r="DZ83" s="897"/>
      <c r="EA83" s="230"/>
    </row>
    <row r="84" spans="1:131" ht="26.25" customHeight="1" x14ac:dyDescent="0.15">
      <c r="A84" s="238">
        <v>17</v>
      </c>
      <c r="B84" s="909"/>
      <c r="C84" s="910"/>
      <c r="D84" s="910"/>
      <c r="E84" s="910"/>
      <c r="F84" s="910"/>
      <c r="G84" s="910"/>
      <c r="H84" s="910"/>
      <c r="I84" s="910"/>
      <c r="J84" s="910"/>
      <c r="K84" s="910"/>
      <c r="L84" s="910"/>
      <c r="M84" s="910"/>
      <c r="N84" s="910"/>
      <c r="O84" s="910"/>
      <c r="P84" s="911"/>
      <c r="Q84" s="912"/>
      <c r="R84" s="866"/>
      <c r="S84" s="866"/>
      <c r="T84" s="866"/>
      <c r="U84" s="866"/>
      <c r="V84" s="866"/>
      <c r="W84" s="866"/>
      <c r="X84" s="866"/>
      <c r="Y84" s="866"/>
      <c r="Z84" s="866"/>
      <c r="AA84" s="866"/>
      <c r="AB84" s="866"/>
      <c r="AC84" s="866"/>
      <c r="AD84" s="866"/>
      <c r="AE84" s="866"/>
      <c r="AF84" s="866"/>
      <c r="AG84" s="866"/>
      <c r="AH84" s="866"/>
      <c r="AI84" s="866"/>
      <c r="AJ84" s="866"/>
      <c r="AK84" s="866"/>
      <c r="AL84" s="866"/>
      <c r="AM84" s="866"/>
      <c r="AN84" s="866"/>
      <c r="AO84" s="866"/>
      <c r="AP84" s="866"/>
      <c r="AQ84" s="866"/>
      <c r="AR84" s="866"/>
      <c r="AS84" s="866"/>
      <c r="AT84" s="866"/>
      <c r="AU84" s="866"/>
      <c r="AV84" s="866"/>
      <c r="AW84" s="866"/>
      <c r="AX84" s="866"/>
      <c r="AY84" s="866"/>
      <c r="AZ84" s="868"/>
      <c r="BA84" s="868"/>
      <c r="BB84" s="868"/>
      <c r="BC84" s="868"/>
      <c r="BD84" s="869"/>
      <c r="BE84" s="241"/>
      <c r="BF84" s="241"/>
      <c r="BG84" s="241"/>
      <c r="BH84" s="241"/>
      <c r="BI84" s="241"/>
      <c r="BJ84" s="241"/>
      <c r="BK84" s="241"/>
      <c r="BL84" s="241"/>
      <c r="BM84" s="241"/>
      <c r="BN84" s="241"/>
      <c r="BO84" s="241"/>
      <c r="BP84" s="241"/>
      <c r="BQ84" s="238">
        <v>78</v>
      </c>
      <c r="BR84" s="243"/>
      <c r="BS84" s="895"/>
      <c r="BT84" s="896"/>
      <c r="BU84" s="896"/>
      <c r="BV84" s="896"/>
      <c r="BW84" s="896"/>
      <c r="BX84" s="896"/>
      <c r="BY84" s="896"/>
      <c r="BZ84" s="896"/>
      <c r="CA84" s="896"/>
      <c r="CB84" s="896"/>
      <c r="CC84" s="896"/>
      <c r="CD84" s="896"/>
      <c r="CE84" s="896"/>
      <c r="CF84" s="896"/>
      <c r="CG84" s="901"/>
      <c r="CH84" s="898"/>
      <c r="CI84" s="899"/>
      <c r="CJ84" s="899"/>
      <c r="CK84" s="899"/>
      <c r="CL84" s="900"/>
      <c r="CM84" s="898"/>
      <c r="CN84" s="899"/>
      <c r="CO84" s="899"/>
      <c r="CP84" s="899"/>
      <c r="CQ84" s="900"/>
      <c r="CR84" s="898"/>
      <c r="CS84" s="899"/>
      <c r="CT84" s="899"/>
      <c r="CU84" s="899"/>
      <c r="CV84" s="900"/>
      <c r="CW84" s="898"/>
      <c r="CX84" s="899"/>
      <c r="CY84" s="899"/>
      <c r="CZ84" s="899"/>
      <c r="DA84" s="900"/>
      <c r="DB84" s="898"/>
      <c r="DC84" s="899"/>
      <c r="DD84" s="899"/>
      <c r="DE84" s="899"/>
      <c r="DF84" s="900"/>
      <c r="DG84" s="898"/>
      <c r="DH84" s="899"/>
      <c r="DI84" s="899"/>
      <c r="DJ84" s="899"/>
      <c r="DK84" s="900"/>
      <c r="DL84" s="898"/>
      <c r="DM84" s="899"/>
      <c r="DN84" s="899"/>
      <c r="DO84" s="899"/>
      <c r="DP84" s="900"/>
      <c r="DQ84" s="898"/>
      <c r="DR84" s="899"/>
      <c r="DS84" s="899"/>
      <c r="DT84" s="899"/>
      <c r="DU84" s="900"/>
      <c r="DV84" s="895"/>
      <c r="DW84" s="896"/>
      <c r="DX84" s="896"/>
      <c r="DY84" s="896"/>
      <c r="DZ84" s="897"/>
      <c r="EA84" s="230"/>
    </row>
    <row r="85" spans="1:131" ht="26.25" customHeight="1" x14ac:dyDescent="0.15">
      <c r="A85" s="238">
        <v>18</v>
      </c>
      <c r="B85" s="909"/>
      <c r="C85" s="910"/>
      <c r="D85" s="910"/>
      <c r="E85" s="910"/>
      <c r="F85" s="910"/>
      <c r="G85" s="910"/>
      <c r="H85" s="910"/>
      <c r="I85" s="910"/>
      <c r="J85" s="910"/>
      <c r="K85" s="910"/>
      <c r="L85" s="910"/>
      <c r="M85" s="910"/>
      <c r="N85" s="910"/>
      <c r="O85" s="910"/>
      <c r="P85" s="911"/>
      <c r="Q85" s="912"/>
      <c r="R85" s="866"/>
      <c r="S85" s="866"/>
      <c r="T85" s="866"/>
      <c r="U85" s="866"/>
      <c r="V85" s="866"/>
      <c r="W85" s="866"/>
      <c r="X85" s="866"/>
      <c r="Y85" s="866"/>
      <c r="Z85" s="866"/>
      <c r="AA85" s="866"/>
      <c r="AB85" s="866"/>
      <c r="AC85" s="866"/>
      <c r="AD85" s="866"/>
      <c r="AE85" s="866"/>
      <c r="AF85" s="866"/>
      <c r="AG85" s="866"/>
      <c r="AH85" s="866"/>
      <c r="AI85" s="866"/>
      <c r="AJ85" s="866"/>
      <c r="AK85" s="866"/>
      <c r="AL85" s="866"/>
      <c r="AM85" s="866"/>
      <c r="AN85" s="866"/>
      <c r="AO85" s="866"/>
      <c r="AP85" s="866"/>
      <c r="AQ85" s="866"/>
      <c r="AR85" s="866"/>
      <c r="AS85" s="866"/>
      <c r="AT85" s="866"/>
      <c r="AU85" s="866"/>
      <c r="AV85" s="866"/>
      <c r="AW85" s="866"/>
      <c r="AX85" s="866"/>
      <c r="AY85" s="866"/>
      <c r="AZ85" s="868"/>
      <c r="BA85" s="868"/>
      <c r="BB85" s="868"/>
      <c r="BC85" s="868"/>
      <c r="BD85" s="869"/>
      <c r="BE85" s="241"/>
      <c r="BF85" s="241"/>
      <c r="BG85" s="241"/>
      <c r="BH85" s="241"/>
      <c r="BI85" s="241"/>
      <c r="BJ85" s="241"/>
      <c r="BK85" s="241"/>
      <c r="BL85" s="241"/>
      <c r="BM85" s="241"/>
      <c r="BN85" s="241"/>
      <c r="BO85" s="241"/>
      <c r="BP85" s="241"/>
      <c r="BQ85" s="238">
        <v>79</v>
      </c>
      <c r="BR85" s="243"/>
      <c r="BS85" s="895"/>
      <c r="BT85" s="896"/>
      <c r="BU85" s="896"/>
      <c r="BV85" s="896"/>
      <c r="BW85" s="896"/>
      <c r="BX85" s="896"/>
      <c r="BY85" s="896"/>
      <c r="BZ85" s="896"/>
      <c r="CA85" s="896"/>
      <c r="CB85" s="896"/>
      <c r="CC85" s="896"/>
      <c r="CD85" s="896"/>
      <c r="CE85" s="896"/>
      <c r="CF85" s="896"/>
      <c r="CG85" s="901"/>
      <c r="CH85" s="898"/>
      <c r="CI85" s="899"/>
      <c r="CJ85" s="899"/>
      <c r="CK85" s="899"/>
      <c r="CL85" s="900"/>
      <c r="CM85" s="898"/>
      <c r="CN85" s="899"/>
      <c r="CO85" s="899"/>
      <c r="CP85" s="899"/>
      <c r="CQ85" s="900"/>
      <c r="CR85" s="898"/>
      <c r="CS85" s="899"/>
      <c r="CT85" s="899"/>
      <c r="CU85" s="899"/>
      <c r="CV85" s="900"/>
      <c r="CW85" s="898"/>
      <c r="CX85" s="899"/>
      <c r="CY85" s="899"/>
      <c r="CZ85" s="899"/>
      <c r="DA85" s="900"/>
      <c r="DB85" s="898"/>
      <c r="DC85" s="899"/>
      <c r="DD85" s="899"/>
      <c r="DE85" s="899"/>
      <c r="DF85" s="900"/>
      <c r="DG85" s="898"/>
      <c r="DH85" s="899"/>
      <c r="DI85" s="899"/>
      <c r="DJ85" s="899"/>
      <c r="DK85" s="900"/>
      <c r="DL85" s="898"/>
      <c r="DM85" s="899"/>
      <c r="DN85" s="899"/>
      <c r="DO85" s="899"/>
      <c r="DP85" s="900"/>
      <c r="DQ85" s="898"/>
      <c r="DR85" s="899"/>
      <c r="DS85" s="899"/>
      <c r="DT85" s="899"/>
      <c r="DU85" s="900"/>
      <c r="DV85" s="895"/>
      <c r="DW85" s="896"/>
      <c r="DX85" s="896"/>
      <c r="DY85" s="896"/>
      <c r="DZ85" s="897"/>
      <c r="EA85" s="230"/>
    </row>
    <row r="86" spans="1:131" ht="26.25" customHeight="1" x14ac:dyDescent="0.15">
      <c r="A86" s="238">
        <v>19</v>
      </c>
      <c r="B86" s="909"/>
      <c r="C86" s="910"/>
      <c r="D86" s="910"/>
      <c r="E86" s="910"/>
      <c r="F86" s="910"/>
      <c r="G86" s="910"/>
      <c r="H86" s="910"/>
      <c r="I86" s="910"/>
      <c r="J86" s="910"/>
      <c r="K86" s="910"/>
      <c r="L86" s="910"/>
      <c r="M86" s="910"/>
      <c r="N86" s="910"/>
      <c r="O86" s="910"/>
      <c r="P86" s="911"/>
      <c r="Q86" s="912"/>
      <c r="R86" s="866"/>
      <c r="S86" s="866"/>
      <c r="T86" s="866"/>
      <c r="U86" s="866"/>
      <c r="V86" s="866"/>
      <c r="W86" s="866"/>
      <c r="X86" s="866"/>
      <c r="Y86" s="866"/>
      <c r="Z86" s="866"/>
      <c r="AA86" s="866"/>
      <c r="AB86" s="866"/>
      <c r="AC86" s="866"/>
      <c r="AD86" s="866"/>
      <c r="AE86" s="866"/>
      <c r="AF86" s="866"/>
      <c r="AG86" s="866"/>
      <c r="AH86" s="866"/>
      <c r="AI86" s="866"/>
      <c r="AJ86" s="866"/>
      <c r="AK86" s="866"/>
      <c r="AL86" s="866"/>
      <c r="AM86" s="866"/>
      <c r="AN86" s="866"/>
      <c r="AO86" s="866"/>
      <c r="AP86" s="866"/>
      <c r="AQ86" s="866"/>
      <c r="AR86" s="866"/>
      <c r="AS86" s="866"/>
      <c r="AT86" s="866"/>
      <c r="AU86" s="866"/>
      <c r="AV86" s="866"/>
      <c r="AW86" s="866"/>
      <c r="AX86" s="866"/>
      <c r="AY86" s="866"/>
      <c r="AZ86" s="868"/>
      <c r="BA86" s="868"/>
      <c r="BB86" s="868"/>
      <c r="BC86" s="868"/>
      <c r="BD86" s="869"/>
      <c r="BE86" s="241"/>
      <c r="BF86" s="241"/>
      <c r="BG86" s="241"/>
      <c r="BH86" s="241"/>
      <c r="BI86" s="241"/>
      <c r="BJ86" s="241"/>
      <c r="BK86" s="241"/>
      <c r="BL86" s="241"/>
      <c r="BM86" s="241"/>
      <c r="BN86" s="241"/>
      <c r="BO86" s="241"/>
      <c r="BP86" s="241"/>
      <c r="BQ86" s="238">
        <v>80</v>
      </c>
      <c r="BR86" s="243"/>
      <c r="BS86" s="895"/>
      <c r="BT86" s="896"/>
      <c r="BU86" s="896"/>
      <c r="BV86" s="896"/>
      <c r="BW86" s="896"/>
      <c r="BX86" s="896"/>
      <c r="BY86" s="896"/>
      <c r="BZ86" s="896"/>
      <c r="CA86" s="896"/>
      <c r="CB86" s="896"/>
      <c r="CC86" s="896"/>
      <c r="CD86" s="896"/>
      <c r="CE86" s="896"/>
      <c r="CF86" s="896"/>
      <c r="CG86" s="901"/>
      <c r="CH86" s="898"/>
      <c r="CI86" s="899"/>
      <c r="CJ86" s="899"/>
      <c r="CK86" s="899"/>
      <c r="CL86" s="900"/>
      <c r="CM86" s="898"/>
      <c r="CN86" s="899"/>
      <c r="CO86" s="899"/>
      <c r="CP86" s="899"/>
      <c r="CQ86" s="900"/>
      <c r="CR86" s="898"/>
      <c r="CS86" s="899"/>
      <c r="CT86" s="899"/>
      <c r="CU86" s="899"/>
      <c r="CV86" s="900"/>
      <c r="CW86" s="898"/>
      <c r="CX86" s="899"/>
      <c r="CY86" s="899"/>
      <c r="CZ86" s="899"/>
      <c r="DA86" s="900"/>
      <c r="DB86" s="898"/>
      <c r="DC86" s="899"/>
      <c r="DD86" s="899"/>
      <c r="DE86" s="899"/>
      <c r="DF86" s="900"/>
      <c r="DG86" s="898"/>
      <c r="DH86" s="899"/>
      <c r="DI86" s="899"/>
      <c r="DJ86" s="899"/>
      <c r="DK86" s="900"/>
      <c r="DL86" s="898"/>
      <c r="DM86" s="899"/>
      <c r="DN86" s="899"/>
      <c r="DO86" s="899"/>
      <c r="DP86" s="900"/>
      <c r="DQ86" s="898"/>
      <c r="DR86" s="899"/>
      <c r="DS86" s="899"/>
      <c r="DT86" s="899"/>
      <c r="DU86" s="900"/>
      <c r="DV86" s="895"/>
      <c r="DW86" s="896"/>
      <c r="DX86" s="896"/>
      <c r="DY86" s="896"/>
      <c r="DZ86" s="897"/>
      <c r="EA86" s="230"/>
    </row>
    <row r="87" spans="1:131" ht="26.25" customHeight="1" x14ac:dyDescent="0.15">
      <c r="A87" s="244">
        <v>20</v>
      </c>
      <c r="B87" s="916"/>
      <c r="C87" s="917"/>
      <c r="D87" s="917"/>
      <c r="E87" s="917"/>
      <c r="F87" s="917"/>
      <c r="G87" s="917"/>
      <c r="H87" s="917"/>
      <c r="I87" s="917"/>
      <c r="J87" s="917"/>
      <c r="K87" s="917"/>
      <c r="L87" s="917"/>
      <c r="M87" s="917"/>
      <c r="N87" s="917"/>
      <c r="O87" s="917"/>
      <c r="P87" s="918"/>
      <c r="Q87" s="919"/>
      <c r="R87" s="920"/>
      <c r="S87" s="920"/>
      <c r="T87" s="920"/>
      <c r="U87" s="920"/>
      <c r="V87" s="920"/>
      <c r="W87" s="920"/>
      <c r="X87" s="920"/>
      <c r="Y87" s="920"/>
      <c r="Z87" s="920"/>
      <c r="AA87" s="920"/>
      <c r="AB87" s="920"/>
      <c r="AC87" s="920"/>
      <c r="AD87" s="920"/>
      <c r="AE87" s="920"/>
      <c r="AF87" s="920"/>
      <c r="AG87" s="920"/>
      <c r="AH87" s="920"/>
      <c r="AI87" s="920"/>
      <c r="AJ87" s="920"/>
      <c r="AK87" s="920"/>
      <c r="AL87" s="920"/>
      <c r="AM87" s="920"/>
      <c r="AN87" s="920"/>
      <c r="AO87" s="920"/>
      <c r="AP87" s="920"/>
      <c r="AQ87" s="920"/>
      <c r="AR87" s="920"/>
      <c r="AS87" s="920"/>
      <c r="AT87" s="920"/>
      <c r="AU87" s="920"/>
      <c r="AV87" s="920"/>
      <c r="AW87" s="920"/>
      <c r="AX87" s="920"/>
      <c r="AY87" s="920"/>
      <c r="AZ87" s="921"/>
      <c r="BA87" s="921"/>
      <c r="BB87" s="921"/>
      <c r="BC87" s="921"/>
      <c r="BD87" s="922"/>
      <c r="BE87" s="241"/>
      <c r="BF87" s="241"/>
      <c r="BG87" s="241"/>
      <c r="BH87" s="241"/>
      <c r="BI87" s="241"/>
      <c r="BJ87" s="241"/>
      <c r="BK87" s="241"/>
      <c r="BL87" s="241"/>
      <c r="BM87" s="241"/>
      <c r="BN87" s="241"/>
      <c r="BO87" s="241"/>
      <c r="BP87" s="241"/>
      <c r="BQ87" s="238">
        <v>81</v>
      </c>
      <c r="BR87" s="243"/>
      <c r="BS87" s="895"/>
      <c r="BT87" s="896"/>
      <c r="BU87" s="896"/>
      <c r="BV87" s="896"/>
      <c r="BW87" s="896"/>
      <c r="BX87" s="896"/>
      <c r="BY87" s="896"/>
      <c r="BZ87" s="896"/>
      <c r="CA87" s="896"/>
      <c r="CB87" s="896"/>
      <c r="CC87" s="896"/>
      <c r="CD87" s="896"/>
      <c r="CE87" s="896"/>
      <c r="CF87" s="896"/>
      <c r="CG87" s="901"/>
      <c r="CH87" s="898"/>
      <c r="CI87" s="899"/>
      <c r="CJ87" s="899"/>
      <c r="CK87" s="899"/>
      <c r="CL87" s="900"/>
      <c r="CM87" s="898"/>
      <c r="CN87" s="899"/>
      <c r="CO87" s="899"/>
      <c r="CP87" s="899"/>
      <c r="CQ87" s="900"/>
      <c r="CR87" s="898"/>
      <c r="CS87" s="899"/>
      <c r="CT87" s="899"/>
      <c r="CU87" s="899"/>
      <c r="CV87" s="900"/>
      <c r="CW87" s="898"/>
      <c r="CX87" s="899"/>
      <c r="CY87" s="899"/>
      <c r="CZ87" s="899"/>
      <c r="DA87" s="900"/>
      <c r="DB87" s="898"/>
      <c r="DC87" s="899"/>
      <c r="DD87" s="899"/>
      <c r="DE87" s="899"/>
      <c r="DF87" s="900"/>
      <c r="DG87" s="898"/>
      <c r="DH87" s="899"/>
      <c r="DI87" s="899"/>
      <c r="DJ87" s="899"/>
      <c r="DK87" s="900"/>
      <c r="DL87" s="898"/>
      <c r="DM87" s="899"/>
      <c r="DN87" s="899"/>
      <c r="DO87" s="899"/>
      <c r="DP87" s="900"/>
      <c r="DQ87" s="898"/>
      <c r="DR87" s="899"/>
      <c r="DS87" s="899"/>
      <c r="DT87" s="899"/>
      <c r="DU87" s="900"/>
      <c r="DV87" s="895"/>
      <c r="DW87" s="896"/>
      <c r="DX87" s="896"/>
      <c r="DY87" s="896"/>
      <c r="DZ87" s="897"/>
      <c r="EA87" s="230"/>
    </row>
    <row r="88" spans="1:131" ht="26.25" customHeight="1" thickBot="1" x14ac:dyDescent="0.2">
      <c r="A88" s="240" t="s">
        <v>401</v>
      </c>
      <c r="B88" s="825" t="s">
        <v>431</v>
      </c>
      <c r="C88" s="826"/>
      <c r="D88" s="826"/>
      <c r="E88" s="826"/>
      <c r="F88" s="826"/>
      <c r="G88" s="826"/>
      <c r="H88" s="826"/>
      <c r="I88" s="826"/>
      <c r="J88" s="826"/>
      <c r="K88" s="826"/>
      <c r="L88" s="826"/>
      <c r="M88" s="826"/>
      <c r="N88" s="826"/>
      <c r="O88" s="826"/>
      <c r="P88" s="827"/>
      <c r="Q88" s="876"/>
      <c r="R88" s="877"/>
      <c r="S88" s="877"/>
      <c r="T88" s="877"/>
      <c r="U88" s="877"/>
      <c r="V88" s="877"/>
      <c r="W88" s="877"/>
      <c r="X88" s="877"/>
      <c r="Y88" s="877"/>
      <c r="Z88" s="877"/>
      <c r="AA88" s="877"/>
      <c r="AB88" s="877"/>
      <c r="AC88" s="877"/>
      <c r="AD88" s="877"/>
      <c r="AE88" s="877"/>
      <c r="AF88" s="880">
        <v>17640</v>
      </c>
      <c r="AG88" s="880"/>
      <c r="AH88" s="880"/>
      <c r="AI88" s="880"/>
      <c r="AJ88" s="880"/>
      <c r="AK88" s="877"/>
      <c r="AL88" s="877"/>
      <c r="AM88" s="877"/>
      <c r="AN88" s="877"/>
      <c r="AO88" s="877"/>
      <c r="AP88" s="880">
        <v>7702</v>
      </c>
      <c r="AQ88" s="880"/>
      <c r="AR88" s="880"/>
      <c r="AS88" s="880"/>
      <c r="AT88" s="880"/>
      <c r="AU88" s="880">
        <v>467</v>
      </c>
      <c r="AV88" s="880"/>
      <c r="AW88" s="880"/>
      <c r="AX88" s="880"/>
      <c r="AY88" s="880"/>
      <c r="AZ88" s="885"/>
      <c r="BA88" s="885"/>
      <c r="BB88" s="885"/>
      <c r="BC88" s="885"/>
      <c r="BD88" s="886"/>
      <c r="BE88" s="241"/>
      <c r="BF88" s="241"/>
      <c r="BG88" s="241"/>
      <c r="BH88" s="241"/>
      <c r="BI88" s="241"/>
      <c r="BJ88" s="241"/>
      <c r="BK88" s="241"/>
      <c r="BL88" s="241"/>
      <c r="BM88" s="241"/>
      <c r="BN88" s="241"/>
      <c r="BO88" s="241"/>
      <c r="BP88" s="241"/>
      <c r="BQ88" s="238">
        <v>82</v>
      </c>
      <c r="BR88" s="243"/>
      <c r="BS88" s="895"/>
      <c r="BT88" s="896"/>
      <c r="BU88" s="896"/>
      <c r="BV88" s="896"/>
      <c r="BW88" s="896"/>
      <c r="BX88" s="896"/>
      <c r="BY88" s="896"/>
      <c r="BZ88" s="896"/>
      <c r="CA88" s="896"/>
      <c r="CB88" s="896"/>
      <c r="CC88" s="896"/>
      <c r="CD88" s="896"/>
      <c r="CE88" s="896"/>
      <c r="CF88" s="896"/>
      <c r="CG88" s="901"/>
      <c r="CH88" s="898"/>
      <c r="CI88" s="899"/>
      <c r="CJ88" s="899"/>
      <c r="CK88" s="899"/>
      <c r="CL88" s="900"/>
      <c r="CM88" s="898"/>
      <c r="CN88" s="899"/>
      <c r="CO88" s="899"/>
      <c r="CP88" s="899"/>
      <c r="CQ88" s="900"/>
      <c r="CR88" s="898"/>
      <c r="CS88" s="899"/>
      <c r="CT88" s="899"/>
      <c r="CU88" s="899"/>
      <c r="CV88" s="900"/>
      <c r="CW88" s="898"/>
      <c r="CX88" s="899"/>
      <c r="CY88" s="899"/>
      <c r="CZ88" s="899"/>
      <c r="DA88" s="900"/>
      <c r="DB88" s="898"/>
      <c r="DC88" s="899"/>
      <c r="DD88" s="899"/>
      <c r="DE88" s="899"/>
      <c r="DF88" s="900"/>
      <c r="DG88" s="898"/>
      <c r="DH88" s="899"/>
      <c r="DI88" s="899"/>
      <c r="DJ88" s="899"/>
      <c r="DK88" s="900"/>
      <c r="DL88" s="898"/>
      <c r="DM88" s="899"/>
      <c r="DN88" s="899"/>
      <c r="DO88" s="899"/>
      <c r="DP88" s="900"/>
      <c r="DQ88" s="898"/>
      <c r="DR88" s="899"/>
      <c r="DS88" s="899"/>
      <c r="DT88" s="899"/>
      <c r="DU88" s="900"/>
      <c r="DV88" s="895"/>
      <c r="DW88" s="896"/>
      <c r="DX88" s="896"/>
      <c r="DY88" s="896"/>
      <c r="DZ88" s="89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95"/>
      <c r="BT89" s="896"/>
      <c r="BU89" s="896"/>
      <c r="BV89" s="896"/>
      <c r="BW89" s="896"/>
      <c r="BX89" s="896"/>
      <c r="BY89" s="896"/>
      <c r="BZ89" s="896"/>
      <c r="CA89" s="896"/>
      <c r="CB89" s="896"/>
      <c r="CC89" s="896"/>
      <c r="CD89" s="896"/>
      <c r="CE89" s="896"/>
      <c r="CF89" s="896"/>
      <c r="CG89" s="901"/>
      <c r="CH89" s="898"/>
      <c r="CI89" s="899"/>
      <c r="CJ89" s="899"/>
      <c r="CK89" s="899"/>
      <c r="CL89" s="900"/>
      <c r="CM89" s="898"/>
      <c r="CN89" s="899"/>
      <c r="CO89" s="899"/>
      <c r="CP89" s="899"/>
      <c r="CQ89" s="900"/>
      <c r="CR89" s="898"/>
      <c r="CS89" s="899"/>
      <c r="CT89" s="899"/>
      <c r="CU89" s="899"/>
      <c r="CV89" s="900"/>
      <c r="CW89" s="898"/>
      <c r="CX89" s="899"/>
      <c r="CY89" s="899"/>
      <c r="CZ89" s="899"/>
      <c r="DA89" s="900"/>
      <c r="DB89" s="898"/>
      <c r="DC89" s="899"/>
      <c r="DD89" s="899"/>
      <c r="DE89" s="899"/>
      <c r="DF89" s="900"/>
      <c r="DG89" s="898"/>
      <c r="DH89" s="899"/>
      <c r="DI89" s="899"/>
      <c r="DJ89" s="899"/>
      <c r="DK89" s="900"/>
      <c r="DL89" s="898"/>
      <c r="DM89" s="899"/>
      <c r="DN89" s="899"/>
      <c r="DO89" s="899"/>
      <c r="DP89" s="900"/>
      <c r="DQ89" s="898"/>
      <c r="DR89" s="899"/>
      <c r="DS89" s="899"/>
      <c r="DT89" s="899"/>
      <c r="DU89" s="900"/>
      <c r="DV89" s="895"/>
      <c r="DW89" s="896"/>
      <c r="DX89" s="896"/>
      <c r="DY89" s="896"/>
      <c r="DZ89" s="89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95"/>
      <c r="BT90" s="896"/>
      <c r="BU90" s="896"/>
      <c r="BV90" s="896"/>
      <c r="BW90" s="896"/>
      <c r="BX90" s="896"/>
      <c r="BY90" s="896"/>
      <c r="BZ90" s="896"/>
      <c r="CA90" s="896"/>
      <c r="CB90" s="896"/>
      <c r="CC90" s="896"/>
      <c r="CD90" s="896"/>
      <c r="CE90" s="896"/>
      <c r="CF90" s="896"/>
      <c r="CG90" s="901"/>
      <c r="CH90" s="898"/>
      <c r="CI90" s="899"/>
      <c r="CJ90" s="899"/>
      <c r="CK90" s="899"/>
      <c r="CL90" s="900"/>
      <c r="CM90" s="898"/>
      <c r="CN90" s="899"/>
      <c r="CO90" s="899"/>
      <c r="CP90" s="899"/>
      <c r="CQ90" s="900"/>
      <c r="CR90" s="898"/>
      <c r="CS90" s="899"/>
      <c r="CT90" s="899"/>
      <c r="CU90" s="899"/>
      <c r="CV90" s="900"/>
      <c r="CW90" s="898"/>
      <c r="CX90" s="899"/>
      <c r="CY90" s="899"/>
      <c r="CZ90" s="899"/>
      <c r="DA90" s="900"/>
      <c r="DB90" s="898"/>
      <c r="DC90" s="899"/>
      <c r="DD90" s="899"/>
      <c r="DE90" s="899"/>
      <c r="DF90" s="900"/>
      <c r="DG90" s="898"/>
      <c r="DH90" s="899"/>
      <c r="DI90" s="899"/>
      <c r="DJ90" s="899"/>
      <c r="DK90" s="900"/>
      <c r="DL90" s="898"/>
      <c r="DM90" s="899"/>
      <c r="DN90" s="899"/>
      <c r="DO90" s="899"/>
      <c r="DP90" s="900"/>
      <c r="DQ90" s="898"/>
      <c r="DR90" s="899"/>
      <c r="DS90" s="899"/>
      <c r="DT90" s="899"/>
      <c r="DU90" s="900"/>
      <c r="DV90" s="895"/>
      <c r="DW90" s="896"/>
      <c r="DX90" s="896"/>
      <c r="DY90" s="896"/>
      <c r="DZ90" s="89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95"/>
      <c r="BT91" s="896"/>
      <c r="BU91" s="896"/>
      <c r="BV91" s="896"/>
      <c r="BW91" s="896"/>
      <c r="BX91" s="896"/>
      <c r="BY91" s="896"/>
      <c r="BZ91" s="896"/>
      <c r="CA91" s="896"/>
      <c r="CB91" s="896"/>
      <c r="CC91" s="896"/>
      <c r="CD91" s="896"/>
      <c r="CE91" s="896"/>
      <c r="CF91" s="896"/>
      <c r="CG91" s="901"/>
      <c r="CH91" s="898"/>
      <c r="CI91" s="899"/>
      <c r="CJ91" s="899"/>
      <c r="CK91" s="899"/>
      <c r="CL91" s="900"/>
      <c r="CM91" s="898"/>
      <c r="CN91" s="899"/>
      <c r="CO91" s="899"/>
      <c r="CP91" s="899"/>
      <c r="CQ91" s="900"/>
      <c r="CR91" s="898"/>
      <c r="CS91" s="899"/>
      <c r="CT91" s="899"/>
      <c r="CU91" s="899"/>
      <c r="CV91" s="900"/>
      <c r="CW91" s="898"/>
      <c r="CX91" s="899"/>
      <c r="CY91" s="899"/>
      <c r="CZ91" s="899"/>
      <c r="DA91" s="900"/>
      <c r="DB91" s="898"/>
      <c r="DC91" s="899"/>
      <c r="DD91" s="899"/>
      <c r="DE91" s="899"/>
      <c r="DF91" s="900"/>
      <c r="DG91" s="898"/>
      <c r="DH91" s="899"/>
      <c r="DI91" s="899"/>
      <c r="DJ91" s="899"/>
      <c r="DK91" s="900"/>
      <c r="DL91" s="898"/>
      <c r="DM91" s="899"/>
      <c r="DN91" s="899"/>
      <c r="DO91" s="899"/>
      <c r="DP91" s="900"/>
      <c r="DQ91" s="898"/>
      <c r="DR91" s="899"/>
      <c r="DS91" s="899"/>
      <c r="DT91" s="899"/>
      <c r="DU91" s="900"/>
      <c r="DV91" s="895"/>
      <c r="DW91" s="896"/>
      <c r="DX91" s="896"/>
      <c r="DY91" s="896"/>
      <c r="DZ91" s="89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95"/>
      <c r="BT92" s="896"/>
      <c r="BU92" s="896"/>
      <c r="BV92" s="896"/>
      <c r="BW92" s="896"/>
      <c r="BX92" s="896"/>
      <c r="BY92" s="896"/>
      <c r="BZ92" s="896"/>
      <c r="CA92" s="896"/>
      <c r="CB92" s="896"/>
      <c r="CC92" s="896"/>
      <c r="CD92" s="896"/>
      <c r="CE92" s="896"/>
      <c r="CF92" s="896"/>
      <c r="CG92" s="901"/>
      <c r="CH92" s="898"/>
      <c r="CI92" s="899"/>
      <c r="CJ92" s="899"/>
      <c r="CK92" s="899"/>
      <c r="CL92" s="900"/>
      <c r="CM92" s="898"/>
      <c r="CN92" s="899"/>
      <c r="CO92" s="899"/>
      <c r="CP92" s="899"/>
      <c r="CQ92" s="900"/>
      <c r="CR92" s="898"/>
      <c r="CS92" s="899"/>
      <c r="CT92" s="899"/>
      <c r="CU92" s="899"/>
      <c r="CV92" s="900"/>
      <c r="CW92" s="898"/>
      <c r="CX92" s="899"/>
      <c r="CY92" s="899"/>
      <c r="CZ92" s="899"/>
      <c r="DA92" s="900"/>
      <c r="DB92" s="898"/>
      <c r="DC92" s="899"/>
      <c r="DD92" s="899"/>
      <c r="DE92" s="899"/>
      <c r="DF92" s="900"/>
      <c r="DG92" s="898"/>
      <c r="DH92" s="899"/>
      <c r="DI92" s="899"/>
      <c r="DJ92" s="899"/>
      <c r="DK92" s="900"/>
      <c r="DL92" s="898"/>
      <c r="DM92" s="899"/>
      <c r="DN92" s="899"/>
      <c r="DO92" s="899"/>
      <c r="DP92" s="900"/>
      <c r="DQ92" s="898"/>
      <c r="DR92" s="899"/>
      <c r="DS92" s="899"/>
      <c r="DT92" s="899"/>
      <c r="DU92" s="900"/>
      <c r="DV92" s="895"/>
      <c r="DW92" s="896"/>
      <c r="DX92" s="896"/>
      <c r="DY92" s="896"/>
      <c r="DZ92" s="89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95"/>
      <c r="BT93" s="896"/>
      <c r="BU93" s="896"/>
      <c r="BV93" s="896"/>
      <c r="BW93" s="896"/>
      <c r="BX93" s="896"/>
      <c r="BY93" s="896"/>
      <c r="BZ93" s="896"/>
      <c r="CA93" s="896"/>
      <c r="CB93" s="896"/>
      <c r="CC93" s="896"/>
      <c r="CD93" s="896"/>
      <c r="CE93" s="896"/>
      <c r="CF93" s="896"/>
      <c r="CG93" s="901"/>
      <c r="CH93" s="898"/>
      <c r="CI93" s="899"/>
      <c r="CJ93" s="899"/>
      <c r="CK93" s="899"/>
      <c r="CL93" s="900"/>
      <c r="CM93" s="898"/>
      <c r="CN93" s="899"/>
      <c r="CO93" s="899"/>
      <c r="CP93" s="899"/>
      <c r="CQ93" s="900"/>
      <c r="CR93" s="898"/>
      <c r="CS93" s="899"/>
      <c r="CT93" s="899"/>
      <c r="CU93" s="899"/>
      <c r="CV93" s="900"/>
      <c r="CW93" s="898"/>
      <c r="CX93" s="899"/>
      <c r="CY93" s="899"/>
      <c r="CZ93" s="899"/>
      <c r="DA93" s="900"/>
      <c r="DB93" s="898"/>
      <c r="DC93" s="899"/>
      <c r="DD93" s="899"/>
      <c r="DE93" s="899"/>
      <c r="DF93" s="900"/>
      <c r="DG93" s="898"/>
      <c r="DH93" s="899"/>
      <c r="DI93" s="899"/>
      <c r="DJ93" s="899"/>
      <c r="DK93" s="900"/>
      <c r="DL93" s="898"/>
      <c r="DM93" s="899"/>
      <c r="DN93" s="899"/>
      <c r="DO93" s="899"/>
      <c r="DP93" s="900"/>
      <c r="DQ93" s="898"/>
      <c r="DR93" s="899"/>
      <c r="DS93" s="899"/>
      <c r="DT93" s="899"/>
      <c r="DU93" s="900"/>
      <c r="DV93" s="895"/>
      <c r="DW93" s="896"/>
      <c r="DX93" s="896"/>
      <c r="DY93" s="896"/>
      <c r="DZ93" s="89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95"/>
      <c r="BT94" s="896"/>
      <c r="BU94" s="896"/>
      <c r="BV94" s="896"/>
      <c r="BW94" s="896"/>
      <c r="BX94" s="896"/>
      <c r="BY94" s="896"/>
      <c r="BZ94" s="896"/>
      <c r="CA94" s="896"/>
      <c r="CB94" s="896"/>
      <c r="CC94" s="896"/>
      <c r="CD94" s="896"/>
      <c r="CE94" s="896"/>
      <c r="CF94" s="896"/>
      <c r="CG94" s="901"/>
      <c r="CH94" s="898"/>
      <c r="CI94" s="899"/>
      <c r="CJ94" s="899"/>
      <c r="CK94" s="899"/>
      <c r="CL94" s="900"/>
      <c r="CM94" s="898"/>
      <c r="CN94" s="899"/>
      <c r="CO94" s="899"/>
      <c r="CP94" s="899"/>
      <c r="CQ94" s="900"/>
      <c r="CR94" s="898"/>
      <c r="CS94" s="899"/>
      <c r="CT94" s="899"/>
      <c r="CU94" s="899"/>
      <c r="CV94" s="900"/>
      <c r="CW94" s="898"/>
      <c r="CX94" s="899"/>
      <c r="CY94" s="899"/>
      <c r="CZ94" s="899"/>
      <c r="DA94" s="900"/>
      <c r="DB94" s="898"/>
      <c r="DC94" s="899"/>
      <c r="DD94" s="899"/>
      <c r="DE94" s="899"/>
      <c r="DF94" s="900"/>
      <c r="DG94" s="898"/>
      <c r="DH94" s="899"/>
      <c r="DI94" s="899"/>
      <c r="DJ94" s="899"/>
      <c r="DK94" s="900"/>
      <c r="DL94" s="898"/>
      <c r="DM94" s="899"/>
      <c r="DN94" s="899"/>
      <c r="DO94" s="899"/>
      <c r="DP94" s="900"/>
      <c r="DQ94" s="898"/>
      <c r="DR94" s="899"/>
      <c r="DS94" s="899"/>
      <c r="DT94" s="899"/>
      <c r="DU94" s="900"/>
      <c r="DV94" s="895"/>
      <c r="DW94" s="896"/>
      <c r="DX94" s="896"/>
      <c r="DY94" s="896"/>
      <c r="DZ94" s="89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95"/>
      <c r="BT95" s="896"/>
      <c r="BU95" s="896"/>
      <c r="BV95" s="896"/>
      <c r="BW95" s="896"/>
      <c r="BX95" s="896"/>
      <c r="BY95" s="896"/>
      <c r="BZ95" s="896"/>
      <c r="CA95" s="896"/>
      <c r="CB95" s="896"/>
      <c r="CC95" s="896"/>
      <c r="CD95" s="896"/>
      <c r="CE95" s="896"/>
      <c r="CF95" s="896"/>
      <c r="CG95" s="901"/>
      <c r="CH95" s="898"/>
      <c r="CI95" s="899"/>
      <c r="CJ95" s="899"/>
      <c r="CK95" s="899"/>
      <c r="CL95" s="900"/>
      <c r="CM95" s="898"/>
      <c r="CN95" s="899"/>
      <c r="CO95" s="899"/>
      <c r="CP95" s="899"/>
      <c r="CQ95" s="900"/>
      <c r="CR95" s="898"/>
      <c r="CS95" s="899"/>
      <c r="CT95" s="899"/>
      <c r="CU95" s="899"/>
      <c r="CV95" s="900"/>
      <c r="CW95" s="898"/>
      <c r="CX95" s="899"/>
      <c r="CY95" s="899"/>
      <c r="CZ95" s="899"/>
      <c r="DA95" s="900"/>
      <c r="DB95" s="898"/>
      <c r="DC95" s="899"/>
      <c r="DD95" s="899"/>
      <c r="DE95" s="899"/>
      <c r="DF95" s="900"/>
      <c r="DG95" s="898"/>
      <c r="DH95" s="899"/>
      <c r="DI95" s="899"/>
      <c r="DJ95" s="899"/>
      <c r="DK95" s="900"/>
      <c r="DL95" s="898"/>
      <c r="DM95" s="899"/>
      <c r="DN95" s="899"/>
      <c r="DO95" s="899"/>
      <c r="DP95" s="900"/>
      <c r="DQ95" s="898"/>
      <c r="DR95" s="899"/>
      <c r="DS95" s="899"/>
      <c r="DT95" s="899"/>
      <c r="DU95" s="900"/>
      <c r="DV95" s="895"/>
      <c r="DW95" s="896"/>
      <c r="DX95" s="896"/>
      <c r="DY95" s="896"/>
      <c r="DZ95" s="89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95"/>
      <c r="BT96" s="896"/>
      <c r="BU96" s="896"/>
      <c r="BV96" s="896"/>
      <c r="BW96" s="896"/>
      <c r="BX96" s="896"/>
      <c r="BY96" s="896"/>
      <c r="BZ96" s="896"/>
      <c r="CA96" s="896"/>
      <c r="CB96" s="896"/>
      <c r="CC96" s="896"/>
      <c r="CD96" s="896"/>
      <c r="CE96" s="896"/>
      <c r="CF96" s="896"/>
      <c r="CG96" s="901"/>
      <c r="CH96" s="898"/>
      <c r="CI96" s="899"/>
      <c r="CJ96" s="899"/>
      <c r="CK96" s="899"/>
      <c r="CL96" s="900"/>
      <c r="CM96" s="898"/>
      <c r="CN96" s="899"/>
      <c r="CO96" s="899"/>
      <c r="CP96" s="899"/>
      <c r="CQ96" s="900"/>
      <c r="CR96" s="898"/>
      <c r="CS96" s="899"/>
      <c r="CT96" s="899"/>
      <c r="CU96" s="899"/>
      <c r="CV96" s="900"/>
      <c r="CW96" s="898"/>
      <c r="CX96" s="899"/>
      <c r="CY96" s="899"/>
      <c r="CZ96" s="899"/>
      <c r="DA96" s="900"/>
      <c r="DB96" s="898"/>
      <c r="DC96" s="899"/>
      <c r="DD96" s="899"/>
      <c r="DE96" s="899"/>
      <c r="DF96" s="900"/>
      <c r="DG96" s="898"/>
      <c r="DH96" s="899"/>
      <c r="DI96" s="899"/>
      <c r="DJ96" s="899"/>
      <c r="DK96" s="900"/>
      <c r="DL96" s="898"/>
      <c r="DM96" s="899"/>
      <c r="DN96" s="899"/>
      <c r="DO96" s="899"/>
      <c r="DP96" s="900"/>
      <c r="DQ96" s="898"/>
      <c r="DR96" s="899"/>
      <c r="DS96" s="899"/>
      <c r="DT96" s="899"/>
      <c r="DU96" s="900"/>
      <c r="DV96" s="895"/>
      <c r="DW96" s="896"/>
      <c r="DX96" s="896"/>
      <c r="DY96" s="896"/>
      <c r="DZ96" s="89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95"/>
      <c r="BT97" s="896"/>
      <c r="BU97" s="896"/>
      <c r="BV97" s="896"/>
      <c r="BW97" s="896"/>
      <c r="BX97" s="896"/>
      <c r="BY97" s="896"/>
      <c r="BZ97" s="896"/>
      <c r="CA97" s="896"/>
      <c r="CB97" s="896"/>
      <c r="CC97" s="896"/>
      <c r="CD97" s="896"/>
      <c r="CE97" s="896"/>
      <c r="CF97" s="896"/>
      <c r="CG97" s="901"/>
      <c r="CH97" s="898"/>
      <c r="CI97" s="899"/>
      <c r="CJ97" s="899"/>
      <c r="CK97" s="899"/>
      <c r="CL97" s="900"/>
      <c r="CM97" s="898"/>
      <c r="CN97" s="899"/>
      <c r="CO97" s="899"/>
      <c r="CP97" s="899"/>
      <c r="CQ97" s="900"/>
      <c r="CR97" s="898"/>
      <c r="CS97" s="899"/>
      <c r="CT97" s="899"/>
      <c r="CU97" s="899"/>
      <c r="CV97" s="900"/>
      <c r="CW97" s="898"/>
      <c r="CX97" s="899"/>
      <c r="CY97" s="899"/>
      <c r="CZ97" s="899"/>
      <c r="DA97" s="900"/>
      <c r="DB97" s="898"/>
      <c r="DC97" s="899"/>
      <c r="DD97" s="899"/>
      <c r="DE97" s="899"/>
      <c r="DF97" s="900"/>
      <c r="DG97" s="898"/>
      <c r="DH97" s="899"/>
      <c r="DI97" s="899"/>
      <c r="DJ97" s="899"/>
      <c r="DK97" s="900"/>
      <c r="DL97" s="898"/>
      <c r="DM97" s="899"/>
      <c r="DN97" s="899"/>
      <c r="DO97" s="899"/>
      <c r="DP97" s="900"/>
      <c r="DQ97" s="898"/>
      <c r="DR97" s="899"/>
      <c r="DS97" s="899"/>
      <c r="DT97" s="899"/>
      <c r="DU97" s="900"/>
      <c r="DV97" s="895"/>
      <c r="DW97" s="896"/>
      <c r="DX97" s="896"/>
      <c r="DY97" s="896"/>
      <c r="DZ97" s="89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95"/>
      <c r="BT98" s="896"/>
      <c r="BU98" s="896"/>
      <c r="BV98" s="896"/>
      <c r="BW98" s="896"/>
      <c r="BX98" s="896"/>
      <c r="BY98" s="896"/>
      <c r="BZ98" s="896"/>
      <c r="CA98" s="896"/>
      <c r="CB98" s="896"/>
      <c r="CC98" s="896"/>
      <c r="CD98" s="896"/>
      <c r="CE98" s="896"/>
      <c r="CF98" s="896"/>
      <c r="CG98" s="901"/>
      <c r="CH98" s="898"/>
      <c r="CI98" s="899"/>
      <c r="CJ98" s="899"/>
      <c r="CK98" s="899"/>
      <c r="CL98" s="900"/>
      <c r="CM98" s="898"/>
      <c r="CN98" s="899"/>
      <c r="CO98" s="899"/>
      <c r="CP98" s="899"/>
      <c r="CQ98" s="900"/>
      <c r="CR98" s="898"/>
      <c r="CS98" s="899"/>
      <c r="CT98" s="899"/>
      <c r="CU98" s="899"/>
      <c r="CV98" s="900"/>
      <c r="CW98" s="898"/>
      <c r="CX98" s="899"/>
      <c r="CY98" s="899"/>
      <c r="CZ98" s="899"/>
      <c r="DA98" s="900"/>
      <c r="DB98" s="898"/>
      <c r="DC98" s="899"/>
      <c r="DD98" s="899"/>
      <c r="DE98" s="899"/>
      <c r="DF98" s="900"/>
      <c r="DG98" s="898"/>
      <c r="DH98" s="899"/>
      <c r="DI98" s="899"/>
      <c r="DJ98" s="899"/>
      <c r="DK98" s="900"/>
      <c r="DL98" s="898"/>
      <c r="DM98" s="899"/>
      <c r="DN98" s="899"/>
      <c r="DO98" s="899"/>
      <c r="DP98" s="900"/>
      <c r="DQ98" s="898"/>
      <c r="DR98" s="899"/>
      <c r="DS98" s="899"/>
      <c r="DT98" s="899"/>
      <c r="DU98" s="900"/>
      <c r="DV98" s="895"/>
      <c r="DW98" s="896"/>
      <c r="DX98" s="896"/>
      <c r="DY98" s="896"/>
      <c r="DZ98" s="89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95"/>
      <c r="BT99" s="896"/>
      <c r="BU99" s="896"/>
      <c r="BV99" s="896"/>
      <c r="BW99" s="896"/>
      <c r="BX99" s="896"/>
      <c r="BY99" s="896"/>
      <c r="BZ99" s="896"/>
      <c r="CA99" s="896"/>
      <c r="CB99" s="896"/>
      <c r="CC99" s="896"/>
      <c r="CD99" s="896"/>
      <c r="CE99" s="896"/>
      <c r="CF99" s="896"/>
      <c r="CG99" s="901"/>
      <c r="CH99" s="898"/>
      <c r="CI99" s="899"/>
      <c r="CJ99" s="899"/>
      <c r="CK99" s="899"/>
      <c r="CL99" s="900"/>
      <c r="CM99" s="898"/>
      <c r="CN99" s="899"/>
      <c r="CO99" s="899"/>
      <c r="CP99" s="899"/>
      <c r="CQ99" s="900"/>
      <c r="CR99" s="898"/>
      <c r="CS99" s="899"/>
      <c r="CT99" s="899"/>
      <c r="CU99" s="899"/>
      <c r="CV99" s="900"/>
      <c r="CW99" s="898"/>
      <c r="CX99" s="899"/>
      <c r="CY99" s="899"/>
      <c r="CZ99" s="899"/>
      <c r="DA99" s="900"/>
      <c r="DB99" s="898"/>
      <c r="DC99" s="899"/>
      <c r="DD99" s="899"/>
      <c r="DE99" s="899"/>
      <c r="DF99" s="900"/>
      <c r="DG99" s="898"/>
      <c r="DH99" s="899"/>
      <c r="DI99" s="899"/>
      <c r="DJ99" s="899"/>
      <c r="DK99" s="900"/>
      <c r="DL99" s="898"/>
      <c r="DM99" s="899"/>
      <c r="DN99" s="899"/>
      <c r="DO99" s="899"/>
      <c r="DP99" s="900"/>
      <c r="DQ99" s="898"/>
      <c r="DR99" s="899"/>
      <c r="DS99" s="899"/>
      <c r="DT99" s="899"/>
      <c r="DU99" s="900"/>
      <c r="DV99" s="895"/>
      <c r="DW99" s="896"/>
      <c r="DX99" s="896"/>
      <c r="DY99" s="896"/>
      <c r="DZ99" s="89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95"/>
      <c r="BT100" s="896"/>
      <c r="BU100" s="896"/>
      <c r="BV100" s="896"/>
      <c r="BW100" s="896"/>
      <c r="BX100" s="896"/>
      <c r="BY100" s="896"/>
      <c r="BZ100" s="896"/>
      <c r="CA100" s="896"/>
      <c r="CB100" s="896"/>
      <c r="CC100" s="896"/>
      <c r="CD100" s="896"/>
      <c r="CE100" s="896"/>
      <c r="CF100" s="896"/>
      <c r="CG100" s="901"/>
      <c r="CH100" s="898"/>
      <c r="CI100" s="899"/>
      <c r="CJ100" s="899"/>
      <c r="CK100" s="899"/>
      <c r="CL100" s="900"/>
      <c r="CM100" s="898"/>
      <c r="CN100" s="899"/>
      <c r="CO100" s="899"/>
      <c r="CP100" s="899"/>
      <c r="CQ100" s="900"/>
      <c r="CR100" s="898"/>
      <c r="CS100" s="899"/>
      <c r="CT100" s="899"/>
      <c r="CU100" s="899"/>
      <c r="CV100" s="900"/>
      <c r="CW100" s="898"/>
      <c r="CX100" s="899"/>
      <c r="CY100" s="899"/>
      <c r="CZ100" s="899"/>
      <c r="DA100" s="900"/>
      <c r="DB100" s="898"/>
      <c r="DC100" s="899"/>
      <c r="DD100" s="899"/>
      <c r="DE100" s="899"/>
      <c r="DF100" s="900"/>
      <c r="DG100" s="898"/>
      <c r="DH100" s="899"/>
      <c r="DI100" s="899"/>
      <c r="DJ100" s="899"/>
      <c r="DK100" s="900"/>
      <c r="DL100" s="898"/>
      <c r="DM100" s="899"/>
      <c r="DN100" s="899"/>
      <c r="DO100" s="899"/>
      <c r="DP100" s="900"/>
      <c r="DQ100" s="898"/>
      <c r="DR100" s="899"/>
      <c r="DS100" s="899"/>
      <c r="DT100" s="899"/>
      <c r="DU100" s="900"/>
      <c r="DV100" s="895"/>
      <c r="DW100" s="896"/>
      <c r="DX100" s="896"/>
      <c r="DY100" s="896"/>
      <c r="DZ100" s="89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95"/>
      <c r="BT101" s="896"/>
      <c r="BU101" s="896"/>
      <c r="BV101" s="896"/>
      <c r="BW101" s="896"/>
      <c r="BX101" s="896"/>
      <c r="BY101" s="896"/>
      <c r="BZ101" s="896"/>
      <c r="CA101" s="896"/>
      <c r="CB101" s="896"/>
      <c r="CC101" s="896"/>
      <c r="CD101" s="896"/>
      <c r="CE101" s="896"/>
      <c r="CF101" s="896"/>
      <c r="CG101" s="901"/>
      <c r="CH101" s="898"/>
      <c r="CI101" s="899"/>
      <c r="CJ101" s="899"/>
      <c r="CK101" s="899"/>
      <c r="CL101" s="900"/>
      <c r="CM101" s="898"/>
      <c r="CN101" s="899"/>
      <c r="CO101" s="899"/>
      <c r="CP101" s="899"/>
      <c r="CQ101" s="900"/>
      <c r="CR101" s="898"/>
      <c r="CS101" s="899"/>
      <c r="CT101" s="899"/>
      <c r="CU101" s="899"/>
      <c r="CV101" s="900"/>
      <c r="CW101" s="898"/>
      <c r="CX101" s="899"/>
      <c r="CY101" s="899"/>
      <c r="CZ101" s="899"/>
      <c r="DA101" s="900"/>
      <c r="DB101" s="898"/>
      <c r="DC101" s="899"/>
      <c r="DD101" s="899"/>
      <c r="DE101" s="899"/>
      <c r="DF101" s="900"/>
      <c r="DG101" s="898"/>
      <c r="DH101" s="899"/>
      <c r="DI101" s="899"/>
      <c r="DJ101" s="899"/>
      <c r="DK101" s="900"/>
      <c r="DL101" s="898"/>
      <c r="DM101" s="899"/>
      <c r="DN101" s="899"/>
      <c r="DO101" s="899"/>
      <c r="DP101" s="900"/>
      <c r="DQ101" s="898"/>
      <c r="DR101" s="899"/>
      <c r="DS101" s="899"/>
      <c r="DT101" s="899"/>
      <c r="DU101" s="900"/>
      <c r="DV101" s="895"/>
      <c r="DW101" s="896"/>
      <c r="DX101" s="896"/>
      <c r="DY101" s="896"/>
      <c r="DZ101" s="89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401</v>
      </c>
      <c r="BR102" s="825" t="s">
        <v>432</v>
      </c>
      <c r="BS102" s="826"/>
      <c r="BT102" s="826"/>
      <c r="BU102" s="826"/>
      <c r="BV102" s="826"/>
      <c r="BW102" s="826"/>
      <c r="BX102" s="826"/>
      <c r="BY102" s="826"/>
      <c r="BZ102" s="826"/>
      <c r="CA102" s="826"/>
      <c r="CB102" s="826"/>
      <c r="CC102" s="826"/>
      <c r="CD102" s="826"/>
      <c r="CE102" s="826"/>
      <c r="CF102" s="826"/>
      <c r="CG102" s="827"/>
      <c r="CH102" s="923"/>
      <c r="CI102" s="924"/>
      <c r="CJ102" s="924"/>
      <c r="CK102" s="924"/>
      <c r="CL102" s="925"/>
      <c r="CM102" s="923"/>
      <c r="CN102" s="924"/>
      <c r="CO102" s="924"/>
      <c r="CP102" s="924"/>
      <c r="CQ102" s="925"/>
      <c r="CR102" s="926">
        <v>18</v>
      </c>
      <c r="CS102" s="888"/>
      <c r="CT102" s="888"/>
      <c r="CU102" s="888"/>
      <c r="CV102" s="927"/>
      <c r="CW102" s="926" t="s">
        <v>525</v>
      </c>
      <c r="CX102" s="888"/>
      <c r="CY102" s="888"/>
      <c r="CZ102" s="888"/>
      <c r="DA102" s="927"/>
      <c r="DB102" s="926" t="s">
        <v>525</v>
      </c>
      <c r="DC102" s="888"/>
      <c r="DD102" s="888"/>
      <c r="DE102" s="888"/>
      <c r="DF102" s="927"/>
      <c r="DG102" s="926" t="s">
        <v>525</v>
      </c>
      <c r="DH102" s="888"/>
      <c r="DI102" s="888"/>
      <c r="DJ102" s="888"/>
      <c r="DK102" s="927"/>
      <c r="DL102" s="926" t="s">
        <v>525</v>
      </c>
      <c r="DM102" s="888"/>
      <c r="DN102" s="888"/>
      <c r="DO102" s="888"/>
      <c r="DP102" s="927"/>
      <c r="DQ102" s="926" t="s">
        <v>525</v>
      </c>
      <c r="DR102" s="888"/>
      <c r="DS102" s="888"/>
      <c r="DT102" s="888"/>
      <c r="DU102" s="927"/>
      <c r="DV102" s="825"/>
      <c r="DW102" s="826"/>
      <c r="DX102" s="826"/>
      <c r="DY102" s="826"/>
      <c r="DZ102" s="950"/>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51" t="s">
        <v>433</v>
      </c>
      <c r="BR103" s="951"/>
      <c r="BS103" s="951"/>
      <c r="BT103" s="951"/>
      <c r="BU103" s="951"/>
      <c r="BV103" s="951"/>
      <c r="BW103" s="951"/>
      <c r="BX103" s="951"/>
      <c r="BY103" s="951"/>
      <c r="BZ103" s="951"/>
      <c r="CA103" s="951"/>
      <c r="CB103" s="951"/>
      <c r="CC103" s="951"/>
      <c r="CD103" s="951"/>
      <c r="CE103" s="951"/>
      <c r="CF103" s="951"/>
      <c r="CG103" s="951"/>
      <c r="CH103" s="951"/>
      <c r="CI103" s="951"/>
      <c r="CJ103" s="951"/>
      <c r="CK103" s="951"/>
      <c r="CL103" s="951"/>
      <c r="CM103" s="951"/>
      <c r="CN103" s="951"/>
      <c r="CO103" s="951"/>
      <c r="CP103" s="951"/>
      <c r="CQ103" s="951"/>
      <c r="CR103" s="951"/>
      <c r="CS103" s="951"/>
      <c r="CT103" s="951"/>
      <c r="CU103" s="951"/>
      <c r="CV103" s="951"/>
      <c r="CW103" s="951"/>
      <c r="CX103" s="951"/>
      <c r="CY103" s="951"/>
      <c r="CZ103" s="951"/>
      <c r="DA103" s="951"/>
      <c r="DB103" s="951"/>
      <c r="DC103" s="951"/>
      <c r="DD103" s="951"/>
      <c r="DE103" s="951"/>
      <c r="DF103" s="951"/>
      <c r="DG103" s="951"/>
      <c r="DH103" s="951"/>
      <c r="DI103" s="951"/>
      <c r="DJ103" s="951"/>
      <c r="DK103" s="951"/>
      <c r="DL103" s="951"/>
      <c r="DM103" s="951"/>
      <c r="DN103" s="951"/>
      <c r="DO103" s="951"/>
      <c r="DP103" s="951"/>
      <c r="DQ103" s="951"/>
      <c r="DR103" s="951"/>
      <c r="DS103" s="951"/>
      <c r="DT103" s="951"/>
      <c r="DU103" s="951"/>
      <c r="DV103" s="951"/>
      <c r="DW103" s="951"/>
      <c r="DX103" s="951"/>
      <c r="DY103" s="951"/>
      <c r="DZ103" s="951"/>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52" t="s">
        <v>434</v>
      </c>
      <c r="BR104" s="952"/>
      <c r="BS104" s="952"/>
      <c r="BT104" s="952"/>
      <c r="BU104" s="952"/>
      <c r="BV104" s="952"/>
      <c r="BW104" s="952"/>
      <c r="BX104" s="952"/>
      <c r="BY104" s="952"/>
      <c r="BZ104" s="952"/>
      <c r="CA104" s="952"/>
      <c r="CB104" s="952"/>
      <c r="CC104" s="952"/>
      <c r="CD104" s="952"/>
      <c r="CE104" s="952"/>
      <c r="CF104" s="952"/>
      <c r="CG104" s="952"/>
      <c r="CH104" s="952"/>
      <c r="CI104" s="952"/>
      <c r="CJ104" s="952"/>
      <c r="CK104" s="952"/>
      <c r="CL104" s="952"/>
      <c r="CM104" s="952"/>
      <c r="CN104" s="952"/>
      <c r="CO104" s="952"/>
      <c r="CP104" s="952"/>
      <c r="CQ104" s="952"/>
      <c r="CR104" s="952"/>
      <c r="CS104" s="952"/>
      <c r="CT104" s="952"/>
      <c r="CU104" s="952"/>
      <c r="CV104" s="952"/>
      <c r="CW104" s="952"/>
      <c r="CX104" s="952"/>
      <c r="CY104" s="952"/>
      <c r="CZ104" s="952"/>
      <c r="DA104" s="952"/>
      <c r="DB104" s="952"/>
      <c r="DC104" s="952"/>
      <c r="DD104" s="952"/>
      <c r="DE104" s="952"/>
      <c r="DF104" s="952"/>
      <c r="DG104" s="952"/>
      <c r="DH104" s="952"/>
      <c r="DI104" s="952"/>
      <c r="DJ104" s="952"/>
      <c r="DK104" s="952"/>
      <c r="DL104" s="952"/>
      <c r="DM104" s="952"/>
      <c r="DN104" s="952"/>
      <c r="DO104" s="952"/>
      <c r="DP104" s="952"/>
      <c r="DQ104" s="952"/>
      <c r="DR104" s="952"/>
      <c r="DS104" s="952"/>
      <c r="DT104" s="952"/>
      <c r="DU104" s="952"/>
      <c r="DV104" s="952"/>
      <c r="DW104" s="952"/>
      <c r="DX104" s="952"/>
      <c r="DY104" s="952"/>
      <c r="DZ104" s="952"/>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435</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436</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53" t="s">
        <v>437</v>
      </c>
      <c r="B108" s="954"/>
      <c r="C108" s="954"/>
      <c r="D108" s="954"/>
      <c r="E108" s="954"/>
      <c r="F108" s="954"/>
      <c r="G108" s="954"/>
      <c r="H108" s="954"/>
      <c r="I108" s="954"/>
      <c r="J108" s="954"/>
      <c r="K108" s="954"/>
      <c r="L108" s="954"/>
      <c r="M108" s="954"/>
      <c r="N108" s="954"/>
      <c r="O108" s="954"/>
      <c r="P108" s="954"/>
      <c r="Q108" s="954"/>
      <c r="R108" s="954"/>
      <c r="S108" s="954"/>
      <c r="T108" s="954"/>
      <c r="U108" s="954"/>
      <c r="V108" s="954"/>
      <c r="W108" s="954"/>
      <c r="X108" s="954"/>
      <c r="Y108" s="954"/>
      <c r="Z108" s="954"/>
      <c r="AA108" s="954"/>
      <c r="AB108" s="954"/>
      <c r="AC108" s="954"/>
      <c r="AD108" s="954"/>
      <c r="AE108" s="954"/>
      <c r="AF108" s="954"/>
      <c r="AG108" s="954"/>
      <c r="AH108" s="954"/>
      <c r="AI108" s="954"/>
      <c r="AJ108" s="954"/>
      <c r="AK108" s="954"/>
      <c r="AL108" s="954"/>
      <c r="AM108" s="954"/>
      <c r="AN108" s="954"/>
      <c r="AO108" s="954"/>
      <c r="AP108" s="954"/>
      <c r="AQ108" s="954"/>
      <c r="AR108" s="954"/>
      <c r="AS108" s="954"/>
      <c r="AT108" s="955"/>
      <c r="AU108" s="953" t="s">
        <v>438</v>
      </c>
      <c r="AV108" s="954"/>
      <c r="AW108" s="954"/>
      <c r="AX108" s="954"/>
      <c r="AY108" s="954"/>
      <c r="AZ108" s="954"/>
      <c r="BA108" s="954"/>
      <c r="BB108" s="954"/>
      <c r="BC108" s="954"/>
      <c r="BD108" s="954"/>
      <c r="BE108" s="954"/>
      <c r="BF108" s="954"/>
      <c r="BG108" s="954"/>
      <c r="BH108" s="954"/>
      <c r="BI108" s="954"/>
      <c r="BJ108" s="954"/>
      <c r="BK108" s="954"/>
      <c r="BL108" s="954"/>
      <c r="BM108" s="954"/>
      <c r="BN108" s="954"/>
      <c r="BO108" s="954"/>
      <c r="BP108" s="954"/>
      <c r="BQ108" s="954"/>
      <c r="BR108" s="954"/>
      <c r="BS108" s="954"/>
      <c r="BT108" s="954"/>
      <c r="BU108" s="954"/>
      <c r="BV108" s="954"/>
      <c r="BW108" s="954"/>
      <c r="BX108" s="954"/>
      <c r="BY108" s="954"/>
      <c r="BZ108" s="954"/>
      <c r="CA108" s="954"/>
      <c r="CB108" s="954"/>
      <c r="CC108" s="954"/>
      <c r="CD108" s="954"/>
      <c r="CE108" s="954"/>
      <c r="CF108" s="954"/>
      <c r="CG108" s="954"/>
      <c r="CH108" s="954"/>
      <c r="CI108" s="954"/>
      <c r="CJ108" s="954"/>
      <c r="CK108" s="954"/>
      <c r="CL108" s="954"/>
      <c r="CM108" s="954"/>
      <c r="CN108" s="954"/>
      <c r="CO108" s="954"/>
      <c r="CP108" s="954"/>
      <c r="CQ108" s="954"/>
      <c r="CR108" s="954"/>
      <c r="CS108" s="954"/>
      <c r="CT108" s="954"/>
      <c r="CU108" s="954"/>
      <c r="CV108" s="954"/>
      <c r="CW108" s="954"/>
      <c r="CX108" s="954"/>
      <c r="CY108" s="954"/>
      <c r="CZ108" s="954"/>
      <c r="DA108" s="954"/>
      <c r="DB108" s="954"/>
      <c r="DC108" s="954"/>
      <c r="DD108" s="954"/>
      <c r="DE108" s="954"/>
      <c r="DF108" s="954"/>
      <c r="DG108" s="954"/>
      <c r="DH108" s="954"/>
      <c r="DI108" s="954"/>
      <c r="DJ108" s="954"/>
      <c r="DK108" s="954"/>
      <c r="DL108" s="954"/>
      <c r="DM108" s="954"/>
      <c r="DN108" s="954"/>
      <c r="DO108" s="954"/>
      <c r="DP108" s="954"/>
      <c r="DQ108" s="954"/>
      <c r="DR108" s="954"/>
      <c r="DS108" s="954"/>
      <c r="DT108" s="954"/>
      <c r="DU108" s="954"/>
      <c r="DV108" s="954"/>
      <c r="DW108" s="954"/>
      <c r="DX108" s="954"/>
      <c r="DY108" s="954"/>
      <c r="DZ108" s="955"/>
    </row>
    <row r="109" spans="1:131" s="230" customFormat="1" ht="26.25" customHeight="1" x14ac:dyDescent="0.15">
      <c r="A109" s="948" t="s">
        <v>439</v>
      </c>
      <c r="B109" s="929"/>
      <c r="C109" s="929"/>
      <c r="D109" s="929"/>
      <c r="E109" s="929"/>
      <c r="F109" s="929"/>
      <c r="G109" s="929"/>
      <c r="H109" s="929"/>
      <c r="I109" s="929"/>
      <c r="J109" s="929"/>
      <c r="K109" s="929"/>
      <c r="L109" s="929"/>
      <c r="M109" s="929"/>
      <c r="N109" s="929"/>
      <c r="O109" s="929"/>
      <c r="P109" s="929"/>
      <c r="Q109" s="929"/>
      <c r="R109" s="929"/>
      <c r="S109" s="929"/>
      <c r="T109" s="929"/>
      <c r="U109" s="929"/>
      <c r="V109" s="929"/>
      <c r="W109" s="929"/>
      <c r="X109" s="929"/>
      <c r="Y109" s="929"/>
      <c r="Z109" s="930"/>
      <c r="AA109" s="928" t="s">
        <v>440</v>
      </c>
      <c r="AB109" s="929"/>
      <c r="AC109" s="929"/>
      <c r="AD109" s="929"/>
      <c r="AE109" s="930"/>
      <c r="AF109" s="928" t="s">
        <v>441</v>
      </c>
      <c r="AG109" s="929"/>
      <c r="AH109" s="929"/>
      <c r="AI109" s="929"/>
      <c r="AJ109" s="930"/>
      <c r="AK109" s="928" t="s">
        <v>318</v>
      </c>
      <c r="AL109" s="929"/>
      <c r="AM109" s="929"/>
      <c r="AN109" s="929"/>
      <c r="AO109" s="930"/>
      <c r="AP109" s="928" t="s">
        <v>442</v>
      </c>
      <c r="AQ109" s="929"/>
      <c r="AR109" s="929"/>
      <c r="AS109" s="929"/>
      <c r="AT109" s="931"/>
      <c r="AU109" s="948" t="s">
        <v>439</v>
      </c>
      <c r="AV109" s="929"/>
      <c r="AW109" s="929"/>
      <c r="AX109" s="929"/>
      <c r="AY109" s="929"/>
      <c r="AZ109" s="929"/>
      <c r="BA109" s="929"/>
      <c r="BB109" s="929"/>
      <c r="BC109" s="929"/>
      <c r="BD109" s="929"/>
      <c r="BE109" s="929"/>
      <c r="BF109" s="929"/>
      <c r="BG109" s="929"/>
      <c r="BH109" s="929"/>
      <c r="BI109" s="929"/>
      <c r="BJ109" s="929"/>
      <c r="BK109" s="929"/>
      <c r="BL109" s="929"/>
      <c r="BM109" s="929"/>
      <c r="BN109" s="929"/>
      <c r="BO109" s="929"/>
      <c r="BP109" s="930"/>
      <c r="BQ109" s="928" t="s">
        <v>440</v>
      </c>
      <c r="BR109" s="929"/>
      <c r="BS109" s="929"/>
      <c r="BT109" s="929"/>
      <c r="BU109" s="930"/>
      <c r="BV109" s="928" t="s">
        <v>441</v>
      </c>
      <c r="BW109" s="929"/>
      <c r="BX109" s="929"/>
      <c r="BY109" s="929"/>
      <c r="BZ109" s="930"/>
      <c r="CA109" s="928" t="s">
        <v>318</v>
      </c>
      <c r="CB109" s="929"/>
      <c r="CC109" s="929"/>
      <c r="CD109" s="929"/>
      <c r="CE109" s="930"/>
      <c r="CF109" s="949" t="s">
        <v>442</v>
      </c>
      <c r="CG109" s="949"/>
      <c r="CH109" s="949"/>
      <c r="CI109" s="949"/>
      <c r="CJ109" s="949"/>
      <c r="CK109" s="928" t="s">
        <v>443</v>
      </c>
      <c r="CL109" s="929"/>
      <c r="CM109" s="929"/>
      <c r="CN109" s="929"/>
      <c r="CO109" s="929"/>
      <c r="CP109" s="929"/>
      <c r="CQ109" s="929"/>
      <c r="CR109" s="929"/>
      <c r="CS109" s="929"/>
      <c r="CT109" s="929"/>
      <c r="CU109" s="929"/>
      <c r="CV109" s="929"/>
      <c r="CW109" s="929"/>
      <c r="CX109" s="929"/>
      <c r="CY109" s="929"/>
      <c r="CZ109" s="929"/>
      <c r="DA109" s="929"/>
      <c r="DB109" s="929"/>
      <c r="DC109" s="929"/>
      <c r="DD109" s="929"/>
      <c r="DE109" s="929"/>
      <c r="DF109" s="930"/>
      <c r="DG109" s="928" t="s">
        <v>440</v>
      </c>
      <c r="DH109" s="929"/>
      <c r="DI109" s="929"/>
      <c r="DJ109" s="929"/>
      <c r="DK109" s="930"/>
      <c r="DL109" s="928" t="s">
        <v>441</v>
      </c>
      <c r="DM109" s="929"/>
      <c r="DN109" s="929"/>
      <c r="DO109" s="929"/>
      <c r="DP109" s="930"/>
      <c r="DQ109" s="928" t="s">
        <v>318</v>
      </c>
      <c r="DR109" s="929"/>
      <c r="DS109" s="929"/>
      <c r="DT109" s="929"/>
      <c r="DU109" s="930"/>
      <c r="DV109" s="928" t="s">
        <v>442</v>
      </c>
      <c r="DW109" s="929"/>
      <c r="DX109" s="929"/>
      <c r="DY109" s="929"/>
      <c r="DZ109" s="931"/>
    </row>
    <row r="110" spans="1:131" s="230" customFormat="1" ht="26.25" customHeight="1" x14ac:dyDescent="0.15">
      <c r="A110" s="932" t="s">
        <v>444</v>
      </c>
      <c r="B110" s="933"/>
      <c r="C110" s="933"/>
      <c r="D110" s="933"/>
      <c r="E110" s="933"/>
      <c r="F110" s="933"/>
      <c r="G110" s="933"/>
      <c r="H110" s="933"/>
      <c r="I110" s="933"/>
      <c r="J110" s="933"/>
      <c r="K110" s="933"/>
      <c r="L110" s="933"/>
      <c r="M110" s="933"/>
      <c r="N110" s="933"/>
      <c r="O110" s="933"/>
      <c r="P110" s="933"/>
      <c r="Q110" s="933"/>
      <c r="R110" s="933"/>
      <c r="S110" s="933"/>
      <c r="T110" s="933"/>
      <c r="U110" s="933"/>
      <c r="V110" s="933"/>
      <c r="W110" s="933"/>
      <c r="X110" s="933"/>
      <c r="Y110" s="933"/>
      <c r="Z110" s="934"/>
      <c r="AA110" s="935">
        <v>483234</v>
      </c>
      <c r="AB110" s="936"/>
      <c r="AC110" s="936"/>
      <c r="AD110" s="936"/>
      <c r="AE110" s="937"/>
      <c r="AF110" s="938">
        <v>487419</v>
      </c>
      <c r="AG110" s="936"/>
      <c r="AH110" s="936"/>
      <c r="AI110" s="936"/>
      <c r="AJ110" s="937"/>
      <c r="AK110" s="938">
        <v>531242</v>
      </c>
      <c r="AL110" s="936"/>
      <c r="AM110" s="936"/>
      <c r="AN110" s="936"/>
      <c r="AO110" s="937"/>
      <c r="AP110" s="939">
        <v>14.7</v>
      </c>
      <c r="AQ110" s="940"/>
      <c r="AR110" s="940"/>
      <c r="AS110" s="940"/>
      <c r="AT110" s="941"/>
      <c r="AU110" s="942" t="s">
        <v>76</v>
      </c>
      <c r="AV110" s="943"/>
      <c r="AW110" s="943"/>
      <c r="AX110" s="943"/>
      <c r="AY110" s="943"/>
      <c r="AZ110" s="965" t="s">
        <v>445</v>
      </c>
      <c r="BA110" s="933"/>
      <c r="BB110" s="933"/>
      <c r="BC110" s="933"/>
      <c r="BD110" s="933"/>
      <c r="BE110" s="933"/>
      <c r="BF110" s="933"/>
      <c r="BG110" s="933"/>
      <c r="BH110" s="933"/>
      <c r="BI110" s="933"/>
      <c r="BJ110" s="933"/>
      <c r="BK110" s="933"/>
      <c r="BL110" s="933"/>
      <c r="BM110" s="933"/>
      <c r="BN110" s="933"/>
      <c r="BO110" s="933"/>
      <c r="BP110" s="934"/>
      <c r="BQ110" s="966">
        <v>7908117</v>
      </c>
      <c r="BR110" s="967"/>
      <c r="BS110" s="967"/>
      <c r="BT110" s="967"/>
      <c r="BU110" s="967"/>
      <c r="BV110" s="967">
        <v>7903646</v>
      </c>
      <c r="BW110" s="967"/>
      <c r="BX110" s="967"/>
      <c r="BY110" s="967"/>
      <c r="BZ110" s="967"/>
      <c r="CA110" s="967">
        <v>7932148</v>
      </c>
      <c r="CB110" s="967"/>
      <c r="CC110" s="967"/>
      <c r="CD110" s="967"/>
      <c r="CE110" s="967"/>
      <c r="CF110" s="980">
        <v>220.2</v>
      </c>
      <c r="CG110" s="981"/>
      <c r="CH110" s="981"/>
      <c r="CI110" s="981"/>
      <c r="CJ110" s="981"/>
      <c r="CK110" s="982" t="s">
        <v>446</v>
      </c>
      <c r="CL110" s="983"/>
      <c r="CM110" s="965" t="s">
        <v>447</v>
      </c>
      <c r="CN110" s="933"/>
      <c r="CO110" s="933"/>
      <c r="CP110" s="933"/>
      <c r="CQ110" s="933"/>
      <c r="CR110" s="933"/>
      <c r="CS110" s="933"/>
      <c r="CT110" s="933"/>
      <c r="CU110" s="933"/>
      <c r="CV110" s="933"/>
      <c r="CW110" s="933"/>
      <c r="CX110" s="933"/>
      <c r="CY110" s="933"/>
      <c r="CZ110" s="933"/>
      <c r="DA110" s="933"/>
      <c r="DB110" s="933"/>
      <c r="DC110" s="933"/>
      <c r="DD110" s="933"/>
      <c r="DE110" s="933"/>
      <c r="DF110" s="934"/>
      <c r="DG110" s="966" t="s">
        <v>181</v>
      </c>
      <c r="DH110" s="967"/>
      <c r="DI110" s="967"/>
      <c r="DJ110" s="967"/>
      <c r="DK110" s="967"/>
      <c r="DL110" s="967" t="s">
        <v>181</v>
      </c>
      <c r="DM110" s="967"/>
      <c r="DN110" s="967"/>
      <c r="DO110" s="967"/>
      <c r="DP110" s="967"/>
      <c r="DQ110" s="967" t="s">
        <v>181</v>
      </c>
      <c r="DR110" s="967"/>
      <c r="DS110" s="967"/>
      <c r="DT110" s="967"/>
      <c r="DU110" s="967"/>
      <c r="DV110" s="968" t="s">
        <v>181</v>
      </c>
      <c r="DW110" s="968"/>
      <c r="DX110" s="968"/>
      <c r="DY110" s="968"/>
      <c r="DZ110" s="969"/>
    </row>
    <row r="111" spans="1:131" s="230" customFormat="1" ht="26.25" customHeight="1" x14ac:dyDescent="0.15">
      <c r="A111" s="970" t="s">
        <v>448</v>
      </c>
      <c r="B111" s="971"/>
      <c r="C111" s="971"/>
      <c r="D111" s="971"/>
      <c r="E111" s="971"/>
      <c r="F111" s="971"/>
      <c r="G111" s="971"/>
      <c r="H111" s="971"/>
      <c r="I111" s="971"/>
      <c r="J111" s="971"/>
      <c r="K111" s="971"/>
      <c r="L111" s="971"/>
      <c r="M111" s="971"/>
      <c r="N111" s="971"/>
      <c r="O111" s="971"/>
      <c r="P111" s="971"/>
      <c r="Q111" s="971"/>
      <c r="R111" s="971"/>
      <c r="S111" s="971"/>
      <c r="T111" s="971"/>
      <c r="U111" s="971"/>
      <c r="V111" s="971"/>
      <c r="W111" s="971"/>
      <c r="X111" s="971"/>
      <c r="Y111" s="971"/>
      <c r="Z111" s="972"/>
      <c r="AA111" s="973" t="s">
        <v>181</v>
      </c>
      <c r="AB111" s="974"/>
      <c r="AC111" s="974"/>
      <c r="AD111" s="974"/>
      <c r="AE111" s="975"/>
      <c r="AF111" s="976" t="s">
        <v>181</v>
      </c>
      <c r="AG111" s="974"/>
      <c r="AH111" s="974"/>
      <c r="AI111" s="974"/>
      <c r="AJ111" s="975"/>
      <c r="AK111" s="976" t="s">
        <v>181</v>
      </c>
      <c r="AL111" s="974"/>
      <c r="AM111" s="974"/>
      <c r="AN111" s="974"/>
      <c r="AO111" s="975"/>
      <c r="AP111" s="977" t="s">
        <v>181</v>
      </c>
      <c r="AQ111" s="978"/>
      <c r="AR111" s="978"/>
      <c r="AS111" s="978"/>
      <c r="AT111" s="979"/>
      <c r="AU111" s="944"/>
      <c r="AV111" s="945"/>
      <c r="AW111" s="945"/>
      <c r="AX111" s="945"/>
      <c r="AY111" s="945"/>
      <c r="AZ111" s="958" t="s">
        <v>449</v>
      </c>
      <c r="BA111" s="959"/>
      <c r="BB111" s="959"/>
      <c r="BC111" s="959"/>
      <c r="BD111" s="959"/>
      <c r="BE111" s="959"/>
      <c r="BF111" s="959"/>
      <c r="BG111" s="959"/>
      <c r="BH111" s="959"/>
      <c r="BI111" s="959"/>
      <c r="BJ111" s="959"/>
      <c r="BK111" s="959"/>
      <c r="BL111" s="959"/>
      <c r="BM111" s="959"/>
      <c r="BN111" s="959"/>
      <c r="BO111" s="959"/>
      <c r="BP111" s="960"/>
      <c r="BQ111" s="961">
        <v>926</v>
      </c>
      <c r="BR111" s="962"/>
      <c r="BS111" s="962"/>
      <c r="BT111" s="962"/>
      <c r="BU111" s="962"/>
      <c r="BV111" s="962" t="s">
        <v>181</v>
      </c>
      <c r="BW111" s="962"/>
      <c r="BX111" s="962"/>
      <c r="BY111" s="962"/>
      <c r="BZ111" s="962"/>
      <c r="CA111" s="962" t="s">
        <v>181</v>
      </c>
      <c r="CB111" s="962"/>
      <c r="CC111" s="962"/>
      <c r="CD111" s="962"/>
      <c r="CE111" s="962"/>
      <c r="CF111" s="956" t="s">
        <v>181</v>
      </c>
      <c r="CG111" s="957"/>
      <c r="CH111" s="957"/>
      <c r="CI111" s="957"/>
      <c r="CJ111" s="957"/>
      <c r="CK111" s="984"/>
      <c r="CL111" s="985"/>
      <c r="CM111" s="958" t="s">
        <v>450</v>
      </c>
      <c r="CN111" s="959"/>
      <c r="CO111" s="959"/>
      <c r="CP111" s="959"/>
      <c r="CQ111" s="959"/>
      <c r="CR111" s="959"/>
      <c r="CS111" s="959"/>
      <c r="CT111" s="959"/>
      <c r="CU111" s="959"/>
      <c r="CV111" s="959"/>
      <c r="CW111" s="959"/>
      <c r="CX111" s="959"/>
      <c r="CY111" s="959"/>
      <c r="CZ111" s="959"/>
      <c r="DA111" s="959"/>
      <c r="DB111" s="959"/>
      <c r="DC111" s="959"/>
      <c r="DD111" s="959"/>
      <c r="DE111" s="959"/>
      <c r="DF111" s="960"/>
      <c r="DG111" s="961" t="s">
        <v>181</v>
      </c>
      <c r="DH111" s="962"/>
      <c r="DI111" s="962"/>
      <c r="DJ111" s="962"/>
      <c r="DK111" s="962"/>
      <c r="DL111" s="962" t="s">
        <v>181</v>
      </c>
      <c r="DM111" s="962"/>
      <c r="DN111" s="962"/>
      <c r="DO111" s="962"/>
      <c r="DP111" s="962"/>
      <c r="DQ111" s="962" t="s">
        <v>181</v>
      </c>
      <c r="DR111" s="962"/>
      <c r="DS111" s="962"/>
      <c r="DT111" s="962"/>
      <c r="DU111" s="962"/>
      <c r="DV111" s="963" t="s">
        <v>181</v>
      </c>
      <c r="DW111" s="963"/>
      <c r="DX111" s="963"/>
      <c r="DY111" s="963"/>
      <c r="DZ111" s="964"/>
    </row>
    <row r="112" spans="1:131" s="230" customFormat="1" ht="26.25" customHeight="1" x14ac:dyDescent="0.15">
      <c r="A112" s="988" t="s">
        <v>451</v>
      </c>
      <c r="B112" s="989"/>
      <c r="C112" s="959" t="s">
        <v>452</v>
      </c>
      <c r="D112" s="959"/>
      <c r="E112" s="959"/>
      <c r="F112" s="959"/>
      <c r="G112" s="959"/>
      <c r="H112" s="959"/>
      <c r="I112" s="959"/>
      <c r="J112" s="959"/>
      <c r="K112" s="959"/>
      <c r="L112" s="959"/>
      <c r="M112" s="959"/>
      <c r="N112" s="959"/>
      <c r="O112" s="959"/>
      <c r="P112" s="959"/>
      <c r="Q112" s="959"/>
      <c r="R112" s="959"/>
      <c r="S112" s="959"/>
      <c r="T112" s="959"/>
      <c r="U112" s="959"/>
      <c r="V112" s="959"/>
      <c r="W112" s="959"/>
      <c r="X112" s="959"/>
      <c r="Y112" s="959"/>
      <c r="Z112" s="960"/>
      <c r="AA112" s="994" t="s">
        <v>181</v>
      </c>
      <c r="AB112" s="995"/>
      <c r="AC112" s="995"/>
      <c r="AD112" s="995"/>
      <c r="AE112" s="996"/>
      <c r="AF112" s="997" t="s">
        <v>181</v>
      </c>
      <c r="AG112" s="995"/>
      <c r="AH112" s="995"/>
      <c r="AI112" s="995"/>
      <c r="AJ112" s="996"/>
      <c r="AK112" s="997" t="s">
        <v>181</v>
      </c>
      <c r="AL112" s="995"/>
      <c r="AM112" s="995"/>
      <c r="AN112" s="995"/>
      <c r="AO112" s="996"/>
      <c r="AP112" s="998" t="s">
        <v>181</v>
      </c>
      <c r="AQ112" s="999"/>
      <c r="AR112" s="999"/>
      <c r="AS112" s="999"/>
      <c r="AT112" s="1000"/>
      <c r="AU112" s="944"/>
      <c r="AV112" s="945"/>
      <c r="AW112" s="945"/>
      <c r="AX112" s="945"/>
      <c r="AY112" s="945"/>
      <c r="AZ112" s="958" t="s">
        <v>453</v>
      </c>
      <c r="BA112" s="959"/>
      <c r="BB112" s="959"/>
      <c r="BC112" s="959"/>
      <c r="BD112" s="959"/>
      <c r="BE112" s="959"/>
      <c r="BF112" s="959"/>
      <c r="BG112" s="959"/>
      <c r="BH112" s="959"/>
      <c r="BI112" s="959"/>
      <c r="BJ112" s="959"/>
      <c r="BK112" s="959"/>
      <c r="BL112" s="959"/>
      <c r="BM112" s="959"/>
      <c r="BN112" s="959"/>
      <c r="BO112" s="959"/>
      <c r="BP112" s="960"/>
      <c r="BQ112" s="961">
        <v>3972017</v>
      </c>
      <c r="BR112" s="962"/>
      <c r="BS112" s="962"/>
      <c r="BT112" s="962"/>
      <c r="BU112" s="962"/>
      <c r="BV112" s="962">
        <v>3668760</v>
      </c>
      <c r="BW112" s="962"/>
      <c r="BX112" s="962"/>
      <c r="BY112" s="962"/>
      <c r="BZ112" s="962"/>
      <c r="CA112" s="962">
        <v>3691180</v>
      </c>
      <c r="CB112" s="962"/>
      <c r="CC112" s="962"/>
      <c r="CD112" s="962"/>
      <c r="CE112" s="962"/>
      <c r="CF112" s="956">
        <v>102.5</v>
      </c>
      <c r="CG112" s="957"/>
      <c r="CH112" s="957"/>
      <c r="CI112" s="957"/>
      <c r="CJ112" s="957"/>
      <c r="CK112" s="984"/>
      <c r="CL112" s="985"/>
      <c r="CM112" s="958" t="s">
        <v>454</v>
      </c>
      <c r="CN112" s="959"/>
      <c r="CO112" s="959"/>
      <c r="CP112" s="959"/>
      <c r="CQ112" s="959"/>
      <c r="CR112" s="959"/>
      <c r="CS112" s="959"/>
      <c r="CT112" s="959"/>
      <c r="CU112" s="959"/>
      <c r="CV112" s="959"/>
      <c r="CW112" s="959"/>
      <c r="CX112" s="959"/>
      <c r="CY112" s="959"/>
      <c r="CZ112" s="959"/>
      <c r="DA112" s="959"/>
      <c r="DB112" s="959"/>
      <c r="DC112" s="959"/>
      <c r="DD112" s="959"/>
      <c r="DE112" s="959"/>
      <c r="DF112" s="960"/>
      <c r="DG112" s="961">
        <v>926</v>
      </c>
      <c r="DH112" s="962"/>
      <c r="DI112" s="962"/>
      <c r="DJ112" s="962"/>
      <c r="DK112" s="962"/>
      <c r="DL112" s="962" t="s">
        <v>181</v>
      </c>
      <c r="DM112" s="962"/>
      <c r="DN112" s="962"/>
      <c r="DO112" s="962"/>
      <c r="DP112" s="962"/>
      <c r="DQ112" s="962" t="s">
        <v>181</v>
      </c>
      <c r="DR112" s="962"/>
      <c r="DS112" s="962"/>
      <c r="DT112" s="962"/>
      <c r="DU112" s="962"/>
      <c r="DV112" s="963" t="s">
        <v>181</v>
      </c>
      <c r="DW112" s="963"/>
      <c r="DX112" s="963"/>
      <c r="DY112" s="963"/>
      <c r="DZ112" s="964"/>
    </row>
    <row r="113" spans="1:130" s="230" customFormat="1" ht="26.25" customHeight="1" x14ac:dyDescent="0.15">
      <c r="A113" s="990"/>
      <c r="B113" s="991"/>
      <c r="C113" s="959" t="s">
        <v>455</v>
      </c>
      <c r="D113" s="959"/>
      <c r="E113" s="959"/>
      <c r="F113" s="959"/>
      <c r="G113" s="959"/>
      <c r="H113" s="959"/>
      <c r="I113" s="959"/>
      <c r="J113" s="959"/>
      <c r="K113" s="959"/>
      <c r="L113" s="959"/>
      <c r="M113" s="959"/>
      <c r="N113" s="959"/>
      <c r="O113" s="959"/>
      <c r="P113" s="959"/>
      <c r="Q113" s="959"/>
      <c r="R113" s="959"/>
      <c r="S113" s="959"/>
      <c r="T113" s="959"/>
      <c r="U113" s="959"/>
      <c r="V113" s="959"/>
      <c r="W113" s="959"/>
      <c r="X113" s="959"/>
      <c r="Y113" s="959"/>
      <c r="Z113" s="960"/>
      <c r="AA113" s="973">
        <v>421229</v>
      </c>
      <c r="AB113" s="974"/>
      <c r="AC113" s="974"/>
      <c r="AD113" s="974"/>
      <c r="AE113" s="975"/>
      <c r="AF113" s="976">
        <v>410622</v>
      </c>
      <c r="AG113" s="974"/>
      <c r="AH113" s="974"/>
      <c r="AI113" s="974"/>
      <c r="AJ113" s="975"/>
      <c r="AK113" s="976">
        <v>429604</v>
      </c>
      <c r="AL113" s="974"/>
      <c r="AM113" s="974"/>
      <c r="AN113" s="974"/>
      <c r="AO113" s="975"/>
      <c r="AP113" s="977">
        <v>11.9</v>
      </c>
      <c r="AQ113" s="978"/>
      <c r="AR113" s="978"/>
      <c r="AS113" s="978"/>
      <c r="AT113" s="979"/>
      <c r="AU113" s="944"/>
      <c r="AV113" s="945"/>
      <c r="AW113" s="945"/>
      <c r="AX113" s="945"/>
      <c r="AY113" s="945"/>
      <c r="AZ113" s="958" t="s">
        <v>456</v>
      </c>
      <c r="BA113" s="959"/>
      <c r="BB113" s="959"/>
      <c r="BC113" s="959"/>
      <c r="BD113" s="959"/>
      <c r="BE113" s="959"/>
      <c r="BF113" s="959"/>
      <c r="BG113" s="959"/>
      <c r="BH113" s="959"/>
      <c r="BI113" s="959"/>
      <c r="BJ113" s="959"/>
      <c r="BK113" s="959"/>
      <c r="BL113" s="959"/>
      <c r="BM113" s="959"/>
      <c r="BN113" s="959"/>
      <c r="BO113" s="959"/>
      <c r="BP113" s="960"/>
      <c r="BQ113" s="961">
        <v>585428</v>
      </c>
      <c r="BR113" s="962"/>
      <c r="BS113" s="962"/>
      <c r="BT113" s="962"/>
      <c r="BU113" s="962"/>
      <c r="BV113" s="962">
        <v>527875</v>
      </c>
      <c r="BW113" s="962"/>
      <c r="BX113" s="962"/>
      <c r="BY113" s="962"/>
      <c r="BZ113" s="962"/>
      <c r="CA113" s="962">
        <v>467668</v>
      </c>
      <c r="CB113" s="962"/>
      <c r="CC113" s="962"/>
      <c r="CD113" s="962"/>
      <c r="CE113" s="962"/>
      <c r="CF113" s="956">
        <v>13</v>
      </c>
      <c r="CG113" s="957"/>
      <c r="CH113" s="957"/>
      <c r="CI113" s="957"/>
      <c r="CJ113" s="957"/>
      <c r="CK113" s="984"/>
      <c r="CL113" s="985"/>
      <c r="CM113" s="958" t="s">
        <v>457</v>
      </c>
      <c r="CN113" s="959"/>
      <c r="CO113" s="959"/>
      <c r="CP113" s="959"/>
      <c r="CQ113" s="959"/>
      <c r="CR113" s="959"/>
      <c r="CS113" s="959"/>
      <c r="CT113" s="959"/>
      <c r="CU113" s="959"/>
      <c r="CV113" s="959"/>
      <c r="CW113" s="959"/>
      <c r="CX113" s="959"/>
      <c r="CY113" s="959"/>
      <c r="CZ113" s="959"/>
      <c r="DA113" s="959"/>
      <c r="DB113" s="959"/>
      <c r="DC113" s="959"/>
      <c r="DD113" s="959"/>
      <c r="DE113" s="959"/>
      <c r="DF113" s="960"/>
      <c r="DG113" s="994" t="s">
        <v>181</v>
      </c>
      <c r="DH113" s="995"/>
      <c r="DI113" s="995"/>
      <c r="DJ113" s="995"/>
      <c r="DK113" s="996"/>
      <c r="DL113" s="997" t="s">
        <v>181</v>
      </c>
      <c r="DM113" s="995"/>
      <c r="DN113" s="995"/>
      <c r="DO113" s="995"/>
      <c r="DP113" s="996"/>
      <c r="DQ113" s="997" t="s">
        <v>181</v>
      </c>
      <c r="DR113" s="995"/>
      <c r="DS113" s="995"/>
      <c r="DT113" s="995"/>
      <c r="DU113" s="996"/>
      <c r="DV113" s="998" t="s">
        <v>181</v>
      </c>
      <c r="DW113" s="999"/>
      <c r="DX113" s="999"/>
      <c r="DY113" s="999"/>
      <c r="DZ113" s="1000"/>
    </row>
    <row r="114" spans="1:130" s="230" customFormat="1" ht="26.25" customHeight="1" x14ac:dyDescent="0.15">
      <c r="A114" s="990"/>
      <c r="B114" s="991"/>
      <c r="C114" s="959" t="s">
        <v>458</v>
      </c>
      <c r="D114" s="959"/>
      <c r="E114" s="959"/>
      <c r="F114" s="959"/>
      <c r="G114" s="959"/>
      <c r="H114" s="959"/>
      <c r="I114" s="959"/>
      <c r="J114" s="959"/>
      <c r="K114" s="959"/>
      <c r="L114" s="959"/>
      <c r="M114" s="959"/>
      <c r="N114" s="959"/>
      <c r="O114" s="959"/>
      <c r="P114" s="959"/>
      <c r="Q114" s="959"/>
      <c r="R114" s="959"/>
      <c r="S114" s="959"/>
      <c r="T114" s="959"/>
      <c r="U114" s="959"/>
      <c r="V114" s="959"/>
      <c r="W114" s="959"/>
      <c r="X114" s="959"/>
      <c r="Y114" s="959"/>
      <c r="Z114" s="960"/>
      <c r="AA114" s="994">
        <v>55501</v>
      </c>
      <c r="AB114" s="995"/>
      <c r="AC114" s="995"/>
      <c r="AD114" s="995"/>
      <c r="AE114" s="996"/>
      <c r="AF114" s="997">
        <v>62690</v>
      </c>
      <c r="AG114" s="995"/>
      <c r="AH114" s="995"/>
      <c r="AI114" s="995"/>
      <c r="AJ114" s="996"/>
      <c r="AK114" s="997">
        <v>67202</v>
      </c>
      <c r="AL114" s="995"/>
      <c r="AM114" s="995"/>
      <c r="AN114" s="995"/>
      <c r="AO114" s="996"/>
      <c r="AP114" s="998">
        <v>1.9</v>
      </c>
      <c r="AQ114" s="999"/>
      <c r="AR114" s="999"/>
      <c r="AS114" s="999"/>
      <c r="AT114" s="1000"/>
      <c r="AU114" s="944"/>
      <c r="AV114" s="945"/>
      <c r="AW114" s="945"/>
      <c r="AX114" s="945"/>
      <c r="AY114" s="945"/>
      <c r="AZ114" s="958" t="s">
        <v>459</v>
      </c>
      <c r="BA114" s="959"/>
      <c r="BB114" s="959"/>
      <c r="BC114" s="959"/>
      <c r="BD114" s="959"/>
      <c r="BE114" s="959"/>
      <c r="BF114" s="959"/>
      <c r="BG114" s="959"/>
      <c r="BH114" s="959"/>
      <c r="BI114" s="959"/>
      <c r="BJ114" s="959"/>
      <c r="BK114" s="959"/>
      <c r="BL114" s="959"/>
      <c r="BM114" s="959"/>
      <c r="BN114" s="959"/>
      <c r="BO114" s="959"/>
      <c r="BP114" s="960"/>
      <c r="BQ114" s="961">
        <v>820368</v>
      </c>
      <c r="BR114" s="962"/>
      <c r="BS114" s="962"/>
      <c r="BT114" s="962"/>
      <c r="BU114" s="962"/>
      <c r="BV114" s="962">
        <v>805201</v>
      </c>
      <c r="BW114" s="962"/>
      <c r="BX114" s="962"/>
      <c r="BY114" s="962"/>
      <c r="BZ114" s="962"/>
      <c r="CA114" s="962">
        <v>797179</v>
      </c>
      <c r="CB114" s="962"/>
      <c r="CC114" s="962"/>
      <c r="CD114" s="962"/>
      <c r="CE114" s="962"/>
      <c r="CF114" s="956">
        <v>22.1</v>
      </c>
      <c r="CG114" s="957"/>
      <c r="CH114" s="957"/>
      <c r="CI114" s="957"/>
      <c r="CJ114" s="957"/>
      <c r="CK114" s="984"/>
      <c r="CL114" s="985"/>
      <c r="CM114" s="958" t="s">
        <v>460</v>
      </c>
      <c r="CN114" s="959"/>
      <c r="CO114" s="959"/>
      <c r="CP114" s="959"/>
      <c r="CQ114" s="959"/>
      <c r="CR114" s="959"/>
      <c r="CS114" s="959"/>
      <c r="CT114" s="959"/>
      <c r="CU114" s="959"/>
      <c r="CV114" s="959"/>
      <c r="CW114" s="959"/>
      <c r="CX114" s="959"/>
      <c r="CY114" s="959"/>
      <c r="CZ114" s="959"/>
      <c r="DA114" s="959"/>
      <c r="DB114" s="959"/>
      <c r="DC114" s="959"/>
      <c r="DD114" s="959"/>
      <c r="DE114" s="959"/>
      <c r="DF114" s="960"/>
      <c r="DG114" s="994" t="s">
        <v>461</v>
      </c>
      <c r="DH114" s="995"/>
      <c r="DI114" s="995"/>
      <c r="DJ114" s="995"/>
      <c r="DK114" s="996"/>
      <c r="DL114" s="997" t="s">
        <v>181</v>
      </c>
      <c r="DM114" s="995"/>
      <c r="DN114" s="995"/>
      <c r="DO114" s="995"/>
      <c r="DP114" s="996"/>
      <c r="DQ114" s="997" t="s">
        <v>181</v>
      </c>
      <c r="DR114" s="995"/>
      <c r="DS114" s="995"/>
      <c r="DT114" s="995"/>
      <c r="DU114" s="996"/>
      <c r="DV114" s="998" t="s">
        <v>181</v>
      </c>
      <c r="DW114" s="999"/>
      <c r="DX114" s="999"/>
      <c r="DY114" s="999"/>
      <c r="DZ114" s="1000"/>
    </row>
    <row r="115" spans="1:130" s="230" customFormat="1" ht="26.25" customHeight="1" x14ac:dyDescent="0.15">
      <c r="A115" s="990"/>
      <c r="B115" s="991"/>
      <c r="C115" s="959" t="s">
        <v>462</v>
      </c>
      <c r="D115" s="959"/>
      <c r="E115" s="959"/>
      <c r="F115" s="959"/>
      <c r="G115" s="959"/>
      <c r="H115" s="959"/>
      <c r="I115" s="959"/>
      <c r="J115" s="959"/>
      <c r="K115" s="959"/>
      <c r="L115" s="959"/>
      <c r="M115" s="959"/>
      <c r="N115" s="959"/>
      <c r="O115" s="959"/>
      <c r="P115" s="959"/>
      <c r="Q115" s="959"/>
      <c r="R115" s="959"/>
      <c r="S115" s="959"/>
      <c r="T115" s="959"/>
      <c r="U115" s="959"/>
      <c r="V115" s="959"/>
      <c r="W115" s="959"/>
      <c r="X115" s="959"/>
      <c r="Y115" s="959"/>
      <c r="Z115" s="960"/>
      <c r="AA115" s="973">
        <v>926</v>
      </c>
      <c r="AB115" s="974"/>
      <c r="AC115" s="974"/>
      <c r="AD115" s="974"/>
      <c r="AE115" s="975"/>
      <c r="AF115" s="976">
        <v>16</v>
      </c>
      <c r="AG115" s="974"/>
      <c r="AH115" s="974"/>
      <c r="AI115" s="974"/>
      <c r="AJ115" s="975"/>
      <c r="AK115" s="976">
        <v>8</v>
      </c>
      <c r="AL115" s="974"/>
      <c r="AM115" s="974"/>
      <c r="AN115" s="974"/>
      <c r="AO115" s="975"/>
      <c r="AP115" s="977">
        <v>0</v>
      </c>
      <c r="AQ115" s="978"/>
      <c r="AR115" s="978"/>
      <c r="AS115" s="978"/>
      <c r="AT115" s="979"/>
      <c r="AU115" s="944"/>
      <c r="AV115" s="945"/>
      <c r="AW115" s="945"/>
      <c r="AX115" s="945"/>
      <c r="AY115" s="945"/>
      <c r="AZ115" s="958" t="s">
        <v>463</v>
      </c>
      <c r="BA115" s="959"/>
      <c r="BB115" s="959"/>
      <c r="BC115" s="959"/>
      <c r="BD115" s="959"/>
      <c r="BE115" s="959"/>
      <c r="BF115" s="959"/>
      <c r="BG115" s="959"/>
      <c r="BH115" s="959"/>
      <c r="BI115" s="959"/>
      <c r="BJ115" s="959"/>
      <c r="BK115" s="959"/>
      <c r="BL115" s="959"/>
      <c r="BM115" s="959"/>
      <c r="BN115" s="959"/>
      <c r="BO115" s="959"/>
      <c r="BP115" s="960"/>
      <c r="BQ115" s="961" t="s">
        <v>181</v>
      </c>
      <c r="BR115" s="962"/>
      <c r="BS115" s="962"/>
      <c r="BT115" s="962"/>
      <c r="BU115" s="962"/>
      <c r="BV115" s="962" t="s">
        <v>181</v>
      </c>
      <c r="BW115" s="962"/>
      <c r="BX115" s="962"/>
      <c r="BY115" s="962"/>
      <c r="BZ115" s="962"/>
      <c r="CA115" s="962" t="s">
        <v>464</v>
      </c>
      <c r="CB115" s="962"/>
      <c r="CC115" s="962"/>
      <c r="CD115" s="962"/>
      <c r="CE115" s="962"/>
      <c r="CF115" s="956" t="s">
        <v>181</v>
      </c>
      <c r="CG115" s="957"/>
      <c r="CH115" s="957"/>
      <c r="CI115" s="957"/>
      <c r="CJ115" s="957"/>
      <c r="CK115" s="984"/>
      <c r="CL115" s="985"/>
      <c r="CM115" s="958" t="s">
        <v>465</v>
      </c>
      <c r="CN115" s="959"/>
      <c r="CO115" s="959"/>
      <c r="CP115" s="959"/>
      <c r="CQ115" s="959"/>
      <c r="CR115" s="959"/>
      <c r="CS115" s="959"/>
      <c r="CT115" s="959"/>
      <c r="CU115" s="959"/>
      <c r="CV115" s="959"/>
      <c r="CW115" s="959"/>
      <c r="CX115" s="959"/>
      <c r="CY115" s="959"/>
      <c r="CZ115" s="959"/>
      <c r="DA115" s="959"/>
      <c r="DB115" s="959"/>
      <c r="DC115" s="959"/>
      <c r="DD115" s="959"/>
      <c r="DE115" s="959"/>
      <c r="DF115" s="960"/>
      <c r="DG115" s="994" t="s">
        <v>181</v>
      </c>
      <c r="DH115" s="995"/>
      <c r="DI115" s="995"/>
      <c r="DJ115" s="995"/>
      <c r="DK115" s="996"/>
      <c r="DL115" s="997" t="s">
        <v>181</v>
      </c>
      <c r="DM115" s="995"/>
      <c r="DN115" s="995"/>
      <c r="DO115" s="995"/>
      <c r="DP115" s="996"/>
      <c r="DQ115" s="997" t="s">
        <v>181</v>
      </c>
      <c r="DR115" s="995"/>
      <c r="DS115" s="995"/>
      <c r="DT115" s="995"/>
      <c r="DU115" s="996"/>
      <c r="DV115" s="998" t="s">
        <v>181</v>
      </c>
      <c r="DW115" s="999"/>
      <c r="DX115" s="999"/>
      <c r="DY115" s="999"/>
      <c r="DZ115" s="1000"/>
    </row>
    <row r="116" spans="1:130" s="230" customFormat="1" ht="26.25" customHeight="1" x14ac:dyDescent="0.15">
      <c r="A116" s="992"/>
      <c r="B116" s="993"/>
      <c r="C116" s="1001" t="s">
        <v>466</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94" t="s">
        <v>181</v>
      </c>
      <c r="AB116" s="995"/>
      <c r="AC116" s="995"/>
      <c r="AD116" s="995"/>
      <c r="AE116" s="996"/>
      <c r="AF116" s="997" t="s">
        <v>181</v>
      </c>
      <c r="AG116" s="995"/>
      <c r="AH116" s="995"/>
      <c r="AI116" s="995"/>
      <c r="AJ116" s="996"/>
      <c r="AK116" s="997" t="s">
        <v>181</v>
      </c>
      <c r="AL116" s="995"/>
      <c r="AM116" s="995"/>
      <c r="AN116" s="995"/>
      <c r="AO116" s="996"/>
      <c r="AP116" s="998" t="s">
        <v>181</v>
      </c>
      <c r="AQ116" s="999"/>
      <c r="AR116" s="999"/>
      <c r="AS116" s="999"/>
      <c r="AT116" s="1000"/>
      <c r="AU116" s="944"/>
      <c r="AV116" s="945"/>
      <c r="AW116" s="945"/>
      <c r="AX116" s="945"/>
      <c r="AY116" s="945"/>
      <c r="AZ116" s="1003" t="s">
        <v>467</v>
      </c>
      <c r="BA116" s="1004"/>
      <c r="BB116" s="1004"/>
      <c r="BC116" s="1004"/>
      <c r="BD116" s="1004"/>
      <c r="BE116" s="1004"/>
      <c r="BF116" s="1004"/>
      <c r="BG116" s="1004"/>
      <c r="BH116" s="1004"/>
      <c r="BI116" s="1004"/>
      <c r="BJ116" s="1004"/>
      <c r="BK116" s="1004"/>
      <c r="BL116" s="1004"/>
      <c r="BM116" s="1004"/>
      <c r="BN116" s="1004"/>
      <c r="BO116" s="1004"/>
      <c r="BP116" s="1005"/>
      <c r="BQ116" s="961" t="s">
        <v>468</v>
      </c>
      <c r="BR116" s="962"/>
      <c r="BS116" s="962"/>
      <c r="BT116" s="962"/>
      <c r="BU116" s="962"/>
      <c r="BV116" s="962" t="s">
        <v>181</v>
      </c>
      <c r="BW116" s="962"/>
      <c r="BX116" s="962"/>
      <c r="BY116" s="962"/>
      <c r="BZ116" s="962"/>
      <c r="CA116" s="962" t="s">
        <v>181</v>
      </c>
      <c r="CB116" s="962"/>
      <c r="CC116" s="962"/>
      <c r="CD116" s="962"/>
      <c r="CE116" s="962"/>
      <c r="CF116" s="956" t="s">
        <v>181</v>
      </c>
      <c r="CG116" s="957"/>
      <c r="CH116" s="957"/>
      <c r="CI116" s="957"/>
      <c r="CJ116" s="957"/>
      <c r="CK116" s="984"/>
      <c r="CL116" s="985"/>
      <c r="CM116" s="958" t="s">
        <v>469</v>
      </c>
      <c r="CN116" s="959"/>
      <c r="CO116" s="959"/>
      <c r="CP116" s="959"/>
      <c r="CQ116" s="959"/>
      <c r="CR116" s="959"/>
      <c r="CS116" s="959"/>
      <c r="CT116" s="959"/>
      <c r="CU116" s="959"/>
      <c r="CV116" s="959"/>
      <c r="CW116" s="959"/>
      <c r="CX116" s="959"/>
      <c r="CY116" s="959"/>
      <c r="CZ116" s="959"/>
      <c r="DA116" s="959"/>
      <c r="DB116" s="959"/>
      <c r="DC116" s="959"/>
      <c r="DD116" s="959"/>
      <c r="DE116" s="959"/>
      <c r="DF116" s="960"/>
      <c r="DG116" s="994" t="s">
        <v>181</v>
      </c>
      <c r="DH116" s="995"/>
      <c r="DI116" s="995"/>
      <c r="DJ116" s="995"/>
      <c r="DK116" s="996"/>
      <c r="DL116" s="997" t="s">
        <v>181</v>
      </c>
      <c r="DM116" s="995"/>
      <c r="DN116" s="995"/>
      <c r="DO116" s="995"/>
      <c r="DP116" s="996"/>
      <c r="DQ116" s="997" t="s">
        <v>181</v>
      </c>
      <c r="DR116" s="995"/>
      <c r="DS116" s="995"/>
      <c r="DT116" s="995"/>
      <c r="DU116" s="996"/>
      <c r="DV116" s="998" t="s">
        <v>468</v>
      </c>
      <c r="DW116" s="999"/>
      <c r="DX116" s="999"/>
      <c r="DY116" s="999"/>
      <c r="DZ116" s="1000"/>
    </row>
    <row r="117" spans="1:130" s="230" customFormat="1" ht="26.25" customHeight="1" x14ac:dyDescent="0.15">
      <c r="A117" s="948" t="s">
        <v>196</v>
      </c>
      <c r="B117" s="929"/>
      <c r="C117" s="929"/>
      <c r="D117" s="929"/>
      <c r="E117" s="929"/>
      <c r="F117" s="929"/>
      <c r="G117" s="929"/>
      <c r="H117" s="929"/>
      <c r="I117" s="929"/>
      <c r="J117" s="929"/>
      <c r="K117" s="929"/>
      <c r="L117" s="929"/>
      <c r="M117" s="929"/>
      <c r="N117" s="929"/>
      <c r="O117" s="929"/>
      <c r="P117" s="929"/>
      <c r="Q117" s="929"/>
      <c r="R117" s="929"/>
      <c r="S117" s="929"/>
      <c r="T117" s="929"/>
      <c r="U117" s="929"/>
      <c r="V117" s="929"/>
      <c r="W117" s="929"/>
      <c r="X117" s="929"/>
      <c r="Y117" s="1013" t="s">
        <v>470</v>
      </c>
      <c r="Z117" s="930"/>
      <c r="AA117" s="1014">
        <v>960890</v>
      </c>
      <c r="AB117" s="1015"/>
      <c r="AC117" s="1015"/>
      <c r="AD117" s="1015"/>
      <c r="AE117" s="1016"/>
      <c r="AF117" s="1017">
        <v>960747</v>
      </c>
      <c r="AG117" s="1015"/>
      <c r="AH117" s="1015"/>
      <c r="AI117" s="1015"/>
      <c r="AJ117" s="1016"/>
      <c r="AK117" s="1017">
        <v>1028056</v>
      </c>
      <c r="AL117" s="1015"/>
      <c r="AM117" s="1015"/>
      <c r="AN117" s="1015"/>
      <c r="AO117" s="1016"/>
      <c r="AP117" s="1018"/>
      <c r="AQ117" s="1019"/>
      <c r="AR117" s="1019"/>
      <c r="AS117" s="1019"/>
      <c r="AT117" s="1020"/>
      <c r="AU117" s="944"/>
      <c r="AV117" s="945"/>
      <c r="AW117" s="945"/>
      <c r="AX117" s="945"/>
      <c r="AY117" s="945"/>
      <c r="AZ117" s="1010" t="s">
        <v>471</v>
      </c>
      <c r="BA117" s="1011"/>
      <c r="BB117" s="1011"/>
      <c r="BC117" s="1011"/>
      <c r="BD117" s="1011"/>
      <c r="BE117" s="1011"/>
      <c r="BF117" s="1011"/>
      <c r="BG117" s="1011"/>
      <c r="BH117" s="1011"/>
      <c r="BI117" s="1011"/>
      <c r="BJ117" s="1011"/>
      <c r="BK117" s="1011"/>
      <c r="BL117" s="1011"/>
      <c r="BM117" s="1011"/>
      <c r="BN117" s="1011"/>
      <c r="BO117" s="1011"/>
      <c r="BP117" s="1012"/>
      <c r="BQ117" s="961" t="s">
        <v>181</v>
      </c>
      <c r="BR117" s="962"/>
      <c r="BS117" s="962"/>
      <c r="BT117" s="962"/>
      <c r="BU117" s="962"/>
      <c r="BV117" s="962" t="s">
        <v>181</v>
      </c>
      <c r="BW117" s="962"/>
      <c r="BX117" s="962"/>
      <c r="BY117" s="962"/>
      <c r="BZ117" s="962"/>
      <c r="CA117" s="962" t="s">
        <v>181</v>
      </c>
      <c r="CB117" s="962"/>
      <c r="CC117" s="962"/>
      <c r="CD117" s="962"/>
      <c r="CE117" s="962"/>
      <c r="CF117" s="956" t="s">
        <v>468</v>
      </c>
      <c r="CG117" s="957"/>
      <c r="CH117" s="957"/>
      <c r="CI117" s="957"/>
      <c r="CJ117" s="957"/>
      <c r="CK117" s="984"/>
      <c r="CL117" s="985"/>
      <c r="CM117" s="958" t="s">
        <v>472</v>
      </c>
      <c r="CN117" s="959"/>
      <c r="CO117" s="959"/>
      <c r="CP117" s="959"/>
      <c r="CQ117" s="959"/>
      <c r="CR117" s="959"/>
      <c r="CS117" s="959"/>
      <c r="CT117" s="959"/>
      <c r="CU117" s="959"/>
      <c r="CV117" s="959"/>
      <c r="CW117" s="959"/>
      <c r="CX117" s="959"/>
      <c r="CY117" s="959"/>
      <c r="CZ117" s="959"/>
      <c r="DA117" s="959"/>
      <c r="DB117" s="959"/>
      <c r="DC117" s="959"/>
      <c r="DD117" s="959"/>
      <c r="DE117" s="959"/>
      <c r="DF117" s="960"/>
      <c r="DG117" s="994" t="s">
        <v>181</v>
      </c>
      <c r="DH117" s="995"/>
      <c r="DI117" s="995"/>
      <c r="DJ117" s="995"/>
      <c r="DK117" s="996"/>
      <c r="DL117" s="997" t="s">
        <v>181</v>
      </c>
      <c r="DM117" s="995"/>
      <c r="DN117" s="995"/>
      <c r="DO117" s="995"/>
      <c r="DP117" s="996"/>
      <c r="DQ117" s="997" t="s">
        <v>181</v>
      </c>
      <c r="DR117" s="995"/>
      <c r="DS117" s="995"/>
      <c r="DT117" s="995"/>
      <c r="DU117" s="996"/>
      <c r="DV117" s="998" t="s">
        <v>181</v>
      </c>
      <c r="DW117" s="999"/>
      <c r="DX117" s="999"/>
      <c r="DY117" s="999"/>
      <c r="DZ117" s="1000"/>
    </row>
    <row r="118" spans="1:130" s="230" customFormat="1" ht="26.25" customHeight="1" x14ac:dyDescent="0.15">
      <c r="A118" s="948" t="s">
        <v>443</v>
      </c>
      <c r="B118" s="929"/>
      <c r="C118" s="929"/>
      <c r="D118" s="929"/>
      <c r="E118" s="929"/>
      <c r="F118" s="929"/>
      <c r="G118" s="929"/>
      <c r="H118" s="929"/>
      <c r="I118" s="929"/>
      <c r="J118" s="929"/>
      <c r="K118" s="929"/>
      <c r="L118" s="929"/>
      <c r="M118" s="929"/>
      <c r="N118" s="929"/>
      <c r="O118" s="929"/>
      <c r="P118" s="929"/>
      <c r="Q118" s="929"/>
      <c r="R118" s="929"/>
      <c r="S118" s="929"/>
      <c r="T118" s="929"/>
      <c r="U118" s="929"/>
      <c r="V118" s="929"/>
      <c r="W118" s="929"/>
      <c r="X118" s="929"/>
      <c r="Y118" s="929"/>
      <c r="Z118" s="930"/>
      <c r="AA118" s="928" t="s">
        <v>440</v>
      </c>
      <c r="AB118" s="929"/>
      <c r="AC118" s="929"/>
      <c r="AD118" s="929"/>
      <c r="AE118" s="930"/>
      <c r="AF118" s="928" t="s">
        <v>441</v>
      </c>
      <c r="AG118" s="929"/>
      <c r="AH118" s="929"/>
      <c r="AI118" s="929"/>
      <c r="AJ118" s="930"/>
      <c r="AK118" s="928" t="s">
        <v>318</v>
      </c>
      <c r="AL118" s="929"/>
      <c r="AM118" s="929"/>
      <c r="AN118" s="929"/>
      <c r="AO118" s="930"/>
      <c r="AP118" s="1006" t="s">
        <v>442</v>
      </c>
      <c r="AQ118" s="1007"/>
      <c r="AR118" s="1007"/>
      <c r="AS118" s="1007"/>
      <c r="AT118" s="1008"/>
      <c r="AU118" s="944"/>
      <c r="AV118" s="945"/>
      <c r="AW118" s="945"/>
      <c r="AX118" s="945"/>
      <c r="AY118" s="945"/>
      <c r="AZ118" s="1009" t="s">
        <v>473</v>
      </c>
      <c r="BA118" s="1001"/>
      <c r="BB118" s="1001"/>
      <c r="BC118" s="1001"/>
      <c r="BD118" s="1001"/>
      <c r="BE118" s="1001"/>
      <c r="BF118" s="1001"/>
      <c r="BG118" s="1001"/>
      <c r="BH118" s="1001"/>
      <c r="BI118" s="1001"/>
      <c r="BJ118" s="1001"/>
      <c r="BK118" s="1001"/>
      <c r="BL118" s="1001"/>
      <c r="BM118" s="1001"/>
      <c r="BN118" s="1001"/>
      <c r="BO118" s="1001"/>
      <c r="BP118" s="1002"/>
      <c r="BQ118" s="1035" t="s">
        <v>181</v>
      </c>
      <c r="BR118" s="1036"/>
      <c r="BS118" s="1036"/>
      <c r="BT118" s="1036"/>
      <c r="BU118" s="1036"/>
      <c r="BV118" s="1036" t="s">
        <v>181</v>
      </c>
      <c r="BW118" s="1036"/>
      <c r="BX118" s="1036"/>
      <c r="BY118" s="1036"/>
      <c r="BZ118" s="1036"/>
      <c r="CA118" s="1036" t="s">
        <v>181</v>
      </c>
      <c r="CB118" s="1036"/>
      <c r="CC118" s="1036"/>
      <c r="CD118" s="1036"/>
      <c r="CE118" s="1036"/>
      <c r="CF118" s="956" t="s">
        <v>181</v>
      </c>
      <c r="CG118" s="957"/>
      <c r="CH118" s="957"/>
      <c r="CI118" s="957"/>
      <c r="CJ118" s="957"/>
      <c r="CK118" s="984"/>
      <c r="CL118" s="985"/>
      <c r="CM118" s="958" t="s">
        <v>474</v>
      </c>
      <c r="CN118" s="959"/>
      <c r="CO118" s="959"/>
      <c r="CP118" s="959"/>
      <c r="CQ118" s="959"/>
      <c r="CR118" s="959"/>
      <c r="CS118" s="959"/>
      <c r="CT118" s="959"/>
      <c r="CU118" s="959"/>
      <c r="CV118" s="959"/>
      <c r="CW118" s="959"/>
      <c r="CX118" s="959"/>
      <c r="CY118" s="959"/>
      <c r="CZ118" s="959"/>
      <c r="DA118" s="959"/>
      <c r="DB118" s="959"/>
      <c r="DC118" s="959"/>
      <c r="DD118" s="959"/>
      <c r="DE118" s="959"/>
      <c r="DF118" s="960"/>
      <c r="DG118" s="994" t="s">
        <v>181</v>
      </c>
      <c r="DH118" s="995"/>
      <c r="DI118" s="995"/>
      <c r="DJ118" s="995"/>
      <c r="DK118" s="996"/>
      <c r="DL118" s="997" t="s">
        <v>181</v>
      </c>
      <c r="DM118" s="995"/>
      <c r="DN118" s="995"/>
      <c r="DO118" s="995"/>
      <c r="DP118" s="996"/>
      <c r="DQ118" s="997" t="s">
        <v>181</v>
      </c>
      <c r="DR118" s="995"/>
      <c r="DS118" s="995"/>
      <c r="DT118" s="995"/>
      <c r="DU118" s="996"/>
      <c r="DV118" s="998" t="s">
        <v>181</v>
      </c>
      <c r="DW118" s="999"/>
      <c r="DX118" s="999"/>
      <c r="DY118" s="999"/>
      <c r="DZ118" s="1000"/>
    </row>
    <row r="119" spans="1:130" s="230" customFormat="1" ht="26.25" customHeight="1" x14ac:dyDescent="0.15">
      <c r="A119" s="1093" t="s">
        <v>446</v>
      </c>
      <c r="B119" s="983"/>
      <c r="C119" s="965" t="s">
        <v>447</v>
      </c>
      <c r="D119" s="933"/>
      <c r="E119" s="933"/>
      <c r="F119" s="933"/>
      <c r="G119" s="933"/>
      <c r="H119" s="933"/>
      <c r="I119" s="933"/>
      <c r="J119" s="933"/>
      <c r="K119" s="933"/>
      <c r="L119" s="933"/>
      <c r="M119" s="933"/>
      <c r="N119" s="933"/>
      <c r="O119" s="933"/>
      <c r="P119" s="933"/>
      <c r="Q119" s="933"/>
      <c r="R119" s="933"/>
      <c r="S119" s="933"/>
      <c r="T119" s="933"/>
      <c r="U119" s="933"/>
      <c r="V119" s="933"/>
      <c r="W119" s="933"/>
      <c r="X119" s="933"/>
      <c r="Y119" s="933"/>
      <c r="Z119" s="934"/>
      <c r="AA119" s="935" t="s">
        <v>181</v>
      </c>
      <c r="AB119" s="936"/>
      <c r="AC119" s="936"/>
      <c r="AD119" s="936"/>
      <c r="AE119" s="937"/>
      <c r="AF119" s="938" t="s">
        <v>181</v>
      </c>
      <c r="AG119" s="936"/>
      <c r="AH119" s="936"/>
      <c r="AI119" s="936"/>
      <c r="AJ119" s="937"/>
      <c r="AK119" s="938" t="s">
        <v>181</v>
      </c>
      <c r="AL119" s="936"/>
      <c r="AM119" s="936"/>
      <c r="AN119" s="936"/>
      <c r="AO119" s="937"/>
      <c r="AP119" s="939" t="s">
        <v>181</v>
      </c>
      <c r="AQ119" s="940"/>
      <c r="AR119" s="940"/>
      <c r="AS119" s="940"/>
      <c r="AT119" s="941"/>
      <c r="AU119" s="946"/>
      <c r="AV119" s="947"/>
      <c r="AW119" s="947"/>
      <c r="AX119" s="947"/>
      <c r="AY119" s="947"/>
      <c r="AZ119" s="251" t="s">
        <v>196</v>
      </c>
      <c r="BA119" s="251"/>
      <c r="BB119" s="251"/>
      <c r="BC119" s="251"/>
      <c r="BD119" s="251"/>
      <c r="BE119" s="251"/>
      <c r="BF119" s="251"/>
      <c r="BG119" s="251"/>
      <c r="BH119" s="251"/>
      <c r="BI119" s="251"/>
      <c r="BJ119" s="251"/>
      <c r="BK119" s="251"/>
      <c r="BL119" s="251"/>
      <c r="BM119" s="251"/>
      <c r="BN119" s="251"/>
      <c r="BO119" s="1013" t="s">
        <v>475</v>
      </c>
      <c r="BP119" s="1041"/>
      <c r="BQ119" s="1035">
        <v>13286856</v>
      </c>
      <c r="BR119" s="1036"/>
      <c r="BS119" s="1036"/>
      <c r="BT119" s="1036"/>
      <c r="BU119" s="1036"/>
      <c r="BV119" s="1036">
        <v>12905482</v>
      </c>
      <c r="BW119" s="1036"/>
      <c r="BX119" s="1036"/>
      <c r="BY119" s="1036"/>
      <c r="BZ119" s="1036"/>
      <c r="CA119" s="1036">
        <v>12888175</v>
      </c>
      <c r="CB119" s="1036"/>
      <c r="CC119" s="1036"/>
      <c r="CD119" s="1036"/>
      <c r="CE119" s="1036"/>
      <c r="CF119" s="1037"/>
      <c r="CG119" s="1038"/>
      <c r="CH119" s="1038"/>
      <c r="CI119" s="1038"/>
      <c r="CJ119" s="1039"/>
      <c r="CK119" s="986"/>
      <c r="CL119" s="987"/>
      <c r="CM119" s="1009" t="s">
        <v>476</v>
      </c>
      <c r="CN119" s="1001"/>
      <c r="CO119" s="1001"/>
      <c r="CP119" s="1001"/>
      <c r="CQ119" s="1001"/>
      <c r="CR119" s="1001"/>
      <c r="CS119" s="1001"/>
      <c r="CT119" s="1001"/>
      <c r="CU119" s="1001"/>
      <c r="CV119" s="1001"/>
      <c r="CW119" s="1001"/>
      <c r="CX119" s="1001"/>
      <c r="CY119" s="1001"/>
      <c r="CZ119" s="1001"/>
      <c r="DA119" s="1001"/>
      <c r="DB119" s="1001"/>
      <c r="DC119" s="1001"/>
      <c r="DD119" s="1001"/>
      <c r="DE119" s="1001"/>
      <c r="DF119" s="1002"/>
      <c r="DG119" s="1040" t="s">
        <v>181</v>
      </c>
      <c r="DH119" s="1022"/>
      <c r="DI119" s="1022"/>
      <c r="DJ119" s="1022"/>
      <c r="DK119" s="1023"/>
      <c r="DL119" s="1021" t="s">
        <v>181</v>
      </c>
      <c r="DM119" s="1022"/>
      <c r="DN119" s="1022"/>
      <c r="DO119" s="1022"/>
      <c r="DP119" s="1023"/>
      <c r="DQ119" s="1021" t="s">
        <v>181</v>
      </c>
      <c r="DR119" s="1022"/>
      <c r="DS119" s="1022"/>
      <c r="DT119" s="1022"/>
      <c r="DU119" s="1023"/>
      <c r="DV119" s="1024" t="s">
        <v>181</v>
      </c>
      <c r="DW119" s="1025"/>
      <c r="DX119" s="1025"/>
      <c r="DY119" s="1025"/>
      <c r="DZ119" s="1026"/>
    </row>
    <row r="120" spans="1:130" s="230" customFormat="1" ht="26.25" customHeight="1" x14ac:dyDescent="0.15">
      <c r="A120" s="1094"/>
      <c r="B120" s="985"/>
      <c r="C120" s="958" t="s">
        <v>450</v>
      </c>
      <c r="D120" s="959"/>
      <c r="E120" s="959"/>
      <c r="F120" s="959"/>
      <c r="G120" s="959"/>
      <c r="H120" s="959"/>
      <c r="I120" s="959"/>
      <c r="J120" s="959"/>
      <c r="K120" s="959"/>
      <c r="L120" s="959"/>
      <c r="M120" s="959"/>
      <c r="N120" s="959"/>
      <c r="O120" s="959"/>
      <c r="P120" s="959"/>
      <c r="Q120" s="959"/>
      <c r="R120" s="959"/>
      <c r="S120" s="959"/>
      <c r="T120" s="959"/>
      <c r="U120" s="959"/>
      <c r="V120" s="959"/>
      <c r="W120" s="959"/>
      <c r="X120" s="959"/>
      <c r="Y120" s="959"/>
      <c r="Z120" s="960"/>
      <c r="AA120" s="994" t="s">
        <v>181</v>
      </c>
      <c r="AB120" s="995"/>
      <c r="AC120" s="995"/>
      <c r="AD120" s="995"/>
      <c r="AE120" s="996"/>
      <c r="AF120" s="997" t="s">
        <v>181</v>
      </c>
      <c r="AG120" s="995"/>
      <c r="AH120" s="995"/>
      <c r="AI120" s="995"/>
      <c r="AJ120" s="996"/>
      <c r="AK120" s="997" t="s">
        <v>181</v>
      </c>
      <c r="AL120" s="995"/>
      <c r="AM120" s="995"/>
      <c r="AN120" s="995"/>
      <c r="AO120" s="996"/>
      <c r="AP120" s="998" t="s">
        <v>181</v>
      </c>
      <c r="AQ120" s="999"/>
      <c r="AR120" s="999"/>
      <c r="AS120" s="999"/>
      <c r="AT120" s="1000"/>
      <c r="AU120" s="1027" t="s">
        <v>477</v>
      </c>
      <c r="AV120" s="1028"/>
      <c r="AW120" s="1028"/>
      <c r="AX120" s="1028"/>
      <c r="AY120" s="1029"/>
      <c r="AZ120" s="965" t="s">
        <v>478</v>
      </c>
      <c r="BA120" s="933"/>
      <c r="BB120" s="933"/>
      <c r="BC120" s="933"/>
      <c r="BD120" s="933"/>
      <c r="BE120" s="933"/>
      <c r="BF120" s="933"/>
      <c r="BG120" s="933"/>
      <c r="BH120" s="933"/>
      <c r="BI120" s="933"/>
      <c r="BJ120" s="933"/>
      <c r="BK120" s="933"/>
      <c r="BL120" s="933"/>
      <c r="BM120" s="933"/>
      <c r="BN120" s="933"/>
      <c r="BO120" s="933"/>
      <c r="BP120" s="934"/>
      <c r="BQ120" s="966">
        <v>1278839</v>
      </c>
      <c r="BR120" s="967"/>
      <c r="BS120" s="967"/>
      <c r="BT120" s="967"/>
      <c r="BU120" s="967"/>
      <c r="BV120" s="967">
        <v>1884894</v>
      </c>
      <c r="BW120" s="967"/>
      <c r="BX120" s="967"/>
      <c r="BY120" s="967"/>
      <c r="BZ120" s="967"/>
      <c r="CA120" s="967">
        <v>2117089</v>
      </c>
      <c r="CB120" s="967"/>
      <c r="CC120" s="967"/>
      <c r="CD120" s="967"/>
      <c r="CE120" s="967"/>
      <c r="CF120" s="980">
        <v>58.8</v>
      </c>
      <c r="CG120" s="981"/>
      <c r="CH120" s="981"/>
      <c r="CI120" s="981"/>
      <c r="CJ120" s="981"/>
      <c r="CK120" s="1042" t="s">
        <v>479</v>
      </c>
      <c r="CL120" s="1043"/>
      <c r="CM120" s="1043"/>
      <c r="CN120" s="1043"/>
      <c r="CO120" s="1044"/>
      <c r="CP120" s="1050" t="s">
        <v>480</v>
      </c>
      <c r="CQ120" s="1051"/>
      <c r="CR120" s="1051"/>
      <c r="CS120" s="1051"/>
      <c r="CT120" s="1051"/>
      <c r="CU120" s="1051"/>
      <c r="CV120" s="1051"/>
      <c r="CW120" s="1051"/>
      <c r="CX120" s="1051"/>
      <c r="CY120" s="1051"/>
      <c r="CZ120" s="1051"/>
      <c r="DA120" s="1051"/>
      <c r="DB120" s="1051"/>
      <c r="DC120" s="1051"/>
      <c r="DD120" s="1051"/>
      <c r="DE120" s="1051"/>
      <c r="DF120" s="1052"/>
      <c r="DG120" s="966">
        <v>3935398</v>
      </c>
      <c r="DH120" s="967"/>
      <c r="DI120" s="967"/>
      <c r="DJ120" s="967"/>
      <c r="DK120" s="967"/>
      <c r="DL120" s="967">
        <v>3645187</v>
      </c>
      <c r="DM120" s="967"/>
      <c r="DN120" s="967"/>
      <c r="DO120" s="967"/>
      <c r="DP120" s="967"/>
      <c r="DQ120" s="967">
        <v>3680670</v>
      </c>
      <c r="DR120" s="967"/>
      <c r="DS120" s="967"/>
      <c r="DT120" s="967"/>
      <c r="DU120" s="967"/>
      <c r="DV120" s="968">
        <v>102.2</v>
      </c>
      <c r="DW120" s="968"/>
      <c r="DX120" s="968"/>
      <c r="DY120" s="968"/>
      <c r="DZ120" s="969"/>
    </row>
    <row r="121" spans="1:130" s="230" customFormat="1" ht="26.25" customHeight="1" x14ac:dyDescent="0.15">
      <c r="A121" s="1094"/>
      <c r="B121" s="985"/>
      <c r="C121" s="1010" t="s">
        <v>481</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94">
        <v>900</v>
      </c>
      <c r="AB121" s="995"/>
      <c r="AC121" s="995"/>
      <c r="AD121" s="995"/>
      <c r="AE121" s="996"/>
      <c r="AF121" s="997" t="s">
        <v>181</v>
      </c>
      <c r="AG121" s="995"/>
      <c r="AH121" s="995"/>
      <c r="AI121" s="995"/>
      <c r="AJ121" s="996"/>
      <c r="AK121" s="997" t="s">
        <v>181</v>
      </c>
      <c r="AL121" s="995"/>
      <c r="AM121" s="995"/>
      <c r="AN121" s="995"/>
      <c r="AO121" s="996"/>
      <c r="AP121" s="998" t="s">
        <v>181</v>
      </c>
      <c r="AQ121" s="999"/>
      <c r="AR121" s="999"/>
      <c r="AS121" s="999"/>
      <c r="AT121" s="1000"/>
      <c r="AU121" s="1030"/>
      <c r="AV121" s="1031"/>
      <c r="AW121" s="1031"/>
      <c r="AX121" s="1031"/>
      <c r="AY121" s="1032"/>
      <c r="AZ121" s="958" t="s">
        <v>482</v>
      </c>
      <c r="BA121" s="959"/>
      <c r="BB121" s="959"/>
      <c r="BC121" s="959"/>
      <c r="BD121" s="959"/>
      <c r="BE121" s="959"/>
      <c r="BF121" s="959"/>
      <c r="BG121" s="959"/>
      <c r="BH121" s="959"/>
      <c r="BI121" s="959"/>
      <c r="BJ121" s="959"/>
      <c r="BK121" s="959"/>
      <c r="BL121" s="959"/>
      <c r="BM121" s="959"/>
      <c r="BN121" s="959"/>
      <c r="BO121" s="959"/>
      <c r="BP121" s="960"/>
      <c r="BQ121" s="961" t="s">
        <v>181</v>
      </c>
      <c r="BR121" s="962"/>
      <c r="BS121" s="962"/>
      <c r="BT121" s="962"/>
      <c r="BU121" s="962"/>
      <c r="BV121" s="962" t="s">
        <v>181</v>
      </c>
      <c r="BW121" s="962"/>
      <c r="BX121" s="962"/>
      <c r="BY121" s="962"/>
      <c r="BZ121" s="962"/>
      <c r="CA121" s="962">
        <v>130920</v>
      </c>
      <c r="CB121" s="962"/>
      <c r="CC121" s="962"/>
      <c r="CD121" s="962"/>
      <c r="CE121" s="962"/>
      <c r="CF121" s="956">
        <v>3.6</v>
      </c>
      <c r="CG121" s="957"/>
      <c r="CH121" s="957"/>
      <c r="CI121" s="957"/>
      <c r="CJ121" s="957"/>
      <c r="CK121" s="1045"/>
      <c r="CL121" s="1046"/>
      <c r="CM121" s="1046"/>
      <c r="CN121" s="1046"/>
      <c r="CO121" s="1047"/>
      <c r="CP121" s="1055" t="s">
        <v>483</v>
      </c>
      <c r="CQ121" s="1056"/>
      <c r="CR121" s="1056"/>
      <c r="CS121" s="1056"/>
      <c r="CT121" s="1056"/>
      <c r="CU121" s="1056"/>
      <c r="CV121" s="1056"/>
      <c r="CW121" s="1056"/>
      <c r="CX121" s="1056"/>
      <c r="CY121" s="1056"/>
      <c r="CZ121" s="1056"/>
      <c r="DA121" s="1056"/>
      <c r="DB121" s="1056"/>
      <c r="DC121" s="1056"/>
      <c r="DD121" s="1056"/>
      <c r="DE121" s="1056"/>
      <c r="DF121" s="1057"/>
      <c r="DG121" s="961">
        <v>36619</v>
      </c>
      <c r="DH121" s="962"/>
      <c r="DI121" s="962"/>
      <c r="DJ121" s="962"/>
      <c r="DK121" s="962"/>
      <c r="DL121" s="962">
        <v>23573</v>
      </c>
      <c r="DM121" s="962"/>
      <c r="DN121" s="962"/>
      <c r="DO121" s="962"/>
      <c r="DP121" s="962"/>
      <c r="DQ121" s="962">
        <v>10510</v>
      </c>
      <c r="DR121" s="962"/>
      <c r="DS121" s="962"/>
      <c r="DT121" s="962"/>
      <c r="DU121" s="962"/>
      <c r="DV121" s="963">
        <v>0.3</v>
      </c>
      <c r="DW121" s="963"/>
      <c r="DX121" s="963"/>
      <c r="DY121" s="963"/>
      <c r="DZ121" s="964"/>
    </row>
    <row r="122" spans="1:130" s="230" customFormat="1" ht="26.25" customHeight="1" x14ac:dyDescent="0.15">
      <c r="A122" s="1094"/>
      <c r="B122" s="985"/>
      <c r="C122" s="958" t="s">
        <v>460</v>
      </c>
      <c r="D122" s="959"/>
      <c r="E122" s="959"/>
      <c r="F122" s="959"/>
      <c r="G122" s="959"/>
      <c r="H122" s="959"/>
      <c r="I122" s="959"/>
      <c r="J122" s="959"/>
      <c r="K122" s="959"/>
      <c r="L122" s="959"/>
      <c r="M122" s="959"/>
      <c r="N122" s="959"/>
      <c r="O122" s="959"/>
      <c r="P122" s="959"/>
      <c r="Q122" s="959"/>
      <c r="R122" s="959"/>
      <c r="S122" s="959"/>
      <c r="T122" s="959"/>
      <c r="U122" s="959"/>
      <c r="V122" s="959"/>
      <c r="W122" s="959"/>
      <c r="X122" s="959"/>
      <c r="Y122" s="959"/>
      <c r="Z122" s="960"/>
      <c r="AA122" s="994" t="s">
        <v>181</v>
      </c>
      <c r="AB122" s="995"/>
      <c r="AC122" s="995"/>
      <c r="AD122" s="995"/>
      <c r="AE122" s="996"/>
      <c r="AF122" s="997" t="s">
        <v>181</v>
      </c>
      <c r="AG122" s="995"/>
      <c r="AH122" s="995"/>
      <c r="AI122" s="995"/>
      <c r="AJ122" s="996"/>
      <c r="AK122" s="997" t="s">
        <v>181</v>
      </c>
      <c r="AL122" s="995"/>
      <c r="AM122" s="995"/>
      <c r="AN122" s="995"/>
      <c r="AO122" s="996"/>
      <c r="AP122" s="998" t="s">
        <v>181</v>
      </c>
      <c r="AQ122" s="999"/>
      <c r="AR122" s="999"/>
      <c r="AS122" s="999"/>
      <c r="AT122" s="1000"/>
      <c r="AU122" s="1030"/>
      <c r="AV122" s="1031"/>
      <c r="AW122" s="1031"/>
      <c r="AX122" s="1031"/>
      <c r="AY122" s="1032"/>
      <c r="AZ122" s="1009" t="s">
        <v>484</v>
      </c>
      <c r="BA122" s="1001"/>
      <c r="BB122" s="1001"/>
      <c r="BC122" s="1001"/>
      <c r="BD122" s="1001"/>
      <c r="BE122" s="1001"/>
      <c r="BF122" s="1001"/>
      <c r="BG122" s="1001"/>
      <c r="BH122" s="1001"/>
      <c r="BI122" s="1001"/>
      <c r="BJ122" s="1001"/>
      <c r="BK122" s="1001"/>
      <c r="BL122" s="1001"/>
      <c r="BM122" s="1001"/>
      <c r="BN122" s="1001"/>
      <c r="BO122" s="1001"/>
      <c r="BP122" s="1002"/>
      <c r="BQ122" s="1035">
        <v>7077380</v>
      </c>
      <c r="BR122" s="1036"/>
      <c r="BS122" s="1036"/>
      <c r="BT122" s="1036"/>
      <c r="BU122" s="1036"/>
      <c r="BV122" s="1036">
        <v>6831657</v>
      </c>
      <c r="BW122" s="1036"/>
      <c r="BX122" s="1036"/>
      <c r="BY122" s="1036"/>
      <c r="BZ122" s="1036"/>
      <c r="CA122" s="1036">
        <v>6539240</v>
      </c>
      <c r="CB122" s="1036"/>
      <c r="CC122" s="1036"/>
      <c r="CD122" s="1036"/>
      <c r="CE122" s="1036"/>
      <c r="CF122" s="1053">
        <v>181.5</v>
      </c>
      <c r="CG122" s="1054"/>
      <c r="CH122" s="1054"/>
      <c r="CI122" s="1054"/>
      <c r="CJ122" s="1054"/>
      <c r="CK122" s="1045"/>
      <c r="CL122" s="1046"/>
      <c r="CM122" s="1046"/>
      <c r="CN122" s="1046"/>
      <c r="CO122" s="1047"/>
      <c r="CP122" s="1055" t="s">
        <v>485</v>
      </c>
      <c r="CQ122" s="1056"/>
      <c r="CR122" s="1056"/>
      <c r="CS122" s="1056"/>
      <c r="CT122" s="1056"/>
      <c r="CU122" s="1056"/>
      <c r="CV122" s="1056"/>
      <c r="CW122" s="1056"/>
      <c r="CX122" s="1056"/>
      <c r="CY122" s="1056"/>
      <c r="CZ122" s="1056"/>
      <c r="DA122" s="1056"/>
      <c r="DB122" s="1056"/>
      <c r="DC122" s="1056"/>
      <c r="DD122" s="1056"/>
      <c r="DE122" s="1056"/>
      <c r="DF122" s="1057"/>
      <c r="DG122" s="961" t="s">
        <v>181</v>
      </c>
      <c r="DH122" s="962"/>
      <c r="DI122" s="962"/>
      <c r="DJ122" s="962"/>
      <c r="DK122" s="962"/>
      <c r="DL122" s="962" t="s">
        <v>468</v>
      </c>
      <c r="DM122" s="962"/>
      <c r="DN122" s="962"/>
      <c r="DO122" s="962"/>
      <c r="DP122" s="962"/>
      <c r="DQ122" s="962" t="s">
        <v>181</v>
      </c>
      <c r="DR122" s="962"/>
      <c r="DS122" s="962"/>
      <c r="DT122" s="962"/>
      <c r="DU122" s="962"/>
      <c r="DV122" s="963" t="s">
        <v>181</v>
      </c>
      <c r="DW122" s="963"/>
      <c r="DX122" s="963"/>
      <c r="DY122" s="963"/>
      <c r="DZ122" s="964"/>
    </row>
    <row r="123" spans="1:130" s="230" customFormat="1" ht="26.25" customHeight="1" x14ac:dyDescent="0.15">
      <c r="A123" s="1094"/>
      <c r="B123" s="985"/>
      <c r="C123" s="958" t="s">
        <v>469</v>
      </c>
      <c r="D123" s="959"/>
      <c r="E123" s="959"/>
      <c r="F123" s="959"/>
      <c r="G123" s="959"/>
      <c r="H123" s="959"/>
      <c r="I123" s="959"/>
      <c r="J123" s="959"/>
      <c r="K123" s="959"/>
      <c r="L123" s="959"/>
      <c r="M123" s="959"/>
      <c r="N123" s="959"/>
      <c r="O123" s="959"/>
      <c r="P123" s="959"/>
      <c r="Q123" s="959"/>
      <c r="R123" s="959"/>
      <c r="S123" s="959"/>
      <c r="T123" s="959"/>
      <c r="U123" s="959"/>
      <c r="V123" s="959"/>
      <c r="W123" s="959"/>
      <c r="X123" s="959"/>
      <c r="Y123" s="959"/>
      <c r="Z123" s="960"/>
      <c r="AA123" s="994" t="s">
        <v>468</v>
      </c>
      <c r="AB123" s="995"/>
      <c r="AC123" s="995"/>
      <c r="AD123" s="995"/>
      <c r="AE123" s="996"/>
      <c r="AF123" s="997" t="s">
        <v>181</v>
      </c>
      <c r="AG123" s="995"/>
      <c r="AH123" s="995"/>
      <c r="AI123" s="995"/>
      <c r="AJ123" s="996"/>
      <c r="AK123" s="997" t="s">
        <v>181</v>
      </c>
      <c r="AL123" s="995"/>
      <c r="AM123" s="995"/>
      <c r="AN123" s="995"/>
      <c r="AO123" s="996"/>
      <c r="AP123" s="998" t="s">
        <v>181</v>
      </c>
      <c r="AQ123" s="999"/>
      <c r="AR123" s="999"/>
      <c r="AS123" s="999"/>
      <c r="AT123" s="1000"/>
      <c r="AU123" s="1033"/>
      <c r="AV123" s="1034"/>
      <c r="AW123" s="1034"/>
      <c r="AX123" s="1034"/>
      <c r="AY123" s="1034"/>
      <c r="AZ123" s="251" t="s">
        <v>196</v>
      </c>
      <c r="BA123" s="251"/>
      <c r="BB123" s="251"/>
      <c r="BC123" s="251"/>
      <c r="BD123" s="251"/>
      <c r="BE123" s="251"/>
      <c r="BF123" s="251"/>
      <c r="BG123" s="251"/>
      <c r="BH123" s="251"/>
      <c r="BI123" s="251"/>
      <c r="BJ123" s="251"/>
      <c r="BK123" s="251"/>
      <c r="BL123" s="251"/>
      <c r="BM123" s="251"/>
      <c r="BN123" s="251"/>
      <c r="BO123" s="1013" t="s">
        <v>486</v>
      </c>
      <c r="BP123" s="1041"/>
      <c r="BQ123" s="1100">
        <v>8356219</v>
      </c>
      <c r="BR123" s="1067"/>
      <c r="BS123" s="1067"/>
      <c r="BT123" s="1067"/>
      <c r="BU123" s="1067"/>
      <c r="BV123" s="1067">
        <v>8716551</v>
      </c>
      <c r="BW123" s="1067"/>
      <c r="BX123" s="1067"/>
      <c r="BY123" s="1067"/>
      <c r="BZ123" s="1067"/>
      <c r="CA123" s="1067">
        <v>8787249</v>
      </c>
      <c r="CB123" s="1067"/>
      <c r="CC123" s="1067"/>
      <c r="CD123" s="1067"/>
      <c r="CE123" s="1067"/>
      <c r="CF123" s="1037"/>
      <c r="CG123" s="1038"/>
      <c r="CH123" s="1038"/>
      <c r="CI123" s="1038"/>
      <c r="CJ123" s="1039"/>
      <c r="CK123" s="1045"/>
      <c r="CL123" s="1046"/>
      <c r="CM123" s="1046"/>
      <c r="CN123" s="1046"/>
      <c r="CO123" s="1047"/>
      <c r="CP123" s="1055" t="s">
        <v>487</v>
      </c>
      <c r="CQ123" s="1056"/>
      <c r="CR123" s="1056"/>
      <c r="CS123" s="1056"/>
      <c r="CT123" s="1056"/>
      <c r="CU123" s="1056"/>
      <c r="CV123" s="1056"/>
      <c r="CW123" s="1056"/>
      <c r="CX123" s="1056"/>
      <c r="CY123" s="1056"/>
      <c r="CZ123" s="1056"/>
      <c r="DA123" s="1056"/>
      <c r="DB123" s="1056"/>
      <c r="DC123" s="1056"/>
      <c r="DD123" s="1056"/>
      <c r="DE123" s="1056"/>
      <c r="DF123" s="1057"/>
      <c r="DG123" s="994" t="s">
        <v>181</v>
      </c>
      <c r="DH123" s="995"/>
      <c r="DI123" s="995"/>
      <c r="DJ123" s="995"/>
      <c r="DK123" s="996"/>
      <c r="DL123" s="997" t="s">
        <v>181</v>
      </c>
      <c r="DM123" s="995"/>
      <c r="DN123" s="995"/>
      <c r="DO123" s="995"/>
      <c r="DP123" s="996"/>
      <c r="DQ123" s="997" t="s">
        <v>181</v>
      </c>
      <c r="DR123" s="995"/>
      <c r="DS123" s="995"/>
      <c r="DT123" s="995"/>
      <c r="DU123" s="996"/>
      <c r="DV123" s="998" t="s">
        <v>181</v>
      </c>
      <c r="DW123" s="999"/>
      <c r="DX123" s="999"/>
      <c r="DY123" s="999"/>
      <c r="DZ123" s="1000"/>
    </row>
    <row r="124" spans="1:130" s="230" customFormat="1" ht="26.25" customHeight="1" thickBot="1" x14ac:dyDescent="0.2">
      <c r="A124" s="1094"/>
      <c r="B124" s="985"/>
      <c r="C124" s="958" t="s">
        <v>472</v>
      </c>
      <c r="D124" s="959"/>
      <c r="E124" s="959"/>
      <c r="F124" s="959"/>
      <c r="G124" s="959"/>
      <c r="H124" s="959"/>
      <c r="I124" s="959"/>
      <c r="J124" s="959"/>
      <c r="K124" s="959"/>
      <c r="L124" s="959"/>
      <c r="M124" s="959"/>
      <c r="N124" s="959"/>
      <c r="O124" s="959"/>
      <c r="P124" s="959"/>
      <c r="Q124" s="959"/>
      <c r="R124" s="959"/>
      <c r="S124" s="959"/>
      <c r="T124" s="959"/>
      <c r="U124" s="959"/>
      <c r="V124" s="959"/>
      <c r="W124" s="959"/>
      <c r="X124" s="959"/>
      <c r="Y124" s="959"/>
      <c r="Z124" s="960"/>
      <c r="AA124" s="994" t="s">
        <v>181</v>
      </c>
      <c r="AB124" s="995"/>
      <c r="AC124" s="995"/>
      <c r="AD124" s="995"/>
      <c r="AE124" s="996"/>
      <c r="AF124" s="997" t="s">
        <v>181</v>
      </c>
      <c r="AG124" s="995"/>
      <c r="AH124" s="995"/>
      <c r="AI124" s="995"/>
      <c r="AJ124" s="996"/>
      <c r="AK124" s="997" t="s">
        <v>181</v>
      </c>
      <c r="AL124" s="995"/>
      <c r="AM124" s="995"/>
      <c r="AN124" s="995"/>
      <c r="AO124" s="996"/>
      <c r="AP124" s="998" t="s">
        <v>181</v>
      </c>
      <c r="AQ124" s="999"/>
      <c r="AR124" s="999"/>
      <c r="AS124" s="999"/>
      <c r="AT124" s="1000"/>
      <c r="AU124" s="1096" t="s">
        <v>488</v>
      </c>
      <c r="AV124" s="1097"/>
      <c r="AW124" s="1097"/>
      <c r="AX124" s="1097"/>
      <c r="AY124" s="1097"/>
      <c r="AZ124" s="1097"/>
      <c r="BA124" s="1097"/>
      <c r="BB124" s="1097"/>
      <c r="BC124" s="1097"/>
      <c r="BD124" s="1097"/>
      <c r="BE124" s="1097"/>
      <c r="BF124" s="1097"/>
      <c r="BG124" s="1097"/>
      <c r="BH124" s="1097"/>
      <c r="BI124" s="1097"/>
      <c r="BJ124" s="1097"/>
      <c r="BK124" s="1097"/>
      <c r="BL124" s="1097"/>
      <c r="BM124" s="1097"/>
      <c r="BN124" s="1097"/>
      <c r="BO124" s="1097"/>
      <c r="BP124" s="1098"/>
      <c r="BQ124" s="1099">
        <v>142.4</v>
      </c>
      <c r="BR124" s="1063"/>
      <c r="BS124" s="1063"/>
      <c r="BT124" s="1063"/>
      <c r="BU124" s="1063"/>
      <c r="BV124" s="1063">
        <v>111.1</v>
      </c>
      <c r="BW124" s="1063"/>
      <c r="BX124" s="1063"/>
      <c r="BY124" s="1063"/>
      <c r="BZ124" s="1063"/>
      <c r="CA124" s="1063">
        <v>113.8</v>
      </c>
      <c r="CB124" s="1063"/>
      <c r="CC124" s="1063"/>
      <c r="CD124" s="1063"/>
      <c r="CE124" s="1063"/>
      <c r="CF124" s="1064"/>
      <c r="CG124" s="1065"/>
      <c r="CH124" s="1065"/>
      <c r="CI124" s="1065"/>
      <c r="CJ124" s="1066"/>
      <c r="CK124" s="1048"/>
      <c r="CL124" s="1048"/>
      <c r="CM124" s="1048"/>
      <c r="CN124" s="1048"/>
      <c r="CO124" s="1049"/>
      <c r="CP124" s="1055" t="s">
        <v>489</v>
      </c>
      <c r="CQ124" s="1056"/>
      <c r="CR124" s="1056"/>
      <c r="CS124" s="1056"/>
      <c r="CT124" s="1056"/>
      <c r="CU124" s="1056"/>
      <c r="CV124" s="1056"/>
      <c r="CW124" s="1056"/>
      <c r="CX124" s="1056"/>
      <c r="CY124" s="1056"/>
      <c r="CZ124" s="1056"/>
      <c r="DA124" s="1056"/>
      <c r="DB124" s="1056"/>
      <c r="DC124" s="1056"/>
      <c r="DD124" s="1056"/>
      <c r="DE124" s="1056"/>
      <c r="DF124" s="1057"/>
      <c r="DG124" s="1040" t="s">
        <v>181</v>
      </c>
      <c r="DH124" s="1022"/>
      <c r="DI124" s="1022"/>
      <c r="DJ124" s="1022"/>
      <c r="DK124" s="1023"/>
      <c r="DL124" s="1021" t="s">
        <v>181</v>
      </c>
      <c r="DM124" s="1022"/>
      <c r="DN124" s="1022"/>
      <c r="DO124" s="1022"/>
      <c r="DP124" s="1023"/>
      <c r="DQ124" s="1021" t="s">
        <v>181</v>
      </c>
      <c r="DR124" s="1022"/>
      <c r="DS124" s="1022"/>
      <c r="DT124" s="1022"/>
      <c r="DU124" s="1023"/>
      <c r="DV124" s="1024" t="s">
        <v>181</v>
      </c>
      <c r="DW124" s="1025"/>
      <c r="DX124" s="1025"/>
      <c r="DY124" s="1025"/>
      <c r="DZ124" s="1026"/>
    </row>
    <row r="125" spans="1:130" s="230" customFormat="1" ht="26.25" customHeight="1" x14ac:dyDescent="0.15">
      <c r="A125" s="1094"/>
      <c r="B125" s="985"/>
      <c r="C125" s="958" t="s">
        <v>474</v>
      </c>
      <c r="D125" s="959"/>
      <c r="E125" s="959"/>
      <c r="F125" s="959"/>
      <c r="G125" s="959"/>
      <c r="H125" s="959"/>
      <c r="I125" s="959"/>
      <c r="J125" s="959"/>
      <c r="K125" s="959"/>
      <c r="L125" s="959"/>
      <c r="M125" s="959"/>
      <c r="N125" s="959"/>
      <c r="O125" s="959"/>
      <c r="P125" s="959"/>
      <c r="Q125" s="959"/>
      <c r="R125" s="959"/>
      <c r="S125" s="959"/>
      <c r="T125" s="959"/>
      <c r="U125" s="959"/>
      <c r="V125" s="959"/>
      <c r="W125" s="959"/>
      <c r="X125" s="959"/>
      <c r="Y125" s="959"/>
      <c r="Z125" s="960"/>
      <c r="AA125" s="994" t="s">
        <v>181</v>
      </c>
      <c r="AB125" s="995"/>
      <c r="AC125" s="995"/>
      <c r="AD125" s="995"/>
      <c r="AE125" s="996"/>
      <c r="AF125" s="997" t="s">
        <v>181</v>
      </c>
      <c r="AG125" s="995"/>
      <c r="AH125" s="995"/>
      <c r="AI125" s="995"/>
      <c r="AJ125" s="996"/>
      <c r="AK125" s="997" t="s">
        <v>181</v>
      </c>
      <c r="AL125" s="995"/>
      <c r="AM125" s="995"/>
      <c r="AN125" s="995"/>
      <c r="AO125" s="996"/>
      <c r="AP125" s="998" t="s">
        <v>181</v>
      </c>
      <c r="AQ125" s="999"/>
      <c r="AR125" s="999"/>
      <c r="AS125" s="999"/>
      <c r="AT125" s="1000"/>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58" t="s">
        <v>490</v>
      </c>
      <c r="CL125" s="1043"/>
      <c r="CM125" s="1043"/>
      <c r="CN125" s="1043"/>
      <c r="CO125" s="1044"/>
      <c r="CP125" s="965" t="s">
        <v>491</v>
      </c>
      <c r="CQ125" s="933"/>
      <c r="CR125" s="933"/>
      <c r="CS125" s="933"/>
      <c r="CT125" s="933"/>
      <c r="CU125" s="933"/>
      <c r="CV125" s="933"/>
      <c r="CW125" s="933"/>
      <c r="CX125" s="933"/>
      <c r="CY125" s="933"/>
      <c r="CZ125" s="933"/>
      <c r="DA125" s="933"/>
      <c r="DB125" s="933"/>
      <c r="DC125" s="933"/>
      <c r="DD125" s="933"/>
      <c r="DE125" s="933"/>
      <c r="DF125" s="934"/>
      <c r="DG125" s="966" t="s">
        <v>468</v>
      </c>
      <c r="DH125" s="967"/>
      <c r="DI125" s="967"/>
      <c r="DJ125" s="967"/>
      <c r="DK125" s="967"/>
      <c r="DL125" s="967" t="s">
        <v>181</v>
      </c>
      <c r="DM125" s="967"/>
      <c r="DN125" s="967"/>
      <c r="DO125" s="967"/>
      <c r="DP125" s="967"/>
      <c r="DQ125" s="967" t="s">
        <v>181</v>
      </c>
      <c r="DR125" s="967"/>
      <c r="DS125" s="967"/>
      <c r="DT125" s="967"/>
      <c r="DU125" s="967"/>
      <c r="DV125" s="968" t="s">
        <v>181</v>
      </c>
      <c r="DW125" s="968"/>
      <c r="DX125" s="968"/>
      <c r="DY125" s="968"/>
      <c r="DZ125" s="969"/>
    </row>
    <row r="126" spans="1:130" s="230" customFormat="1" ht="26.25" customHeight="1" thickBot="1" x14ac:dyDescent="0.2">
      <c r="A126" s="1094"/>
      <c r="B126" s="985"/>
      <c r="C126" s="958" t="s">
        <v>476</v>
      </c>
      <c r="D126" s="959"/>
      <c r="E126" s="959"/>
      <c r="F126" s="959"/>
      <c r="G126" s="959"/>
      <c r="H126" s="959"/>
      <c r="I126" s="959"/>
      <c r="J126" s="959"/>
      <c r="K126" s="959"/>
      <c r="L126" s="959"/>
      <c r="M126" s="959"/>
      <c r="N126" s="959"/>
      <c r="O126" s="959"/>
      <c r="P126" s="959"/>
      <c r="Q126" s="959"/>
      <c r="R126" s="959"/>
      <c r="S126" s="959"/>
      <c r="T126" s="959"/>
      <c r="U126" s="959"/>
      <c r="V126" s="959"/>
      <c r="W126" s="959"/>
      <c r="X126" s="959"/>
      <c r="Y126" s="959"/>
      <c r="Z126" s="960"/>
      <c r="AA126" s="994" t="s">
        <v>181</v>
      </c>
      <c r="AB126" s="995"/>
      <c r="AC126" s="995"/>
      <c r="AD126" s="995"/>
      <c r="AE126" s="996"/>
      <c r="AF126" s="997" t="s">
        <v>181</v>
      </c>
      <c r="AG126" s="995"/>
      <c r="AH126" s="995"/>
      <c r="AI126" s="995"/>
      <c r="AJ126" s="996"/>
      <c r="AK126" s="997" t="s">
        <v>181</v>
      </c>
      <c r="AL126" s="995"/>
      <c r="AM126" s="995"/>
      <c r="AN126" s="995"/>
      <c r="AO126" s="996"/>
      <c r="AP126" s="998" t="s">
        <v>181</v>
      </c>
      <c r="AQ126" s="999"/>
      <c r="AR126" s="999"/>
      <c r="AS126" s="999"/>
      <c r="AT126" s="1000"/>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59"/>
      <c r="CL126" s="1046"/>
      <c r="CM126" s="1046"/>
      <c r="CN126" s="1046"/>
      <c r="CO126" s="1047"/>
      <c r="CP126" s="958" t="s">
        <v>492</v>
      </c>
      <c r="CQ126" s="959"/>
      <c r="CR126" s="959"/>
      <c r="CS126" s="959"/>
      <c r="CT126" s="959"/>
      <c r="CU126" s="959"/>
      <c r="CV126" s="959"/>
      <c r="CW126" s="959"/>
      <c r="CX126" s="959"/>
      <c r="CY126" s="959"/>
      <c r="CZ126" s="959"/>
      <c r="DA126" s="959"/>
      <c r="DB126" s="959"/>
      <c r="DC126" s="959"/>
      <c r="DD126" s="959"/>
      <c r="DE126" s="959"/>
      <c r="DF126" s="960"/>
      <c r="DG126" s="961" t="s">
        <v>181</v>
      </c>
      <c r="DH126" s="962"/>
      <c r="DI126" s="962"/>
      <c r="DJ126" s="962"/>
      <c r="DK126" s="962"/>
      <c r="DL126" s="962" t="s">
        <v>181</v>
      </c>
      <c r="DM126" s="962"/>
      <c r="DN126" s="962"/>
      <c r="DO126" s="962"/>
      <c r="DP126" s="962"/>
      <c r="DQ126" s="962" t="s">
        <v>181</v>
      </c>
      <c r="DR126" s="962"/>
      <c r="DS126" s="962"/>
      <c r="DT126" s="962"/>
      <c r="DU126" s="962"/>
      <c r="DV126" s="963" t="s">
        <v>181</v>
      </c>
      <c r="DW126" s="963"/>
      <c r="DX126" s="963"/>
      <c r="DY126" s="963"/>
      <c r="DZ126" s="964"/>
    </row>
    <row r="127" spans="1:130" s="230" customFormat="1" ht="26.25" customHeight="1" x14ac:dyDescent="0.15">
      <c r="A127" s="1095"/>
      <c r="B127" s="987"/>
      <c r="C127" s="1009" t="s">
        <v>493</v>
      </c>
      <c r="D127" s="1001"/>
      <c r="E127" s="1001"/>
      <c r="F127" s="1001"/>
      <c r="G127" s="1001"/>
      <c r="H127" s="1001"/>
      <c r="I127" s="1001"/>
      <c r="J127" s="1001"/>
      <c r="K127" s="1001"/>
      <c r="L127" s="1001"/>
      <c r="M127" s="1001"/>
      <c r="N127" s="1001"/>
      <c r="O127" s="1001"/>
      <c r="P127" s="1001"/>
      <c r="Q127" s="1001"/>
      <c r="R127" s="1001"/>
      <c r="S127" s="1001"/>
      <c r="T127" s="1001"/>
      <c r="U127" s="1001"/>
      <c r="V127" s="1001"/>
      <c r="W127" s="1001"/>
      <c r="X127" s="1001"/>
      <c r="Y127" s="1001"/>
      <c r="Z127" s="1002"/>
      <c r="AA127" s="994">
        <v>26</v>
      </c>
      <c r="AB127" s="995"/>
      <c r="AC127" s="995"/>
      <c r="AD127" s="995"/>
      <c r="AE127" s="996"/>
      <c r="AF127" s="997">
        <v>16</v>
      </c>
      <c r="AG127" s="995"/>
      <c r="AH127" s="995"/>
      <c r="AI127" s="995"/>
      <c r="AJ127" s="996"/>
      <c r="AK127" s="997">
        <v>8</v>
      </c>
      <c r="AL127" s="995"/>
      <c r="AM127" s="995"/>
      <c r="AN127" s="995"/>
      <c r="AO127" s="996"/>
      <c r="AP127" s="998">
        <v>0</v>
      </c>
      <c r="AQ127" s="999"/>
      <c r="AR127" s="999"/>
      <c r="AS127" s="999"/>
      <c r="AT127" s="1000"/>
      <c r="AU127" s="232"/>
      <c r="AV127" s="232"/>
      <c r="AW127" s="232"/>
      <c r="AX127" s="1068" t="s">
        <v>494</v>
      </c>
      <c r="AY127" s="1069"/>
      <c r="AZ127" s="1069"/>
      <c r="BA127" s="1069"/>
      <c r="BB127" s="1069"/>
      <c r="BC127" s="1069"/>
      <c r="BD127" s="1069"/>
      <c r="BE127" s="1070"/>
      <c r="BF127" s="1071" t="s">
        <v>495</v>
      </c>
      <c r="BG127" s="1069"/>
      <c r="BH127" s="1069"/>
      <c r="BI127" s="1069"/>
      <c r="BJ127" s="1069"/>
      <c r="BK127" s="1069"/>
      <c r="BL127" s="1070"/>
      <c r="BM127" s="1071" t="s">
        <v>496</v>
      </c>
      <c r="BN127" s="1069"/>
      <c r="BO127" s="1069"/>
      <c r="BP127" s="1069"/>
      <c r="BQ127" s="1069"/>
      <c r="BR127" s="1069"/>
      <c r="BS127" s="1070"/>
      <c r="BT127" s="1071" t="s">
        <v>497</v>
      </c>
      <c r="BU127" s="1069"/>
      <c r="BV127" s="1069"/>
      <c r="BW127" s="1069"/>
      <c r="BX127" s="1069"/>
      <c r="BY127" s="1069"/>
      <c r="BZ127" s="1092"/>
      <c r="CA127" s="232"/>
      <c r="CB127" s="232"/>
      <c r="CC127" s="232"/>
      <c r="CD127" s="255"/>
      <c r="CE127" s="255"/>
      <c r="CF127" s="255"/>
      <c r="CG127" s="232"/>
      <c r="CH127" s="232"/>
      <c r="CI127" s="232"/>
      <c r="CJ127" s="254"/>
      <c r="CK127" s="1059"/>
      <c r="CL127" s="1046"/>
      <c r="CM127" s="1046"/>
      <c r="CN127" s="1046"/>
      <c r="CO127" s="1047"/>
      <c r="CP127" s="958" t="s">
        <v>498</v>
      </c>
      <c r="CQ127" s="959"/>
      <c r="CR127" s="959"/>
      <c r="CS127" s="959"/>
      <c r="CT127" s="959"/>
      <c r="CU127" s="959"/>
      <c r="CV127" s="959"/>
      <c r="CW127" s="959"/>
      <c r="CX127" s="959"/>
      <c r="CY127" s="959"/>
      <c r="CZ127" s="959"/>
      <c r="DA127" s="959"/>
      <c r="DB127" s="959"/>
      <c r="DC127" s="959"/>
      <c r="DD127" s="959"/>
      <c r="DE127" s="959"/>
      <c r="DF127" s="960"/>
      <c r="DG127" s="961" t="s">
        <v>468</v>
      </c>
      <c r="DH127" s="962"/>
      <c r="DI127" s="962"/>
      <c r="DJ127" s="962"/>
      <c r="DK127" s="962"/>
      <c r="DL127" s="962" t="s">
        <v>181</v>
      </c>
      <c r="DM127" s="962"/>
      <c r="DN127" s="962"/>
      <c r="DO127" s="962"/>
      <c r="DP127" s="962"/>
      <c r="DQ127" s="962" t="s">
        <v>181</v>
      </c>
      <c r="DR127" s="962"/>
      <c r="DS127" s="962"/>
      <c r="DT127" s="962"/>
      <c r="DU127" s="962"/>
      <c r="DV127" s="963" t="s">
        <v>181</v>
      </c>
      <c r="DW127" s="963"/>
      <c r="DX127" s="963"/>
      <c r="DY127" s="963"/>
      <c r="DZ127" s="964"/>
    </row>
    <row r="128" spans="1:130" s="230" customFormat="1" ht="26.25" customHeight="1" thickBot="1" x14ac:dyDescent="0.2">
      <c r="A128" s="1078" t="s">
        <v>499</v>
      </c>
      <c r="B128" s="1079"/>
      <c r="C128" s="1079"/>
      <c r="D128" s="1079"/>
      <c r="E128" s="1079"/>
      <c r="F128" s="1079"/>
      <c r="G128" s="1079"/>
      <c r="H128" s="1079"/>
      <c r="I128" s="1079"/>
      <c r="J128" s="1079"/>
      <c r="K128" s="1079"/>
      <c r="L128" s="1079"/>
      <c r="M128" s="1079"/>
      <c r="N128" s="1079"/>
      <c r="O128" s="1079"/>
      <c r="P128" s="1079"/>
      <c r="Q128" s="1079"/>
      <c r="R128" s="1079"/>
      <c r="S128" s="1079"/>
      <c r="T128" s="1079"/>
      <c r="U128" s="1079"/>
      <c r="V128" s="1079"/>
      <c r="W128" s="1080" t="s">
        <v>500</v>
      </c>
      <c r="X128" s="1080"/>
      <c r="Y128" s="1080"/>
      <c r="Z128" s="1081"/>
      <c r="AA128" s="1082">
        <v>1789</v>
      </c>
      <c r="AB128" s="1083"/>
      <c r="AC128" s="1083"/>
      <c r="AD128" s="1083"/>
      <c r="AE128" s="1084"/>
      <c r="AF128" s="1085" t="s">
        <v>181</v>
      </c>
      <c r="AG128" s="1083"/>
      <c r="AH128" s="1083"/>
      <c r="AI128" s="1083"/>
      <c r="AJ128" s="1084"/>
      <c r="AK128" s="1085">
        <v>3131</v>
      </c>
      <c r="AL128" s="1083"/>
      <c r="AM128" s="1083"/>
      <c r="AN128" s="1083"/>
      <c r="AO128" s="1084"/>
      <c r="AP128" s="1086"/>
      <c r="AQ128" s="1087"/>
      <c r="AR128" s="1087"/>
      <c r="AS128" s="1087"/>
      <c r="AT128" s="1088"/>
      <c r="AU128" s="232"/>
      <c r="AV128" s="232"/>
      <c r="AW128" s="232"/>
      <c r="AX128" s="932" t="s">
        <v>501</v>
      </c>
      <c r="AY128" s="933"/>
      <c r="AZ128" s="933"/>
      <c r="BA128" s="933"/>
      <c r="BB128" s="933"/>
      <c r="BC128" s="933"/>
      <c r="BD128" s="933"/>
      <c r="BE128" s="934"/>
      <c r="BF128" s="1089" t="s">
        <v>181</v>
      </c>
      <c r="BG128" s="1090"/>
      <c r="BH128" s="1090"/>
      <c r="BI128" s="1090"/>
      <c r="BJ128" s="1090"/>
      <c r="BK128" s="1090"/>
      <c r="BL128" s="1091"/>
      <c r="BM128" s="1089">
        <v>15</v>
      </c>
      <c r="BN128" s="1090"/>
      <c r="BO128" s="1090"/>
      <c r="BP128" s="1090"/>
      <c r="BQ128" s="1090"/>
      <c r="BR128" s="1090"/>
      <c r="BS128" s="1091"/>
      <c r="BT128" s="1089">
        <v>20</v>
      </c>
      <c r="BU128" s="1090"/>
      <c r="BV128" s="1090"/>
      <c r="BW128" s="1090"/>
      <c r="BX128" s="1090"/>
      <c r="BY128" s="1090"/>
      <c r="BZ128" s="1112"/>
      <c r="CA128" s="255"/>
      <c r="CB128" s="255"/>
      <c r="CC128" s="255"/>
      <c r="CD128" s="255"/>
      <c r="CE128" s="255"/>
      <c r="CF128" s="255"/>
      <c r="CG128" s="232"/>
      <c r="CH128" s="232"/>
      <c r="CI128" s="232"/>
      <c r="CJ128" s="254"/>
      <c r="CK128" s="1060"/>
      <c r="CL128" s="1061"/>
      <c r="CM128" s="1061"/>
      <c r="CN128" s="1061"/>
      <c r="CO128" s="1062"/>
      <c r="CP128" s="1072" t="s">
        <v>502</v>
      </c>
      <c r="CQ128" s="762"/>
      <c r="CR128" s="762"/>
      <c r="CS128" s="762"/>
      <c r="CT128" s="762"/>
      <c r="CU128" s="762"/>
      <c r="CV128" s="762"/>
      <c r="CW128" s="762"/>
      <c r="CX128" s="762"/>
      <c r="CY128" s="762"/>
      <c r="CZ128" s="762"/>
      <c r="DA128" s="762"/>
      <c r="DB128" s="762"/>
      <c r="DC128" s="762"/>
      <c r="DD128" s="762"/>
      <c r="DE128" s="762"/>
      <c r="DF128" s="1073"/>
      <c r="DG128" s="1074" t="s">
        <v>181</v>
      </c>
      <c r="DH128" s="1075"/>
      <c r="DI128" s="1075"/>
      <c r="DJ128" s="1075"/>
      <c r="DK128" s="1075"/>
      <c r="DL128" s="1075" t="s">
        <v>181</v>
      </c>
      <c r="DM128" s="1075"/>
      <c r="DN128" s="1075"/>
      <c r="DO128" s="1075"/>
      <c r="DP128" s="1075"/>
      <c r="DQ128" s="1075" t="s">
        <v>181</v>
      </c>
      <c r="DR128" s="1075"/>
      <c r="DS128" s="1075"/>
      <c r="DT128" s="1075"/>
      <c r="DU128" s="1075"/>
      <c r="DV128" s="1076" t="s">
        <v>181</v>
      </c>
      <c r="DW128" s="1076"/>
      <c r="DX128" s="1076"/>
      <c r="DY128" s="1076"/>
      <c r="DZ128" s="1077"/>
    </row>
    <row r="129" spans="1:131" s="230" customFormat="1" ht="26.25" customHeight="1" x14ac:dyDescent="0.15">
      <c r="A129" s="970" t="s">
        <v>111</v>
      </c>
      <c r="B129" s="971"/>
      <c r="C129" s="971"/>
      <c r="D129" s="971"/>
      <c r="E129" s="971"/>
      <c r="F129" s="971"/>
      <c r="G129" s="971"/>
      <c r="H129" s="971"/>
      <c r="I129" s="971"/>
      <c r="J129" s="971"/>
      <c r="K129" s="971"/>
      <c r="L129" s="971"/>
      <c r="M129" s="971"/>
      <c r="N129" s="971"/>
      <c r="O129" s="971"/>
      <c r="P129" s="971"/>
      <c r="Q129" s="971"/>
      <c r="R129" s="971"/>
      <c r="S129" s="971"/>
      <c r="T129" s="971"/>
      <c r="U129" s="971"/>
      <c r="V129" s="971"/>
      <c r="W129" s="1106" t="s">
        <v>503</v>
      </c>
      <c r="X129" s="1107"/>
      <c r="Y129" s="1107"/>
      <c r="Z129" s="1108"/>
      <c r="AA129" s="994">
        <v>4007405</v>
      </c>
      <c r="AB129" s="995"/>
      <c r="AC129" s="995"/>
      <c r="AD129" s="995"/>
      <c r="AE129" s="996"/>
      <c r="AF129" s="997">
        <v>4316659</v>
      </c>
      <c r="AG129" s="995"/>
      <c r="AH129" s="995"/>
      <c r="AI129" s="995"/>
      <c r="AJ129" s="996"/>
      <c r="AK129" s="997">
        <v>4165754</v>
      </c>
      <c r="AL129" s="995"/>
      <c r="AM129" s="995"/>
      <c r="AN129" s="995"/>
      <c r="AO129" s="996"/>
      <c r="AP129" s="1109"/>
      <c r="AQ129" s="1110"/>
      <c r="AR129" s="1110"/>
      <c r="AS129" s="1110"/>
      <c r="AT129" s="1111"/>
      <c r="AU129" s="233"/>
      <c r="AV129" s="233"/>
      <c r="AW129" s="233"/>
      <c r="AX129" s="1101" t="s">
        <v>504</v>
      </c>
      <c r="AY129" s="959"/>
      <c r="AZ129" s="959"/>
      <c r="BA129" s="959"/>
      <c r="BB129" s="959"/>
      <c r="BC129" s="959"/>
      <c r="BD129" s="959"/>
      <c r="BE129" s="960"/>
      <c r="BF129" s="1102" t="s">
        <v>181</v>
      </c>
      <c r="BG129" s="1103"/>
      <c r="BH129" s="1103"/>
      <c r="BI129" s="1103"/>
      <c r="BJ129" s="1103"/>
      <c r="BK129" s="1103"/>
      <c r="BL129" s="1104"/>
      <c r="BM129" s="1102">
        <v>20</v>
      </c>
      <c r="BN129" s="1103"/>
      <c r="BO129" s="1103"/>
      <c r="BP129" s="1103"/>
      <c r="BQ129" s="1103"/>
      <c r="BR129" s="1103"/>
      <c r="BS129" s="1104"/>
      <c r="BT129" s="1102">
        <v>30</v>
      </c>
      <c r="BU129" s="1103"/>
      <c r="BV129" s="1103"/>
      <c r="BW129" s="1103"/>
      <c r="BX129" s="1103"/>
      <c r="BY129" s="1103"/>
      <c r="BZ129" s="1105"/>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70" t="s">
        <v>505</v>
      </c>
      <c r="B130" s="971"/>
      <c r="C130" s="971"/>
      <c r="D130" s="971"/>
      <c r="E130" s="971"/>
      <c r="F130" s="971"/>
      <c r="G130" s="971"/>
      <c r="H130" s="971"/>
      <c r="I130" s="971"/>
      <c r="J130" s="971"/>
      <c r="K130" s="971"/>
      <c r="L130" s="971"/>
      <c r="M130" s="971"/>
      <c r="N130" s="971"/>
      <c r="O130" s="971"/>
      <c r="P130" s="971"/>
      <c r="Q130" s="971"/>
      <c r="R130" s="971"/>
      <c r="S130" s="971"/>
      <c r="T130" s="971"/>
      <c r="U130" s="971"/>
      <c r="V130" s="971"/>
      <c r="W130" s="1106" t="s">
        <v>506</v>
      </c>
      <c r="X130" s="1107"/>
      <c r="Y130" s="1107"/>
      <c r="Z130" s="1108"/>
      <c r="AA130" s="994">
        <v>545520</v>
      </c>
      <c r="AB130" s="995"/>
      <c r="AC130" s="995"/>
      <c r="AD130" s="995"/>
      <c r="AE130" s="996"/>
      <c r="AF130" s="997">
        <v>548185</v>
      </c>
      <c r="AG130" s="995"/>
      <c r="AH130" s="995"/>
      <c r="AI130" s="995"/>
      <c r="AJ130" s="996"/>
      <c r="AK130" s="997">
        <v>563314</v>
      </c>
      <c r="AL130" s="995"/>
      <c r="AM130" s="995"/>
      <c r="AN130" s="995"/>
      <c r="AO130" s="996"/>
      <c r="AP130" s="1109"/>
      <c r="AQ130" s="1110"/>
      <c r="AR130" s="1110"/>
      <c r="AS130" s="1110"/>
      <c r="AT130" s="1111"/>
      <c r="AU130" s="233"/>
      <c r="AV130" s="233"/>
      <c r="AW130" s="233"/>
      <c r="AX130" s="1101" t="s">
        <v>507</v>
      </c>
      <c r="AY130" s="959"/>
      <c r="AZ130" s="959"/>
      <c r="BA130" s="959"/>
      <c r="BB130" s="959"/>
      <c r="BC130" s="959"/>
      <c r="BD130" s="959"/>
      <c r="BE130" s="960"/>
      <c r="BF130" s="1137">
        <v>11.9</v>
      </c>
      <c r="BG130" s="1138"/>
      <c r="BH130" s="1138"/>
      <c r="BI130" s="1138"/>
      <c r="BJ130" s="1138"/>
      <c r="BK130" s="1138"/>
      <c r="BL130" s="1139"/>
      <c r="BM130" s="1137">
        <v>25</v>
      </c>
      <c r="BN130" s="1138"/>
      <c r="BO130" s="1138"/>
      <c r="BP130" s="1138"/>
      <c r="BQ130" s="1138"/>
      <c r="BR130" s="1138"/>
      <c r="BS130" s="1139"/>
      <c r="BT130" s="1137">
        <v>35</v>
      </c>
      <c r="BU130" s="1138"/>
      <c r="BV130" s="1138"/>
      <c r="BW130" s="1138"/>
      <c r="BX130" s="1138"/>
      <c r="BY130" s="1138"/>
      <c r="BZ130" s="1140"/>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508</v>
      </c>
      <c r="X131" s="1144"/>
      <c r="Y131" s="1144"/>
      <c r="Z131" s="1145"/>
      <c r="AA131" s="1040">
        <v>3461885</v>
      </c>
      <c r="AB131" s="1022"/>
      <c r="AC131" s="1022"/>
      <c r="AD131" s="1022"/>
      <c r="AE131" s="1023"/>
      <c r="AF131" s="1021">
        <v>3768474</v>
      </c>
      <c r="AG131" s="1022"/>
      <c r="AH131" s="1022"/>
      <c r="AI131" s="1022"/>
      <c r="AJ131" s="1023"/>
      <c r="AK131" s="1021">
        <v>3602440</v>
      </c>
      <c r="AL131" s="1022"/>
      <c r="AM131" s="1022"/>
      <c r="AN131" s="1022"/>
      <c r="AO131" s="1023"/>
      <c r="AP131" s="1146"/>
      <c r="AQ131" s="1147"/>
      <c r="AR131" s="1147"/>
      <c r="AS131" s="1147"/>
      <c r="AT131" s="1148"/>
      <c r="AU131" s="233"/>
      <c r="AV131" s="233"/>
      <c r="AW131" s="233"/>
      <c r="AX131" s="1119" t="s">
        <v>509</v>
      </c>
      <c r="AY131" s="762"/>
      <c r="AZ131" s="762"/>
      <c r="BA131" s="762"/>
      <c r="BB131" s="762"/>
      <c r="BC131" s="762"/>
      <c r="BD131" s="762"/>
      <c r="BE131" s="1073"/>
      <c r="BF131" s="1120">
        <v>113.8</v>
      </c>
      <c r="BG131" s="1121"/>
      <c r="BH131" s="1121"/>
      <c r="BI131" s="1121"/>
      <c r="BJ131" s="1121"/>
      <c r="BK131" s="1121"/>
      <c r="BL131" s="1122"/>
      <c r="BM131" s="1120">
        <v>350</v>
      </c>
      <c r="BN131" s="1121"/>
      <c r="BO131" s="1121"/>
      <c r="BP131" s="1121"/>
      <c r="BQ131" s="1121"/>
      <c r="BR131" s="1121"/>
      <c r="BS131" s="1122"/>
      <c r="BT131" s="1123"/>
      <c r="BU131" s="1124"/>
      <c r="BV131" s="1124"/>
      <c r="BW131" s="1124"/>
      <c r="BX131" s="1124"/>
      <c r="BY131" s="1124"/>
      <c r="BZ131" s="1125"/>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126" t="s">
        <v>510</v>
      </c>
      <c r="B132" s="1127"/>
      <c r="C132" s="1127"/>
      <c r="D132" s="1127"/>
      <c r="E132" s="1127"/>
      <c r="F132" s="1127"/>
      <c r="G132" s="1127"/>
      <c r="H132" s="1127"/>
      <c r="I132" s="1127"/>
      <c r="J132" s="1127"/>
      <c r="K132" s="1127"/>
      <c r="L132" s="1127"/>
      <c r="M132" s="1127"/>
      <c r="N132" s="1127"/>
      <c r="O132" s="1127"/>
      <c r="P132" s="1127"/>
      <c r="Q132" s="1127"/>
      <c r="R132" s="1127"/>
      <c r="S132" s="1127"/>
      <c r="T132" s="1127"/>
      <c r="U132" s="1127"/>
      <c r="V132" s="1130" t="s">
        <v>511</v>
      </c>
      <c r="W132" s="1130"/>
      <c r="X132" s="1130"/>
      <c r="Y132" s="1130"/>
      <c r="Z132" s="1131"/>
      <c r="AA132" s="1132">
        <v>11.946699560000001</v>
      </c>
      <c r="AB132" s="1133"/>
      <c r="AC132" s="1133"/>
      <c r="AD132" s="1133"/>
      <c r="AE132" s="1134"/>
      <c r="AF132" s="1135">
        <v>10.947720479999999</v>
      </c>
      <c r="AG132" s="1133"/>
      <c r="AH132" s="1133"/>
      <c r="AI132" s="1133"/>
      <c r="AJ132" s="1134"/>
      <c r="AK132" s="1135">
        <v>12.81384284</v>
      </c>
      <c r="AL132" s="1133"/>
      <c r="AM132" s="1133"/>
      <c r="AN132" s="1133"/>
      <c r="AO132" s="1134"/>
      <c r="AP132" s="1037"/>
      <c r="AQ132" s="1038"/>
      <c r="AR132" s="1038"/>
      <c r="AS132" s="1038"/>
      <c r="AT132" s="113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128"/>
      <c r="B133" s="1129"/>
      <c r="C133" s="1129"/>
      <c r="D133" s="1129"/>
      <c r="E133" s="1129"/>
      <c r="F133" s="1129"/>
      <c r="G133" s="1129"/>
      <c r="H133" s="1129"/>
      <c r="I133" s="1129"/>
      <c r="J133" s="1129"/>
      <c r="K133" s="1129"/>
      <c r="L133" s="1129"/>
      <c r="M133" s="1129"/>
      <c r="N133" s="1129"/>
      <c r="O133" s="1129"/>
      <c r="P133" s="1129"/>
      <c r="Q133" s="1129"/>
      <c r="R133" s="1129"/>
      <c r="S133" s="1129"/>
      <c r="T133" s="1129"/>
      <c r="U133" s="1129"/>
      <c r="V133" s="1113" t="s">
        <v>512</v>
      </c>
      <c r="W133" s="1113"/>
      <c r="X133" s="1113"/>
      <c r="Y133" s="1113"/>
      <c r="Z133" s="1114"/>
      <c r="AA133" s="1115">
        <v>12.5</v>
      </c>
      <c r="AB133" s="1116"/>
      <c r="AC133" s="1116"/>
      <c r="AD133" s="1116"/>
      <c r="AE133" s="1117"/>
      <c r="AF133" s="1115">
        <v>12.2</v>
      </c>
      <c r="AG133" s="1116"/>
      <c r="AH133" s="1116"/>
      <c r="AI133" s="1116"/>
      <c r="AJ133" s="1117"/>
      <c r="AK133" s="1115">
        <v>11.9</v>
      </c>
      <c r="AL133" s="1116"/>
      <c r="AM133" s="1116"/>
      <c r="AN133" s="1116"/>
      <c r="AO133" s="1117"/>
      <c r="AP133" s="1064"/>
      <c r="AQ133" s="1065"/>
      <c r="AR133" s="1065"/>
      <c r="AS133" s="1065"/>
      <c r="AT133" s="111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yBC/56FfrH07V7R4aTJuRa9xGU7sLXk8K6wTDD6DT+y7Od/0r/qLYz4M3Xw3nPwoQ9iSk6rJT831bxnG39y9PQ==" saltValue="+JKYWAJXyW2FtUoAojY1Y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513</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yZ4y94C5uyIwfN9sUp2wqw/eZkMh2aAT7CG6Ip7YVDhzkYqOgegMlgiksnMx2m3qZbb3w3viEDUgtzONaBQF+A==" saltValue="tV2qSZcBAMN1Cn0TWbMAH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5lk9vdjJSNSSoDK5Gn1lWSRzKtfmclkjFBski7tr0NBrpgttWEKnR3C8dYNIXCx2qZNYB4Ub8KQ53byDYKfucQ==" saltValue="bA5YPBIToicgINdw5UQnR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514</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515</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0" t="s">
        <v>516</v>
      </c>
      <c r="AP7" s="272"/>
      <c r="AQ7" s="273" t="s">
        <v>517</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1"/>
      <c r="AP8" s="278" t="s">
        <v>518</v>
      </c>
      <c r="AQ8" s="279" t="s">
        <v>519</v>
      </c>
      <c r="AR8" s="280" t="s">
        <v>520</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52" t="s">
        <v>521</v>
      </c>
      <c r="AL9" s="1153"/>
      <c r="AM9" s="1153"/>
      <c r="AN9" s="1154"/>
      <c r="AO9" s="281">
        <v>974975</v>
      </c>
      <c r="AP9" s="281">
        <v>81329</v>
      </c>
      <c r="AQ9" s="282">
        <v>121814</v>
      </c>
      <c r="AR9" s="283">
        <v>-33.200000000000003</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52" t="s">
        <v>522</v>
      </c>
      <c r="AL10" s="1153"/>
      <c r="AM10" s="1153"/>
      <c r="AN10" s="1154"/>
      <c r="AO10" s="284">
        <v>324409</v>
      </c>
      <c r="AP10" s="284">
        <v>27061</v>
      </c>
      <c r="AQ10" s="285">
        <v>18777</v>
      </c>
      <c r="AR10" s="286">
        <v>44.1</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52" t="s">
        <v>523</v>
      </c>
      <c r="AL11" s="1153"/>
      <c r="AM11" s="1153"/>
      <c r="AN11" s="1154"/>
      <c r="AO11" s="284">
        <v>8910</v>
      </c>
      <c r="AP11" s="284">
        <v>743</v>
      </c>
      <c r="AQ11" s="285">
        <v>3489</v>
      </c>
      <c r="AR11" s="286">
        <v>-78.7</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52" t="s">
        <v>524</v>
      </c>
      <c r="AL12" s="1153"/>
      <c r="AM12" s="1153"/>
      <c r="AN12" s="1154"/>
      <c r="AO12" s="284" t="s">
        <v>525</v>
      </c>
      <c r="AP12" s="284" t="s">
        <v>525</v>
      </c>
      <c r="AQ12" s="285" t="s">
        <v>525</v>
      </c>
      <c r="AR12" s="286" t="s">
        <v>525</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52" t="s">
        <v>526</v>
      </c>
      <c r="AL13" s="1153"/>
      <c r="AM13" s="1153"/>
      <c r="AN13" s="1154"/>
      <c r="AO13" s="284">
        <v>79139</v>
      </c>
      <c r="AP13" s="284">
        <v>6602</v>
      </c>
      <c r="AQ13" s="285">
        <v>6796</v>
      </c>
      <c r="AR13" s="286">
        <v>-2.9</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52" t="s">
        <v>527</v>
      </c>
      <c r="AL14" s="1153"/>
      <c r="AM14" s="1153"/>
      <c r="AN14" s="1154"/>
      <c r="AO14" s="284">
        <v>9357</v>
      </c>
      <c r="AP14" s="284">
        <v>781</v>
      </c>
      <c r="AQ14" s="285">
        <v>2572</v>
      </c>
      <c r="AR14" s="286">
        <v>-69.599999999999994</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55" t="s">
        <v>528</v>
      </c>
      <c r="AL15" s="1156"/>
      <c r="AM15" s="1156"/>
      <c r="AN15" s="1157"/>
      <c r="AO15" s="284">
        <v>-61779</v>
      </c>
      <c r="AP15" s="284">
        <v>-5153</v>
      </c>
      <c r="AQ15" s="285">
        <v>-9119</v>
      </c>
      <c r="AR15" s="286">
        <v>-43.5</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55" t="s">
        <v>196</v>
      </c>
      <c r="AL16" s="1156"/>
      <c r="AM16" s="1156"/>
      <c r="AN16" s="1157"/>
      <c r="AO16" s="284">
        <v>1335011</v>
      </c>
      <c r="AP16" s="284">
        <v>111362</v>
      </c>
      <c r="AQ16" s="285">
        <v>144330</v>
      </c>
      <c r="AR16" s="286">
        <v>-22.8</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529</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530</v>
      </c>
      <c r="AP20" s="293" t="s">
        <v>531</v>
      </c>
      <c r="AQ20" s="294" t="s">
        <v>532</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58" t="s">
        <v>533</v>
      </c>
      <c r="AL21" s="1159"/>
      <c r="AM21" s="1159"/>
      <c r="AN21" s="1160"/>
      <c r="AO21" s="297">
        <v>8.17</v>
      </c>
      <c r="AP21" s="298">
        <v>12.76</v>
      </c>
      <c r="AQ21" s="299">
        <v>-4.59</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58" t="s">
        <v>534</v>
      </c>
      <c r="AL22" s="1159"/>
      <c r="AM22" s="1159"/>
      <c r="AN22" s="1160"/>
      <c r="AO22" s="302">
        <v>95.6</v>
      </c>
      <c r="AP22" s="303">
        <v>95.6</v>
      </c>
      <c r="AQ22" s="304">
        <v>0</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49" t="s">
        <v>535</v>
      </c>
      <c r="B26" s="1149"/>
      <c r="C26" s="1149"/>
      <c r="D26" s="1149"/>
      <c r="E26" s="1149"/>
      <c r="F26" s="1149"/>
      <c r="G26" s="1149"/>
      <c r="H26" s="1149"/>
      <c r="I26" s="1149"/>
      <c r="J26" s="1149"/>
      <c r="K26" s="1149"/>
      <c r="L26" s="1149"/>
      <c r="M26" s="1149"/>
      <c r="N26" s="1149"/>
      <c r="O26" s="1149"/>
      <c r="P26" s="1149"/>
      <c r="Q26" s="1149"/>
      <c r="R26" s="1149"/>
      <c r="S26" s="1149"/>
      <c r="T26" s="1149"/>
      <c r="U26" s="1149"/>
      <c r="V26" s="1149"/>
      <c r="W26" s="1149"/>
      <c r="X26" s="1149"/>
      <c r="Y26" s="1149"/>
      <c r="Z26" s="1149"/>
      <c r="AA26" s="1149"/>
      <c r="AB26" s="1149"/>
      <c r="AC26" s="1149"/>
      <c r="AD26" s="1149"/>
      <c r="AE26" s="1149"/>
      <c r="AF26" s="1149"/>
      <c r="AG26" s="1149"/>
      <c r="AH26" s="1149"/>
      <c r="AI26" s="1149"/>
      <c r="AJ26" s="1149"/>
      <c r="AK26" s="1149"/>
      <c r="AL26" s="1149"/>
      <c r="AM26" s="1149"/>
      <c r="AN26" s="1149"/>
      <c r="AO26" s="1149"/>
      <c r="AP26" s="1149"/>
      <c r="AQ26" s="1149"/>
      <c r="AR26" s="1149"/>
      <c r="AS26" s="1149"/>
      <c r="AT26" s="267"/>
    </row>
    <row r="27" spans="1:46" x14ac:dyDescent="0.15">
      <c r="A27" s="309"/>
      <c r="AO27" s="262"/>
      <c r="AP27" s="262"/>
      <c r="AQ27" s="262"/>
      <c r="AR27" s="262"/>
      <c r="AS27" s="262"/>
      <c r="AT27" s="262"/>
    </row>
    <row r="28" spans="1:46" ht="17.25" x14ac:dyDescent="0.15">
      <c r="A28" s="263" t="s">
        <v>536</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537</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0" t="s">
        <v>516</v>
      </c>
      <c r="AP30" s="272"/>
      <c r="AQ30" s="273" t="s">
        <v>517</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1"/>
      <c r="AP31" s="278" t="s">
        <v>518</v>
      </c>
      <c r="AQ31" s="279" t="s">
        <v>519</v>
      </c>
      <c r="AR31" s="280" t="s">
        <v>520</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66" t="s">
        <v>538</v>
      </c>
      <c r="AL32" s="1167"/>
      <c r="AM32" s="1167"/>
      <c r="AN32" s="1168"/>
      <c r="AO32" s="312">
        <v>531242</v>
      </c>
      <c r="AP32" s="312">
        <v>44314</v>
      </c>
      <c r="AQ32" s="313">
        <v>83451</v>
      </c>
      <c r="AR32" s="314">
        <v>-46.9</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66" t="s">
        <v>539</v>
      </c>
      <c r="AL33" s="1167"/>
      <c r="AM33" s="1167"/>
      <c r="AN33" s="1168"/>
      <c r="AO33" s="312" t="s">
        <v>525</v>
      </c>
      <c r="AP33" s="312" t="s">
        <v>525</v>
      </c>
      <c r="AQ33" s="313" t="s">
        <v>525</v>
      </c>
      <c r="AR33" s="314" t="s">
        <v>525</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66" t="s">
        <v>540</v>
      </c>
      <c r="AL34" s="1167"/>
      <c r="AM34" s="1167"/>
      <c r="AN34" s="1168"/>
      <c r="AO34" s="312" t="s">
        <v>525</v>
      </c>
      <c r="AP34" s="312" t="s">
        <v>525</v>
      </c>
      <c r="AQ34" s="313" t="s">
        <v>525</v>
      </c>
      <c r="AR34" s="314" t="s">
        <v>525</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66" t="s">
        <v>541</v>
      </c>
      <c r="AL35" s="1167"/>
      <c r="AM35" s="1167"/>
      <c r="AN35" s="1168"/>
      <c r="AO35" s="312">
        <v>429604</v>
      </c>
      <c r="AP35" s="312">
        <v>35836</v>
      </c>
      <c r="AQ35" s="313">
        <v>28003</v>
      </c>
      <c r="AR35" s="314">
        <v>28</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66" t="s">
        <v>542</v>
      </c>
      <c r="AL36" s="1167"/>
      <c r="AM36" s="1167"/>
      <c r="AN36" s="1168"/>
      <c r="AO36" s="312">
        <v>67202</v>
      </c>
      <c r="AP36" s="312">
        <v>5606</v>
      </c>
      <c r="AQ36" s="313">
        <v>3357</v>
      </c>
      <c r="AR36" s="314">
        <v>67</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66" t="s">
        <v>543</v>
      </c>
      <c r="AL37" s="1167"/>
      <c r="AM37" s="1167"/>
      <c r="AN37" s="1168"/>
      <c r="AO37" s="312">
        <v>8</v>
      </c>
      <c r="AP37" s="312">
        <v>1</v>
      </c>
      <c r="AQ37" s="313">
        <v>824</v>
      </c>
      <c r="AR37" s="314">
        <v>-99.9</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69" t="s">
        <v>544</v>
      </c>
      <c r="AL38" s="1170"/>
      <c r="AM38" s="1170"/>
      <c r="AN38" s="1171"/>
      <c r="AO38" s="315" t="s">
        <v>525</v>
      </c>
      <c r="AP38" s="315" t="s">
        <v>525</v>
      </c>
      <c r="AQ38" s="316">
        <v>11</v>
      </c>
      <c r="AR38" s="304" t="s">
        <v>525</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69" t="s">
        <v>545</v>
      </c>
      <c r="AL39" s="1170"/>
      <c r="AM39" s="1170"/>
      <c r="AN39" s="1171"/>
      <c r="AO39" s="312">
        <v>-3131</v>
      </c>
      <c r="AP39" s="312">
        <v>-261</v>
      </c>
      <c r="AQ39" s="313">
        <v>-3327</v>
      </c>
      <c r="AR39" s="314">
        <v>-92.2</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66" t="s">
        <v>546</v>
      </c>
      <c r="AL40" s="1167"/>
      <c r="AM40" s="1167"/>
      <c r="AN40" s="1168"/>
      <c r="AO40" s="312">
        <v>-563314</v>
      </c>
      <c r="AP40" s="312">
        <v>-46990</v>
      </c>
      <c r="AQ40" s="313">
        <v>-75351</v>
      </c>
      <c r="AR40" s="314">
        <v>-37.6</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72" t="s">
        <v>310</v>
      </c>
      <c r="AL41" s="1173"/>
      <c r="AM41" s="1173"/>
      <c r="AN41" s="1174"/>
      <c r="AO41" s="312">
        <v>461611</v>
      </c>
      <c r="AP41" s="312">
        <v>38506</v>
      </c>
      <c r="AQ41" s="313">
        <v>36968</v>
      </c>
      <c r="AR41" s="314">
        <v>4.2</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547</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548</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549</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61" t="s">
        <v>516</v>
      </c>
      <c r="AN49" s="1163" t="s">
        <v>550</v>
      </c>
      <c r="AO49" s="1164"/>
      <c r="AP49" s="1164"/>
      <c r="AQ49" s="1164"/>
      <c r="AR49" s="1165"/>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62"/>
      <c r="AN50" s="328" t="s">
        <v>551</v>
      </c>
      <c r="AO50" s="329" t="s">
        <v>552</v>
      </c>
      <c r="AP50" s="330" t="s">
        <v>553</v>
      </c>
      <c r="AQ50" s="331" t="s">
        <v>554</v>
      </c>
      <c r="AR50" s="332" t="s">
        <v>555</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556</v>
      </c>
      <c r="AL51" s="325"/>
      <c r="AM51" s="333">
        <v>2185118</v>
      </c>
      <c r="AN51" s="334">
        <v>168293</v>
      </c>
      <c r="AO51" s="335">
        <v>260.10000000000002</v>
      </c>
      <c r="AP51" s="336">
        <v>115050</v>
      </c>
      <c r="AQ51" s="337">
        <v>1</v>
      </c>
      <c r="AR51" s="338">
        <v>259.10000000000002</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557</v>
      </c>
      <c r="AM52" s="341">
        <v>1276466</v>
      </c>
      <c r="AN52" s="342">
        <v>98311</v>
      </c>
      <c r="AO52" s="343">
        <v>587.5</v>
      </c>
      <c r="AP52" s="344">
        <v>53792</v>
      </c>
      <c r="AQ52" s="345">
        <v>1.2</v>
      </c>
      <c r="AR52" s="346">
        <v>586.29999999999995</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558</v>
      </c>
      <c r="AL53" s="325"/>
      <c r="AM53" s="333">
        <v>3485002</v>
      </c>
      <c r="AN53" s="334">
        <v>274518</v>
      </c>
      <c r="AO53" s="335">
        <v>63.1</v>
      </c>
      <c r="AP53" s="336">
        <v>118252</v>
      </c>
      <c r="AQ53" s="337">
        <v>2.8</v>
      </c>
      <c r="AR53" s="338">
        <v>60.3</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557</v>
      </c>
      <c r="AM54" s="341">
        <v>1272843</v>
      </c>
      <c r="AN54" s="342">
        <v>100263</v>
      </c>
      <c r="AO54" s="343">
        <v>2</v>
      </c>
      <c r="AP54" s="344">
        <v>49994</v>
      </c>
      <c r="AQ54" s="345">
        <v>-7.1</v>
      </c>
      <c r="AR54" s="346">
        <v>9.1</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559</v>
      </c>
      <c r="AL55" s="325"/>
      <c r="AM55" s="333">
        <v>963846</v>
      </c>
      <c r="AN55" s="334">
        <v>77114</v>
      </c>
      <c r="AO55" s="335">
        <v>-71.900000000000006</v>
      </c>
      <c r="AP55" s="336">
        <v>120302</v>
      </c>
      <c r="AQ55" s="337">
        <v>1.7</v>
      </c>
      <c r="AR55" s="338">
        <v>-73.599999999999994</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557</v>
      </c>
      <c r="AM56" s="341">
        <v>497437</v>
      </c>
      <c r="AN56" s="342">
        <v>39798</v>
      </c>
      <c r="AO56" s="343">
        <v>-60.3</v>
      </c>
      <c r="AP56" s="344">
        <v>59328</v>
      </c>
      <c r="AQ56" s="345">
        <v>18.7</v>
      </c>
      <c r="AR56" s="346">
        <v>-79</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560</v>
      </c>
      <c r="AL57" s="325"/>
      <c r="AM57" s="333">
        <v>434782</v>
      </c>
      <c r="AN57" s="334">
        <v>35527</v>
      </c>
      <c r="AO57" s="335">
        <v>-53.9</v>
      </c>
      <c r="AP57" s="336">
        <v>114841</v>
      </c>
      <c r="AQ57" s="337">
        <v>-4.5</v>
      </c>
      <c r="AR57" s="338">
        <v>-49.4</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557</v>
      </c>
      <c r="AM58" s="341">
        <v>276461</v>
      </c>
      <c r="AN58" s="342">
        <v>22590</v>
      </c>
      <c r="AO58" s="343">
        <v>-43.2</v>
      </c>
      <c r="AP58" s="344">
        <v>51589</v>
      </c>
      <c r="AQ58" s="345">
        <v>-13</v>
      </c>
      <c r="AR58" s="346">
        <v>-30.2</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561</v>
      </c>
      <c r="AL59" s="325"/>
      <c r="AM59" s="333">
        <v>612998</v>
      </c>
      <c r="AN59" s="334">
        <v>51134</v>
      </c>
      <c r="AO59" s="335">
        <v>43.9</v>
      </c>
      <c r="AP59" s="336">
        <v>124145</v>
      </c>
      <c r="AQ59" s="337">
        <v>8.1</v>
      </c>
      <c r="AR59" s="338">
        <v>35.799999999999997</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557</v>
      </c>
      <c r="AM60" s="341">
        <v>379449</v>
      </c>
      <c r="AN60" s="342">
        <v>31652</v>
      </c>
      <c r="AO60" s="343">
        <v>40.1</v>
      </c>
      <c r="AP60" s="344">
        <v>54761</v>
      </c>
      <c r="AQ60" s="345">
        <v>6.1</v>
      </c>
      <c r="AR60" s="346">
        <v>34</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562</v>
      </c>
      <c r="AL61" s="347"/>
      <c r="AM61" s="348">
        <v>1536349</v>
      </c>
      <c r="AN61" s="349">
        <v>121317</v>
      </c>
      <c r="AO61" s="350">
        <v>48.3</v>
      </c>
      <c r="AP61" s="351">
        <v>118518</v>
      </c>
      <c r="AQ61" s="352">
        <v>1.8</v>
      </c>
      <c r="AR61" s="338">
        <v>46.5</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557</v>
      </c>
      <c r="AM62" s="341">
        <v>740531</v>
      </c>
      <c r="AN62" s="342">
        <v>58523</v>
      </c>
      <c r="AO62" s="343">
        <v>105.2</v>
      </c>
      <c r="AP62" s="344">
        <v>53893</v>
      </c>
      <c r="AQ62" s="345">
        <v>1.2</v>
      </c>
      <c r="AR62" s="346">
        <v>104</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N3wehDM8vGkLHKC4i2ZnlMeLkscXv2uUGdTIdlZlQ3nRRiKidx2qK/ecgLA68t9Ra/flm9F/5yJgEAitJiuB9Q==" saltValue="SCEWSQ79qX3/d9ZDjPRmc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564</v>
      </c>
    </row>
    <row r="121" spans="125:125" ht="13.5" hidden="1" customHeight="1" x14ac:dyDescent="0.15">
      <c r="DU121" s="259"/>
    </row>
  </sheetData>
  <sheetProtection algorithmName="SHA-512" hashValue="m92btyuLLxk8hPPMRtHFUe9b/p1CafXBRBj0aRNU9h7VI11Dn7IPQO1Hrm3gU59jQN6KlRn1dbrVGOHjuzE6Aw==" saltValue="myrRY9RJ5lF+//MbnT+lJ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565</v>
      </c>
    </row>
  </sheetData>
  <sheetProtection algorithmName="SHA-512" hashValue="HxBPODwoXmTGuT0Tz+PW/Uvsk2a7GfXaJylzfEFRlqKAAnxWEsN2D2ApNQYig2E3oCC8Cq88N5B8DBgDFkOUbA==" saltValue="urMIUUp7/i8r75HI3oc0e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566</v>
      </c>
      <c r="G46" s="8" t="s">
        <v>567</v>
      </c>
      <c r="H46" s="8" t="s">
        <v>568</v>
      </c>
      <c r="I46" s="8" t="s">
        <v>569</v>
      </c>
      <c r="J46" s="9" t="s">
        <v>570</v>
      </c>
    </row>
    <row r="47" spans="2:10" ht="57.75" customHeight="1" x14ac:dyDescent="0.15">
      <c r="B47" s="10"/>
      <c r="C47" s="1175" t="s">
        <v>3</v>
      </c>
      <c r="D47" s="1175"/>
      <c r="E47" s="1176"/>
      <c r="F47" s="11">
        <v>13.45</v>
      </c>
      <c r="G47" s="12">
        <v>8.32</v>
      </c>
      <c r="H47" s="12">
        <v>9.69</v>
      </c>
      <c r="I47" s="12">
        <v>17.77</v>
      </c>
      <c r="J47" s="13">
        <v>21.28</v>
      </c>
    </row>
    <row r="48" spans="2:10" ht="57.75" customHeight="1" x14ac:dyDescent="0.15">
      <c r="B48" s="14"/>
      <c r="C48" s="1177" t="s">
        <v>4</v>
      </c>
      <c r="D48" s="1177"/>
      <c r="E48" s="1178"/>
      <c r="F48" s="15">
        <v>6.66</v>
      </c>
      <c r="G48" s="16">
        <v>6.14</v>
      </c>
      <c r="H48" s="16">
        <v>9.8699999999999992</v>
      </c>
      <c r="I48" s="16">
        <v>13.14</v>
      </c>
      <c r="J48" s="17">
        <v>11.82</v>
      </c>
    </row>
    <row r="49" spans="2:10" ht="57.75" customHeight="1" thickBot="1" x14ac:dyDescent="0.2">
      <c r="B49" s="18"/>
      <c r="C49" s="1179" t="s">
        <v>5</v>
      </c>
      <c r="D49" s="1179"/>
      <c r="E49" s="1180"/>
      <c r="F49" s="19" t="s">
        <v>571</v>
      </c>
      <c r="G49" s="20" t="s">
        <v>572</v>
      </c>
      <c r="H49" s="20">
        <v>2.41</v>
      </c>
      <c r="I49" s="20">
        <v>7.42</v>
      </c>
      <c r="J49" s="21" t="s">
        <v>573</v>
      </c>
    </row>
    <row r="50" spans="2:10" x14ac:dyDescent="0.15"/>
  </sheetData>
  <sheetProtection algorithmName="SHA-512" hashValue="2CE0uJGzq2aG6eCRmehKtyXoV5+flcGoI/leKgQBUcW+7T3alTmW3xLsiEv6zMyGIB0a+mcgWS7wa2nVOgLdSg==" saltValue="eph+7m81tICvEok20Hhzz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566</v>
      </c>
      <c r="G33" s="29" t="s">
        <v>567</v>
      </c>
      <c r="H33" s="29" t="s">
        <v>568</v>
      </c>
      <c r="I33" s="29" t="s">
        <v>569</v>
      </c>
      <c r="J33" s="30" t="s">
        <v>570</v>
      </c>
      <c r="K33" s="22"/>
      <c r="L33" s="22"/>
      <c r="M33" s="22"/>
      <c r="N33" s="22"/>
      <c r="O33" s="22"/>
      <c r="P33" s="22"/>
    </row>
    <row r="34" spans="1:16" ht="39" customHeight="1" x14ac:dyDescent="0.15">
      <c r="A34" s="22"/>
      <c r="B34" s="31"/>
      <c r="C34" s="1187" t="s">
        <v>574</v>
      </c>
      <c r="D34" s="1187"/>
      <c r="E34" s="1188"/>
      <c r="F34" s="32">
        <v>6.66</v>
      </c>
      <c r="G34" s="33">
        <v>6.14</v>
      </c>
      <c r="H34" s="33">
        <v>9.8699999999999992</v>
      </c>
      <c r="I34" s="33">
        <v>13.13</v>
      </c>
      <c r="J34" s="34">
        <v>11.81</v>
      </c>
      <c r="K34" s="22"/>
      <c r="L34" s="22"/>
      <c r="M34" s="22"/>
      <c r="N34" s="22"/>
      <c r="O34" s="22"/>
      <c r="P34" s="22"/>
    </row>
    <row r="35" spans="1:16" ht="39" customHeight="1" x14ac:dyDescent="0.15">
      <c r="A35" s="22"/>
      <c r="B35" s="35"/>
      <c r="C35" s="1181" t="s">
        <v>575</v>
      </c>
      <c r="D35" s="1182"/>
      <c r="E35" s="1183"/>
      <c r="F35" s="36">
        <v>8.08</v>
      </c>
      <c r="G35" s="37">
        <v>9.19</v>
      </c>
      <c r="H35" s="37">
        <v>9.66</v>
      </c>
      <c r="I35" s="37">
        <v>9.65</v>
      </c>
      <c r="J35" s="38">
        <v>10.91</v>
      </c>
      <c r="K35" s="22"/>
      <c r="L35" s="22"/>
      <c r="M35" s="22"/>
      <c r="N35" s="22"/>
      <c r="O35" s="22"/>
      <c r="P35" s="22"/>
    </row>
    <row r="36" spans="1:16" ht="39" customHeight="1" x14ac:dyDescent="0.15">
      <c r="A36" s="22"/>
      <c r="B36" s="35"/>
      <c r="C36" s="1181" t="s">
        <v>576</v>
      </c>
      <c r="D36" s="1182"/>
      <c r="E36" s="1183"/>
      <c r="F36" s="36">
        <v>3.74</v>
      </c>
      <c r="G36" s="37">
        <v>3.47</v>
      </c>
      <c r="H36" s="37">
        <v>2.75</v>
      </c>
      <c r="I36" s="37">
        <v>2.72</v>
      </c>
      <c r="J36" s="38">
        <v>2.62</v>
      </c>
      <c r="K36" s="22"/>
      <c r="L36" s="22"/>
      <c r="M36" s="22"/>
      <c r="N36" s="22"/>
      <c r="O36" s="22"/>
      <c r="P36" s="22"/>
    </row>
    <row r="37" spans="1:16" ht="39" customHeight="1" x14ac:dyDescent="0.15">
      <c r="A37" s="22"/>
      <c r="B37" s="35"/>
      <c r="C37" s="1181" t="s">
        <v>577</v>
      </c>
      <c r="D37" s="1182"/>
      <c r="E37" s="1183"/>
      <c r="F37" s="36">
        <v>4.88</v>
      </c>
      <c r="G37" s="37">
        <v>5.73</v>
      </c>
      <c r="H37" s="37">
        <v>4.51</v>
      </c>
      <c r="I37" s="37">
        <v>8.0299999999999994</v>
      </c>
      <c r="J37" s="38">
        <v>2.25</v>
      </c>
      <c r="K37" s="22"/>
      <c r="L37" s="22"/>
      <c r="M37" s="22"/>
      <c r="N37" s="22"/>
      <c r="O37" s="22"/>
      <c r="P37" s="22"/>
    </row>
    <row r="38" spans="1:16" ht="39" customHeight="1" x14ac:dyDescent="0.15">
      <c r="A38" s="22"/>
      <c r="B38" s="35"/>
      <c r="C38" s="1181" t="s">
        <v>578</v>
      </c>
      <c r="D38" s="1182"/>
      <c r="E38" s="1183"/>
      <c r="F38" s="36">
        <v>1.81</v>
      </c>
      <c r="G38" s="37">
        <v>2.0299999999999998</v>
      </c>
      <c r="H38" s="37">
        <v>1.01</v>
      </c>
      <c r="I38" s="37">
        <v>1.34</v>
      </c>
      <c r="J38" s="38">
        <v>0.75</v>
      </c>
      <c r="K38" s="22"/>
      <c r="L38" s="22"/>
      <c r="M38" s="22"/>
      <c r="N38" s="22"/>
      <c r="O38" s="22"/>
      <c r="P38" s="22"/>
    </row>
    <row r="39" spans="1:16" ht="39" customHeight="1" x14ac:dyDescent="0.15">
      <c r="A39" s="22"/>
      <c r="B39" s="35"/>
      <c r="C39" s="1181" t="s">
        <v>579</v>
      </c>
      <c r="D39" s="1182"/>
      <c r="E39" s="1183"/>
      <c r="F39" s="36">
        <v>0.02</v>
      </c>
      <c r="G39" s="37">
        <v>0.12</v>
      </c>
      <c r="H39" s="37">
        <v>0.01</v>
      </c>
      <c r="I39" s="37">
        <v>0.16</v>
      </c>
      <c r="J39" s="38">
        <v>0.08</v>
      </c>
      <c r="K39" s="22"/>
      <c r="L39" s="22"/>
      <c r="M39" s="22"/>
      <c r="N39" s="22"/>
      <c r="O39" s="22"/>
      <c r="P39" s="22"/>
    </row>
    <row r="40" spans="1:16" ht="39" customHeight="1" x14ac:dyDescent="0.15">
      <c r="A40" s="22"/>
      <c r="B40" s="35"/>
      <c r="C40" s="1181" t="s">
        <v>580</v>
      </c>
      <c r="D40" s="1182"/>
      <c r="E40" s="1183"/>
      <c r="F40" s="36" t="s">
        <v>581</v>
      </c>
      <c r="G40" s="37" t="s">
        <v>581</v>
      </c>
      <c r="H40" s="37">
        <v>0</v>
      </c>
      <c r="I40" s="37">
        <v>0</v>
      </c>
      <c r="J40" s="38">
        <v>0</v>
      </c>
      <c r="K40" s="22"/>
      <c r="L40" s="22"/>
      <c r="M40" s="22"/>
      <c r="N40" s="22"/>
      <c r="O40" s="22"/>
      <c r="P40" s="22"/>
    </row>
    <row r="41" spans="1:16" ht="39" customHeight="1" x14ac:dyDescent="0.15">
      <c r="A41" s="22"/>
      <c r="B41" s="35"/>
      <c r="C41" s="1181"/>
      <c r="D41" s="1182"/>
      <c r="E41" s="1183"/>
      <c r="F41" s="36"/>
      <c r="G41" s="37"/>
      <c r="H41" s="37"/>
      <c r="I41" s="37"/>
      <c r="J41" s="38"/>
      <c r="K41" s="22"/>
      <c r="L41" s="22"/>
      <c r="M41" s="22"/>
      <c r="N41" s="22"/>
      <c r="O41" s="22"/>
      <c r="P41" s="22"/>
    </row>
    <row r="42" spans="1:16" ht="39" customHeight="1" x14ac:dyDescent="0.15">
      <c r="A42" s="22"/>
      <c r="B42" s="39"/>
      <c r="C42" s="1181" t="s">
        <v>582</v>
      </c>
      <c r="D42" s="1182"/>
      <c r="E42" s="1183"/>
      <c r="F42" s="36" t="s">
        <v>525</v>
      </c>
      <c r="G42" s="37" t="s">
        <v>525</v>
      </c>
      <c r="H42" s="37" t="s">
        <v>525</v>
      </c>
      <c r="I42" s="37" t="s">
        <v>525</v>
      </c>
      <c r="J42" s="38" t="s">
        <v>525</v>
      </c>
      <c r="K42" s="22"/>
      <c r="L42" s="22"/>
      <c r="M42" s="22"/>
      <c r="N42" s="22"/>
      <c r="O42" s="22"/>
      <c r="P42" s="22"/>
    </row>
    <row r="43" spans="1:16" ht="39" customHeight="1" thickBot="1" x14ac:dyDescent="0.2">
      <c r="A43" s="22"/>
      <c r="B43" s="40"/>
      <c r="C43" s="1184" t="s">
        <v>583</v>
      </c>
      <c r="D43" s="1185"/>
      <c r="E43" s="1186"/>
      <c r="F43" s="41" t="s">
        <v>525</v>
      </c>
      <c r="G43" s="42" t="s">
        <v>525</v>
      </c>
      <c r="H43" s="42" t="s">
        <v>525</v>
      </c>
      <c r="I43" s="42" t="s">
        <v>525</v>
      </c>
      <c r="J43" s="43" t="s">
        <v>525</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CvBL+bSdxoHrq6p7NjcSQLGYtUaPlYUMhLmXs/kXTkkVN/JOacPCb6fuuqaZlhrO80LzO3s2CA8V26NJnJfKMg==" saltValue="S+uFLff+j5OILce4K8zX1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566</v>
      </c>
      <c r="L44" s="56" t="s">
        <v>567</v>
      </c>
      <c r="M44" s="56" t="s">
        <v>568</v>
      </c>
      <c r="N44" s="56" t="s">
        <v>569</v>
      </c>
      <c r="O44" s="57" t="s">
        <v>570</v>
      </c>
      <c r="P44" s="48"/>
      <c r="Q44" s="48"/>
      <c r="R44" s="48"/>
      <c r="S44" s="48"/>
      <c r="T44" s="48"/>
      <c r="U44" s="48"/>
    </row>
    <row r="45" spans="1:21" ht="30.75" customHeight="1" x14ac:dyDescent="0.15">
      <c r="A45" s="48"/>
      <c r="B45" s="1189" t="s">
        <v>10</v>
      </c>
      <c r="C45" s="1190"/>
      <c r="D45" s="58"/>
      <c r="E45" s="1195" t="s">
        <v>11</v>
      </c>
      <c r="F45" s="1195"/>
      <c r="G45" s="1195"/>
      <c r="H45" s="1195"/>
      <c r="I45" s="1195"/>
      <c r="J45" s="1196"/>
      <c r="K45" s="59">
        <v>508</v>
      </c>
      <c r="L45" s="60">
        <v>488</v>
      </c>
      <c r="M45" s="60">
        <v>483</v>
      </c>
      <c r="N45" s="60">
        <v>487</v>
      </c>
      <c r="O45" s="61">
        <v>531</v>
      </c>
      <c r="P45" s="48"/>
      <c r="Q45" s="48"/>
      <c r="R45" s="48"/>
      <c r="S45" s="48"/>
      <c r="T45" s="48"/>
      <c r="U45" s="48"/>
    </row>
    <row r="46" spans="1:21" ht="30.75" customHeight="1" x14ac:dyDescent="0.15">
      <c r="A46" s="48"/>
      <c r="B46" s="1191"/>
      <c r="C46" s="1192"/>
      <c r="D46" s="62"/>
      <c r="E46" s="1197" t="s">
        <v>12</v>
      </c>
      <c r="F46" s="1197"/>
      <c r="G46" s="1197"/>
      <c r="H46" s="1197"/>
      <c r="I46" s="1197"/>
      <c r="J46" s="1198"/>
      <c r="K46" s="63" t="s">
        <v>525</v>
      </c>
      <c r="L46" s="64" t="s">
        <v>525</v>
      </c>
      <c r="M46" s="64" t="s">
        <v>525</v>
      </c>
      <c r="N46" s="64" t="s">
        <v>525</v>
      </c>
      <c r="O46" s="65" t="s">
        <v>525</v>
      </c>
      <c r="P46" s="48"/>
      <c r="Q46" s="48"/>
      <c r="R46" s="48"/>
      <c r="S46" s="48"/>
      <c r="T46" s="48"/>
      <c r="U46" s="48"/>
    </row>
    <row r="47" spans="1:21" ht="30.75" customHeight="1" x14ac:dyDescent="0.15">
      <c r="A47" s="48"/>
      <c r="B47" s="1191"/>
      <c r="C47" s="1192"/>
      <c r="D47" s="62"/>
      <c r="E47" s="1197" t="s">
        <v>13</v>
      </c>
      <c r="F47" s="1197"/>
      <c r="G47" s="1197"/>
      <c r="H47" s="1197"/>
      <c r="I47" s="1197"/>
      <c r="J47" s="1198"/>
      <c r="K47" s="63" t="s">
        <v>525</v>
      </c>
      <c r="L47" s="64" t="s">
        <v>525</v>
      </c>
      <c r="M47" s="64" t="s">
        <v>525</v>
      </c>
      <c r="N47" s="64" t="s">
        <v>525</v>
      </c>
      <c r="O47" s="65" t="s">
        <v>525</v>
      </c>
      <c r="P47" s="48"/>
      <c r="Q47" s="48"/>
      <c r="R47" s="48"/>
      <c r="S47" s="48"/>
      <c r="T47" s="48"/>
      <c r="U47" s="48"/>
    </row>
    <row r="48" spans="1:21" ht="30.75" customHeight="1" x14ac:dyDescent="0.15">
      <c r="A48" s="48"/>
      <c r="B48" s="1191"/>
      <c r="C48" s="1192"/>
      <c r="D48" s="62"/>
      <c r="E48" s="1197" t="s">
        <v>14</v>
      </c>
      <c r="F48" s="1197"/>
      <c r="G48" s="1197"/>
      <c r="H48" s="1197"/>
      <c r="I48" s="1197"/>
      <c r="J48" s="1198"/>
      <c r="K48" s="63">
        <v>411</v>
      </c>
      <c r="L48" s="64">
        <v>425</v>
      </c>
      <c r="M48" s="64">
        <v>421</v>
      </c>
      <c r="N48" s="64">
        <v>411</v>
      </c>
      <c r="O48" s="65">
        <v>430</v>
      </c>
      <c r="P48" s="48"/>
      <c r="Q48" s="48"/>
      <c r="R48" s="48"/>
      <c r="S48" s="48"/>
      <c r="T48" s="48"/>
      <c r="U48" s="48"/>
    </row>
    <row r="49" spans="1:21" ht="30.75" customHeight="1" x14ac:dyDescent="0.15">
      <c r="A49" s="48"/>
      <c r="B49" s="1191"/>
      <c r="C49" s="1192"/>
      <c r="D49" s="62"/>
      <c r="E49" s="1197" t="s">
        <v>15</v>
      </c>
      <c r="F49" s="1197"/>
      <c r="G49" s="1197"/>
      <c r="H49" s="1197"/>
      <c r="I49" s="1197"/>
      <c r="J49" s="1198"/>
      <c r="K49" s="63">
        <v>60</v>
      </c>
      <c r="L49" s="64">
        <v>55</v>
      </c>
      <c r="M49" s="64">
        <v>56</v>
      </c>
      <c r="N49" s="64">
        <v>63</v>
      </c>
      <c r="O49" s="65">
        <v>67</v>
      </c>
      <c r="P49" s="48"/>
      <c r="Q49" s="48"/>
      <c r="R49" s="48"/>
      <c r="S49" s="48"/>
      <c r="T49" s="48"/>
      <c r="U49" s="48"/>
    </row>
    <row r="50" spans="1:21" ht="30.75" customHeight="1" x14ac:dyDescent="0.15">
      <c r="A50" s="48"/>
      <c r="B50" s="1191"/>
      <c r="C50" s="1192"/>
      <c r="D50" s="62"/>
      <c r="E50" s="1197" t="s">
        <v>16</v>
      </c>
      <c r="F50" s="1197"/>
      <c r="G50" s="1197"/>
      <c r="H50" s="1197"/>
      <c r="I50" s="1197"/>
      <c r="J50" s="1198"/>
      <c r="K50" s="63">
        <v>2</v>
      </c>
      <c r="L50" s="64">
        <v>2</v>
      </c>
      <c r="M50" s="64">
        <v>1</v>
      </c>
      <c r="N50" s="64">
        <v>0</v>
      </c>
      <c r="O50" s="65">
        <v>0</v>
      </c>
      <c r="P50" s="48"/>
      <c r="Q50" s="48"/>
      <c r="R50" s="48"/>
      <c r="S50" s="48"/>
      <c r="T50" s="48"/>
      <c r="U50" s="48"/>
    </row>
    <row r="51" spans="1:21" ht="30.75" customHeight="1" x14ac:dyDescent="0.15">
      <c r="A51" s="48"/>
      <c r="B51" s="1193"/>
      <c r="C51" s="1194"/>
      <c r="D51" s="66"/>
      <c r="E51" s="1197" t="s">
        <v>17</v>
      </c>
      <c r="F51" s="1197"/>
      <c r="G51" s="1197"/>
      <c r="H51" s="1197"/>
      <c r="I51" s="1197"/>
      <c r="J51" s="1198"/>
      <c r="K51" s="63" t="s">
        <v>525</v>
      </c>
      <c r="L51" s="64" t="s">
        <v>525</v>
      </c>
      <c r="M51" s="64" t="s">
        <v>525</v>
      </c>
      <c r="N51" s="64" t="s">
        <v>525</v>
      </c>
      <c r="O51" s="65" t="s">
        <v>525</v>
      </c>
      <c r="P51" s="48"/>
      <c r="Q51" s="48"/>
      <c r="R51" s="48"/>
      <c r="S51" s="48"/>
      <c r="T51" s="48"/>
      <c r="U51" s="48"/>
    </row>
    <row r="52" spans="1:21" ht="30.75" customHeight="1" x14ac:dyDescent="0.15">
      <c r="A52" s="48"/>
      <c r="B52" s="1199" t="s">
        <v>18</v>
      </c>
      <c r="C52" s="1200"/>
      <c r="D52" s="66"/>
      <c r="E52" s="1197" t="s">
        <v>19</v>
      </c>
      <c r="F52" s="1197"/>
      <c r="G52" s="1197"/>
      <c r="H52" s="1197"/>
      <c r="I52" s="1197"/>
      <c r="J52" s="1198"/>
      <c r="K52" s="63">
        <v>574</v>
      </c>
      <c r="L52" s="64">
        <v>524</v>
      </c>
      <c r="M52" s="64">
        <v>548</v>
      </c>
      <c r="N52" s="64">
        <v>548</v>
      </c>
      <c r="O52" s="65">
        <v>566</v>
      </c>
      <c r="P52" s="48"/>
      <c r="Q52" s="48"/>
      <c r="R52" s="48"/>
      <c r="S52" s="48"/>
      <c r="T52" s="48"/>
      <c r="U52" s="48"/>
    </row>
    <row r="53" spans="1:21" ht="30.75" customHeight="1" thickBot="1" x14ac:dyDescent="0.2">
      <c r="A53" s="48"/>
      <c r="B53" s="1201" t="s">
        <v>20</v>
      </c>
      <c r="C53" s="1202"/>
      <c r="D53" s="67"/>
      <c r="E53" s="1203" t="s">
        <v>21</v>
      </c>
      <c r="F53" s="1203"/>
      <c r="G53" s="1203"/>
      <c r="H53" s="1203"/>
      <c r="I53" s="1203"/>
      <c r="J53" s="1204"/>
      <c r="K53" s="68">
        <v>407</v>
      </c>
      <c r="L53" s="69">
        <v>446</v>
      </c>
      <c r="M53" s="69">
        <v>413</v>
      </c>
      <c r="N53" s="69">
        <v>413</v>
      </c>
      <c r="O53" s="70">
        <v>462</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23</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24</v>
      </c>
      <c r="C56" s="73"/>
      <c r="D56" s="73"/>
      <c r="E56" s="73"/>
      <c r="F56" s="73"/>
      <c r="G56" s="73"/>
      <c r="H56" s="73"/>
      <c r="I56" s="73"/>
      <c r="J56" s="73"/>
      <c r="K56" s="74"/>
      <c r="L56" s="74"/>
      <c r="M56" s="74"/>
      <c r="N56" s="74"/>
      <c r="O56" s="75" t="s">
        <v>584</v>
      </c>
      <c r="P56" s="48"/>
      <c r="Q56" s="48"/>
      <c r="R56" s="48"/>
      <c r="S56" s="48"/>
      <c r="T56" s="48"/>
      <c r="U56" s="48"/>
    </row>
    <row r="57" spans="1:21" ht="31.5" customHeight="1" thickBot="1" x14ac:dyDescent="0.2">
      <c r="A57" s="48"/>
      <c r="B57" s="76"/>
      <c r="C57" s="77"/>
      <c r="D57" s="77"/>
      <c r="E57" s="78"/>
      <c r="F57" s="78"/>
      <c r="G57" s="78"/>
      <c r="H57" s="78"/>
      <c r="I57" s="78"/>
      <c r="J57" s="79" t="s">
        <v>2</v>
      </c>
      <c r="K57" s="80" t="s">
        <v>585</v>
      </c>
      <c r="L57" s="81" t="s">
        <v>586</v>
      </c>
      <c r="M57" s="81" t="s">
        <v>587</v>
      </c>
      <c r="N57" s="81" t="s">
        <v>588</v>
      </c>
      <c r="O57" s="82" t="s">
        <v>589</v>
      </c>
      <c r="P57" s="48"/>
      <c r="Q57" s="48"/>
      <c r="R57" s="48"/>
      <c r="S57" s="48"/>
      <c r="T57" s="48"/>
      <c r="U57" s="48"/>
    </row>
    <row r="58" spans="1:21" ht="31.5" customHeight="1" x14ac:dyDescent="0.15">
      <c r="B58" s="1205" t="s">
        <v>25</v>
      </c>
      <c r="C58" s="1206"/>
      <c r="D58" s="1211" t="s">
        <v>26</v>
      </c>
      <c r="E58" s="1212"/>
      <c r="F58" s="1212"/>
      <c r="G58" s="1212"/>
      <c r="H58" s="1212"/>
      <c r="I58" s="1212"/>
      <c r="J58" s="1213"/>
      <c r="K58" s="83"/>
      <c r="L58" s="84"/>
      <c r="M58" s="84"/>
      <c r="N58" s="84"/>
      <c r="O58" s="85"/>
    </row>
    <row r="59" spans="1:21" ht="31.5" customHeight="1" x14ac:dyDescent="0.15">
      <c r="B59" s="1207"/>
      <c r="C59" s="1208"/>
      <c r="D59" s="1214" t="s">
        <v>27</v>
      </c>
      <c r="E59" s="1215"/>
      <c r="F59" s="1215"/>
      <c r="G59" s="1215"/>
      <c r="H59" s="1215"/>
      <c r="I59" s="1215"/>
      <c r="J59" s="1216"/>
      <c r="K59" s="86"/>
      <c r="L59" s="87"/>
      <c r="M59" s="87"/>
      <c r="N59" s="87"/>
      <c r="O59" s="88"/>
    </row>
    <row r="60" spans="1:21" ht="31.5" customHeight="1" thickBot="1" x14ac:dyDescent="0.2">
      <c r="B60" s="1209"/>
      <c r="C60" s="1210"/>
      <c r="D60" s="1217" t="s">
        <v>28</v>
      </c>
      <c r="E60" s="1218"/>
      <c r="F60" s="1218"/>
      <c r="G60" s="1218"/>
      <c r="H60" s="1218"/>
      <c r="I60" s="1218"/>
      <c r="J60" s="1219"/>
      <c r="K60" s="89"/>
      <c r="L60" s="90"/>
      <c r="M60" s="90"/>
      <c r="N60" s="90"/>
      <c r="O60" s="91"/>
    </row>
    <row r="61" spans="1:21" ht="24" customHeight="1" x14ac:dyDescent="0.15">
      <c r="B61" s="92"/>
      <c r="C61" s="92"/>
      <c r="D61" s="93" t="s">
        <v>29</v>
      </c>
      <c r="E61" s="94"/>
      <c r="F61" s="94"/>
      <c r="G61" s="94"/>
      <c r="H61" s="94"/>
      <c r="I61" s="94"/>
      <c r="J61" s="94"/>
      <c r="K61" s="94"/>
      <c r="L61" s="94"/>
      <c r="M61" s="94"/>
      <c r="N61" s="94"/>
      <c r="O61" s="94"/>
    </row>
    <row r="62" spans="1:21" ht="24" customHeight="1" x14ac:dyDescent="0.15">
      <c r="B62" s="95"/>
      <c r="C62" s="95"/>
      <c r="D62" s="93" t="s">
        <v>30</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7DGAGjRPez4zTI1HsN9uR3ZwmZiF4YNv0ypzQwQxSXJXNgtcwgM4hcUr/oOrg+c1VcqeJKPhzn4+CEQG/UB5Rw==" saltValue="hSpeLvjZhmYEfYbhfs5nz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8</v>
      </c>
    </row>
    <row r="40" spans="2:13" ht="27.75" customHeight="1" thickBot="1" x14ac:dyDescent="0.2">
      <c r="B40" s="98" t="s">
        <v>9</v>
      </c>
      <c r="C40" s="99"/>
      <c r="D40" s="99"/>
      <c r="E40" s="100"/>
      <c r="F40" s="100"/>
      <c r="G40" s="100"/>
      <c r="H40" s="101" t="s">
        <v>2</v>
      </c>
      <c r="I40" s="102" t="s">
        <v>566</v>
      </c>
      <c r="J40" s="103" t="s">
        <v>567</v>
      </c>
      <c r="K40" s="103" t="s">
        <v>568</v>
      </c>
      <c r="L40" s="103" t="s">
        <v>569</v>
      </c>
      <c r="M40" s="104" t="s">
        <v>570</v>
      </c>
    </row>
    <row r="41" spans="2:13" ht="27.75" customHeight="1" x14ac:dyDescent="0.15">
      <c r="B41" s="1220" t="s">
        <v>31</v>
      </c>
      <c r="C41" s="1221"/>
      <c r="D41" s="105"/>
      <c r="E41" s="1226" t="s">
        <v>32</v>
      </c>
      <c r="F41" s="1226"/>
      <c r="G41" s="1226"/>
      <c r="H41" s="1227"/>
      <c r="I41" s="355">
        <v>5843</v>
      </c>
      <c r="J41" s="356">
        <v>7535</v>
      </c>
      <c r="K41" s="356">
        <v>7908</v>
      </c>
      <c r="L41" s="356">
        <v>7904</v>
      </c>
      <c r="M41" s="357">
        <v>7932</v>
      </c>
    </row>
    <row r="42" spans="2:13" ht="27.75" customHeight="1" x14ac:dyDescent="0.15">
      <c r="B42" s="1222"/>
      <c r="C42" s="1223"/>
      <c r="D42" s="106"/>
      <c r="E42" s="1228" t="s">
        <v>33</v>
      </c>
      <c r="F42" s="1228"/>
      <c r="G42" s="1228"/>
      <c r="H42" s="1229"/>
      <c r="I42" s="358">
        <v>3</v>
      </c>
      <c r="J42" s="359">
        <v>1</v>
      </c>
      <c r="K42" s="359">
        <v>1</v>
      </c>
      <c r="L42" s="359" t="s">
        <v>525</v>
      </c>
      <c r="M42" s="360" t="s">
        <v>525</v>
      </c>
    </row>
    <row r="43" spans="2:13" ht="27.75" customHeight="1" x14ac:dyDescent="0.15">
      <c r="B43" s="1222"/>
      <c r="C43" s="1223"/>
      <c r="D43" s="106"/>
      <c r="E43" s="1228" t="s">
        <v>34</v>
      </c>
      <c r="F43" s="1228"/>
      <c r="G43" s="1228"/>
      <c r="H43" s="1229"/>
      <c r="I43" s="358">
        <v>5044</v>
      </c>
      <c r="J43" s="359">
        <v>4345</v>
      </c>
      <c r="K43" s="359">
        <v>3972</v>
      </c>
      <c r="L43" s="359">
        <v>3669</v>
      </c>
      <c r="M43" s="360">
        <v>3691</v>
      </c>
    </row>
    <row r="44" spans="2:13" ht="27.75" customHeight="1" x14ac:dyDescent="0.15">
      <c r="B44" s="1222"/>
      <c r="C44" s="1223"/>
      <c r="D44" s="106"/>
      <c r="E44" s="1228" t="s">
        <v>35</v>
      </c>
      <c r="F44" s="1228"/>
      <c r="G44" s="1228"/>
      <c r="H44" s="1229"/>
      <c r="I44" s="358">
        <v>505</v>
      </c>
      <c r="J44" s="359">
        <v>484</v>
      </c>
      <c r="K44" s="359">
        <v>585</v>
      </c>
      <c r="L44" s="359">
        <v>528</v>
      </c>
      <c r="M44" s="360">
        <v>468</v>
      </c>
    </row>
    <row r="45" spans="2:13" ht="27.75" customHeight="1" x14ac:dyDescent="0.15">
      <c r="B45" s="1222"/>
      <c r="C45" s="1223"/>
      <c r="D45" s="106"/>
      <c r="E45" s="1228" t="s">
        <v>36</v>
      </c>
      <c r="F45" s="1228"/>
      <c r="G45" s="1228"/>
      <c r="H45" s="1229"/>
      <c r="I45" s="358">
        <v>920</v>
      </c>
      <c r="J45" s="359">
        <v>850</v>
      </c>
      <c r="K45" s="359">
        <v>820</v>
      </c>
      <c r="L45" s="359">
        <v>805</v>
      </c>
      <c r="M45" s="360">
        <v>797</v>
      </c>
    </row>
    <row r="46" spans="2:13" ht="27.75" customHeight="1" x14ac:dyDescent="0.15">
      <c r="B46" s="1222"/>
      <c r="C46" s="1223"/>
      <c r="D46" s="107"/>
      <c r="E46" s="1228" t="s">
        <v>37</v>
      </c>
      <c r="F46" s="1228"/>
      <c r="G46" s="1228"/>
      <c r="H46" s="1229"/>
      <c r="I46" s="358" t="s">
        <v>525</v>
      </c>
      <c r="J46" s="359" t="s">
        <v>525</v>
      </c>
      <c r="K46" s="359" t="s">
        <v>525</v>
      </c>
      <c r="L46" s="359" t="s">
        <v>525</v>
      </c>
      <c r="M46" s="360" t="s">
        <v>525</v>
      </c>
    </row>
    <row r="47" spans="2:13" ht="27.75" customHeight="1" x14ac:dyDescent="0.15">
      <c r="B47" s="1222"/>
      <c r="C47" s="1223"/>
      <c r="D47" s="108"/>
      <c r="E47" s="1230" t="s">
        <v>38</v>
      </c>
      <c r="F47" s="1231"/>
      <c r="G47" s="1231"/>
      <c r="H47" s="1232"/>
      <c r="I47" s="358" t="s">
        <v>525</v>
      </c>
      <c r="J47" s="359" t="s">
        <v>525</v>
      </c>
      <c r="K47" s="359" t="s">
        <v>525</v>
      </c>
      <c r="L47" s="359" t="s">
        <v>525</v>
      </c>
      <c r="M47" s="360" t="s">
        <v>525</v>
      </c>
    </row>
    <row r="48" spans="2:13" ht="27.75" customHeight="1" x14ac:dyDescent="0.15">
      <c r="B48" s="1222"/>
      <c r="C48" s="1223"/>
      <c r="D48" s="106"/>
      <c r="E48" s="1228" t="s">
        <v>39</v>
      </c>
      <c r="F48" s="1228"/>
      <c r="G48" s="1228"/>
      <c r="H48" s="1229"/>
      <c r="I48" s="358" t="s">
        <v>525</v>
      </c>
      <c r="J48" s="359" t="s">
        <v>525</v>
      </c>
      <c r="K48" s="359" t="s">
        <v>525</v>
      </c>
      <c r="L48" s="359" t="s">
        <v>525</v>
      </c>
      <c r="M48" s="360" t="s">
        <v>525</v>
      </c>
    </row>
    <row r="49" spans="2:13" ht="27.75" customHeight="1" x14ac:dyDescent="0.15">
      <c r="B49" s="1224"/>
      <c r="C49" s="1225"/>
      <c r="D49" s="106"/>
      <c r="E49" s="1228" t="s">
        <v>40</v>
      </c>
      <c r="F49" s="1228"/>
      <c r="G49" s="1228"/>
      <c r="H49" s="1229"/>
      <c r="I49" s="358" t="s">
        <v>525</v>
      </c>
      <c r="J49" s="359" t="s">
        <v>525</v>
      </c>
      <c r="K49" s="359" t="s">
        <v>525</v>
      </c>
      <c r="L49" s="359" t="s">
        <v>525</v>
      </c>
      <c r="M49" s="360" t="s">
        <v>525</v>
      </c>
    </row>
    <row r="50" spans="2:13" ht="27.75" customHeight="1" x14ac:dyDescent="0.15">
      <c r="B50" s="1233" t="s">
        <v>41</v>
      </c>
      <c r="C50" s="1234"/>
      <c r="D50" s="109"/>
      <c r="E50" s="1228" t="s">
        <v>42</v>
      </c>
      <c r="F50" s="1228"/>
      <c r="G50" s="1228"/>
      <c r="H50" s="1229"/>
      <c r="I50" s="358">
        <v>1131</v>
      </c>
      <c r="J50" s="359">
        <v>1025</v>
      </c>
      <c r="K50" s="359">
        <v>1279</v>
      </c>
      <c r="L50" s="359">
        <v>1885</v>
      </c>
      <c r="M50" s="360">
        <v>2117</v>
      </c>
    </row>
    <row r="51" spans="2:13" ht="27.75" customHeight="1" x14ac:dyDescent="0.15">
      <c r="B51" s="1222"/>
      <c r="C51" s="1223"/>
      <c r="D51" s="106"/>
      <c r="E51" s="1228" t="s">
        <v>43</v>
      </c>
      <c r="F51" s="1228"/>
      <c r="G51" s="1228"/>
      <c r="H51" s="1229"/>
      <c r="I51" s="358" t="s">
        <v>525</v>
      </c>
      <c r="J51" s="359" t="s">
        <v>525</v>
      </c>
      <c r="K51" s="359" t="s">
        <v>525</v>
      </c>
      <c r="L51" s="359" t="s">
        <v>525</v>
      </c>
      <c r="M51" s="360">
        <v>131</v>
      </c>
    </row>
    <row r="52" spans="2:13" ht="27.75" customHeight="1" x14ac:dyDescent="0.15">
      <c r="B52" s="1224"/>
      <c r="C52" s="1225"/>
      <c r="D52" s="106"/>
      <c r="E52" s="1228" t="s">
        <v>44</v>
      </c>
      <c r="F52" s="1228"/>
      <c r="G52" s="1228"/>
      <c r="H52" s="1229"/>
      <c r="I52" s="358">
        <v>6700</v>
      </c>
      <c r="J52" s="359">
        <v>7290</v>
      </c>
      <c r="K52" s="359">
        <v>7077</v>
      </c>
      <c r="L52" s="359">
        <v>6832</v>
      </c>
      <c r="M52" s="360">
        <v>6539</v>
      </c>
    </row>
    <row r="53" spans="2:13" ht="27.75" customHeight="1" thickBot="1" x14ac:dyDescent="0.2">
      <c r="B53" s="1235" t="s">
        <v>45</v>
      </c>
      <c r="C53" s="1236"/>
      <c r="D53" s="110"/>
      <c r="E53" s="1237" t="s">
        <v>46</v>
      </c>
      <c r="F53" s="1237"/>
      <c r="G53" s="1237"/>
      <c r="H53" s="1238"/>
      <c r="I53" s="361">
        <v>4484</v>
      </c>
      <c r="J53" s="362">
        <v>4899</v>
      </c>
      <c r="K53" s="362">
        <v>4931</v>
      </c>
      <c r="L53" s="362">
        <v>4189</v>
      </c>
      <c r="M53" s="363">
        <v>4101</v>
      </c>
    </row>
    <row r="54" spans="2:13" ht="27.75" customHeight="1" x14ac:dyDescent="0.15">
      <c r="B54" s="111" t="s">
        <v>47</v>
      </c>
      <c r="C54" s="112"/>
      <c r="D54" s="112"/>
      <c r="E54" s="113"/>
      <c r="F54" s="113"/>
      <c r="G54" s="113"/>
      <c r="H54" s="113"/>
      <c r="I54" s="114"/>
      <c r="J54" s="114"/>
      <c r="K54" s="114"/>
      <c r="L54" s="114"/>
      <c r="M54" s="114"/>
    </row>
    <row r="55" spans="2:13" x14ac:dyDescent="0.15"/>
  </sheetData>
  <sheetProtection algorithmName="SHA-512" hashValue="VsSU6plzFFkSrLw2+0c9NhJFribN8s2DlF4r/q2mq9q/rMLFVCQ8PhsnRkE4lf0U3Hc4KkelOFRj2l843lOrRA==" saltValue="Yo0fSBbz7NLIVdCz/BCMX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48</v>
      </c>
    </row>
    <row r="54" spans="2:8" ht="29.25" customHeight="1" thickBot="1" x14ac:dyDescent="0.25">
      <c r="B54" s="116" t="s">
        <v>1</v>
      </c>
      <c r="C54" s="117"/>
      <c r="D54" s="117"/>
      <c r="E54" s="118" t="s">
        <v>2</v>
      </c>
      <c r="F54" s="119" t="s">
        <v>568</v>
      </c>
      <c r="G54" s="119" t="s">
        <v>569</v>
      </c>
      <c r="H54" s="120" t="s">
        <v>570</v>
      </c>
    </row>
    <row r="55" spans="2:8" ht="52.5" customHeight="1" x14ac:dyDescent="0.15">
      <c r="B55" s="121"/>
      <c r="C55" s="1247" t="s">
        <v>49</v>
      </c>
      <c r="D55" s="1247"/>
      <c r="E55" s="1248"/>
      <c r="F55" s="122">
        <v>388</v>
      </c>
      <c r="G55" s="122">
        <v>767</v>
      </c>
      <c r="H55" s="123">
        <v>887</v>
      </c>
    </row>
    <row r="56" spans="2:8" ht="52.5" customHeight="1" x14ac:dyDescent="0.15">
      <c r="B56" s="124"/>
      <c r="C56" s="1249" t="s">
        <v>50</v>
      </c>
      <c r="D56" s="1249"/>
      <c r="E56" s="1250"/>
      <c r="F56" s="125">
        <v>29</v>
      </c>
      <c r="G56" s="125">
        <v>90</v>
      </c>
      <c r="H56" s="126">
        <v>207</v>
      </c>
    </row>
    <row r="57" spans="2:8" ht="53.25" customHeight="1" x14ac:dyDescent="0.15">
      <c r="B57" s="124"/>
      <c r="C57" s="1251" t="s">
        <v>51</v>
      </c>
      <c r="D57" s="1251"/>
      <c r="E57" s="1252"/>
      <c r="F57" s="127">
        <v>165</v>
      </c>
      <c r="G57" s="127">
        <v>241</v>
      </c>
      <c r="H57" s="128">
        <v>271</v>
      </c>
    </row>
    <row r="58" spans="2:8" ht="45.75" customHeight="1" x14ac:dyDescent="0.15">
      <c r="B58" s="129"/>
      <c r="C58" s="1239" t="s">
        <v>52</v>
      </c>
      <c r="D58" s="1240"/>
      <c r="E58" s="1241"/>
      <c r="F58" s="130"/>
      <c r="G58" s="130"/>
      <c r="H58" s="131"/>
    </row>
    <row r="59" spans="2:8" ht="45.75" customHeight="1" x14ac:dyDescent="0.15">
      <c r="B59" s="129"/>
      <c r="C59" s="1239" t="s">
        <v>53</v>
      </c>
      <c r="D59" s="1240"/>
      <c r="E59" s="1241"/>
      <c r="F59" s="130"/>
      <c r="G59" s="130"/>
      <c r="H59" s="131"/>
    </row>
    <row r="60" spans="2:8" ht="45.75" customHeight="1" x14ac:dyDescent="0.15">
      <c r="B60" s="129"/>
      <c r="C60" s="1239" t="s">
        <v>53</v>
      </c>
      <c r="D60" s="1240"/>
      <c r="E60" s="1241"/>
      <c r="F60" s="130"/>
      <c r="G60" s="130"/>
      <c r="H60" s="131"/>
    </row>
    <row r="61" spans="2:8" ht="45.75" customHeight="1" x14ac:dyDescent="0.15">
      <c r="B61" s="129"/>
      <c r="C61" s="1239" t="s">
        <v>53</v>
      </c>
      <c r="D61" s="1240"/>
      <c r="E61" s="1241"/>
      <c r="F61" s="130"/>
      <c r="G61" s="130"/>
      <c r="H61" s="131"/>
    </row>
    <row r="62" spans="2:8" ht="45.75" customHeight="1" thickBot="1" x14ac:dyDescent="0.2">
      <c r="B62" s="132"/>
      <c r="C62" s="1242" t="s">
        <v>53</v>
      </c>
      <c r="D62" s="1243"/>
      <c r="E62" s="1244"/>
      <c r="F62" s="133"/>
      <c r="G62" s="133"/>
      <c r="H62" s="134"/>
    </row>
    <row r="63" spans="2:8" ht="52.5" customHeight="1" thickBot="1" x14ac:dyDescent="0.2">
      <c r="B63" s="135"/>
      <c r="C63" s="1245" t="s">
        <v>54</v>
      </c>
      <c r="D63" s="1245"/>
      <c r="E63" s="1246"/>
      <c r="F63" s="136">
        <v>582</v>
      </c>
      <c r="G63" s="136">
        <v>1098</v>
      </c>
      <c r="H63" s="137">
        <v>1364</v>
      </c>
    </row>
    <row r="64" spans="2:8" x14ac:dyDescent="0.15"/>
  </sheetData>
  <sheetProtection algorithmName="SHA-512" hashValue="0XlmDhSxVcKDIv37lrokbgezUFk+0QuxWpvnlRCpN72IM74bIp+PxkUjMmcTOn4e/az6aEc802gqjeKi468WPA==" saltValue="W1wLJlW9EnAGWkDp/yk1w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0AFB1C-7FBD-4087-9899-080067CD0DD3}">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366" customWidth="1"/>
    <col min="2" max="107" width="2.5" style="366" customWidth="1"/>
    <col min="108" max="108" width="6.125" style="373" customWidth="1"/>
    <col min="109" max="109" width="5.875" style="372" customWidth="1"/>
    <col min="110" max="16384" width="8.625" style="366" hidden="1"/>
  </cols>
  <sheetData>
    <row r="1" spans="1:109" ht="42.75" customHeight="1" x14ac:dyDescent="0.15">
      <c r="A1" s="364"/>
      <c r="B1" s="365"/>
      <c r="DD1" s="366"/>
      <c r="DE1" s="366"/>
    </row>
    <row r="2" spans="1:109" ht="25.5" customHeight="1" x14ac:dyDescent="0.15">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15">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x14ac:dyDescent="0.15">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x14ac:dyDescent="0.15">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x14ac:dyDescent="0.15">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x14ac:dyDescent="0.15">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x14ac:dyDescent="0.15">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x14ac:dyDescent="0.15">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x14ac:dyDescent="0.15">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x14ac:dyDescent="0.15">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x14ac:dyDescent="0.15">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x14ac:dyDescent="0.15">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x14ac:dyDescent="0.15">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x14ac:dyDescent="0.15">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x14ac:dyDescent="0.15">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x14ac:dyDescent="0.15">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x14ac:dyDescent="0.15">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x14ac:dyDescent="0.15">
      <c r="DD19" s="366"/>
      <c r="DE19" s="366"/>
    </row>
    <row r="20" spans="1:109" x14ac:dyDescent="0.15">
      <c r="DD20" s="366"/>
      <c r="DE20" s="366"/>
    </row>
    <row r="21" spans="1:109" ht="17.25" customHeight="1" x14ac:dyDescent="0.15">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15">
      <c r="B22" s="372"/>
    </row>
    <row r="23" spans="1:109" x14ac:dyDescent="0.15">
      <c r="B23" s="372"/>
    </row>
    <row r="24" spans="1:109" x14ac:dyDescent="0.15">
      <c r="B24" s="372"/>
    </row>
    <row r="25" spans="1:109" x14ac:dyDescent="0.15">
      <c r="B25" s="372"/>
    </row>
    <row r="26" spans="1:109" x14ac:dyDescent="0.15">
      <c r="B26" s="372"/>
    </row>
    <row r="27" spans="1:109" x14ac:dyDescent="0.15">
      <c r="B27" s="372"/>
    </row>
    <row r="28" spans="1:109" x14ac:dyDescent="0.15">
      <c r="B28" s="372"/>
    </row>
    <row r="29" spans="1:109" x14ac:dyDescent="0.15">
      <c r="B29" s="372"/>
    </row>
    <row r="30" spans="1:109" x14ac:dyDescent="0.15">
      <c r="B30" s="372"/>
    </row>
    <row r="31" spans="1:109" x14ac:dyDescent="0.15">
      <c r="B31" s="372"/>
    </row>
    <row r="32" spans="1:109" x14ac:dyDescent="0.15">
      <c r="B32" s="372"/>
    </row>
    <row r="33" spans="2:109" x14ac:dyDescent="0.15">
      <c r="B33" s="372"/>
    </row>
    <row r="34" spans="2:109" x14ac:dyDescent="0.15">
      <c r="B34" s="372"/>
    </row>
    <row r="35" spans="2:109" x14ac:dyDescent="0.15">
      <c r="B35" s="372"/>
    </row>
    <row r="36" spans="2:109" x14ac:dyDescent="0.15">
      <c r="B36" s="372"/>
    </row>
    <row r="37" spans="2:109" x14ac:dyDescent="0.15">
      <c r="B37" s="372"/>
    </row>
    <row r="38" spans="2:109" x14ac:dyDescent="0.15">
      <c r="B38" s="372"/>
    </row>
    <row r="39" spans="2:109" x14ac:dyDescent="0.15">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x14ac:dyDescent="0.15">
      <c r="B40" s="377"/>
      <c r="DD40" s="377"/>
      <c r="DE40" s="366"/>
    </row>
    <row r="41" spans="2:109" ht="17.25" x14ac:dyDescent="0.15">
      <c r="B41" s="378" t="s">
        <v>603</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x14ac:dyDescent="0.15">
      <c r="B42" s="372"/>
      <c r="G42" s="379"/>
      <c r="I42" s="380"/>
      <c r="J42" s="380"/>
      <c r="K42" s="380"/>
      <c r="AM42" s="379"/>
      <c r="AN42" s="379" t="s">
        <v>604</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15">
      <c r="B43" s="372"/>
      <c r="AN43" s="1253" t="s">
        <v>605</v>
      </c>
      <c r="AO43" s="1254"/>
      <c r="AP43" s="1254"/>
      <c r="AQ43" s="1254"/>
      <c r="AR43" s="1254"/>
      <c r="AS43" s="1254"/>
      <c r="AT43" s="1254"/>
      <c r="AU43" s="1254"/>
      <c r="AV43" s="1254"/>
      <c r="AW43" s="1254"/>
      <c r="AX43" s="1254"/>
      <c r="AY43" s="1254"/>
      <c r="AZ43" s="1254"/>
      <c r="BA43" s="1254"/>
      <c r="BB43" s="1254"/>
      <c r="BC43" s="1254"/>
      <c r="BD43" s="1254"/>
      <c r="BE43" s="1254"/>
      <c r="BF43" s="1254"/>
      <c r="BG43" s="1254"/>
      <c r="BH43" s="1254"/>
      <c r="BI43" s="1254"/>
      <c r="BJ43" s="1254"/>
      <c r="BK43" s="1254"/>
      <c r="BL43" s="1254"/>
      <c r="BM43" s="1254"/>
      <c r="BN43" s="1254"/>
      <c r="BO43" s="1254"/>
      <c r="BP43" s="1254"/>
      <c r="BQ43" s="1254"/>
      <c r="BR43" s="1254"/>
      <c r="BS43" s="1254"/>
      <c r="BT43" s="1254"/>
      <c r="BU43" s="1254"/>
      <c r="BV43" s="1254"/>
      <c r="BW43" s="1254"/>
      <c r="BX43" s="1254"/>
      <c r="BY43" s="1254"/>
      <c r="BZ43" s="1254"/>
      <c r="CA43" s="1254"/>
      <c r="CB43" s="1254"/>
      <c r="CC43" s="1254"/>
      <c r="CD43" s="1254"/>
      <c r="CE43" s="1254"/>
      <c r="CF43" s="1254"/>
      <c r="CG43" s="1254"/>
      <c r="CH43" s="1254"/>
      <c r="CI43" s="1254"/>
      <c r="CJ43" s="1254"/>
      <c r="CK43" s="1254"/>
      <c r="CL43" s="1254"/>
      <c r="CM43" s="1254"/>
      <c r="CN43" s="1254"/>
      <c r="CO43" s="1254"/>
      <c r="CP43" s="1254"/>
      <c r="CQ43" s="1254"/>
      <c r="CR43" s="1254"/>
      <c r="CS43" s="1254"/>
      <c r="CT43" s="1254"/>
      <c r="CU43" s="1254"/>
      <c r="CV43" s="1254"/>
      <c r="CW43" s="1254"/>
      <c r="CX43" s="1254"/>
      <c r="CY43" s="1254"/>
      <c r="CZ43" s="1254"/>
      <c r="DA43" s="1254"/>
      <c r="DB43" s="1254"/>
      <c r="DC43" s="1255"/>
    </row>
    <row r="44" spans="2:109" x14ac:dyDescent="0.15">
      <c r="B44" s="372"/>
      <c r="AN44" s="1256"/>
      <c r="AO44" s="1257"/>
      <c r="AP44" s="1257"/>
      <c r="AQ44" s="1257"/>
      <c r="AR44" s="1257"/>
      <c r="AS44" s="1257"/>
      <c r="AT44" s="1257"/>
      <c r="AU44" s="1257"/>
      <c r="AV44" s="1257"/>
      <c r="AW44" s="1257"/>
      <c r="AX44" s="1257"/>
      <c r="AY44" s="1257"/>
      <c r="AZ44" s="1257"/>
      <c r="BA44" s="1257"/>
      <c r="BB44" s="1257"/>
      <c r="BC44" s="1257"/>
      <c r="BD44" s="1257"/>
      <c r="BE44" s="1257"/>
      <c r="BF44" s="1257"/>
      <c r="BG44" s="1257"/>
      <c r="BH44" s="1257"/>
      <c r="BI44" s="1257"/>
      <c r="BJ44" s="1257"/>
      <c r="BK44" s="1257"/>
      <c r="BL44" s="1257"/>
      <c r="BM44" s="1257"/>
      <c r="BN44" s="1257"/>
      <c r="BO44" s="1257"/>
      <c r="BP44" s="1257"/>
      <c r="BQ44" s="1257"/>
      <c r="BR44" s="1257"/>
      <c r="BS44" s="1257"/>
      <c r="BT44" s="1257"/>
      <c r="BU44" s="1257"/>
      <c r="BV44" s="1257"/>
      <c r="BW44" s="1257"/>
      <c r="BX44" s="1257"/>
      <c r="BY44" s="1257"/>
      <c r="BZ44" s="1257"/>
      <c r="CA44" s="1257"/>
      <c r="CB44" s="1257"/>
      <c r="CC44" s="1257"/>
      <c r="CD44" s="1257"/>
      <c r="CE44" s="1257"/>
      <c r="CF44" s="1257"/>
      <c r="CG44" s="1257"/>
      <c r="CH44" s="1257"/>
      <c r="CI44" s="1257"/>
      <c r="CJ44" s="1257"/>
      <c r="CK44" s="1257"/>
      <c r="CL44" s="1257"/>
      <c r="CM44" s="1257"/>
      <c r="CN44" s="1257"/>
      <c r="CO44" s="1257"/>
      <c r="CP44" s="1257"/>
      <c r="CQ44" s="1257"/>
      <c r="CR44" s="1257"/>
      <c r="CS44" s="1257"/>
      <c r="CT44" s="1257"/>
      <c r="CU44" s="1257"/>
      <c r="CV44" s="1257"/>
      <c r="CW44" s="1257"/>
      <c r="CX44" s="1257"/>
      <c r="CY44" s="1257"/>
      <c r="CZ44" s="1257"/>
      <c r="DA44" s="1257"/>
      <c r="DB44" s="1257"/>
      <c r="DC44" s="1258"/>
    </row>
    <row r="45" spans="2:109" x14ac:dyDescent="0.15">
      <c r="B45" s="372"/>
      <c r="AN45" s="1256"/>
      <c r="AO45" s="1257"/>
      <c r="AP45" s="1257"/>
      <c r="AQ45" s="1257"/>
      <c r="AR45" s="1257"/>
      <c r="AS45" s="1257"/>
      <c r="AT45" s="1257"/>
      <c r="AU45" s="1257"/>
      <c r="AV45" s="1257"/>
      <c r="AW45" s="1257"/>
      <c r="AX45" s="1257"/>
      <c r="AY45" s="1257"/>
      <c r="AZ45" s="1257"/>
      <c r="BA45" s="1257"/>
      <c r="BB45" s="1257"/>
      <c r="BC45" s="1257"/>
      <c r="BD45" s="1257"/>
      <c r="BE45" s="1257"/>
      <c r="BF45" s="1257"/>
      <c r="BG45" s="1257"/>
      <c r="BH45" s="1257"/>
      <c r="BI45" s="1257"/>
      <c r="BJ45" s="1257"/>
      <c r="BK45" s="1257"/>
      <c r="BL45" s="1257"/>
      <c r="BM45" s="1257"/>
      <c r="BN45" s="1257"/>
      <c r="BO45" s="1257"/>
      <c r="BP45" s="1257"/>
      <c r="BQ45" s="1257"/>
      <c r="BR45" s="1257"/>
      <c r="BS45" s="1257"/>
      <c r="BT45" s="1257"/>
      <c r="BU45" s="1257"/>
      <c r="BV45" s="1257"/>
      <c r="BW45" s="1257"/>
      <c r="BX45" s="1257"/>
      <c r="BY45" s="1257"/>
      <c r="BZ45" s="1257"/>
      <c r="CA45" s="1257"/>
      <c r="CB45" s="1257"/>
      <c r="CC45" s="1257"/>
      <c r="CD45" s="1257"/>
      <c r="CE45" s="1257"/>
      <c r="CF45" s="1257"/>
      <c r="CG45" s="1257"/>
      <c r="CH45" s="1257"/>
      <c r="CI45" s="1257"/>
      <c r="CJ45" s="1257"/>
      <c r="CK45" s="1257"/>
      <c r="CL45" s="1257"/>
      <c r="CM45" s="1257"/>
      <c r="CN45" s="1257"/>
      <c r="CO45" s="1257"/>
      <c r="CP45" s="1257"/>
      <c r="CQ45" s="1257"/>
      <c r="CR45" s="1257"/>
      <c r="CS45" s="1257"/>
      <c r="CT45" s="1257"/>
      <c r="CU45" s="1257"/>
      <c r="CV45" s="1257"/>
      <c r="CW45" s="1257"/>
      <c r="CX45" s="1257"/>
      <c r="CY45" s="1257"/>
      <c r="CZ45" s="1257"/>
      <c r="DA45" s="1257"/>
      <c r="DB45" s="1257"/>
      <c r="DC45" s="1258"/>
    </row>
    <row r="46" spans="2:109" x14ac:dyDescent="0.15">
      <c r="B46" s="372"/>
      <c r="AN46" s="1256"/>
      <c r="AO46" s="1257"/>
      <c r="AP46" s="1257"/>
      <c r="AQ46" s="1257"/>
      <c r="AR46" s="1257"/>
      <c r="AS46" s="1257"/>
      <c r="AT46" s="1257"/>
      <c r="AU46" s="1257"/>
      <c r="AV46" s="1257"/>
      <c r="AW46" s="1257"/>
      <c r="AX46" s="1257"/>
      <c r="AY46" s="1257"/>
      <c r="AZ46" s="1257"/>
      <c r="BA46" s="1257"/>
      <c r="BB46" s="1257"/>
      <c r="BC46" s="1257"/>
      <c r="BD46" s="1257"/>
      <c r="BE46" s="1257"/>
      <c r="BF46" s="1257"/>
      <c r="BG46" s="1257"/>
      <c r="BH46" s="1257"/>
      <c r="BI46" s="1257"/>
      <c r="BJ46" s="1257"/>
      <c r="BK46" s="1257"/>
      <c r="BL46" s="1257"/>
      <c r="BM46" s="1257"/>
      <c r="BN46" s="1257"/>
      <c r="BO46" s="1257"/>
      <c r="BP46" s="1257"/>
      <c r="BQ46" s="1257"/>
      <c r="BR46" s="1257"/>
      <c r="BS46" s="1257"/>
      <c r="BT46" s="1257"/>
      <c r="BU46" s="1257"/>
      <c r="BV46" s="1257"/>
      <c r="BW46" s="1257"/>
      <c r="BX46" s="1257"/>
      <c r="BY46" s="1257"/>
      <c r="BZ46" s="1257"/>
      <c r="CA46" s="1257"/>
      <c r="CB46" s="1257"/>
      <c r="CC46" s="1257"/>
      <c r="CD46" s="1257"/>
      <c r="CE46" s="1257"/>
      <c r="CF46" s="1257"/>
      <c r="CG46" s="1257"/>
      <c r="CH46" s="1257"/>
      <c r="CI46" s="1257"/>
      <c r="CJ46" s="1257"/>
      <c r="CK46" s="1257"/>
      <c r="CL46" s="1257"/>
      <c r="CM46" s="1257"/>
      <c r="CN46" s="1257"/>
      <c r="CO46" s="1257"/>
      <c r="CP46" s="1257"/>
      <c r="CQ46" s="1257"/>
      <c r="CR46" s="1257"/>
      <c r="CS46" s="1257"/>
      <c r="CT46" s="1257"/>
      <c r="CU46" s="1257"/>
      <c r="CV46" s="1257"/>
      <c r="CW46" s="1257"/>
      <c r="CX46" s="1257"/>
      <c r="CY46" s="1257"/>
      <c r="CZ46" s="1257"/>
      <c r="DA46" s="1257"/>
      <c r="DB46" s="1257"/>
      <c r="DC46" s="1258"/>
    </row>
    <row r="47" spans="2:109" x14ac:dyDescent="0.15">
      <c r="B47" s="372"/>
      <c r="AN47" s="1259"/>
      <c r="AO47" s="1260"/>
      <c r="AP47" s="1260"/>
      <c r="AQ47" s="1260"/>
      <c r="AR47" s="1260"/>
      <c r="AS47" s="1260"/>
      <c r="AT47" s="1260"/>
      <c r="AU47" s="1260"/>
      <c r="AV47" s="1260"/>
      <c r="AW47" s="1260"/>
      <c r="AX47" s="1260"/>
      <c r="AY47" s="1260"/>
      <c r="AZ47" s="1260"/>
      <c r="BA47" s="1260"/>
      <c r="BB47" s="1260"/>
      <c r="BC47" s="1260"/>
      <c r="BD47" s="1260"/>
      <c r="BE47" s="1260"/>
      <c r="BF47" s="1260"/>
      <c r="BG47" s="1260"/>
      <c r="BH47" s="1260"/>
      <c r="BI47" s="1260"/>
      <c r="BJ47" s="1260"/>
      <c r="BK47" s="1260"/>
      <c r="BL47" s="1260"/>
      <c r="BM47" s="1260"/>
      <c r="BN47" s="1260"/>
      <c r="BO47" s="1260"/>
      <c r="BP47" s="1260"/>
      <c r="BQ47" s="1260"/>
      <c r="BR47" s="1260"/>
      <c r="BS47" s="1260"/>
      <c r="BT47" s="1260"/>
      <c r="BU47" s="1260"/>
      <c r="BV47" s="1260"/>
      <c r="BW47" s="1260"/>
      <c r="BX47" s="1260"/>
      <c r="BY47" s="1260"/>
      <c r="BZ47" s="1260"/>
      <c r="CA47" s="1260"/>
      <c r="CB47" s="1260"/>
      <c r="CC47" s="1260"/>
      <c r="CD47" s="1260"/>
      <c r="CE47" s="1260"/>
      <c r="CF47" s="1260"/>
      <c r="CG47" s="1260"/>
      <c r="CH47" s="1260"/>
      <c r="CI47" s="1260"/>
      <c r="CJ47" s="1260"/>
      <c r="CK47" s="1260"/>
      <c r="CL47" s="1260"/>
      <c r="CM47" s="1260"/>
      <c r="CN47" s="1260"/>
      <c r="CO47" s="1260"/>
      <c r="CP47" s="1260"/>
      <c r="CQ47" s="1260"/>
      <c r="CR47" s="1260"/>
      <c r="CS47" s="1260"/>
      <c r="CT47" s="1260"/>
      <c r="CU47" s="1260"/>
      <c r="CV47" s="1260"/>
      <c r="CW47" s="1260"/>
      <c r="CX47" s="1260"/>
      <c r="CY47" s="1260"/>
      <c r="CZ47" s="1260"/>
      <c r="DA47" s="1260"/>
      <c r="DB47" s="1260"/>
      <c r="DC47" s="1261"/>
    </row>
    <row r="48" spans="2:109" x14ac:dyDescent="0.15">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x14ac:dyDescent="0.15">
      <c r="B49" s="372"/>
      <c r="AN49" s="366" t="s">
        <v>606</v>
      </c>
    </row>
    <row r="50" spans="1:109" x14ac:dyDescent="0.15">
      <c r="B50" s="372"/>
      <c r="G50" s="1262"/>
      <c r="H50" s="1262"/>
      <c r="I50" s="1262"/>
      <c r="J50" s="1262"/>
      <c r="K50" s="382"/>
      <c r="L50" s="382"/>
      <c r="M50" s="383"/>
      <c r="N50" s="383"/>
      <c r="AN50" s="1263"/>
      <c r="AO50" s="1264"/>
      <c r="AP50" s="1264"/>
      <c r="AQ50" s="1264"/>
      <c r="AR50" s="1264"/>
      <c r="AS50" s="1264"/>
      <c r="AT50" s="1264"/>
      <c r="AU50" s="1264"/>
      <c r="AV50" s="1264"/>
      <c r="AW50" s="1264"/>
      <c r="AX50" s="1264"/>
      <c r="AY50" s="1264"/>
      <c r="AZ50" s="1264"/>
      <c r="BA50" s="1264"/>
      <c r="BB50" s="1264"/>
      <c r="BC50" s="1264"/>
      <c r="BD50" s="1264"/>
      <c r="BE50" s="1264"/>
      <c r="BF50" s="1264"/>
      <c r="BG50" s="1264"/>
      <c r="BH50" s="1264"/>
      <c r="BI50" s="1264"/>
      <c r="BJ50" s="1264"/>
      <c r="BK50" s="1264"/>
      <c r="BL50" s="1264"/>
      <c r="BM50" s="1264"/>
      <c r="BN50" s="1264"/>
      <c r="BO50" s="1265"/>
      <c r="BP50" s="1266" t="s">
        <v>566</v>
      </c>
      <c r="BQ50" s="1266"/>
      <c r="BR50" s="1266"/>
      <c r="BS50" s="1266"/>
      <c r="BT50" s="1266"/>
      <c r="BU50" s="1266"/>
      <c r="BV50" s="1266"/>
      <c r="BW50" s="1266"/>
      <c r="BX50" s="1266" t="s">
        <v>567</v>
      </c>
      <c r="BY50" s="1266"/>
      <c r="BZ50" s="1266"/>
      <c r="CA50" s="1266"/>
      <c r="CB50" s="1266"/>
      <c r="CC50" s="1266"/>
      <c r="CD50" s="1266"/>
      <c r="CE50" s="1266"/>
      <c r="CF50" s="1266" t="s">
        <v>568</v>
      </c>
      <c r="CG50" s="1266"/>
      <c r="CH50" s="1266"/>
      <c r="CI50" s="1266"/>
      <c r="CJ50" s="1266"/>
      <c r="CK50" s="1266"/>
      <c r="CL50" s="1266"/>
      <c r="CM50" s="1266"/>
      <c r="CN50" s="1266" t="s">
        <v>569</v>
      </c>
      <c r="CO50" s="1266"/>
      <c r="CP50" s="1266"/>
      <c r="CQ50" s="1266"/>
      <c r="CR50" s="1266"/>
      <c r="CS50" s="1266"/>
      <c r="CT50" s="1266"/>
      <c r="CU50" s="1266"/>
      <c r="CV50" s="1266" t="s">
        <v>570</v>
      </c>
      <c r="CW50" s="1266"/>
      <c r="CX50" s="1266"/>
      <c r="CY50" s="1266"/>
      <c r="CZ50" s="1266"/>
      <c r="DA50" s="1266"/>
      <c r="DB50" s="1266"/>
      <c r="DC50" s="1266"/>
    </row>
    <row r="51" spans="1:109" ht="13.5" customHeight="1" x14ac:dyDescent="0.15">
      <c r="B51" s="372"/>
      <c r="G51" s="1272"/>
      <c r="H51" s="1272"/>
      <c r="I51" s="1270"/>
      <c r="J51" s="1270"/>
      <c r="K51" s="1268"/>
      <c r="L51" s="1268"/>
      <c r="M51" s="1268"/>
      <c r="N51" s="1268"/>
      <c r="AM51" s="381"/>
      <c r="AN51" s="1269" t="s">
        <v>607</v>
      </c>
      <c r="AO51" s="1269"/>
      <c r="AP51" s="1269"/>
      <c r="AQ51" s="1269"/>
      <c r="AR51" s="1269"/>
      <c r="AS51" s="1269"/>
      <c r="AT51" s="1269"/>
      <c r="AU51" s="1269"/>
      <c r="AV51" s="1269"/>
      <c r="AW51" s="1269"/>
      <c r="AX51" s="1269"/>
      <c r="AY51" s="1269"/>
      <c r="AZ51" s="1269"/>
      <c r="BA51" s="1269"/>
      <c r="BB51" s="1269" t="s">
        <v>608</v>
      </c>
      <c r="BC51" s="1269"/>
      <c r="BD51" s="1269"/>
      <c r="BE51" s="1269"/>
      <c r="BF51" s="1269"/>
      <c r="BG51" s="1269"/>
      <c r="BH51" s="1269"/>
      <c r="BI51" s="1269"/>
      <c r="BJ51" s="1269"/>
      <c r="BK51" s="1269"/>
      <c r="BL51" s="1269"/>
      <c r="BM51" s="1269"/>
      <c r="BN51" s="1269"/>
      <c r="BO51" s="1269"/>
      <c r="BP51" s="1267">
        <v>132.1</v>
      </c>
      <c r="BQ51" s="1267"/>
      <c r="BR51" s="1267"/>
      <c r="BS51" s="1267"/>
      <c r="BT51" s="1267"/>
      <c r="BU51" s="1267"/>
      <c r="BV51" s="1267"/>
      <c r="BW51" s="1267"/>
      <c r="BX51" s="1267">
        <v>150.19999999999999</v>
      </c>
      <c r="BY51" s="1267"/>
      <c r="BZ51" s="1267"/>
      <c r="CA51" s="1267"/>
      <c r="CB51" s="1267"/>
      <c r="CC51" s="1267"/>
      <c r="CD51" s="1267"/>
      <c r="CE51" s="1267"/>
      <c r="CF51" s="1267">
        <v>142.4</v>
      </c>
      <c r="CG51" s="1267"/>
      <c r="CH51" s="1267"/>
      <c r="CI51" s="1267"/>
      <c r="CJ51" s="1267"/>
      <c r="CK51" s="1267"/>
      <c r="CL51" s="1267"/>
      <c r="CM51" s="1267"/>
      <c r="CN51" s="1267">
        <v>111.1</v>
      </c>
      <c r="CO51" s="1267"/>
      <c r="CP51" s="1267"/>
      <c r="CQ51" s="1267"/>
      <c r="CR51" s="1267"/>
      <c r="CS51" s="1267"/>
      <c r="CT51" s="1267"/>
      <c r="CU51" s="1267"/>
      <c r="CV51" s="1267">
        <v>113.8</v>
      </c>
      <c r="CW51" s="1267"/>
      <c r="CX51" s="1267"/>
      <c r="CY51" s="1267"/>
      <c r="CZ51" s="1267"/>
      <c r="DA51" s="1267"/>
      <c r="DB51" s="1267"/>
      <c r="DC51" s="1267"/>
    </row>
    <row r="52" spans="1:109" x14ac:dyDescent="0.15">
      <c r="B52" s="372"/>
      <c r="G52" s="1272"/>
      <c r="H52" s="1272"/>
      <c r="I52" s="1270"/>
      <c r="J52" s="1270"/>
      <c r="K52" s="1268"/>
      <c r="L52" s="1268"/>
      <c r="M52" s="1268"/>
      <c r="N52" s="1268"/>
      <c r="AM52" s="381"/>
      <c r="AN52" s="1269"/>
      <c r="AO52" s="1269"/>
      <c r="AP52" s="1269"/>
      <c r="AQ52" s="1269"/>
      <c r="AR52" s="1269"/>
      <c r="AS52" s="1269"/>
      <c r="AT52" s="1269"/>
      <c r="AU52" s="1269"/>
      <c r="AV52" s="1269"/>
      <c r="AW52" s="1269"/>
      <c r="AX52" s="1269"/>
      <c r="AY52" s="1269"/>
      <c r="AZ52" s="1269"/>
      <c r="BA52" s="1269"/>
      <c r="BB52" s="1269"/>
      <c r="BC52" s="1269"/>
      <c r="BD52" s="1269"/>
      <c r="BE52" s="1269"/>
      <c r="BF52" s="1269"/>
      <c r="BG52" s="1269"/>
      <c r="BH52" s="1269"/>
      <c r="BI52" s="1269"/>
      <c r="BJ52" s="1269"/>
      <c r="BK52" s="1269"/>
      <c r="BL52" s="1269"/>
      <c r="BM52" s="1269"/>
      <c r="BN52" s="1269"/>
      <c r="BO52" s="1269"/>
      <c r="BP52" s="1267"/>
      <c r="BQ52" s="1267"/>
      <c r="BR52" s="1267"/>
      <c r="BS52" s="1267"/>
      <c r="BT52" s="1267"/>
      <c r="BU52" s="1267"/>
      <c r="BV52" s="1267"/>
      <c r="BW52" s="1267"/>
      <c r="BX52" s="1267"/>
      <c r="BY52" s="1267"/>
      <c r="BZ52" s="1267"/>
      <c r="CA52" s="1267"/>
      <c r="CB52" s="1267"/>
      <c r="CC52" s="1267"/>
      <c r="CD52" s="1267"/>
      <c r="CE52" s="1267"/>
      <c r="CF52" s="1267"/>
      <c r="CG52" s="1267"/>
      <c r="CH52" s="1267"/>
      <c r="CI52" s="1267"/>
      <c r="CJ52" s="1267"/>
      <c r="CK52" s="1267"/>
      <c r="CL52" s="1267"/>
      <c r="CM52" s="1267"/>
      <c r="CN52" s="1267"/>
      <c r="CO52" s="1267"/>
      <c r="CP52" s="1267"/>
      <c r="CQ52" s="1267"/>
      <c r="CR52" s="1267"/>
      <c r="CS52" s="1267"/>
      <c r="CT52" s="1267"/>
      <c r="CU52" s="1267"/>
      <c r="CV52" s="1267"/>
      <c r="CW52" s="1267"/>
      <c r="CX52" s="1267"/>
      <c r="CY52" s="1267"/>
      <c r="CZ52" s="1267"/>
      <c r="DA52" s="1267"/>
      <c r="DB52" s="1267"/>
      <c r="DC52" s="1267"/>
    </row>
    <row r="53" spans="1:109" x14ac:dyDescent="0.15">
      <c r="A53" s="380"/>
      <c r="B53" s="372"/>
      <c r="G53" s="1272"/>
      <c r="H53" s="1272"/>
      <c r="I53" s="1262"/>
      <c r="J53" s="1262"/>
      <c r="K53" s="1268"/>
      <c r="L53" s="1268"/>
      <c r="M53" s="1268"/>
      <c r="N53" s="1268"/>
      <c r="AM53" s="381"/>
      <c r="AN53" s="1269"/>
      <c r="AO53" s="1269"/>
      <c r="AP53" s="1269"/>
      <c r="AQ53" s="1269"/>
      <c r="AR53" s="1269"/>
      <c r="AS53" s="1269"/>
      <c r="AT53" s="1269"/>
      <c r="AU53" s="1269"/>
      <c r="AV53" s="1269"/>
      <c r="AW53" s="1269"/>
      <c r="AX53" s="1269"/>
      <c r="AY53" s="1269"/>
      <c r="AZ53" s="1269"/>
      <c r="BA53" s="1269"/>
      <c r="BB53" s="1269" t="s">
        <v>609</v>
      </c>
      <c r="BC53" s="1269"/>
      <c r="BD53" s="1269"/>
      <c r="BE53" s="1269"/>
      <c r="BF53" s="1269"/>
      <c r="BG53" s="1269"/>
      <c r="BH53" s="1269"/>
      <c r="BI53" s="1269"/>
      <c r="BJ53" s="1269"/>
      <c r="BK53" s="1269"/>
      <c r="BL53" s="1269"/>
      <c r="BM53" s="1269"/>
      <c r="BN53" s="1269"/>
      <c r="BO53" s="1269"/>
      <c r="BP53" s="1267">
        <v>68.3</v>
      </c>
      <c r="BQ53" s="1267"/>
      <c r="BR53" s="1267"/>
      <c r="BS53" s="1267"/>
      <c r="BT53" s="1267"/>
      <c r="BU53" s="1267"/>
      <c r="BV53" s="1267"/>
      <c r="BW53" s="1267"/>
      <c r="BX53" s="1267">
        <v>66.3</v>
      </c>
      <c r="BY53" s="1267"/>
      <c r="BZ53" s="1267"/>
      <c r="CA53" s="1267"/>
      <c r="CB53" s="1267"/>
      <c r="CC53" s="1267"/>
      <c r="CD53" s="1267"/>
      <c r="CE53" s="1267"/>
      <c r="CF53" s="1267">
        <v>62.4</v>
      </c>
      <c r="CG53" s="1267"/>
      <c r="CH53" s="1267"/>
      <c r="CI53" s="1267"/>
      <c r="CJ53" s="1267"/>
      <c r="CK53" s="1267"/>
      <c r="CL53" s="1267"/>
      <c r="CM53" s="1267"/>
      <c r="CN53" s="1267">
        <v>63.2</v>
      </c>
      <c r="CO53" s="1267"/>
      <c r="CP53" s="1267"/>
      <c r="CQ53" s="1267"/>
      <c r="CR53" s="1267"/>
      <c r="CS53" s="1267"/>
      <c r="CT53" s="1267"/>
      <c r="CU53" s="1267"/>
      <c r="CV53" s="1267">
        <v>64.7</v>
      </c>
      <c r="CW53" s="1267"/>
      <c r="CX53" s="1267"/>
      <c r="CY53" s="1267"/>
      <c r="CZ53" s="1267"/>
      <c r="DA53" s="1267"/>
      <c r="DB53" s="1267"/>
      <c r="DC53" s="1267"/>
    </row>
    <row r="54" spans="1:109" x14ac:dyDescent="0.15">
      <c r="A54" s="380"/>
      <c r="B54" s="372"/>
      <c r="G54" s="1272"/>
      <c r="H54" s="1272"/>
      <c r="I54" s="1262"/>
      <c r="J54" s="1262"/>
      <c r="K54" s="1268"/>
      <c r="L54" s="1268"/>
      <c r="M54" s="1268"/>
      <c r="N54" s="1268"/>
      <c r="AM54" s="381"/>
      <c r="AN54" s="1269"/>
      <c r="AO54" s="1269"/>
      <c r="AP54" s="1269"/>
      <c r="AQ54" s="1269"/>
      <c r="AR54" s="1269"/>
      <c r="AS54" s="1269"/>
      <c r="AT54" s="1269"/>
      <c r="AU54" s="1269"/>
      <c r="AV54" s="1269"/>
      <c r="AW54" s="1269"/>
      <c r="AX54" s="1269"/>
      <c r="AY54" s="1269"/>
      <c r="AZ54" s="1269"/>
      <c r="BA54" s="1269"/>
      <c r="BB54" s="1269"/>
      <c r="BC54" s="1269"/>
      <c r="BD54" s="1269"/>
      <c r="BE54" s="1269"/>
      <c r="BF54" s="1269"/>
      <c r="BG54" s="1269"/>
      <c r="BH54" s="1269"/>
      <c r="BI54" s="1269"/>
      <c r="BJ54" s="1269"/>
      <c r="BK54" s="1269"/>
      <c r="BL54" s="1269"/>
      <c r="BM54" s="1269"/>
      <c r="BN54" s="1269"/>
      <c r="BO54" s="1269"/>
      <c r="BP54" s="1267"/>
      <c r="BQ54" s="1267"/>
      <c r="BR54" s="1267"/>
      <c r="BS54" s="1267"/>
      <c r="BT54" s="1267"/>
      <c r="BU54" s="1267"/>
      <c r="BV54" s="1267"/>
      <c r="BW54" s="1267"/>
      <c r="BX54" s="1267"/>
      <c r="BY54" s="1267"/>
      <c r="BZ54" s="1267"/>
      <c r="CA54" s="1267"/>
      <c r="CB54" s="1267"/>
      <c r="CC54" s="1267"/>
      <c r="CD54" s="1267"/>
      <c r="CE54" s="1267"/>
      <c r="CF54" s="1267"/>
      <c r="CG54" s="1267"/>
      <c r="CH54" s="1267"/>
      <c r="CI54" s="1267"/>
      <c r="CJ54" s="1267"/>
      <c r="CK54" s="1267"/>
      <c r="CL54" s="1267"/>
      <c r="CM54" s="1267"/>
      <c r="CN54" s="1267"/>
      <c r="CO54" s="1267"/>
      <c r="CP54" s="1267"/>
      <c r="CQ54" s="1267"/>
      <c r="CR54" s="1267"/>
      <c r="CS54" s="1267"/>
      <c r="CT54" s="1267"/>
      <c r="CU54" s="1267"/>
      <c r="CV54" s="1267"/>
      <c r="CW54" s="1267"/>
      <c r="CX54" s="1267"/>
      <c r="CY54" s="1267"/>
      <c r="CZ54" s="1267"/>
      <c r="DA54" s="1267"/>
      <c r="DB54" s="1267"/>
      <c r="DC54" s="1267"/>
    </row>
    <row r="55" spans="1:109" x14ac:dyDescent="0.15">
      <c r="A55" s="380"/>
      <c r="B55" s="372"/>
      <c r="G55" s="1262"/>
      <c r="H55" s="1262"/>
      <c r="I55" s="1262"/>
      <c r="J55" s="1262"/>
      <c r="K55" s="1268"/>
      <c r="L55" s="1268"/>
      <c r="M55" s="1268"/>
      <c r="N55" s="1268"/>
      <c r="AN55" s="1266" t="s">
        <v>610</v>
      </c>
      <c r="AO55" s="1266"/>
      <c r="AP55" s="1266"/>
      <c r="AQ55" s="1266"/>
      <c r="AR55" s="1266"/>
      <c r="AS55" s="1266"/>
      <c r="AT55" s="1266"/>
      <c r="AU55" s="1266"/>
      <c r="AV55" s="1266"/>
      <c r="AW55" s="1266"/>
      <c r="AX55" s="1266"/>
      <c r="AY55" s="1266"/>
      <c r="AZ55" s="1266"/>
      <c r="BA55" s="1266"/>
      <c r="BB55" s="1269" t="s">
        <v>608</v>
      </c>
      <c r="BC55" s="1269"/>
      <c r="BD55" s="1269"/>
      <c r="BE55" s="1269"/>
      <c r="BF55" s="1269"/>
      <c r="BG55" s="1269"/>
      <c r="BH55" s="1269"/>
      <c r="BI55" s="1269"/>
      <c r="BJ55" s="1269"/>
      <c r="BK55" s="1269"/>
      <c r="BL55" s="1269"/>
      <c r="BM55" s="1269"/>
      <c r="BN55" s="1269"/>
      <c r="BO55" s="1269"/>
      <c r="BP55" s="1267">
        <v>48.4</v>
      </c>
      <c r="BQ55" s="1267"/>
      <c r="BR55" s="1267"/>
      <c r="BS55" s="1267"/>
      <c r="BT55" s="1267"/>
      <c r="BU55" s="1267"/>
      <c r="BV55" s="1267"/>
      <c r="BW55" s="1267"/>
      <c r="BX55" s="1267">
        <v>43</v>
      </c>
      <c r="BY55" s="1267"/>
      <c r="BZ55" s="1267"/>
      <c r="CA55" s="1267"/>
      <c r="CB55" s="1267"/>
      <c r="CC55" s="1267"/>
      <c r="CD55" s="1267"/>
      <c r="CE55" s="1267"/>
      <c r="CF55" s="1267">
        <v>32.4</v>
      </c>
      <c r="CG55" s="1267"/>
      <c r="CH55" s="1267"/>
      <c r="CI55" s="1267"/>
      <c r="CJ55" s="1267"/>
      <c r="CK55" s="1267"/>
      <c r="CL55" s="1267"/>
      <c r="CM55" s="1267"/>
      <c r="CN55" s="1267">
        <v>20</v>
      </c>
      <c r="CO55" s="1267"/>
      <c r="CP55" s="1267"/>
      <c r="CQ55" s="1267"/>
      <c r="CR55" s="1267"/>
      <c r="CS55" s="1267"/>
      <c r="CT55" s="1267"/>
      <c r="CU55" s="1267"/>
      <c r="CV55" s="1267">
        <v>7.4</v>
      </c>
      <c r="CW55" s="1267"/>
      <c r="CX55" s="1267"/>
      <c r="CY55" s="1267"/>
      <c r="CZ55" s="1267"/>
      <c r="DA55" s="1267"/>
      <c r="DB55" s="1267"/>
      <c r="DC55" s="1267"/>
    </row>
    <row r="56" spans="1:109" x14ac:dyDescent="0.15">
      <c r="A56" s="380"/>
      <c r="B56" s="372"/>
      <c r="G56" s="1262"/>
      <c r="H56" s="1262"/>
      <c r="I56" s="1262"/>
      <c r="J56" s="1262"/>
      <c r="K56" s="1268"/>
      <c r="L56" s="1268"/>
      <c r="M56" s="1268"/>
      <c r="N56" s="1268"/>
      <c r="AN56" s="1266"/>
      <c r="AO56" s="1266"/>
      <c r="AP56" s="1266"/>
      <c r="AQ56" s="1266"/>
      <c r="AR56" s="1266"/>
      <c r="AS56" s="1266"/>
      <c r="AT56" s="1266"/>
      <c r="AU56" s="1266"/>
      <c r="AV56" s="1266"/>
      <c r="AW56" s="1266"/>
      <c r="AX56" s="1266"/>
      <c r="AY56" s="1266"/>
      <c r="AZ56" s="1266"/>
      <c r="BA56" s="1266"/>
      <c r="BB56" s="1269"/>
      <c r="BC56" s="1269"/>
      <c r="BD56" s="1269"/>
      <c r="BE56" s="1269"/>
      <c r="BF56" s="1269"/>
      <c r="BG56" s="1269"/>
      <c r="BH56" s="1269"/>
      <c r="BI56" s="1269"/>
      <c r="BJ56" s="1269"/>
      <c r="BK56" s="1269"/>
      <c r="BL56" s="1269"/>
      <c r="BM56" s="1269"/>
      <c r="BN56" s="1269"/>
      <c r="BO56" s="1269"/>
      <c r="BP56" s="1267"/>
      <c r="BQ56" s="1267"/>
      <c r="BR56" s="1267"/>
      <c r="BS56" s="1267"/>
      <c r="BT56" s="1267"/>
      <c r="BU56" s="1267"/>
      <c r="BV56" s="1267"/>
      <c r="BW56" s="1267"/>
      <c r="BX56" s="1267"/>
      <c r="BY56" s="1267"/>
      <c r="BZ56" s="1267"/>
      <c r="CA56" s="1267"/>
      <c r="CB56" s="1267"/>
      <c r="CC56" s="1267"/>
      <c r="CD56" s="1267"/>
      <c r="CE56" s="1267"/>
      <c r="CF56" s="1267"/>
      <c r="CG56" s="1267"/>
      <c r="CH56" s="1267"/>
      <c r="CI56" s="1267"/>
      <c r="CJ56" s="1267"/>
      <c r="CK56" s="1267"/>
      <c r="CL56" s="1267"/>
      <c r="CM56" s="1267"/>
      <c r="CN56" s="1267"/>
      <c r="CO56" s="1267"/>
      <c r="CP56" s="1267"/>
      <c r="CQ56" s="1267"/>
      <c r="CR56" s="1267"/>
      <c r="CS56" s="1267"/>
      <c r="CT56" s="1267"/>
      <c r="CU56" s="1267"/>
      <c r="CV56" s="1267"/>
      <c r="CW56" s="1267"/>
      <c r="CX56" s="1267"/>
      <c r="CY56" s="1267"/>
      <c r="CZ56" s="1267"/>
      <c r="DA56" s="1267"/>
      <c r="DB56" s="1267"/>
      <c r="DC56" s="1267"/>
    </row>
    <row r="57" spans="1:109" s="380" customFormat="1" x14ac:dyDescent="0.15">
      <c r="B57" s="384"/>
      <c r="G57" s="1262"/>
      <c r="H57" s="1262"/>
      <c r="I57" s="1271"/>
      <c r="J57" s="1271"/>
      <c r="K57" s="1268"/>
      <c r="L57" s="1268"/>
      <c r="M57" s="1268"/>
      <c r="N57" s="1268"/>
      <c r="AM57" s="366"/>
      <c r="AN57" s="1266"/>
      <c r="AO57" s="1266"/>
      <c r="AP57" s="1266"/>
      <c r="AQ57" s="1266"/>
      <c r="AR57" s="1266"/>
      <c r="AS57" s="1266"/>
      <c r="AT57" s="1266"/>
      <c r="AU57" s="1266"/>
      <c r="AV57" s="1266"/>
      <c r="AW57" s="1266"/>
      <c r="AX57" s="1266"/>
      <c r="AY57" s="1266"/>
      <c r="AZ57" s="1266"/>
      <c r="BA57" s="1266"/>
      <c r="BB57" s="1269" t="s">
        <v>609</v>
      </c>
      <c r="BC57" s="1269"/>
      <c r="BD57" s="1269"/>
      <c r="BE57" s="1269"/>
      <c r="BF57" s="1269"/>
      <c r="BG57" s="1269"/>
      <c r="BH57" s="1269"/>
      <c r="BI57" s="1269"/>
      <c r="BJ57" s="1269"/>
      <c r="BK57" s="1269"/>
      <c r="BL57" s="1269"/>
      <c r="BM57" s="1269"/>
      <c r="BN57" s="1269"/>
      <c r="BO57" s="1269"/>
      <c r="BP57" s="1267">
        <v>61.8</v>
      </c>
      <c r="BQ57" s="1267"/>
      <c r="BR57" s="1267"/>
      <c r="BS57" s="1267"/>
      <c r="BT57" s="1267"/>
      <c r="BU57" s="1267"/>
      <c r="BV57" s="1267"/>
      <c r="BW57" s="1267"/>
      <c r="BX57" s="1267">
        <v>62.8</v>
      </c>
      <c r="BY57" s="1267"/>
      <c r="BZ57" s="1267"/>
      <c r="CA57" s="1267"/>
      <c r="CB57" s="1267"/>
      <c r="CC57" s="1267"/>
      <c r="CD57" s="1267"/>
      <c r="CE57" s="1267"/>
      <c r="CF57" s="1267">
        <v>64.2</v>
      </c>
      <c r="CG57" s="1267"/>
      <c r="CH57" s="1267"/>
      <c r="CI57" s="1267"/>
      <c r="CJ57" s="1267"/>
      <c r="CK57" s="1267"/>
      <c r="CL57" s="1267"/>
      <c r="CM57" s="1267"/>
      <c r="CN57" s="1267">
        <v>67</v>
      </c>
      <c r="CO57" s="1267"/>
      <c r="CP57" s="1267"/>
      <c r="CQ57" s="1267"/>
      <c r="CR57" s="1267"/>
      <c r="CS57" s="1267"/>
      <c r="CT57" s="1267"/>
      <c r="CU57" s="1267"/>
      <c r="CV57" s="1267">
        <v>67.8</v>
      </c>
      <c r="CW57" s="1267"/>
      <c r="CX57" s="1267"/>
      <c r="CY57" s="1267"/>
      <c r="CZ57" s="1267"/>
      <c r="DA57" s="1267"/>
      <c r="DB57" s="1267"/>
      <c r="DC57" s="1267"/>
      <c r="DD57" s="385"/>
      <c r="DE57" s="384"/>
    </row>
    <row r="58" spans="1:109" s="380" customFormat="1" x14ac:dyDescent="0.15">
      <c r="A58" s="366"/>
      <c r="B58" s="384"/>
      <c r="G58" s="1262"/>
      <c r="H58" s="1262"/>
      <c r="I58" s="1271"/>
      <c r="J58" s="1271"/>
      <c r="K58" s="1268"/>
      <c r="L58" s="1268"/>
      <c r="M58" s="1268"/>
      <c r="N58" s="1268"/>
      <c r="AM58" s="366"/>
      <c r="AN58" s="1266"/>
      <c r="AO58" s="1266"/>
      <c r="AP58" s="1266"/>
      <c r="AQ58" s="1266"/>
      <c r="AR58" s="1266"/>
      <c r="AS58" s="1266"/>
      <c r="AT58" s="1266"/>
      <c r="AU58" s="1266"/>
      <c r="AV58" s="1266"/>
      <c r="AW58" s="1266"/>
      <c r="AX58" s="1266"/>
      <c r="AY58" s="1266"/>
      <c r="AZ58" s="1266"/>
      <c r="BA58" s="1266"/>
      <c r="BB58" s="1269"/>
      <c r="BC58" s="1269"/>
      <c r="BD58" s="1269"/>
      <c r="BE58" s="1269"/>
      <c r="BF58" s="1269"/>
      <c r="BG58" s="1269"/>
      <c r="BH58" s="1269"/>
      <c r="BI58" s="1269"/>
      <c r="BJ58" s="1269"/>
      <c r="BK58" s="1269"/>
      <c r="BL58" s="1269"/>
      <c r="BM58" s="1269"/>
      <c r="BN58" s="1269"/>
      <c r="BO58" s="1269"/>
      <c r="BP58" s="1267"/>
      <c r="BQ58" s="1267"/>
      <c r="BR58" s="1267"/>
      <c r="BS58" s="1267"/>
      <c r="BT58" s="1267"/>
      <c r="BU58" s="1267"/>
      <c r="BV58" s="1267"/>
      <c r="BW58" s="1267"/>
      <c r="BX58" s="1267"/>
      <c r="BY58" s="1267"/>
      <c r="BZ58" s="1267"/>
      <c r="CA58" s="1267"/>
      <c r="CB58" s="1267"/>
      <c r="CC58" s="1267"/>
      <c r="CD58" s="1267"/>
      <c r="CE58" s="1267"/>
      <c r="CF58" s="1267"/>
      <c r="CG58" s="1267"/>
      <c r="CH58" s="1267"/>
      <c r="CI58" s="1267"/>
      <c r="CJ58" s="1267"/>
      <c r="CK58" s="1267"/>
      <c r="CL58" s="1267"/>
      <c r="CM58" s="1267"/>
      <c r="CN58" s="1267"/>
      <c r="CO58" s="1267"/>
      <c r="CP58" s="1267"/>
      <c r="CQ58" s="1267"/>
      <c r="CR58" s="1267"/>
      <c r="CS58" s="1267"/>
      <c r="CT58" s="1267"/>
      <c r="CU58" s="1267"/>
      <c r="CV58" s="1267"/>
      <c r="CW58" s="1267"/>
      <c r="CX58" s="1267"/>
      <c r="CY58" s="1267"/>
      <c r="CZ58" s="1267"/>
      <c r="DA58" s="1267"/>
      <c r="DB58" s="1267"/>
      <c r="DC58" s="1267"/>
      <c r="DD58" s="385"/>
      <c r="DE58" s="384"/>
    </row>
    <row r="59" spans="1:109" s="380" customFormat="1" x14ac:dyDescent="0.15">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x14ac:dyDescent="0.15">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x14ac:dyDescent="0.15">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x14ac:dyDescent="0.15">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7.25" x14ac:dyDescent="0.15">
      <c r="B63" s="391" t="s">
        <v>611</v>
      </c>
    </row>
    <row r="64" spans="1:109" x14ac:dyDescent="0.15">
      <c r="B64" s="372"/>
      <c r="G64" s="379"/>
      <c r="I64" s="392"/>
      <c r="J64" s="392"/>
      <c r="K64" s="392"/>
      <c r="L64" s="392"/>
      <c r="M64" s="392"/>
      <c r="N64" s="393"/>
      <c r="AM64" s="379"/>
      <c r="AN64" s="379" t="s">
        <v>604</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x14ac:dyDescent="0.15">
      <c r="B65" s="372"/>
      <c r="AN65" s="1253" t="s">
        <v>612</v>
      </c>
      <c r="AO65" s="1254"/>
      <c r="AP65" s="1254"/>
      <c r="AQ65" s="1254"/>
      <c r="AR65" s="1254"/>
      <c r="AS65" s="1254"/>
      <c r="AT65" s="1254"/>
      <c r="AU65" s="1254"/>
      <c r="AV65" s="1254"/>
      <c r="AW65" s="1254"/>
      <c r="AX65" s="1254"/>
      <c r="AY65" s="1254"/>
      <c r="AZ65" s="1254"/>
      <c r="BA65" s="1254"/>
      <c r="BB65" s="1254"/>
      <c r="BC65" s="1254"/>
      <c r="BD65" s="1254"/>
      <c r="BE65" s="1254"/>
      <c r="BF65" s="1254"/>
      <c r="BG65" s="1254"/>
      <c r="BH65" s="1254"/>
      <c r="BI65" s="1254"/>
      <c r="BJ65" s="1254"/>
      <c r="BK65" s="1254"/>
      <c r="BL65" s="1254"/>
      <c r="BM65" s="1254"/>
      <c r="BN65" s="1254"/>
      <c r="BO65" s="1254"/>
      <c r="BP65" s="1254"/>
      <c r="BQ65" s="1254"/>
      <c r="BR65" s="1254"/>
      <c r="BS65" s="1254"/>
      <c r="BT65" s="1254"/>
      <c r="BU65" s="1254"/>
      <c r="BV65" s="1254"/>
      <c r="BW65" s="1254"/>
      <c r="BX65" s="1254"/>
      <c r="BY65" s="1254"/>
      <c r="BZ65" s="1254"/>
      <c r="CA65" s="1254"/>
      <c r="CB65" s="1254"/>
      <c r="CC65" s="1254"/>
      <c r="CD65" s="1254"/>
      <c r="CE65" s="1254"/>
      <c r="CF65" s="1254"/>
      <c r="CG65" s="1254"/>
      <c r="CH65" s="1254"/>
      <c r="CI65" s="1254"/>
      <c r="CJ65" s="1254"/>
      <c r="CK65" s="1254"/>
      <c r="CL65" s="1254"/>
      <c r="CM65" s="1254"/>
      <c r="CN65" s="1254"/>
      <c r="CO65" s="1254"/>
      <c r="CP65" s="1254"/>
      <c r="CQ65" s="1254"/>
      <c r="CR65" s="1254"/>
      <c r="CS65" s="1254"/>
      <c r="CT65" s="1254"/>
      <c r="CU65" s="1254"/>
      <c r="CV65" s="1254"/>
      <c r="CW65" s="1254"/>
      <c r="CX65" s="1254"/>
      <c r="CY65" s="1254"/>
      <c r="CZ65" s="1254"/>
      <c r="DA65" s="1254"/>
      <c r="DB65" s="1254"/>
      <c r="DC65" s="1255"/>
    </row>
    <row r="66" spans="2:107" x14ac:dyDescent="0.15">
      <c r="B66" s="372"/>
      <c r="AN66" s="1256"/>
      <c r="AO66" s="1257"/>
      <c r="AP66" s="1257"/>
      <c r="AQ66" s="1257"/>
      <c r="AR66" s="1257"/>
      <c r="AS66" s="1257"/>
      <c r="AT66" s="1257"/>
      <c r="AU66" s="1257"/>
      <c r="AV66" s="1257"/>
      <c r="AW66" s="1257"/>
      <c r="AX66" s="1257"/>
      <c r="AY66" s="1257"/>
      <c r="AZ66" s="1257"/>
      <c r="BA66" s="1257"/>
      <c r="BB66" s="1257"/>
      <c r="BC66" s="1257"/>
      <c r="BD66" s="1257"/>
      <c r="BE66" s="1257"/>
      <c r="BF66" s="1257"/>
      <c r="BG66" s="1257"/>
      <c r="BH66" s="1257"/>
      <c r="BI66" s="1257"/>
      <c r="BJ66" s="1257"/>
      <c r="BK66" s="1257"/>
      <c r="BL66" s="1257"/>
      <c r="BM66" s="1257"/>
      <c r="BN66" s="1257"/>
      <c r="BO66" s="1257"/>
      <c r="BP66" s="1257"/>
      <c r="BQ66" s="1257"/>
      <c r="BR66" s="1257"/>
      <c r="BS66" s="1257"/>
      <c r="BT66" s="1257"/>
      <c r="BU66" s="1257"/>
      <c r="BV66" s="1257"/>
      <c r="BW66" s="1257"/>
      <c r="BX66" s="1257"/>
      <c r="BY66" s="1257"/>
      <c r="BZ66" s="1257"/>
      <c r="CA66" s="1257"/>
      <c r="CB66" s="1257"/>
      <c r="CC66" s="1257"/>
      <c r="CD66" s="1257"/>
      <c r="CE66" s="1257"/>
      <c r="CF66" s="1257"/>
      <c r="CG66" s="1257"/>
      <c r="CH66" s="1257"/>
      <c r="CI66" s="1257"/>
      <c r="CJ66" s="1257"/>
      <c r="CK66" s="1257"/>
      <c r="CL66" s="1257"/>
      <c r="CM66" s="1257"/>
      <c r="CN66" s="1257"/>
      <c r="CO66" s="1257"/>
      <c r="CP66" s="1257"/>
      <c r="CQ66" s="1257"/>
      <c r="CR66" s="1257"/>
      <c r="CS66" s="1257"/>
      <c r="CT66" s="1257"/>
      <c r="CU66" s="1257"/>
      <c r="CV66" s="1257"/>
      <c r="CW66" s="1257"/>
      <c r="CX66" s="1257"/>
      <c r="CY66" s="1257"/>
      <c r="CZ66" s="1257"/>
      <c r="DA66" s="1257"/>
      <c r="DB66" s="1257"/>
      <c r="DC66" s="1258"/>
    </row>
    <row r="67" spans="2:107" x14ac:dyDescent="0.15">
      <c r="B67" s="372"/>
      <c r="AN67" s="1256"/>
      <c r="AO67" s="1257"/>
      <c r="AP67" s="1257"/>
      <c r="AQ67" s="1257"/>
      <c r="AR67" s="1257"/>
      <c r="AS67" s="1257"/>
      <c r="AT67" s="1257"/>
      <c r="AU67" s="1257"/>
      <c r="AV67" s="1257"/>
      <c r="AW67" s="1257"/>
      <c r="AX67" s="1257"/>
      <c r="AY67" s="1257"/>
      <c r="AZ67" s="1257"/>
      <c r="BA67" s="1257"/>
      <c r="BB67" s="1257"/>
      <c r="BC67" s="1257"/>
      <c r="BD67" s="1257"/>
      <c r="BE67" s="1257"/>
      <c r="BF67" s="1257"/>
      <c r="BG67" s="1257"/>
      <c r="BH67" s="1257"/>
      <c r="BI67" s="1257"/>
      <c r="BJ67" s="1257"/>
      <c r="BK67" s="1257"/>
      <c r="BL67" s="1257"/>
      <c r="BM67" s="1257"/>
      <c r="BN67" s="1257"/>
      <c r="BO67" s="1257"/>
      <c r="BP67" s="1257"/>
      <c r="BQ67" s="1257"/>
      <c r="BR67" s="1257"/>
      <c r="BS67" s="1257"/>
      <c r="BT67" s="1257"/>
      <c r="BU67" s="1257"/>
      <c r="BV67" s="1257"/>
      <c r="BW67" s="1257"/>
      <c r="BX67" s="1257"/>
      <c r="BY67" s="1257"/>
      <c r="BZ67" s="1257"/>
      <c r="CA67" s="1257"/>
      <c r="CB67" s="1257"/>
      <c r="CC67" s="1257"/>
      <c r="CD67" s="1257"/>
      <c r="CE67" s="1257"/>
      <c r="CF67" s="1257"/>
      <c r="CG67" s="1257"/>
      <c r="CH67" s="1257"/>
      <c r="CI67" s="1257"/>
      <c r="CJ67" s="1257"/>
      <c r="CK67" s="1257"/>
      <c r="CL67" s="1257"/>
      <c r="CM67" s="1257"/>
      <c r="CN67" s="1257"/>
      <c r="CO67" s="1257"/>
      <c r="CP67" s="1257"/>
      <c r="CQ67" s="1257"/>
      <c r="CR67" s="1257"/>
      <c r="CS67" s="1257"/>
      <c r="CT67" s="1257"/>
      <c r="CU67" s="1257"/>
      <c r="CV67" s="1257"/>
      <c r="CW67" s="1257"/>
      <c r="CX67" s="1257"/>
      <c r="CY67" s="1257"/>
      <c r="CZ67" s="1257"/>
      <c r="DA67" s="1257"/>
      <c r="DB67" s="1257"/>
      <c r="DC67" s="1258"/>
    </row>
    <row r="68" spans="2:107" x14ac:dyDescent="0.15">
      <c r="B68" s="372"/>
      <c r="AN68" s="1256"/>
      <c r="AO68" s="1257"/>
      <c r="AP68" s="1257"/>
      <c r="AQ68" s="1257"/>
      <c r="AR68" s="1257"/>
      <c r="AS68" s="1257"/>
      <c r="AT68" s="1257"/>
      <c r="AU68" s="1257"/>
      <c r="AV68" s="1257"/>
      <c r="AW68" s="1257"/>
      <c r="AX68" s="1257"/>
      <c r="AY68" s="1257"/>
      <c r="AZ68" s="1257"/>
      <c r="BA68" s="1257"/>
      <c r="BB68" s="1257"/>
      <c r="BC68" s="1257"/>
      <c r="BD68" s="1257"/>
      <c r="BE68" s="1257"/>
      <c r="BF68" s="1257"/>
      <c r="BG68" s="1257"/>
      <c r="BH68" s="1257"/>
      <c r="BI68" s="1257"/>
      <c r="BJ68" s="1257"/>
      <c r="BK68" s="1257"/>
      <c r="BL68" s="1257"/>
      <c r="BM68" s="1257"/>
      <c r="BN68" s="1257"/>
      <c r="BO68" s="1257"/>
      <c r="BP68" s="1257"/>
      <c r="BQ68" s="1257"/>
      <c r="BR68" s="1257"/>
      <c r="BS68" s="1257"/>
      <c r="BT68" s="1257"/>
      <c r="BU68" s="1257"/>
      <c r="BV68" s="1257"/>
      <c r="BW68" s="1257"/>
      <c r="BX68" s="1257"/>
      <c r="BY68" s="1257"/>
      <c r="BZ68" s="1257"/>
      <c r="CA68" s="1257"/>
      <c r="CB68" s="1257"/>
      <c r="CC68" s="1257"/>
      <c r="CD68" s="1257"/>
      <c r="CE68" s="1257"/>
      <c r="CF68" s="1257"/>
      <c r="CG68" s="1257"/>
      <c r="CH68" s="1257"/>
      <c r="CI68" s="1257"/>
      <c r="CJ68" s="1257"/>
      <c r="CK68" s="1257"/>
      <c r="CL68" s="1257"/>
      <c r="CM68" s="1257"/>
      <c r="CN68" s="1257"/>
      <c r="CO68" s="1257"/>
      <c r="CP68" s="1257"/>
      <c r="CQ68" s="1257"/>
      <c r="CR68" s="1257"/>
      <c r="CS68" s="1257"/>
      <c r="CT68" s="1257"/>
      <c r="CU68" s="1257"/>
      <c r="CV68" s="1257"/>
      <c r="CW68" s="1257"/>
      <c r="CX68" s="1257"/>
      <c r="CY68" s="1257"/>
      <c r="CZ68" s="1257"/>
      <c r="DA68" s="1257"/>
      <c r="DB68" s="1257"/>
      <c r="DC68" s="1258"/>
    </row>
    <row r="69" spans="2:107" x14ac:dyDescent="0.15">
      <c r="B69" s="372"/>
      <c r="AN69" s="1259"/>
      <c r="AO69" s="1260"/>
      <c r="AP69" s="1260"/>
      <c r="AQ69" s="1260"/>
      <c r="AR69" s="1260"/>
      <c r="AS69" s="1260"/>
      <c r="AT69" s="1260"/>
      <c r="AU69" s="1260"/>
      <c r="AV69" s="1260"/>
      <c r="AW69" s="1260"/>
      <c r="AX69" s="1260"/>
      <c r="AY69" s="1260"/>
      <c r="AZ69" s="1260"/>
      <c r="BA69" s="1260"/>
      <c r="BB69" s="1260"/>
      <c r="BC69" s="1260"/>
      <c r="BD69" s="1260"/>
      <c r="BE69" s="1260"/>
      <c r="BF69" s="1260"/>
      <c r="BG69" s="1260"/>
      <c r="BH69" s="1260"/>
      <c r="BI69" s="1260"/>
      <c r="BJ69" s="1260"/>
      <c r="BK69" s="1260"/>
      <c r="BL69" s="1260"/>
      <c r="BM69" s="1260"/>
      <c r="BN69" s="1260"/>
      <c r="BO69" s="1260"/>
      <c r="BP69" s="1260"/>
      <c r="BQ69" s="1260"/>
      <c r="BR69" s="1260"/>
      <c r="BS69" s="1260"/>
      <c r="BT69" s="1260"/>
      <c r="BU69" s="1260"/>
      <c r="BV69" s="1260"/>
      <c r="BW69" s="1260"/>
      <c r="BX69" s="1260"/>
      <c r="BY69" s="1260"/>
      <c r="BZ69" s="1260"/>
      <c r="CA69" s="1260"/>
      <c r="CB69" s="1260"/>
      <c r="CC69" s="1260"/>
      <c r="CD69" s="1260"/>
      <c r="CE69" s="1260"/>
      <c r="CF69" s="1260"/>
      <c r="CG69" s="1260"/>
      <c r="CH69" s="1260"/>
      <c r="CI69" s="1260"/>
      <c r="CJ69" s="1260"/>
      <c r="CK69" s="1260"/>
      <c r="CL69" s="1260"/>
      <c r="CM69" s="1260"/>
      <c r="CN69" s="1260"/>
      <c r="CO69" s="1260"/>
      <c r="CP69" s="1260"/>
      <c r="CQ69" s="1260"/>
      <c r="CR69" s="1260"/>
      <c r="CS69" s="1260"/>
      <c r="CT69" s="1260"/>
      <c r="CU69" s="1260"/>
      <c r="CV69" s="1260"/>
      <c r="CW69" s="1260"/>
      <c r="CX69" s="1260"/>
      <c r="CY69" s="1260"/>
      <c r="CZ69" s="1260"/>
      <c r="DA69" s="1260"/>
      <c r="DB69" s="1260"/>
      <c r="DC69" s="1261"/>
    </row>
    <row r="70" spans="2:107" x14ac:dyDescent="0.15">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x14ac:dyDescent="0.15">
      <c r="B71" s="372"/>
      <c r="G71" s="397"/>
      <c r="I71" s="398"/>
      <c r="J71" s="395"/>
      <c r="K71" s="395"/>
      <c r="L71" s="396"/>
      <c r="M71" s="395"/>
      <c r="N71" s="396"/>
      <c r="AM71" s="397"/>
      <c r="AN71" s="366" t="s">
        <v>606</v>
      </c>
    </row>
    <row r="72" spans="2:107" x14ac:dyDescent="0.15">
      <c r="B72" s="372"/>
      <c r="G72" s="1262"/>
      <c r="H72" s="1262"/>
      <c r="I72" s="1262"/>
      <c r="J72" s="1262"/>
      <c r="K72" s="382"/>
      <c r="L72" s="382"/>
      <c r="M72" s="383"/>
      <c r="N72" s="383"/>
      <c r="AN72" s="1263"/>
      <c r="AO72" s="1264"/>
      <c r="AP72" s="1264"/>
      <c r="AQ72" s="1264"/>
      <c r="AR72" s="1264"/>
      <c r="AS72" s="1264"/>
      <c r="AT72" s="1264"/>
      <c r="AU72" s="1264"/>
      <c r="AV72" s="1264"/>
      <c r="AW72" s="1264"/>
      <c r="AX72" s="1264"/>
      <c r="AY72" s="1264"/>
      <c r="AZ72" s="1264"/>
      <c r="BA72" s="1264"/>
      <c r="BB72" s="1264"/>
      <c r="BC72" s="1264"/>
      <c r="BD72" s="1264"/>
      <c r="BE72" s="1264"/>
      <c r="BF72" s="1264"/>
      <c r="BG72" s="1264"/>
      <c r="BH72" s="1264"/>
      <c r="BI72" s="1264"/>
      <c r="BJ72" s="1264"/>
      <c r="BK72" s="1264"/>
      <c r="BL72" s="1264"/>
      <c r="BM72" s="1264"/>
      <c r="BN72" s="1264"/>
      <c r="BO72" s="1265"/>
      <c r="BP72" s="1266" t="s">
        <v>566</v>
      </c>
      <c r="BQ72" s="1266"/>
      <c r="BR72" s="1266"/>
      <c r="BS72" s="1266"/>
      <c r="BT72" s="1266"/>
      <c r="BU72" s="1266"/>
      <c r="BV72" s="1266"/>
      <c r="BW72" s="1266"/>
      <c r="BX72" s="1266" t="s">
        <v>567</v>
      </c>
      <c r="BY72" s="1266"/>
      <c r="BZ72" s="1266"/>
      <c r="CA72" s="1266"/>
      <c r="CB72" s="1266"/>
      <c r="CC72" s="1266"/>
      <c r="CD72" s="1266"/>
      <c r="CE72" s="1266"/>
      <c r="CF72" s="1266" t="s">
        <v>568</v>
      </c>
      <c r="CG72" s="1266"/>
      <c r="CH72" s="1266"/>
      <c r="CI72" s="1266"/>
      <c r="CJ72" s="1266"/>
      <c r="CK72" s="1266"/>
      <c r="CL72" s="1266"/>
      <c r="CM72" s="1266"/>
      <c r="CN72" s="1266" t="s">
        <v>569</v>
      </c>
      <c r="CO72" s="1266"/>
      <c r="CP72" s="1266"/>
      <c r="CQ72" s="1266"/>
      <c r="CR72" s="1266"/>
      <c r="CS72" s="1266"/>
      <c r="CT72" s="1266"/>
      <c r="CU72" s="1266"/>
      <c r="CV72" s="1266" t="s">
        <v>570</v>
      </c>
      <c r="CW72" s="1266"/>
      <c r="CX72" s="1266"/>
      <c r="CY72" s="1266"/>
      <c r="CZ72" s="1266"/>
      <c r="DA72" s="1266"/>
      <c r="DB72" s="1266"/>
      <c r="DC72" s="1266"/>
    </row>
    <row r="73" spans="2:107" x14ac:dyDescent="0.15">
      <c r="B73" s="372"/>
      <c r="G73" s="1272"/>
      <c r="H73" s="1272"/>
      <c r="I73" s="1272"/>
      <c r="J73" s="1272"/>
      <c r="K73" s="1273"/>
      <c r="L73" s="1273"/>
      <c r="M73" s="1273"/>
      <c r="N73" s="1273"/>
      <c r="AM73" s="381"/>
      <c r="AN73" s="1269" t="s">
        <v>607</v>
      </c>
      <c r="AO73" s="1269"/>
      <c r="AP73" s="1269"/>
      <c r="AQ73" s="1269"/>
      <c r="AR73" s="1269"/>
      <c r="AS73" s="1269"/>
      <c r="AT73" s="1269"/>
      <c r="AU73" s="1269"/>
      <c r="AV73" s="1269"/>
      <c r="AW73" s="1269"/>
      <c r="AX73" s="1269"/>
      <c r="AY73" s="1269"/>
      <c r="AZ73" s="1269"/>
      <c r="BA73" s="1269"/>
      <c r="BB73" s="1269" t="s">
        <v>608</v>
      </c>
      <c r="BC73" s="1269"/>
      <c r="BD73" s="1269"/>
      <c r="BE73" s="1269"/>
      <c r="BF73" s="1269"/>
      <c r="BG73" s="1269"/>
      <c r="BH73" s="1269"/>
      <c r="BI73" s="1269"/>
      <c r="BJ73" s="1269"/>
      <c r="BK73" s="1269"/>
      <c r="BL73" s="1269"/>
      <c r="BM73" s="1269"/>
      <c r="BN73" s="1269"/>
      <c r="BO73" s="1269"/>
      <c r="BP73" s="1267">
        <v>132.1</v>
      </c>
      <c r="BQ73" s="1267"/>
      <c r="BR73" s="1267"/>
      <c r="BS73" s="1267"/>
      <c r="BT73" s="1267"/>
      <c r="BU73" s="1267"/>
      <c r="BV73" s="1267"/>
      <c r="BW73" s="1267"/>
      <c r="BX73" s="1267">
        <v>150.19999999999999</v>
      </c>
      <c r="BY73" s="1267"/>
      <c r="BZ73" s="1267"/>
      <c r="CA73" s="1267"/>
      <c r="CB73" s="1267"/>
      <c r="CC73" s="1267"/>
      <c r="CD73" s="1267"/>
      <c r="CE73" s="1267"/>
      <c r="CF73" s="1267">
        <v>142.4</v>
      </c>
      <c r="CG73" s="1267"/>
      <c r="CH73" s="1267"/>
      <c r="CI73" s="1267"/>
      <c r="CJ73" s="1267"/>
      <c r="CK73" s="1267"/>
      <c r="CL73" s="1267"/>
      <c r="CM73" s="1267"/>
      <c r="CN73" s="1267">
        <v>111.1</v>
      </c>
      <c r="CO73" s="1267"/>
      <c r="CP73" s="1267"/>
      <c r="CQ73" s="1267"/>
      <c r="CR73" s="1267"/>
      <c r="CS73" s="1267"/>
      <c r="CT73" s="1267"/>
      <c r="CU73" s="1267"/>
      <c r="CV73" s="1267">
        <v>113.8</v>
      </c>
      <c r="CW73" s="1267"/>
      <c r="CX73" s="1267"/>
      <c r="CY73" s="1267"/>
      <c r="CZ73" s="1267"/>
      <c r="DA73" s="1267"/>
      <c r="DB73" s="1267"/>
      <c r="DC73" s="1267"/>
    </row>
    <row r="74" spans="2:107" x14ac:dyDescent="0.15">
      <c r="B74" s="372"/>
      <c r="G74" s="1272"/>
      <c r="H74" s="1272"/>
      <c r="I74" s="1272"/>
      <c r="J74" s="1272"/>
      <c r="K74" s="1273"/>
      <c r="L74" s="1273"/>
      <c r="M74" s="1273"/>
      <c r="N74" s="1273"/>
      <c r="AM74" s="381"/>
      <c r="AN74" s="1269"/>
      <c r="AO74" s="1269"/>
      <c r="AP74" s="1269"/>
      <c r="AQ74" s="1269"/>
      <c r="AR74" s="1269"/>
      <c r="AS74" s="1269"/>
      <c r="AT74" s="1269"/>
      <c r="AU74" s="1269"/>
      <c r="AV74" s="1269"/>
      <c r="AW74" s="1269"/>
      <c r="AX74" s="1269"/>
      <c r="AY74" s="1269"/>
      <c r="AZ74" s="1269"/>
      <c r="BA74" s="1269"/>
      <c r="BB74" s="1269"/>
      <c r="BC74" s="1269"/>
      <c r="BD74" s="1269"/>
      <c r="BE74" s="1269"/>
      <c r="BF74" s="1269"/>
      <c r="BG74" s="1269"/>
      <c r="BH74" s="1269"/>
      <c r="BI74" s="1269"/>
      <c r="BJ74" s="1269"/>
      <c r="BK74" s="1269"/>
      <c r="BL74" s="1269"/>
      <c r="BM74" s="1269"/>
      <c r="BN74" s="1269"/>
      <c r="BO74" s="1269"/>
      <c r="BP74" s="1267"/>
      <c r="BQ74" s="1267"/>
      <c r="BR74" s="1267"/>
      <c r="BS74" s="1267"/>
      <c r="BT74" s="1267"/>
      <c r="BU74" s="1267"/>
      <c r="BV74" s="1267"/>
      <c r="BW74" s="1267"/>
      <c r="BX74" s="1267"/>
      <c r="BY74" s="1267"/>
      <c r="BZ74" s="1267"/>
      <c r="CA74" s="1267"/>
      <c r="CB74" s="1267"/>
      <c r="CC74" s="1267"/>
      <c r="CD74" s="1267"/>
      <c r="CE74" s="1267"/>
      <c r="CF74" s="1267"/>
      <c r="CG74" s="1267"/>
      <c r="CH74" s="1267"/>
      <c r="CI74" s="1267"/>
      <c r="CJ74" s="1267"/>
      <c r="CK74" s="1267"/>
      <c r="CL74" s="1267"/>
      <c r="CM74" s="1267"/>
      <c r="CN74" s="1267"/>
      <c r="CO74" s="1267"/>
      <c r="CP74" s="1267"/>
      <c r="CQ74" s="1267"/>
      <c r="CR74" s="1267"/>
      <c r="CS74" s="1267"/>
      <c r="CT74" s="1267"/>
      <c r="CU74" s="1267"/>
      <c r="CV74" s="1267"/>
      <c r="CW74" s="1267"/>
      <c r="CX74" s="1267"/>
      <c r="CY74" s="1267"/>
      <c r="CZ74" s="1267"/>
      <c r="DA74" s="1267"/>
      <c r="DB74" s="1267"/>
      <c r="DC74" s="1267"/>
    </row>
    <row r="75" spans="2:107" x14ac:dyDescent="0.15">
      <c r="B75" s="372"/>
      <c r="G75" s="1272"/>
      <c r="H75" s="1272"/>
      <c r="I75" s="1262"/>
      <c r="J75" s="1262"/>
      <c r="K75" s="1268"/>
      <c r="L75" s="1268"/>
      <c r="M75" s="1268"/>
      <c r="N75" s="1268"/>
      <c r="AM75" s="381"/>
      <c r="AN75" s="1269"/>
      <c r="AO75" s="1269"/>
      <c r="AP75" s="1269"/>
      <c r="AQ75" s="1269"/>
      <c r="AR75" s="1269"/>
      <c r="AS75" s="1269"/>
      <c r="AT75" s="1269"/>
      <c r="AU75" s="1269"/>
      <c r="AV75" s="1269"/>
      <c r="AW75" s="1269"/>
      <c r="AX75" s="1269"/>
      <c r="AY75" s="1269"/>
      <c r="AZ75" s="1269"/>
      <c r="BA75" s="1269"/>
      <c r="BB75" s="1269" t="s">
        <v>613</v>
      </c>
      <c r="BC75" s="1269"/>
      <c r="BD75" s="1269"/>
      <c r="BE75" s="1269"/>
      <c r="BF75" s="1269"/>
      <c r="BG75" s="1269"/>
      <c r="BH75" s="1269"/>
      <c r="BI75" s="1269"/>
      <c r="BJ75" s="1269"/>
      <c r="BK75" s="1269"/>
      <c r="BL75" s="1269"/>
      <c r="BM75" s="1269"/>
      <c r="BN75" s="1269"/>
      <c r="BO75" s="1269"/>
      <c r="BP75" s="1267">
        <v>12.5</v>
      </c>
      <c r="BQ75" s="1267"/>
      <c r="BR75" s="1267"/>
      <c r="BS75" s="1267"/>
      <c r="BT75" s="1267"/>
      <c r="BU75" s="1267"/>
      <c r="BV75" s="1267"/>
      <c r="BW75" s="1267"/>
      <c r="BX75" s="1267">
        <v>12.8</v>
      </c>
      <c r="BY75" s="1267"/>
      <c r="BZ75" s="1267"/>
      <c r="CA75" s="1267"/>
      <c r="CB75" s="1267"/>
      <c r="CC75" s="1267"/>
      <c r="CD75" s="1267"/>
      <c r="CE75" s="1267"/>
      <c r="CF75" s="1267">
        <v>12.5</v>
      </c>
      <c r="CG75" s="1267"/>
      <c r="CH75" s="1267"/>
      <c r="CI75" s="1267"/>
      <c r="CJ75" s="1267"/>
      <c r="CK75" s="1267"/>
      <c r="CL75" s="1267"/>
      <c r="CM75" s="1267"/>
      <c r="CN75" s="1267">
        <v>12.2</v>
      </c>
      <c r="CO75" s="1267"/>
      <c r="CP75" s="1267"/>
      <c r="CQ75" s="1267"/>
      <c r="CR75" s="1267"/>
      <c r="CS75" s="1267"/>
      <c r="CT75" s="1267"/>
      <c r="CU75" s="1267"/>
      <c r="CV75" s="1267">
        <v>11.9</v>
      </c>
      <c r="CW75" s="1267"/>
      <c r="CX75" s="1267"/>
      <c r="CY75" s="1267"/>
      <c r="CZ75" s="1267"/>
      <c r="DA75" s="1267"/>
      <c r="DB75" s="1267"/>
      <c r="DC75" s="1267"/>
    </row>
    <row r="76" spans="2:107" x14ac:dyDescent="0.15">
      <c r="B76" s="372"/>
      <c r="G76" s="1272"/>
      <c r="H76" s="1272"/>
      <c r="I76" s="1262"/>
      <c r="J76" s="1262"/>
      <c r="K76" s="1268"/>
      <c r="L76" s="1268"/>
      <c r="M76" s="1268"/>
      <c r="N76" s="1268"/>
      <c r="AM76" s="381"/>
      <c r="AN76" s="1269"/>
      <c r="AO76" s="1269"/>
      <c r="AP76" s="1269"/>
      <c r="AQ76" s="1269"/>
      <c r="AR76" s="1269"/>
      <c r="AS76" s="1269"/>
      <c r="AT76" s="1269"/>
      <c r="AU76" s="1269"/>
      <c r="AV76" s="1269"/>
      <c r="AW76" s="1269"/>
      <c r="AX76" s="1269"/>
      <c r="AY76" s="1269"/>
      <c r="AZ76" s="1269"/>
      <c r="BA76" s="1269"/>
      <c r="BB76" s="1269"/>
      <c r="BC76" s="1269"/>
      <c r="BD76" s="1269"/>
      <c r="BE76" s="1269"/>
      <c r="BF76" s="1269"/>
      <c r="BG76" s="1269"/>
      <c r="BH76" s="1269"/>
      <c r="BI76" s="1269"/>
      <c r="BJ76" s="1269"/>
      <c r="BK76" s="1269"/>
      <c r="BL76" s="1269"/>
      <c r="BM76" s="1269"/>
      <c r="BN76" s="1269"/>
      <c r="BO76" s="1269"/>
      <c r="BP76" s="1267"/>
      <c r="BQ76" s="1267"/>
      <c r="BR76" s="1267"/>
      <c r="BS76" s="1267"/>
      <c r="BT76" s="1267"/>
      <c r="BU76" s="1267"/>
      <c r="BV76" s="1267"/>
      <c r="BW76" s="1267"/>
      <c r="BX76" s="1267"/>
      <c r="BY76" s="1267"/>
      <c r="BZ76" s="1267"/>
      <c r="CA76" s="1267"/>
      <c r="CB76" s="1267"/>
      <c r="CC76" s="1267"/>
      <c r="CD76" s="1267"/>
      <c r="CE76" s="1267"/>
      <c r="CF76" s="1267"/>
      <c r="CG76" s="1267"/>
      <c r="CH76" s="1267"/>
      <c r="CI76" s="1267"/>
      <c r="CJ76" s="1267"/>
      <c r="CK76" s="1267"/>
      <c r="CL76" s="1267"/>
      <c r="CM76" s="1267"/>
      <c r="CN76" s="1267"/>
      <c r="CO76" s="1267"/>
      <c r="CP76" s="1267"/>
      <c r="CQ76" s="1267"/>
      <c r="CR76" s="1267"/>
      <c r="CS76" s="1267"/>
      <c r="CT76" s="1267"/>
      <c r="CU76" s="1267"/>
      <c r="CV76" s="1267"/>
      <c r="CW76" s="1267"/>
      <c r="CX76" s="1267"/>
      <c r="CY76" s="1267"/>
      <c r="CZ76" s="1267"/>
      <c r="DA76" s="1267"/>
      <c r="DB76" s="1267"/>
      <c r="DC76" s="1267"/>
    </row>
    <row r="77" spans="2:107" x14ac:dyDescent="0.15">
      <c r="B77" s="372"/>
      <c r="G77" s="1262"/>
      <c r="H77" s="1262"/>
      <c r="I77" s="1262"/>
      <c r="J77" s="1262"/>
      <c r="K77" s="1273"/>
      <c r="L77" s="1273"/>
      <c r="M77" s="1273"/>
      <c r="N77" s="1273"/>
      <c r="AN77" s="1266" t="s">
        <v>610</v>
      </c>
      <c r="AO77" s="1266"/>
      <c r="AP77" s="1266"/>
      <c r="AQ77" s="1266"/>
      <c r="AR77" s="1266"/>
      <c r="AS77" s="1266"/>
      <c r="AT77" s="1266"/>
      <c r="AU77" s="1266"/>
      <c r="AV77" s="1266"/>
      <c r="AW77" s="1266"/>
      <c r="AX77" s="1266"/>
      <c r="AY77" s="1266"/>
      <c r="AZ77" s="1266"/>
      <c r="BA77" s="1266"/>
      <c r="BB77" s="1269" t="s">
        <v>608</v>
      </c>
      <c r="BC77" s="1269"/>
      <c r="BD77" s="1269"/>
      <c r="BE77" s="1269"/>
      <c r="BF77" s="1269"/>
      <c r="BG77" s="1269"/>
      <c r="BH77" s="1269"/>
      <c r="BI77" s="1269"/>
      <c r="BJ77" s="1269"/>
      <c r="BK77" s="1269"/>
      <c r="BL77" s="1269"/>
      <c r="BM77" s="1269"/>
      <c r="BN77" s="1269"/>
      <c r="BO77" s="1269"/>
      <c r="BP77" s="1267">
        <v>48.4</v>
      </c>
      <c r="BQ77" s="1267"/>
      <c r="BR77" s="1267"/>
      <c r="BS77" s="1267"/>
      <c r="BT77" s="1267"/>
      <c r="BU77" s="1267"/>
      <c r="BV77" s="1267"/>
      <c r="BW77" s="1267"/>
      <c r="BX77" s="1267">
        <v>43</v>
      </c>
      <c r="BY77" s="1267"/>
      <c r="BZ77" s="1267"/>
      <c r="CA77" s="1267"/>
      <c r="CB77" s="1267"/>
      <c r="CC77" s="1267"/>
      <c r="CD77" s="1267"/>
      <c r="CE77" s="1267"/>
      <c r="CF77" s="1267">
        <v>32.4</v>
      </c>
      <c r="CG77" s="1267"/>
      <c r="CH77" s="1267"/>
      <c r="CI77" s="1267"/>
      <c r="CJ77" s="1267"/>
      <c r="CK77" s="1267"/>
      <c r="CL77" s="1267"/>
      <c r="CM77" s="1267"/>
      <c r="CN77" s="1267">
        <v>20</v>
      </c>
      <c r="CO77" s="1267"/>
      <c r="CP77" s="1267"/>
      <c r="CQ77" s="1267"/>
      <c r="CR77" s="1267"/>
      <c r="CS77" s="1267"/>
      <c r="CT77" s="1267"/>
      <c r="CU77" s="1267"/>
      <c r="CV77" s="1267">
        <v>7.4</v>
      </c>
      <c r="CW77" s="1267"/>
      <c r="CX77" s="1267"/>
      <c r="CY77" s="1267"/>
      <c r="CZ77" s="1267"/>
      <c r="DA77" s="1267"/>
      <c r="DB77" s="1267"/>
      <c r="DC77" s="1267"/>
    </row>
    <row r="78" spans="2:107" x14ac:dyDescent="0.15">
      <c r="B78" s="372"/>
      <c r="G78" s="1262"/>
      <c r="H78" s="1262"/>
      <c r="I78" s="1262"/>
      <c r="J78" s="1262"/>
      <c r="K78" s="1273"/>
      <c r="L78" s="1273"/>
      <c r="M78" s="1273"/>
      <c r="N78" s="1273"/>
      <c r="AN78" s="1266"/>
      <c r="AO78" s="1266"/>
      <c r="AP78" s="1266"/>
      <c r="AQ78" s="1266"/>
      <c r="AR78" s="1266"/>
      <c r="AS78" s="1266"/>
      <c r="AT78" s="1266"/>
      <c r="AU78" s="1266"/>
      <c r="AV78" s="1266"/>
      <c r="AW78" s="1266"/>
      <c r="AX78" s="1266"/>
      <c r="AY78" s="1266"/>
      <c r="AZ78" s="1266"/>
      <c r="BA78" s="1266"/>
      <c r="BB78" s="1269"/>
      <c r="BC78" s="1269"/>
      <c r="BD78" s="1269"/>
      <c r="BE78" s="1269"/>
      <c r="BF78" s="1269"/>
      <c r="BG78" s="1269"/>
      <c r="BH78" s="1269"/>
      <c r="BI78" s="1269"/>
      <c r="BJ78" s="1269"/>
      <c r="BK78" s="1269"/>
      <c r="BL78" s="1269"/>
      <c r="BM78" s="1269"/>
      <c r="BN78" s="1269"/>
      <c r="BO78" s="1269"/>
      <c r="BP78" s="1267"/>
      <c r="BQ78" s="1267"/>
      <c r="BR78" s="1267"/>
      <c r="BS78" s="1267"/>
      <c r="BT78" s="1267"/>
      <c r="BU78" s="1267"/>
      <c r="BV78" s="1267"/>
      <c r="BW78" s="1267"/>
      <c r="BX78" s="1267"/>
      <c r="BY78" s="1267"/>
      <c r="BZ78" s="1267"/>
      <c r="CA78" s="1267"/>
      <c r="CB78" s="1267"/>
      <c r="CC78" s="1267"/>
      <c r="CD78" s="1267"/>
      <c r="CE78" s="1267"/>
      <c r="CF78" s="1267"/>
      <c r="CG78" s="1267"/>
      <c r="CH78" s="1267"/>
      <c r="CI78" s="1267"/>
      <c r="CJ78" s="1267"/>
      <c r="CK78" s="1267"/>
      <c r="CL78" s="1267"/>
      <c r="CM78" s="1267"/>
      <c r="CN78" s="1267"/>
      <c r="CO78" s="1267"/>
      <c r="CP78" s="1267"/>
      <c r="CQ78" s="1267"/>
      <c r="CR78" s="1267"/>
      <c r="CS78" s="1267"/>
      <c r="CT78" s="1267"/>
      <c r="CU78" s="1267"/>
      <c r="CV78" s="1267"/>
      <c r="CW78" s="1267"/>
      <c r="CX78" s="1267"/>
      <c r="CY78" s="1267"/>
      <c r="CZ78" s="1267"/>
      <c r="DA78" s="1267"/>
      <c r="DB78" s="1267"/>
      <c r="DC78" s="1267"/>
    </row>
    <row r="79" spans="2:107" x14ac:dyDescent="0.15">
      <c r="B79" s="372"/>
      <c r="G79" s="1262"/>
      <c r="H79" s="1262"/>
      <c r="I79" s="1271"/>
      <c r="J79" s="1271"/>
      <c r="K79" s="1274"/>
      <c r="L79" s="1274"/>
      <c r="M79" s="1274"/>
      <c r="N79" s="1274"/>
      <c r="AN79" s="1266"/>
      <c r="AO79" s="1266"/>
      <c r="AP79" s="1266"/>
      <c r="AQ79" s="1266"/>
      <c r="AR79" s="1266"/>
      <c r="AS79" s="1266"/>
      <c r="AT79" s="1266"/>
      <c r="AU79" s="1266"/>
      <c r="AV79" s="1266"/>
      <c r="AW79" s="1266"/>
      <c r="AX79" s="1266"/>
      <c r="AY79" s="1266"/>
      <c r="AZ79" s="1266"/>
      <c r="BA79" s="1266"/>
      <c r="BB79" s="1269" t="s">
        <v>613</v>
      </c>
      <c r="BC79" s="1269"/>
      <c r="BD79" s="1269"/>
      <c r="BE79" s="1269"/>
      <c r="BF79" s="1269"/>
      <c r="BG79" s="1269"/>
      <c r="BH79" s="1269"/>
      <c r="BI79" s="1269"/>
      <c r="BJ79" s="1269"/>
      <c r="BK79" s="1269"/>
      <c r="BL79" s="1269"/>
      <c r="BM79" s="1269"/>
      <c r="BN79" s="1269"/>
      <c r="BO79" s="1269"/>
      <c r="BP79" s="1267">
        <v>9.9</v>
      </c>
      <c r="BQ79" s="1267"/>
      <c r="BR79" s="1267"/>
      <c r="BS79" s="1267"/>
      <c r="BT79" s="1267"/>
      <c r="BU79" s="1267"/>
      <c r="BV79" s="1267"/>
      <c r="BW79" s="1267"/>
      <c r="BX79" s="1267">
        <v>9.9</v>
      </c>
      <c r="BY79" s="1267"/>
      <c r="BZ79" s="1267"/>
      <c r="CA79" s="1267"/>
      <c r="CB79" s="1267"/>
      <c r="CC79" s="1267"/>
      <c r="CD79" s="1267"/>
      <c r="CE79" s="1267"/>
      <c r="CF79" s="1267">
        <v>9.5</v>
      </c>
      <c r="CG79" s="1267"/>
      <c r="CH79" s="1267"/>
      <c r="CI79" s="1267"/>
      <c r="CJ79" s="1267"/>
      <c r="CK79" s="1267"/>
      <c r="CL79" s="1267"/>
      <c r="CM79" s="1267"/>
      <c r="CN79" s="1267">
        <v>9.5</v>
      </c>
      <c r="CO79" s="1267"/>
      <c r="CP79" s="1267"/>
      <c r="CQ79" s="1267"/>
      <c r="CR79" s="1267"/>
      <c r="CS79" s="1267"/>
      <c r="CT79" s="1267"/>
      <c r="CU79" s="1267"/>
      <c r="CV79" s="1267">
        <v>9.4</v>
      </c>
      <c r="CW79" s="1267"/>
      <c r="CX79" s="1267"/>
      <c r="CY79" s="1267"/>
      <c r="CZ79" s="1267"/>
      <c r="DA79" s="1267"/>
      <c r="DB79" s="1267"/>
      <c r="DC79" s="1267"/>
    </row>
    <row r="80" spans="2:107" x14ac:dyDescent="0.15">
      <c r="B80" s="372"/>
      <c r="G80" s="1262"/>
      <c r="H80" s="1262"/>
      <c r="I80" s="1271"/>
      <c r="J80" s="1271"/>
      <c r="K80" s="1274"/>
      <c r="L80" s="1274"/>
      <c r="M80" s="1274"/>
      <c r="N80" s="1274"/>
      <c r="AN80" s="1266"/>
      <c r="AO80" s="1266"/>
      <c r="AP80" s="1266"/>
      <c r="AQ80" s="1266"/>
      <c r="AR80" s="1266"/>
      <c r="AS80" s="1266"/>
      <c r="AT80" s="1266"/>
      <c r="AU80" s="1266"/>
      <c r="AV80" s="1266"/>
      <c r="AW80" s="1266"/>
      <c r="AX80" s="1266"/>
      <c r="AY80" s="1266"/>
      <c r="AZ80" s="1266"/>
      <c r="BA80" s="1266"/>
      <c r="BB80" s="1269"/>
      <c r="BC80" s="1269"/>
      <c r="BD80" s="1269"/>
      <c r="BE80" s="1269"/>
      <c r="BF80" s="1269"/>
      <c r="BG80" s="1269"/>
      <c r="BH80" s="1269"/>
      <c r="BI80" s="1269"/>
      <c r="BJ80" s="1269"/>
      <c r="BK80" s="1269"/>
      <c r="BL80" s="1269"/>
      <c r="BM80" s="1269"/>
      <c r="BN80" s="1269"/>
      <c r="BO80" s="1269"/>
      <c r="BP80" s="1267"/>
      <c r="BQ80" s="1267"/>
      <c r="BR80" s="1267"/>
      <c r="BS80" s="1267"/>
      <c r="BT80" s="1267"/>
      <c r="BU80" s="1267"/>
      <c r="BV80" s="1267"/>
      <c r="BW80" s="1267"/>
      <c r="BX80" s="1267"/>
      <c r="BY80" s="1267"/>
      <c r="BZ80" s="1267"/>
      <c r="CA80" s="1267"/>
      <c r="CB80" s="1267"/>
      <c r="CC80" s="1267"/>
      <c r="CD80" s="1267"/>
      <c r="CE80" s="1267"/>
      <c r="CF80" s="1267"/>
      <c r="CG80" s="1267"/>
      <c r="CH80" s="1267"/>
      <c r="CI80" s="1267"/>
      <c r="CJ80" s="1267"/>
      <c r="CK80" s="1267"/>
      <c r="CL80" s="1267"/>
      <c r="CM80" s="1267"/>
      <c r="CN80" s="1267"/>
      <c r="CO80" s="1267"/>
      <c r="CP80" s="1267"/>
      <c r="CQ80" s="1267"/>
      <c r="CR80" s="1267"/>
      <c r="CS80" s="1267"/>
      <c r="CT80" s="1267"/>
      <c r="CU80" s="1267"/>
      <c r="CV80" s="1267"/>
      <c r="CW80" s="1267"/>
      <c r="CX80" s="1267"/>
      <c r="CY80" s="1267"/>
      <c r="CZ80" s="1267"/>
      <c r="DA80" s="1267"/>
      <c r="DB80" s="1267"/>
      <c r="DC80" s="1267"/>
    </row>
    <row r="81" spans="2:109" x14ac:dyDescent="0.15">
      <c r="B81" s="372"/>
    </row>
    <row r="82" spans="2:109" ht="17.25" x14ac:dyDescent="0.15">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x14ac:dyDescent="0.15">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x14ac:dyDescent="0.15">
      <c r="DD84" s="366"/>
      <c r="DE84" s="366"/>
    </row>
    <row r="85" spans="2:109" x14ac:dyDescent="0.15">
      <c r="DD85" s="366"/>
      <c r="DE85" s="366"/>
    </row>
  </sheetData>
  <sheetProtection algorithmName="SHA-512" hashValue="4QHZPD+nGEJ7VP+w5K+QQaR947YAGkYOXhzgORDXOwBSMHzwOV/UGRDcYb+sFenTZ6AgxObV3XxtaKL84/rsTQ==" saltValue="TrWIWuuZa4ahcwNYrGS6R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16268C-4FA8-4239-A4E8-C0BBE48B9F42}">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513</v>
      </c>
    </row>
  </sheetData>
  <sheetProtection algorithmName="SHA-512" hashValue="gz9uAatq28izK+gDaz+EJazmXlunMKDy1A/zPsDQxYHxtnsKk/s51oY8zNwDHWrliJWFQ00S84ZcYF9aO/0VYA==" saltValue="LhlpR0SeYhdYE/qnjyszt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F6BA74-B6B6-4108-BBA3-0CFB3EC64E41}">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513</v>
      </c>
    </row>
  </sheetData>
  <sheetProtection algorithmName="SHA-512" hashValue="DA55snv76ljZnlaJR0dzLShNjgTLu+zgUvC0Jq5yphs5FGU6V/a2FTbxfjUl2hdxu9H8ICp9lrrYwD4aNGtPpQ==" saltValue="1uuorJ+qd83AghjdVKIuR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55</v>
      </c>
      <c r="E2" s="149"/>
      <c r="F2" s="150" t="s">
        <v>563</v>
      </c>
      <c r="G2" s="151"/>
      <c r="H2" s="152"/>
    </row>
    <row r="3" spans="1:8" x14ac:dyDescent="0.15">
      <c r="A3" s="148" t="s">
        <v>556</v>
      </c>
      <c r="B3" s="153"/>
      <c r="C3" s="154"/>
      <c r="D3" s="155">
        <v>168293</v>
      </c>
      <c r="E3" s="156"/>
      <c r="F3" s="157">
        <v>115050</v>
      </c>
      <c r="G3" s="158"/>
      <c r="H3" s="159"/>
    </row>
    <row r="4" spans="1:8" x14ac:dyDescent="0.15">
      <c r="A4" s="160"/>
      <c r="B4" s="161"/>
      <c r="C4" s="162"/>
      <c r="D4" s="163">
        <v>98311</v>
      </c>
      <c r="E4" s="164"/>
      <c r="F4" s="165">
        <v>53792</v>
      </c>
      <c r="G4" s="166"/>
      <c r="H4" s="167"/>
    </row>
    <row r="5" spans="1:8" x14ac:dyDescent="0.15">
      <c r="A5" s="148" t="s">
        <v>558</v>
      </c>
      <c r="B5" s="153"/>
      <c r="C5" s="154"/>
      <c r="D5" s="155">
        <v>274518</v>
      </c>
      <c r="E5" s="156"/>
      <c r="F5" s="157">
        <v>118252</v>
      </c>
      <c r="G5" s="158"/>
      <c r="H5" s="159"/>
    </row>
    <row r="6" spans="1:8" x14ac:dyDescent="0.15">
      <c r="A6" s="160"/>
      <c r="B6" s="161"/>
      <c r="C6" s="162"/>
      <c r="D6" s="163">
        <v>100263</v>
      </c>
      <c r="E6" s="164"/>
      <c r="F6" s="165">
        <v>49994</v>
      </c>
      <c r="G6" s="166"/>
      <c r="H6" s="167"/>
    </row>
    <row r="7" spans="1:8" x14ac:dyDescent="0.15">
      <c r="A7" s="148" t="s">
        <v>559</v>
      </c>
      <c r="B7" s="153"/>
      <c r="C7" s="154"/>
      <c r="D7" s="155">
        <v>77114</v>
      </c>
      <c r="E7" s="156"/>
      <c r="F7" s="157">
        <v>120302</v>
      </c>
      <c r="G7" s="158"/>
      <c r="H7" s="159"/>
    </row>
    <row r="8" spans="1:8" x14ac:dyDescent="0.15">
      <c r="A8" s="160"/>
      <c r="B8" s="161"/>
      <c r="C8" s="162"/>
      <c r="D8" s="163">
        <v>39798</v>
      </c>
      <c r="E8" s="164"/>
      <c r="F8" s="165">
        <v>59328</v>
      </c>
      <c r="G8" s="166"/>
      <c r="H8" s="167"/>
    </row>
    <row r="9" spans="1:8" x14ac:dyDescent="0.15">
      <c r="A9" s="148" t="s">
        <v>560</v>
      </c>
      <c r="B9" s="153"/>
      <c r="C9" s="154"/>
      <c r="D9" s="155">
        <v>35527</v>
      </c>
      <c r="E9" s="156"/>
      <c r="F9" s="157">
        <v>114841</v>
      </c>
      <c r="G9" s="158"/>
      <c r="H9" s="159"/>
    </row>
    <row r="10" spans="1:8" x14ac:dyDescent="0.15">
      <c r="A10" s="160"/>
      <c r="B10" s="161"/>
      <c r="C10" s="162"/>
      <c r="D10" s="163">
        <v>22590</v>
      </c>
      <c r="E10" s="164"/>
      <c r="F10" s="165">
        <v>51589</v>
      </c>
      <c r="G10" s="166"/>
      <c r="H10" s="167"/>
    </row>
    <row r="11" spans="1:8" x14ac:dyDescent="0.15">
      <c r="A11" s="148" t="s">
        <v>561</v>
      </c>
      <c r="B11" s="153"/>
      <c r="C11" s="154"/>
      <c r="D11" s="155">
        <v>51134</v>
      </c>
      <c r="E11" s="156"/>
      <c r="F11" s="157">
        <v>124145</v>
      </c>
      <c r="G11" s="158"/>
      <c r="H11" s="159"/>
    </row>
    <row r="12" spans="1:8" x14ac:dyDescent="0.15">
      <c r="A12" s="160"/>
      <c r="B12" s="161"/>
      <c r="C12" s="168"/>
      <c r="D12" s="163">
        <v>31652</v>
      </c>
      <c r="E12" s="164"/>
      <c r="F12" s="165">
        <v>54761</v>
      </c>
      <c r="G12" s="166"/>
      <c r="H12" s="167"/>
    </row>
    <row r="13" spans="1:8" x14ac:dyDescent="0.15">
      <c r="A13" s="148"/>
      <c r="B13" s="153"/>
      <c r="C13" s="169"/>
      <c r="D13" s="170">
        <v>121317</v>
      </c>
      <c r="E13" s="171"/>
      <c r="F13" s="172">
        <v>118518</v>
      </c>
      <c r="G13" s="173"/>
      <c r="H13" s="159"/>
    </row>
    <row r="14" spans="1:8" x14ac:dyDescent="0.15">
      <c r="A14" s="160"/>
      <c r="B14" s="161"/>
      <c r="C14" s="162"/>
      <c r="D14" s="163">
        <v>58523</v>
      </c>
      <c r="E14" s="164"/>
      <c r="F14" s="165">
        <v>53893</v>
      </c>
      <c r="G14" s="166"/>
      <c r="H14" s="167"/>
    </row>
    <row r="17" spans="1:11" x14ac:dyDescent="0.15">
      <c r="A17" s="144" t="s">
        <v>56</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57</v>
      </c>
      <c r="B19" s="174">
        <f>ROUND(VALUE(SUBSTITUTE(実質収支比率等に係る経年分析!F$48,"▲","-")),2)</f>
        <v>6.66</v>
      </c>
      <c r="C19" s="174">
        <f>ROUND(VALUE(SUBSTITUTE(実質収支比率等に係る経年分析!G$48,"▲","-")),2)</f>
        <v>6.14</v>
      </c>
      <c r="D19" s="174">
        <f>ROUND(VALUE(SUBSTITUTE(実質収支比率等に係る経年分析!H$48,"▲","-")),2)</f>
        <v>9.8699999999999992</v>
      </c>
      <c r="E19" s="174">
        <f>ROUND(VALUE(SUBSTITUTE(実質収支比率等に係る経年分析!I$48,"▲","-")),2)</f>
        <v>13.14</v>
      </c>
      <c r="F19" s="174">
        <f>ROUND(VALUE(SUBSTITUTE(実質収支比率等に係る経年分析!J$48,"▲","-")),2)</f>
        <v>11.82</v>
      </c>
    </row>
    <row r="20" spans="1:11" x14ac:dyDescent="0.15">
      <c r="A20" s="174" t="s">
        <v>58</v>
      </c>
      <c r="B20" s="174">
        <f>ROUND(VALUE(SUBSTITUTE(実質収支比率等に係る経年分析!F$47,"▲","-")),2)</f>
        <v>13.45</v>
      </c>
      <c r="C20" s="174">
        <f>ROUND(VALUE(SUBSTITUTE(実質収支比率等に係る経年分析!G$47,"▲","-")),2)</f>
        <v>8.32</v>
      </c>
      <c r="D20" s="174">
        <f>ROUND(VALUE(SUBSTITUTE(実質収支比率等に係る経年分析!H$47,"▲","-")),2)</f>
        <v>9.69</v>
      </c>
      <c r="E20" s="174">
        <f>ROUND(VALUE(SUBSTITUTE(実質収支比率等に係る経年分析!I$47,"▲","-")),2)</f>
        <v>17.77</v>
      </c>
      <c r="F20" s="174">
        <f>ROUND(VALUE(SUBSTITUTE(実質収支比率等に係る経年分析!J$47,"▲","-")),2)</f>
        <v>21.28</v>
      </c>
    </row>
    <row r="21" spans="1:11" x14ac:dyDescent="0.15">
      <c r="A21" s="174" t="s">
        <v>59</v>
      </c>
      <c r="B21" s="174">
        <f>IF(ISNUMBER(VALUE(SUBSTITUTE(実質収支比率等に係る経年分析!F$49,"▲","-"))),ROUND(VALUE(SUBSTITUTE(実質収支比率等に係る経年分析!F$49,"▲","-")),2),NA())</f>
        <v>-4.38</v>
      </c>
      <c r="C21" s="174">
        <f>IF(ISNUMBER(VALUE(SUBSTITUTE(実質収支比率等に係る経年分析!G$49,"▲","-"))),ROUND(VALUE(SUBSTITUTE(実質収支比率等に係る経年分析!G$49,"▲","-")),2),NA())</f>
        <v>-10.59</v>
      </c>
      <c r="D21" s="174">
        <f>IF(ISNUMBER(VALUE(SUBSTITUTE(実質収支比率等に係る経年分析!H$49,"▲","-"))),ROUND(VALUE(SUBSTITUTE(実質収支比率等に係る経年分析!H$49,"▲","-")),2),NA())</f>
        <v>2.41</v>
      </c>
      <c r="E21" s="174">
        <f>IF(ISNUMBER(VALUE(SUBSTITUTE(実質収支比率等に係る経年分析!I$49,"▲","-"))),ROUND(VALUE(SUBSTITUTE(実質収支比率等に係る経年分析!I$49,"▲","-")),2),NA())</f>
        <v>7.42</v>
      </c>
      <c r="F21" s="174">
        <f>IF(ISNUMBER(VALUE(SUBSTITUTE(実質収支比率等に係る経年分析!J$49,"▲","-"))),ROUND(VALUE(SUBSTITUTE(実質収支比率等に係る経年分析!J$49,"▲","-")),2),NA())</f>
        <v>-6.24</v>
      </c>
    </row>
    <row r="24" spans="1:11" x14ac:dyDescent="0.15">
      <c r="A24" s="144" t="s">
        <v>60</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61</v>
      </c>
      <c r="C26" s="175" t="s">
        <v>62</v>
      </c>
      <c r="D26" s="175" t="s">
        <v>61</v>
      </c>
      <c r="E26" s="175" t="s">
        <v>62</v>
      </c>
      <c r="F26" s="175" t="s">
        <v>61</v>
      </c>
      <c r="G26" s="175" t="s">
        <v>62</v>
      </c>
      <c r="H26" s="175" t="s">
        <v>61</v>
      </c>
      <c r="I26" s="175" t="s">
        <v>62</v>
      </c>
      <c r="J26" s="175" t="s">
        <v>61</v>
      </c>
      <c r="K26" s="175" t="s">
        <v>62</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str">
        <f>IF(連結実質赤字比率に係る赤字・黒字の構成分析!C$40="",NA(),連結実質赤字比率に係る赤字・黒字の構成分析!C$40)</f>
        <v>鶴田町学校給食特別会計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鶴田町後期高齢者医療特別会計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0.02</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0.12</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0.16</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0.08</v>
      </c>
    </row>
    <row r="32" spans="1:11" x14ac:dyDescent="0.15">
      <c r="A32" s="175" t="str">
        <f>IF(連結実質赤字比率に係る赤字・黒字の構成分析!C$38="",NA(),連結実質赤字比率に係る赤字・黒字の構成分析!C$38)</f>
        <v>鶴田町介護保険特別会計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1.81</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2.0299999999999998</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1.01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1.34</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0.75</v>
      </c>
    </row>
    <row r="33" spans="1:16" x14ac:dyDescent="0.15">
      <c r="A33" s="175" t="str">
        <f>IF(連結実質赤字比率に係る赤字・黒字の構成分析!C$37="",NA(),連結実質赤字比率に係る赤字・黒字の構成分析!C$37)</f>
        <v>鶴田町国民健康保険特別会計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4.88</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5.73</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4.51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8.0299999999999994</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2.25</v>
      </c>
    </row>
    <row r="34" spans="1:16" x14ac:dyDescent="0.15">
      <c r="A34" s="175" t="str">
        <f>IF(連結実質赤字比率に係る赤字・黒字の構成分析!C$36="",NA(),連結実質赤字比率に係る赤字・黒字の構成分析!C$36)</f>
        <v>鶴田町下水道事業会計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3.74</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3.47</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2.75</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2.72</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2.62</v>
      </c>
    </row>
    <row r="35" spans="1:16" x14ac:dyDescent="0.15">
      <c r="A35" s="175" t="str">
        <f>IF(連結実質赤字比率に係る赤字・黒字の構成分析!C$35="",NA(),連結実質赤字比率に係る赤字・黒字の構成分析!C$35)</f>
        <v>鶴田町水道事業会計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8.08</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9.19</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9.66</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9.65</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10.91</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6.66</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6.14</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9.8699999999999992</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13.13</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11.81</v>
      </c>
    </row>
    <row r="39" spans="1:16" x14ac:dyDescent="0.15">
      <c r="A39" s="144" t="s">
        <v>63</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64</v>
      </c>
      <c r="C41" s="176"/>
      <c r="D41" s="176" t="s">
        <v>65</v>
      </c>
      <c r="E41" s="176" t="s">
        <v>64</v>
      </c>
      <c r="F41" s="176"/>
      <c r="G41" s="176" t="s">
        <v>65</v>
      </c>
      <c r="H41" s="176" t="s">
        <v>64</v>
      </c>
      <c r="I41" s="176"/>
      <c r="J41" s="176" t="s">
        <v>65</v>
      </c>
      <c r="K41" s="176" t="s">
        <v>64</v>
      </c>
      <c r="L41" s="176"/>
      <c r="M41" s="176" t="s">
        <v>65</v>
      </c>
      <c r="N41" s="176" t="s">
        <v>64</v>
      </c>
      <c r="O41" s="176"/>
      <c r="P41" s="176" t="s">
        <v>65</v>
      </c>
    </row>
    <row r="42" spans="1:16" x14ac:dyDescent="0.15">
      <c r="A42" s="176" t="s">
        <v>66</v>
      </c>
      <c r="B42" s="176"/>
      <c r="C42" s="176"/>
      <c r="D42" s="176">
        <f>'実質公債費比率（分子）の構造'!K$52</f>
        <v>574</v>
      </c>
      <c r="E42" s="176"/>
      <c r="F42" s="176"/>
      <c r="G42" s="176">
        <f>'実質公債費比率（分子）の構造'!L$52</f>
        <v>524</v>
      </c>
      <c r="H42" s="176"/>
      <c r="I42" s="176"/>
      <c r="J42" s="176">
        <f>'実質公債費比率（分子）の構造'!M$52</f>
        <v>548</v>
      </c>
      <c r="K42" s="176"/>
      <c r="L42" s="176"/>
      <c r="M42" s="176">
        <f>'実質公債費比率（分子）の構造'!N$52</f>
        <v>548</v>
      </c>
      <c r="N42" s="176"/>
      <c r="O42" s="176"/>
      <c r="P42" s="176">
        <f>'実質公債費比率（分子）の構造'!O$52</f>
        <v>566</v>
      </c>
    </row>
    <row r="43" spans="1:16" x14ac:dyDescent="0.15">
      <c r="A43" s="176" t="s">
        <v>67</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68</v>
      </c>
      <c r="B44" s="176">
        <f>'実質公債費比率（分子）の構造'!K$50</f>
        <v>2</v>
      </c>
      <c r="C44" s="176"/>
      <c r="D44" s="176"/>
      <c r="E44" s="176">
        <f>'実質公債費比率（分子）の構造'!L$50</f>
        <v>2</v>
      </c>
      <c r="F44" s="176"/>
      <c r="G44" s="176"/>
      <c r="H44" s="176">
        <f>'実質公債費比率（分子）の構造'!M$50</f>
        <v>1</v>
      </c>
      <c r="I44" s="176"/>
      <c r="J44" s="176"/>
      <c r="K44" s="176">
        <f>'実質公債費比率（分子）の構造'!N$50</f>
        <v>0</v>
      </c>
      <c r="L44" s="176"/>
      <c r="M44" s="176"/>
      <c r="N44" s="176">
        <f>'実質公債費比率（分子）の構造'!O$50</f>
        <v>0</v>
      </c>
      <c r="O44" s="176"/>
      <c r="P44" s="176"/>
    </row>
    <row r="45" spans="1:16" x14ac:dyDescent="0.15">
      <c r="A45" s="176" t="s">
        <v>69</v>
      </c>
      <c r="B45" s="176">
        <f>'実質公債費比率（分子）の構造'!K$49</f>
        <v>60</v>
      </c>
      <c r="C45" s="176"/>
      <c r="D45" s="176"/>
      <c r="E45" s="176">
        <f>'実質公債費比率（分子）の構造'!L$49</f>
        <v>55</v>
      </c>
      <c r="F45" s="176"/>
      <c r="G45" s="176"/>
      <c r="H45" s="176">
        <f>'実質公債費比率（分子）の構造'!M$49</f>
        <v>56</v>
      </c>
      <c r="I45" s="176"/>
      <c r="J45" s="176"/>
      <c r="K45" s="176">
        <f>'実質公債費比率（分子）の構造'!N$49</f>
        <v>63</v>
      </c>
      <c r="L45" s="176"/>
      <c r="M45" s="176"/>
      <c r="N45" s="176">
        <f>'実質公債費比率（分子）の構造'!O$49</f>
        <v>67</v>
      </c>
      <c r="O45" s="176"/>
      <c r="P45" s="176"/>
    </row>
    <row r="46" spans="1:16" x14ac:dyDescent="0.15">
      <c r="A46" s="176" t="s">
        <v>70</v>
      </c>
      <c r="B46" s="176">
        <f>'実質公債費比率（分子）の構造'!K$48</f>
        <v>411</v>
      </c>
      <c r="C46" s="176"/>
      <c r="D46" s="176"/>
      <c r="E46" s="176">
        <f>'実質公債費比率（分子）の構造'!L$48</f>
        <v>425</v>
      </c>
      <c r="F46" s="176"/>
      <c r="G46" s="176"/>
      <c r="H46" s="176">
        <f>'実質公債費比率（分子）の構造'!M$48</f>
        <v>421</v>
      </c>
      <c r="I46" s="176"/>
      <c r="J46" s="176"/>
      <c r="K46" s="176">
        <f>'実質公債費比率（分子）の構造'!N$48</f>
        <v>411</v>
      </c>
      <c r="L46" s="176"/>
      <c r="M46" s="176"/>
      <c r="N46" s="176">
        <f>'実質公債費比率（分子）の構造'!O$48</f>
        <v>430</v>
      </c>
      <c r="O46" s="176"/>
      <c r="P46" s="176"/>
    </row>
    <row r="47" spans="1:16" x14ac:dyDescent="0.15">
      <c r="A47" s="176" t="s">
        <v>71</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72</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73</v>
      </c>
      <c r="B49" s="176">
        <f>'実質公債費比率（分子）の構造'!K$45</f>
        <v>508</v>
      </c>
      <c r="C49" s="176"/>
      <c r="D49" s="176"/>
      <c r="E49" s="176">
        <f>'実質公債費比率（分子）の構造'!L$45</f>
        <v>488</v>
      </c>
      <c r="F49" s="176"/>
      <c r="G49" s="176"/>
      <c r="H49" s="176">
        <f>'実質公債費比率（分子）の構造'!M$45</f>
        <v>483</v>
      </c>
      <c r="I49" s="176"/>
      <c r="J49" s="176"/>
      <c r="K49" s="176">
        <f>'実質公債費比率（分子）の構造'!N$45</f>
        <v>487</v>
      </c>
      <c r="L49" s="176"/>
      <c r="M49" s="176"/>
      <c r="N49" s="176">
        <f>'実質公債費比率（分子）の構造'!O$45</f>
        <v>531</v>
      </c>
      <c r="O49" s="176"/>
      <c r="P49" s="176"/>
    </row>
    <row r="50" spans="1:16" x14ac:dyDescent="0.15">
      <c r="A50" s="176" t="s">
        <v>74</v>
      </c>
      <c r="B50" s="176" t="e">
        <f>NA()</f>
        <v>#N/A</v>
      </c>
      <c r="C50" s="176">
        <f>IF(ISNUMBER('実質公債費比率（分子）の構造'!K$53),'実質公債費比率（分子）の構造'!K$53,NA())</f>
        <v>407</v>
      </c>
      <c r="D50" s="176" t="e">
        <f>NA()</f>
        <v>#N/A</v>
      </c>
      <c r="E50" s="176" t="e">
        <f>NA()</f>
        <v>#N/A</v>
      </c>
      <c r="F50" s="176">
        <f>IF(ISNUMBER('実質公債費比率（分子）の構造'!L$53),'実質公債費比率（分子）の構造'!L$53,NA())</f>
        <v>446</v>
      </c>
      <c r="G50" s="176" t="e">
        <f>NA()</f>
        <v>#N/A</v>
      </c>
      <c r="H50" s="176" t="e">
        <f>NA()</f>
        <v>#N/A</v>
      </c>
      <c r="I50" s="176">
        <f>IF(ISNUMBER('実質公債費比率（分子）の構造'!M$53),'実質公債費比率（分子）の構造'!M$53,NA())</f>
        <v>413</v>
      </c>
      <c r="J50" s="176" t="e">
        <f>NA()</f>
        <v>#N/A</v>
      </c>
      <c r="K50" s="176" t="e">
        <f>NA()</f>
        <v>#N/A</v>
      </c>
      <c r="L50" s="176">
        <f>IF(ISNUMBER('実質公債費比率（分子）の構造'!N$53),'実質公債費比率（分子）の構造'!N$53,NA())</f>
        <v>413</v>
      </c>
      <c r="M50" s="176" t="e">
        <f>NA()</f>
        <v>#N/A</v>
      </c>
      <c r="N50" s="176" t="e">
        <f>NA()</f>
        <v>#N/A</v>
      </c>
      <c r="O50" s="176">
        <f>IF(ISNUMBER('実質公債費比率（分子）の構造'!O$53),'実質公債費比率（分子）の構造'!O$53,NA())</f>
        <v>462</v>
      </c>
      <c r="P50" s="176" t="e">
        <f>NA()</f>
        <v>#N/A</v>
      </c>
    </row>
    <row r="53" spans="1:16" x14ac:dyDescent="0.15">
      <c r="A53" s="144" t="s">
        <v>75</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76</v>
      </c>
      <c r="C55" s="175"/>
      <c r="D55" s="175" t="s">
        <v>77</v>
      </c>
      <c r="E55" s="175" t="s">
        <v>76</v>
      </c>
      <c r="F55" s="175"/>
      <c r="G55" s="175" t="s">
        <v>77</v>
      </c>
      <c r="H55" s="175" t="s">
        <v>76</v>
      </c>
      <c r="I55" s="175"/>
      <c r="J55" s="175" t="s">
        <v>77</v>
      </c>
      <c r="K55" s="175" t="s">
        <v>76</v>
      </c>
      <c r="L55" s="175"/>
      <c r="M55" s="175" t="s">
        <v>77</v>
      </c>
      <c r="N55" s="175" t="s">
        <v>76</v>
      </c>
      <c r="O55" s="175"/>
      <c r="P55" s="175" t="s">
        <v>77</v>
      </c>
    </row>
    <row r="56" spans="1:16" x14ac:dyDescent="0.15">
      <c r="A56" s="175" t="s">
        <v>44</v>
      </c>
      <c r="B56" s="175"/>
      <c r="C56" s="175"/>
      <c r="D56" s="175">
        <f>'将来負担比率（分子）の構造'!I$52</f>
        <v>6700</v>
      </c>
      <c r="E56" s="175"/>
      <c r="F56" s="175"/>
      <c r="G56" s="175">
        <f>'将来負担比率（分子）の構造'!J$52</f>
        <v>7290</v>
      </c>
      <c r="H56" s="175"/>
      <c r="I56" s="175"/>
      <c r="J56" s="175">
        <f>'将来負担比率（分子）の構造'!K$52</f>
        <v>7077</v>
      </c>
      <c r="K56" s="175"/>
      <c r="L56" s="175"/>
      <c r="M56" s="175">
        <f>'将来負担比率（分子）の構造'!L$52</f>
        <v>6832</v>
      </c>
      <c r="N56" s="175"/>
      <c r="O56" s="175"/>
      <c r="P56" s="175">
        <f>'将来負担比率（分子）の構造'!M$52</f>
        <v>6539</v>
      </c>
    </row>
    <row r="57" spans="1:16" x14ac:dyDescent="0.15">
      <c r="A57" s="175" t="s">
        <v>43</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f>'将来負担比率（分子）の構造'!M$51</f>
        <v>131</v>
      </c>
    </row>
    <row r="58" spans="1:16" x14ac:dyDescent="0.15">
      <c r="A58" s="175" t="s">
        <v>42</v>
      </c>
      <c r="B58" s="175"/>
      <c r="C58" s="175"/>
      <c r="D58" s="175">
        <f>'将来負担比率（分子）の構造'!I$50</f>
        <v>1131</v>
      </c>
      <c r="E58" s="175"/>
      <c r="F58" s="175"/>
      <c r="G58" s="175">
        <f>'将来負担比率（分子）の構造'!J$50</f>
        <v>1025</v>
      </c>
      <c r="H58" s="175"/>
      <c r="I58" s="175"/>
      <c r="J58" s="175">
        <f>'将来負担比率（分子）の構造'!K$50</f>
        <v>1279</v>
      </c>
      <c r="K58" s="175"/>
      <c r="L58" s="175"/>
      <c r="M58" s="175">
        <f>'将来負担比率（分子）の構造'!L$50</f>
        <v>1885</v>
      </c>
      <c r="N58" s="175"/>
      <c r="O58" s="175"/>
      <c r="P58" s="175">
        <f>'将来負担比率（分子）の構造'!M$50</f>
        <v>2117</v>
      </c>
    </row>
    <row r="59" spans="1:16" x14ac:dyDescent="0.15">
      <c r="A59" s="175" t="s">
        <v>40</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39</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37</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36</v>
      </c>
      <c r="B62" s="175">
        <f>'将来負担比率（分子）の構造'!I$45</f>
        <v>920</v>
      </c>
      <c r="C62" s="175"/>
      <c r="D62" s="175"/>
      <c r="E62" s="175">
        <f>'将来負担比率（分子）の構造'!J$45</f>
        <v>850</v>
      </c>
      <c r="F62" s="175"/>
      <c r="G62" s="175"/>
      <c r="H62" s="175">
        <f>'将来負担比率（分子）の構造'!K$45</f>
        <v>820</v>
      </c>
      <c r="I62" s="175"/>
      <c r="J62" s="175"/>
      <c r="K62" s="175">
        <f>'将来負担比率（分子）の構造'!L$45</f>
        <v>805</v>
      </c>
      <c r="L62" s="175"/>
      <c r="M62" s="175"/>
      <c r="N62" s="175">
        <f>'将来負担比率（分子）の構造'!M$45</f>
        <v>797</v>
      </c>
      <c r="O62" s="175"/>
      <c r="P62" s="175"/>
    </row>
    <row r="63" spans="1:16" x14ac:dyDescent="0.15">
      <c r="A63" s="175" t="s">
        <v>35</v>
      </c>
      <c r="B63" s="175">
        <f>'将来負担比率（分子）の構造'!I$44</f>
        <v>505</v>
      </c>
      <c r="C63" s="175"/>
      <c r="D63" s="175"/>
      <c r="E63" s="175">
        <f>'将来負担比率（分子）の構造'!J$44</f>
        <v>484</v>
      </c>
      <c r="F63" s="175"/>
      <c r="G63" s="175"/>
      <c r="H63" s="175">
        <f>'将来負担比率（分子）の構造'!K$44</f>
        <v>585</v>
      </c>
      <c r="I63" s="175"/>
      <c r="J63" s="175"/>
      <c r="K63" s="175">
        <f>'将来負担比率（分子）の構造'!L$44</f>
        <v>528</v>
      </c>
      <c r="L63" s="175"/>
      <c r="M63" s="175"/>
      <c r="N63" s="175">
        <f>'将来負担比率（分子）の構造'!M$44</f>
        <v>468</v>
      </c>
      <c r="O63" s="175"/>
      <c r="P63" s="175"/>
    </row>
    <row r="64" spans="1:16" x14ac:dyDescent="0.15">
      <c r="A64" s="175" t="s">
        <v>34</v>
      </c>
      <c r="B64" s="175">
        <f>'将来負担比率（分子）の構造'!I$43</f>
        <v>5044</v>
      </c>
      <c r="C64" s="175"/>
      <c r="D64" s="175"/>
      <c r="E64" s="175">
        <f>'将来負担比率（分子）の構造'!J$43</f>
        <v>4345</v>
      </c>
      <c r="F64" s="175"/>
      <c r="G64" s="175"/>
      <c r="H64" s="175">
        <f>'将来負担比率（分子）の構造'!K$43</f>
        <v>3972</v>
      </c>
      <c r="I64" s="175"/>
      <c r="J64" s="175"/>
      <c r="K64" s="175">
        <f>'将来負担比率（分子）の構造'!L$43</f>
        <v>3669</v>
      </c>
      <c r="L64" s="175"/>
      <c r="M64" s="175"/>
      <c r="N64" s="175">
        <f>'将来負担比率（分子）の構造'!M$43</f>
        <v>3691</v>
      </c>
      <c r="O64" s="175"/>
      <c r="P64" s="175"/>
    </row>
    <row r="65" spans="1:16" x14ac:dyDescent="0.15">
      <c r="A65" s="175" t="s">
        <v>33</v>
      </c>
      <c r="B65" s="175">
        <f>'将来負担比率（分子）の構造'!I$42</f>
        <v>3</v>
      </c>
      <c r="C65" s="175"/>
      <c r="D65" s="175"/>
      <c r="E65" s="175">
        <f>'将来負担比率（分子）の構造'!J$42</f>
        <v>1</v>
      </c>
      <c r="F65" s="175"/>
      <c r="G65" s="175"/>
      <c r="H65" s="175">
        <f>'将来負担比率（分子）の構造'!K$42</f>
        <v>1</v>
      </c>
      <c r="I65" s="175"/>
      <c r="J65" s="175"/>
      <c r="K65" s="175" t="str">
        <f>'将来負担比率（分子）の構造'!L$42</f>
        <v>-</v>
      </c>
      <c r="L65" s="175"/>
      <c r="M65" s="175"/>
      <c r="N65" s="175" t="str">
        <f>'将来負担比率（分子）の構造'!M$42</f>
        <v>-</v>
      </c>
      <c r="O65" s="175"/>
      <c r="P65" s="175"/>
    </row>
    <row r="66" spans="1:16" x14ac:dyDescent="0.15">
      <c r="A66" s="175" t="s">
        <v>32</v>
      </c>
      <c r="B66" s="175">
        <f>'将来負担比率（分子）の構造'!I$41</f>
        <v>5843</v>
      </c>
      <c r="C66" s="175"/>
      <c r="D66" s="175"/>
      <c r="E66" s="175">
        <f>'将来負担比率（分子）の構造'!J$41</f>
        <v>7535</v>
      </c>
      <c r="F66" s="175"/>
      <c r="G66" s="175"/>
      <c r="H66" s="175">
        <f>'将来負担比率（分子）の構造'!K$41</f>
        <v>7908</v>
      </c>
      <c r="I66" s="175"/>
      <c r="J66" s="175"/>
      <c r="K66" s="175">
        <f>'将来負担比率（分子）の構造'!L$41</f>
        <v>7904</v>
      </c>
      <c r="L66" s="175"/>
      <c r="M66" s="175"/>
      <c r="N66" s="175">
        <f>'将来負担比率（分子）の構造'!M$41</f>
        <v>7932</v>
      </c>
      <c r="O66" s="175"/>
      <c r="P66" s="175"/>
    </row>
    <row r="67" spans="1:16" x14ac:dyDescent="0.15">
      <c r="A67" s="175" t="s">
        <v>78</v>
      </c>
      <c r="B67" s="175" t="e">
        <f>NA()</f>
        <v>#N/A</v>
      </c>
      <c r="C67" s="175">
        <f>IF(ISNUMBER('将来負担比率（分子）の構造'!I$53), IF('将来負担比率（分子）の構造'!I$53 &lt; 0, 0, '将来負担比率（分子）の構造'!I$53), NA())</f>
        <v>4484</v>
      </c>
      <c r="D67" s="175" t="e">
        <f>NA()</f>
        <v>#N/A</v>
      </c>
      <c r="E67" s="175" t="e">
        <f>NA()</f>
        <v>#N/A</v>
      </c>
      <c r="F67" s="175">
        <f>IF(ISNUMBER('将来負担比率（分子）の構造'!J$53), IF('将来負担比率（分子）の構造'!J$53 &lt; 0, 0, '将来負担比率（分子）の構造'!J$53), NA())</f>
        <v>4899</v>
      </c>
      <c r="G67" s="175" t="e">
        <f>NA()</f>
        <v>#N/A</v>
      </c>
      <c r="H67" s="175" t="e">
        <f>NA()</f>
        <v>#N/A</v>
      </c>
      <c r="I67" s="175">
        <f>IF(ISNUMBER('将来負担比率（分子）の構造'!K$53), IF('将来負担比率（分子）の構造'!K$53 &lt; 0, 0, '将来負担比率（分子）の構造'!K$53), NA())</f>
        <v>4931</v>
      </c>
      <c r="J67" s="175" t="e">
        <f>NA()</f>
        <v>#N/A</v>
      </c>
      <c r="K67" s="175" t="e">
        <f>NA()</f>
        <v>#N/A</v>
      </c>
      <c r="L67" s="175">
        <f>IF(ISNUMBER('将来負担比率（分子）の構造'!L$53), IF('将来負担比率（分子）の構造'!L$53 &lt; 0, 0, '将来負担比率（分子）の構造'!L$53), NA())</f>
        <v>4189</v>
      </c>
      <c r="M67" s="175" t="e">
        <f>NA()</f>
        <v>#N/A</v>
      </c>
      <c r="N67" s="175" t="e">
        <f>NA()</f>
        <v>#N/A</v>
      </c>
      <c r="O67" s="175">
        <f>IF(ISNUMBER('将来負担比率（分子）の構造'!M$53), IF('将来負担比率（分子）の構造'!M$53 &lt; 0, 0, '将来負担比率（分子）の構造'!M$53), NA())</f>
        <v>4101</v>
      </c>
      <c r="P67" s="175" t="e">
        <f>NA()</f>
        <v>#N/A</v>
      </c>
    </row>
    <row r="70" spans="1:16" x14ac:dyDescent="0.15">
      <c r="A70" s="177" t="s">
        <v>79</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80</v>
      </c>
      <c r="B72" s="179">
        <f>基金残高に係る経年分析!F55</f>
        <v>388</v>
      </c>
      <c r="C72" s="179">
        <f>基金残高に係る経年分析!G55</f>
        <v>767</v>
      </c>
      <c r="D72" s="179">
        <f>基金残高に係る経年分析!H55</f>
        <v>887</v>
      </c>
    </row>
    <row r="73" spans="1:16" x14ac:dyDescent="0.15">
      <c r="A73" s="178" t="s">
        <v>81</v>
      </c>
      <c r="B73" s="179">
        <f>基金残高に係る経年分析!F56</f>
        <v>29</v>
      </c>
      <c r="C73" s="179">
        <f>基金残高に係る経年分析!G56</f>
        <v>90</v>
      </c>
      <c r="D73" s="179">
        <f>基金残高に係る経年分析!H56</f>
        <v>207</v>
      </c>
    </row>
    <row r="74" spans="1:16" x14ac:dyDescent="0.15">
      <c r="A74" s="178" t="s">
        <v>82</v>
      </c>
      <c r="B74" s="179">
        <f>基金残高に係る経年分析!F57</f>
        <v>165</v>
      </c>
      <c r="C74" s="179">
        <f>基金残高に係る経年分析!G57</f>
        <v>241</v>
      </c>
      <c r="D74" s="179">
        <f>基金残高に係る経年分析!H57</f>
        <v>271</v>
      </c>
    </row>
  </sheetData>
  <sheetProtection algorithmName="SHA-512" hashValue="iF3gkVmXvoQ/niktEwjGq20NIwh1WZ80Wgi9F3FhRjOObdBHNar7wlAsJjRVpezWHYAIgR0+jQGUg0Qmw4DNuQ==" saltValue="0IjqBJB9ocKLqoDHVcNeX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2024-09-18T05:24:57Z</cp:lastPrinted>
  <dcterms:created xsi:type="dcterms:W3CDTF">2024-03-14T00:56:54Z</dcterms:created>
  <dcterms:modified xsi:type="dcterms:W3CDTF">2024-09-20T06:37:12Z</dcterms:modified>
  <cp:category/>
</cp:coreProperties>
</file>