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17280" windowHeight="8025" tabRatio="716"/>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9" l="1"/>
  <c r="AP88" i="9"/>
  <c r="AF88" i="9"/>
  <c r="AA77" i="9"/>
  <c r="AA76" i="9"/>
  <c r="AA75" i="9"/>
  <c r="AA73" i="9"/>
  <c r="AA72" i="9"/>
  <c r="AA71" i="9"/>
  <c r="AA70" i="9"/>
  <c r="AA68" i="9"/>
  <c r="AU63" i="9"/>
  <c r="AP63" i="9"/>
  <c r="AA34" i="9"/>
  <c r="AA32" i="9"/>
  <c r="AA31" i="9"/>
  <c r="AA30" i="9"/>
  <c r="AA29" i="9"/>
  <c r="AP23" i="9"/>
  <c r="AA23" i="9"/>
  <c r="V23" i="9"/>
  <c r="Q23" i="9"/>
  <c r="DG43" i="7"/>
  <c r="CQ43" i="7"/>
  <c r="CO43" i="7" s="1"/>
  <c r="BY43" i="7"/>
  <c r="BE43" i="7"/>
  <c r="AM43" i="7"/>
  <c r="U43" i="7"/>
  <c r="E43" i="7"/>
  <c r="C43" i="7" s="1"/>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C36" i="7"/>
  <c r="DG35" i="7"/>
  <c r="CQ35" i="7"/>
  <c r="CO35" i="7" s="1"/>
  <c r="BY35" i="7"/>
  <c r="BG35" i="7"/>
  <c r="AM35" i="7"/>
  <c r="W35" i="7"/>
  <c r="E35" i="7"/>
  <c r="C35" i="7"/>
  <c r="DG34" i="7"/>
  <c r="CQ34" i="7"/>
  <c r="CO34" i="7" s="1"/>
  <c r="BY34" i="7"/>
  <c r="BG34" i="7"/>
  <c r="AO34" i="7"/>
  <c r="W34" i="7"/>
  <c r="E34" i="7"/>
  <c r="C34" i="7" s="1"/>
  <c r="U34" i="7" l="1"/>
  <c r="U35" i="7" s="1"/>
  <c r="U36" i="7" s="1"/>
  <c r="U37" i="7" s="1"/>
  <c r="AM34" i="7" l="1"/>
  <c r="BE34" i="7" s="1"/>
  <c r="BE35" i="7" s="1"/>
  <c r="BW34" i="7" l="1"/>
  <c r="BW35" i="7" s="1"/>
  <c r="BW36" i="7" s="1"/>
  <c r="BW37" i="7" s="1"/>
  <c r="BW38" i="7" s="1"/>
  <c r="BW39" i="7" s="1"/>
  <c r="BW40" i="7" s="1"/>
  <c r="BW41" i="7" s="1"/>
  <c r="BW42" i="7" s="1"/>
  <c r="BW43" i="7" s="1"/>
</calcChain>
</file>

<file path=xl/sharedStrings.xml><?xml version="1.0" encoding="utf-8"?>
<sst xmlns="http://schemas.openxmlformats.org/spreadsheetml/2006/main" count="1045" uniqueCount="582">
  <si>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</si>
  <si>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</si>
  <si>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</si>
  <si>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</si>
  <si>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</si>
  <si>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</si>
  <si>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</si>
  <si>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</si>
  <si>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</si>
  <si>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</si>
  <si>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</si>
  <si>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</si>
  <si>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</si>
  <si>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</si>
  <si>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</si>
  <si>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</si>
  <si>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</si>
  <si>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R2年度は将来負担比率が84.1%、有形固定資産減価償却率が66.2%となった。
設立年度の古い施設に関しては老朽化が進み、利用率が低い施設が多く効率性が悪い。有形固定資産の効率的な利用を行うため、公共施設等総合管理計画に基づく老朽化対策、施設統合による複合化、施設除去・解体による維持管理コストの削減を行い、有形固定資産減価償却率の改善と、更新費の縮減を図る。</t>
    <rPh sb="2" eb="4">
      <t>ネンド</t>
    </rPh>
    <rPh sb="5" eb="7">
      <t>ショウライ</t>
    </rPh>
    <rPh sb="7" eb="9">
      <t>フタン</t>
    </rPh>
    <rPh sb="9" eb="11">
      <t>ヒリツ</t>
    </rPh>
    <rPh sb="18" eb="20">
      <t>ユウケイ</t>
    </rPh>
    <rPh sb="20" eb="22">
      <t>コテイ</t>
    </rPh>
    <rPh sb="22" eb="24">
      <t>シサン</t>
    </rPh>
    <rPh sb="24" eb="26">
      <t>ゲンカ</t>
    </rPh>
    <rPh sb="26" eb="28">
      <t>ショウキャク</t>
    </rPh>
    <rPh sb="28" eb="29">
      <t>リツ</t>
    </rPh>
    <rPh sb="41" eb="43">
      <t>セツリツ</t>
    </rPh>
    <rPh sb="43" eb="45">
      <t>ネンド</t>
    </rPh>
    <rPh sb="46" eb="47">
      <t>フル</t>
    </rPh>
    <rPh sb="48" eb="50">
      <t>シセツ</t>
    </rPh>
    <rPh sb="51" eb="52">
      <t>カン</t>
    </rPh>
    <rPh sb="55" eb="58">
      <t>ロウキュウカ</t>
    </rPh>
    <rPh sb="59" eb="60">
      <t>スス</t>
    </rPh>
    <rPh sb="62" eb="65">
      <t>リヨウリツ</t>
    </rPh>
    <rPh sb="66" eb="67">
      <t>ヒク</t>
    </rPh>
    <rPh sb="68" eb="70">
      <t>シセツ</t>
    </rPh>
    <rPh sb="71" eb="72">
      <t>オオ</t>
    </rPh>
    <rPh sb="73" eb="76">
      <t>コウリツセイ</t>
    </rPh>
    <rPh sb="77" eb="78">
      <t>ワル</t>
    </rPh>
    <rPh sb="80" eb="82">
      <t>ユウケイ</t>
    </rPh>
    <rPh sb="82" eb="84">
      <t>コテイ</t>
    </rPh>
    <rPh sb="84" eb="86">
      <t>シサン</t>
    </rPh>
    <rPh sb="87" eb="89">
      <t>コウリツ</t>
    </rPh>
    <rPh sb="89" eb="90">
      <t>テキ</t>
    </rPh>
    <rPh sb="91" eb="93">
      <t>リヨウ</t>
    </rPh>
    <rPh sb="94" eb="95">
      <t>オコナ</t>
    </rPh>
    <rPh sb="99" eb="101">
      <t>コウキョウ</t>
    </rPh>
    <rPh sb="101" eb="103">
      <t>シセツ</t>
    </rPh>
    <rPh sb="103" eb="104">
      <t>トウ</t>
    </rPh>
    <rPh sb="104" eb="110">
      <t>ソウゴウカンリケイカク</t>
    </rPh>
    <rPh sb="111" eb="112">
      <t>モト</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</si>
  <si>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</si>
  <si>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</si>
  <si>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</si>
  <si>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</si>
  <si>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</si>
  <si>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</si>
  <si>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</si>
  <si>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</si>
  <si>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</si>
  <si>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</si>
  <si>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</si>
  <si>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</si>
  <si>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</si>
  <si>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</si>
  <si>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</si>
  <si>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</si>
  <si>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</si>
  <si>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</si>
  <si>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</si>
  <si>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中泊町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</si>
  <si>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</si>
  <si>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</si>
  <si>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</si>
  <si>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</si>
  <si>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</si>
  <si>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</si>
  <si>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</si>
  <si>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</si>
  <si>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</si>
  <si>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</si>
  <si>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</si>
  <si>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</si>
  <si>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</si>
  <si>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</si>
  <si>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</si>
  <si>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</si>
  <si>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</si>
  <si>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</si>
  <si>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</si>
  <si>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</si>
  <si>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</si>
  <si>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</si>
  <si>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</si>
  <si>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</si>
  <si>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</si>
  <si>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-13.7</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</si>
  <si>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</si>
  <si>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</si>
  <si>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</si>
  <si>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</si>
  <si>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</si>
  <si>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</si>
  <si>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</si>
  <si>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</si>
  <si>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</si>
  <si>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</si>
  <si>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</si>
  <si>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</si>
  <si>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</si>
  <si>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</si>
  <si>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</si>
  <si>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</si>
  <si>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</si>
  <si>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</si>
  <si>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</si>
  <si>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</si>
  <si>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</si>
  <si>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</si>
  <si>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</si>
  <si>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</si>
  <si>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</si>
  <si>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</si>
  <si>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4"/>
  </si>
  <si>
    <t>うち日本人(％)</t>
    <phoneticPr fontId="5"/>
  </si>
  <si>
    <t>-3.1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</si>
  <si>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</si>
  <si>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</si>
  <si>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</si>
  <si>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</si>
  <si>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</si>
  <si>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</si>
  <si>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</si>
  <si>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</si>
  <si>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</si>
  <si>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</si>
  <si>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</si>
  <si>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</si>
  <si>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</si>
  <si>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</si>
  <si>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</si>
  <si>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</si>
  <si>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</si>
  <si>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</si>
  <si>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</si>
  <si>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</si>
  <si>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</si>
  <si>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</si>
  <si>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</si>
  <si>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</si>
  <si>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</si>
  <si>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</si>
  <si>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</si>
  <si>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</si>
  <si>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</si>
  <si>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</si>
  <si>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</si>
  <si>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</si>
  <si>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</si>
  <si>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</si>
  <si>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</si>
  <si>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</si>
  <si>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</si>
  <si>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</si>
  <si>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</si>
  <si>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</si>
  <si>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</si>
  <si>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</si>
  <si>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</si>
  <si>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</si>
  <si>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</si>
  <si>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</si>
  <si>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</si>
  <si>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</si>
  <si>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</si>
  <si>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</si>
  <si>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</si>
  <si>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</si>
  <si>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</si>
  <si>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</si>
  <si>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</si>
  <si>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</si>
  <si>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</si>
  <si>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</si>
  <si>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</si>
  <si>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</si>
  <si>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青森県中泊町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</si>
  <si>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</si>
  <si>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</si>
  <si>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</si>
  <si>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</si>
  <si>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</si>
  <si>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</si>
  <si>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</si>
  <si>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</si>
  <si>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</si>
  <si>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</si>
  <si>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</si>
  <si>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</si>
  <si>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</si>
  <si>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</si>
  <si>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</si>
  <si>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</si>
  <si>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</si>
  <si>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</si>
  <si>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</si>
  <si>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</si>
  <si>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</si>
  <si>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</si>
  <si>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</si>
  <si>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</si>
  <si>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</si>
  <si>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</si>
  <si>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</si>
  <si>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</si>
  <si>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</si>
  <si>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</si>
  <si>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</si>
  <si>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</si>
  <si>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</si>
  <si>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</si>
  <si>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</si>
  <si>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</si>
  <si>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</si>
  <si>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</si>
  <si>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</si>
  <si>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</si>
  <si>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</si>
  <si>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</si>
  <si>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</si>
  <si>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</si>
  <si>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</si>
  <si>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</si>
  <si>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</si>
  <si>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</si>
  <si>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</si>
  <si>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</si>
  <si>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</si>
  <si>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</si>
  <si>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</si>
  <si>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</si>
  <si>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</si>
  <si>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</si>
  <si>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</si>
  <si>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</si>
  <si>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</si>
  <si>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</si>
  <si>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</si>
  <si>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t>
    <phoneticPr fontId="5"/>
  </si>
  <si>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</si>
  <si>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</si>
  <si>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</si>
  <si>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</si>
  <si>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</si>
  <si>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</si>
  <si>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</si>
  <si>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</si>
  <si>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</si>
  <si>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</si>
  <si>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</si>
  <si>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</si>
  <si>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</si>
  <si>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</si>
  <si>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</si>
  <si>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</si>
  <si>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</si>
  <si>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t>
    <phoneticPr fontId="5"/>
  </si>
  <si>
    <t>　　水利地益税等</t>
    <phoneticPr fontId="5"/>
  </si>
  <si>
    <t>-</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</si>
  <si>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</si>
  <si>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</si>
  <si>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</si>
  <si>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</si>
  <si>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</si>
  <si>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</si>
  <si>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</si>
  <si>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</si>
  <si>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</si>
  <si>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</si>
  <si>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</si>
  <si>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</si>
  <si>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</si>
  <si>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</si>
  <si>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</si>
  <si>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</si>
  <si>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</si>
  <si>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</si>
  <si>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</si>
  <si>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</si>
  <si>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</si>
  <si>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</si>
  <si>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</si>
  <si>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</si>
  <si>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t>
    <phoneticPr fontId="5"/>
  </si>
  <si>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</si>
  <si>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</si>
  <si>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</si>
  <si>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</si>
  <si>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</si>
  <si>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</si>
  <si>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</si>
  <si>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</si>
  <si>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</si>
  <si>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</si>
  <si>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</si>
  <si>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</si>
  <si>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</si>
  <si>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</si>
  <si>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</si>
  <si>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</si>
  <si>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</si>
  <si>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</si>
  <si>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</si>
  <si>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</si>
  <si>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</si>
  <si>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</si>
  <si>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</si>
  <si>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</si>
  <si>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</si>
  <si>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</si>
  <si>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</si>
  <si>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</si>
  <si>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</si>
  <si>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</si>
  <si>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</si>
  <si>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</si>
  <si>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</si>
  <si>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</si>
  <si>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</si>
  <si>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</si>
  <si>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</si>
  <si>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</si>
  <si>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</si>
  <si>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</si>
  <si>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</si>
  <si>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</si>
  <si>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</si>
  <si>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</si>
  <si>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</si>
  <si>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</si>
  <si>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</si>
  <si>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</si>
  <si>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</si>
  <si>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</si>
  <si>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</si>
  <si>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</si>
  <si>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</si>
  <si>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</si>
  <si>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青森県中泊町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</si>
  <si>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</si>
  <si>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</si>
  <si>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</si>
  <si>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</si>
  <si>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</si>
  <si>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</si>
  <si>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</si>
  <si>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</si>
  <si>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</si>
  <si>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</si>
  <si>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</si>
  <si>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</si>
  <si>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</si>
  <si>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</si>
  <si>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</si>
  <si>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</si>
  <si>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</si>
  <si>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</si>
  <si>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</si>
  <si>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</si>
  <si>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</si>
  <si>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</si>
  <si>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</si>
  <si>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</si>
  <si>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</si>
  <si>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</si>
  <si>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</si>
  <si>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</si>
  <si>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</si>
  <si>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</si>
  <si>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</si>
  <si>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</si>
  <si>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</si>
  <si>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中泊町国民健康保険特別会計（事業勘定）</t>
    <phoneticPr fontId="5"/>
  </si>
  <si>
    <t>-</t>
  </si>
  <si>
    <t>中泊町国民健康保険特別会計（診療施設勘定）</t>
    <phoneticPr fontId="5"/>
  </si>
  <si>
    <t>中泊町介護保険事業特別会計</t>
    <phoneticPr fontId="5"/>
  </si>
  <si>
    <t>中泊町後期高齢者医療特別会計</t>
    <phoneticPr fontId="5"/>
  </si>
  <si>
    <t>中泊町水道事業特別会計</t>
    <phoneticPr fontId="5"/>
  </si>
  <si>
    <t>法適用企業</t>
    <phoneticPr fontId="5"/>
  </si>
  <si>
    <t>中泊町農業集落排水事業特別会計</t>
    <phoneticPr fontId="5"/>
  </si>
  <si>
    <t>法非適用企業</t>
    <phoneticPr fontId="5"/>
  </si>
  <si>
    <t>中泊町漁業集落排水事業特別会計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</si>
  <si>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</si>
  <si>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</si>
  <si>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</si>
  <si>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</si>
  <si>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</si>
  <si>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</si>
  <si>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</si>
  <si>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</si>
  <si>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</si>
  <si>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</si>
  <si>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青森県市町村職員退職手当組合</t>
  </si>
  <si>
    <t>青森県交通災害共済組合</t>
  </si>
  <si>
    <t>青森県後期高齢者医療広域連合(一般会計)</t>
    <rPh sb="15" eb="17">
      <t>イッパン</t>
    </rPh>
    <rPh sb="17" eb="19">
      <t>カイケイ</t>
    </rPh>
    <phoneticPr fontId="5"/>
  </si>
  <si>
    <t>青森県後期高齢者医療広域連合(特別会計)</t>
    <rPh sb="15" eb="17">
      <t>トクベツ</t>
    </rPh>
    <rPh sb="17" eb="19">
      <t>カイケイ</t>
    </rPh>
    <phoneticPr fontId="5"/>
  </si>
  <si>
    <t>青森県市町村総合事務組合</t>
  </si>
  <si>
    <t>五所川原地区消防事務組合</t>
  </si>
  <si>
    <t>つがる西北五広域連合(病院事業会計)</t>
  </si>
  <si>
    <t>法適用企業</t>
  </si>
  <si>
    <t>つがる西北五広域連合(一般会計)</t>
    <rPh sb="11" eb="13">
      <t>イッパン</t>
    </rPh>
    <rPh sb="13" eb="15">
      <t>カイケイ</t>
    </rPh>
    <phoneticPr fontId="5"/>
  </si>
  <si>
    <t>西北五広域福祉事務組合</t>
  </si>
  <si>
    <t>西北五環境整備事務組合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</si>
  <si>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</si>
  <si>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</si>
  <si>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</si>
  <si>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</si>
  <si>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</si>
  <si>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</si>
  <si>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</si>
  <si>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</si>
  <si>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</si>
  <si>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</si>
  <si>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</si>
  <si>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</si>
  <si>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</si>
  <si>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</si>
  <si>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</si>
  <si>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</si>
  <si>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</si>
  <si>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</si>
  <si>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</si>
  <si>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</si>
  <si>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</si>
  <si>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</si>
  <si>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</si>
  <si>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</si>
  <si>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</si>
  <si>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</si>
  <si>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</si>
  <si>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</si>
  <si>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</si>
  <si>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</si>
  <si>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</si>
  <si>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</si>
  <si>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</si>
  <si>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</si>
  <si>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</si>
  <si>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</si>
  <si>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</si>
  <si>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</si>
  <si>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</si>
  <si>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</si>
  <si>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</si>
  <si>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</si>
  <si>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</si>
  <si>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</si>
  <si>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</si>
  <si>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</si>
  <si>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</si>
  <si>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</si>
  <si>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</si>
  <si>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</si>
  <si>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中泊町水道事業特別会計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</si>
  <si>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</si>
  <si>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</si>
  <si>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中泊町農業集落排水事業特別会計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</si>
  <si>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</si>
  <si>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中泊町漁業集落排水事業特別会計</t>
    <phoneticPr fontId="5"/>
  </si>
  <si>
    <t>(Ｆ)</t>
    <phoneticPr fontId="5"/>
  </si>
  <si>
    <t>中泊町国民健康保険特別会計（診療施設勘定）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</si>
  <si>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</si>
  <si>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</si>
  <si>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</si>
  <si>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</si>
  <si>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</si>
  <si>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</si>
  <si>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</si>
  <si>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</si>
  <si>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</si>
  <si>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</si>
  <si>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</si>
  <si>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</si>
  <si>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</si>
  <si>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</si>
  <si>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</si>
  <si>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</si>
  <si>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</si>
  <si>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</si>
  <si>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</si>
  <si>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</si>
  <si>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</si>
  <si>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</si>
  <si>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</si>
  <si>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</si>
  <si>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</si>
  <si>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</si>
  <si>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</si>
  <si>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</si>
  <si>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</si>
  <si>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</si>
  <si>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</si>
  <si>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</si>
  <si>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</si>
  <si>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</si>
  <si>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</si>
  <si>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</si>
  <si>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</si>
  <si>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</si>
  <si>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</si>
  <si>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</si>
  <si>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</si>
  <si>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</si>
  <si>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</si>
  <si>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</si>
  <si>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</si>
  <si>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</si>
  <si>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</si>
  <si>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</si>
  <si>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</si>
  <si>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</si>
  <si>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</si>
  <si>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</si>
  <si>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</si>
  <si>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</si>
  <si>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</si>
  <si>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</si>
  <si>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</si>
  <si>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</si>
  <si>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</si>
  <si>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</si>
  <si>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</si>
  <si>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</si>
  <si>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</si>
  <si>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</si>
  <si>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</si>
  <si>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</si>
  <si>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</si>
  <si>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</si>
  <si>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</si>
  <si>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</si>
  <si>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</si>
  <si>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</si>
  <si>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</si>
  <si>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</si>
  <si>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</si>
  <si>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</si>
  <si>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</si>
  <si>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</si>
  <si>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</si>
  <si>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</si>
  <si>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</si>
  <si>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中泊町水道事業特別会計</t>
  </si>
  <si>
    <t>一般会計</t>
  </si>
  <si>
    <t>中泊町国民健康保険特別会計（事業勘定）</t>
  </si>
  <si>
    <t>中泊町介護保険事業特別会計</t>
  </si>
  <si>
    <t>中泊町後期高齢者医療特別会計</t>
  </si>
  <si>
    <t>中泊町農業集落排水事業特別会計</t>
  </si>
  <si>
    <t>中泊町漁業集落排水事業特別会計</t>
  </si>
  <si>
    <t>中泊町国民健康保険特別会計（診療施設勘定）</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</si>
  <si>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</si>
  <si>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</si>
  <si>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</si>
  <si>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</si>
  <si>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</si>
  <si>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</si>
  <si>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</si>
  <si>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</si>
  <si>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</si>
  <si>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</si>
  <si>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</si>
  <si>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</si>
  <si>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</si>
  <si>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</si>
  <si>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</si>
  <si>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</si>
  <si>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</si>
  <si>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</si>
  <si>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</si>
  <si>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</si>
  <si>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</si>
  <si>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</si>
  <si>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</si>
  <si>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</si>
  <si>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</si>
  <si>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</si>
  <si>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</si>
  <si>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</si>
  <si>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</si>
  <si>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</si>
  <si>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</si>
  <si>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</si>
  <si>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</si>
  <si>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</si>
  <si>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</si>
  <si>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</si>
  <si>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</si>
  <si>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</si>
  <si>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</si>
  <si>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</si>
  <si>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</si>
  <si>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</si>
  <si>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</si>
  <si>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</si>
  <si>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</si>
  <si>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</si>
  <si>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</si>
  <si>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</si>
  <si>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合併振興基金</t>
  </si>
  <si>
    <t>地域福祉基金</t>
  </si>
  <si>
    <t>ふるさと活性化対策基金</t>
  </si>
  <si>
    <t>森林環境譲与税基金</t>
    <phoneticPr fontId="2"/>
  </si>
  <si>
    <t>秋元文庫基金</t>
  </si>
  <si>
    <t>基金残高合計</t>
    <rPh sb="0" eb="2">
      <t>キキン</t>
    </rPh>
    <rPh sb="2" eb="4">
      <t>ザンダカ</t>
    </rPh>
    <rPh sb="4" eb="6">
      <t>ゴウケイ</t>
    </rPh>
    <phoneticPr fontId="5"/>
  </si>
  <si>
    <t>　将来負担比率は、令和元年度・2年度ともに減少となったが、実質公債費比率は、令和元年度・2年度ともに増となった。過疎対策事業債等にかかる公債費の増加によるものである。中長期的な視点で考えると、元利償還金は平成20年度のピーク以降年々減少傾向が続き、充当可能財源についても増加傾向にある。しかし、今後は近年継続的に実施した新公営住宅建設事業の元利償還、平成28年度実施の新庁舎建設事業債の元利償還、平成30年度以降の大型事業(こどまり小中学校建設事業・新消防署建設事業、総合福祉健康センター建設事業)の起債額の増加で両比率ともに上昇していくことが懸念される。
　類似団体と比較すると、実質公債費比率は2.2ポイント上回り、将来負担比率では84.1ポイント上回っている。
　今後も、自主財源に乏しく、起債に依存する状況にあり、引き続き事務事業の見直しや定員の適正化、厳密な公共施設等管理計画、基金の取崩し等で適正な財政運営を図って行く。　</t>
    <rPh sb="1" eb="3">
      <t>ショウライ</t>
    </rPh>
    <rPh sb="3" eb="5">
      <t>フタン</t>
    </rPh>
    <rPh sb="5" eb="7">
      <t>ヒリツ</t>
    </rPh>
    <rPh sb="9" eb="11">
      <t>レイワ</t>
    </rPh>
    <rPh sb="11" eb="13">
      <t>ガンネン</t>
    </rPh>
    <rPh sb="13" eb="14">
      <t>ド</t>
    </rPh>
    <rPh sb="16" eb="18">
      <t>ネンド</t>
    </rPh>
    <rPh sb="29" eb="31">
      <t>ジッシツ</t>
    </rPh>
    <rPh sb="31" eb="34">
      <t>コウサイヒ</t>
    </rPh>
    <rPh sb="34" eb="36">
      <t>ヒリツ</t>
    </rPh>
    <rPh sb="56" eb="58">
      <t>カソ</t>
    </rPh>
    <rPh sb="58" eb="60">
      <t>タイサク</t>
    </rPh>
    <rPh sb="60" eb="62">
      <t>ジギョウ</t>
    </rPh>
    <rPh sb="62" eb="63">
      <t>サイ</t>
    </rPh>
    <rPh sb="63" eb="64">
      <t>トウ</t>
    </rPh>
    <rPh sb="68" eb="71">
      <t>コウサイヒ</t>
    </rPh>
    <rPh sb="72" eb="74">
      <t>ゾウカ</t>
    </rPh>
    <rPh sb="156" eb="158">
      <t>ジッシ</t>
    </rPh>
    <rPh sb="170" eb="172">
      <t>ガンリ</t>
    </rPh>
    <rPh sb="172" eb="174">
      <t>ショウカン</t>
    </rPh>
    <rPh sb="181" eb="183">
      <t>ジッシ</t>
    </rPh>
    <rPh sb="193" eb="195">
      <t>ガンリ</t>
    </rPh>
    <rPh sb="195" eb="197">
      <t>ショウカン</t>
    </rPh>
    <rPh sb="234" eb="236">
      <t>ソウゴウ</t>
    </rPh>
    <rPh sb="236" eb="238">
      <t>フクシ</t>
    </rPh>
    <rPh sb="238" eb="240">
      <t>ケンコウ</t>
    </rPh>
    <rPh sb="244" eb="246">
      <t>ケンセツ</t>
    </rPh>
    <rPh sb="246" eb="248">
      <t>ジギョウ</t>
    </rPh>
    <rPh sb="306" eb="308">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</si>
</sst>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30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38" fillId="0" borderId="1" xfId="2" applyFont="1" applyBorder="1" applyAlignment="1" applyProtection="1">
      <alignment horizontal="left" vertical="top" wrapText="1"/>
      <protection locked="0"/>
    </xf>
    <xf numFmtId="0" fontId="38" fillId="0" borderId="2" xfId="2" applyFont="1" applyBorder="1" applyAlignment="1" applyProtection="1">
      <alignment horizontal="left" vertical="top" wrapText="1"/>
      <protection locked="0"/>
    </xf>
    <xf numFmtId="0" fontId="38" fillId="0" borderId="3" xfId="2" applyFont="1" applyBorder="1" applyAlignment="1" applyProtection="1">
      <alignment horizontal="left" vertical="top" wrapText="1"/>
      <protection locked="0"/>
    </xf>
    <xf numFmtId="0" fontId="38" fillId="0" borderId="4" xfId="2" applyFont="1" applyBorder="1" applyAlignment="1" applyProtection="1">
      <alignment horizontal="left" vertical="top" wrapText="1"/>
      <protection locked="0"/>
    </xf>
    <xf numFmtId="0" fontId="38" fillId="0" borderId="0" xfId="2" applyFont="1" applyAlignment="1" applyProtection="1">
      <alignment horizontal="left" vertical="top" wrapText="1"/>
      <protection locked="0"/>
    </xf>
    <xf numFmtId="0" fontId="38" fillId="0" borderId="5" xfId="2" applyFont="1" applyBorder="1" applyAlignment="1" applyProtection="1">
      <alignment horizontal="left" vertical="top" wrapText="1"/>
      <protection locked="0"/>
    </xf>
    <xf numFmtId="0" fontId="38" fillId="0" borderId="6" xfId="2" applyFont="1" applyBorder="1" applyAlignment="1" applyProtection="1">
      <alignment horizontal="left" vertical="top" wrapText="1"/>
      <protection locked="0"/>
    </xf>
    <xf numFmtId="0" fontId="38" fillId="0" borderId="7" xfId="2" applyFont="1" applyBorder="1" applyAlignment="1" applyProtection="1">
      <alignment horizontal="left" vertical="top" wrapText="1"/>
      <protection locked="0"/>
    </xf>
    <xf numFmtId="0" fontId="38"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107537</c:v>
                </c:pt>
                <c:pt idx="1">
                  <c:v>113913</c:v>
                </c:pt>
                <c:pt idx="2">
                  <c:v>115050</c:v>
                </c:pt>
                <c:pt idx="3">
                  <c:v>118252</c:v>
                </c:pt>
                <c:pt idx="4">
                  <c:v>200194</c:v>
                </c:pt>
              </c:numCache>
            </c:numRef>
          </c:val>
          <c:smooth val="0"/>
          <c:extLst>
            <c:ext xmlns:c16="http://schemas.microsoft.com/office/drawing/2014/chart" uri="{C3380CC4-5D6E-409C-BE32-E72D297353CC}">
              <c16:uniqueId val="{00000000-5B89-4A28-B10A-4793CC9E370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213698</c:v>
                </c:pt>
                <c:pt idx="1">
                  <c:v>60222</c:v>
                </c:pt>
                <c:pt idx="2">
                  <c:v>60697</c:v>
                </c:pt>
                <c:pt idx="3">
                  <c:v>76581</c:v>
                </c:pt>
                <c:pt idx="4">
                  <c:v>94223</c:v>
                </c:pt>
              </c:numCache>
            </c:numRef>
          </c:val>
          <c:smooth val="0"/>
          <c:extLst>
            <c:ext xmlns:c16="http://schemas.microsoft.com/office/drawing/2014/chart" uri="{C3380CC4-5D6E-409C-BE32-E72D297353CC}">
              <c16:uniqueId val="{00000001-5B89-4A28-B10A-4793CC9E37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3.28</c:v>
                </c:pt>
                <c:pt idx="1">
                  <c:v>3.05</c:v>
                </c:pt>
                <c:pt idx="2">
                  <c:v>3.45</c:v>
                </c:pt>
                <c:pt idx="3">
                  <c:v>3.95</c:v>
                </c:pt>
                <c:pt idx="4">
                  <c:v>2.6</c:v>
                </c:pt>
              </c:numCache>
            </c:numRef>
          </c:val>
          <c:extLst>
            <c:ext xmlns:c16="http://schemas.microsoft.com/office/drawing/2014/chart" uri="{C3380CC4-5D6E-409C-BE32-E72D297353CC}">
              <c16:uniqueId val="{00000000-446E-4821-9D35-3A64280FC02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30.9</c:v>
                </c:pt>
                <c:pt idx="1">
                  <c:v>31.9</c:v>
                </c:pt>
                <c:pt idx="2">
                  <c:v>33.93</c:v>
                </c:pt>
                <c:pt idx="3">
                  <c:v>34.93</c:v>
                </c:pt>
                <c:pt idx="4">
                  <c:v>40.270000000000003</c:v>
                </c:pt>
              </c:numCache>
            </c:numRef>
          </c:val>
          <c:extLst>
            <c:ext xmlns:c16="http://schemas.microsoft.com/office/drawing/2014/chart" uri="{C3380CC4-5D6E-409C-BE32-E72D297353CC}">
              <c16:uniqueId val="{00000001-446E-4821-9D35-3A64280FC0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5.49</c:v>
                </c:pt>
                <c:pt idx="1">
                  <c:v>0.38</c:v>
                </c:pt>
                <c:pt idx="2">
                  <c:v>1.89</c:v>
                </c:pt>
                <c:pt idx="3">
                  <c:v>1.74</c:v>
                </c:pt>
                <c:pt idx="4">
                  <c:v>5.62</c:v>
                </c:pt>
              </c:numCache>
            </c:numRef>
          </c:val>
          <c:smooth val="0"/>
          <c:extLst>
            <c:ext xmlns:c16="http://schemas.microsoft.com/office/drawing/2014/chart" uri="{C3380CC4-5D6E-409C-BE32-E72D297353CC}">
              <c16:uniqueId val="{00000002-446E-4821-9D35-3A64280FC0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7.0000000000000007E-2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0D-4269-8D03-BAB8A9862FF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0D-4269-8D03-BAB8A9862FF3}"/>
            </c:ext>
          </c:extLst>
        </c:ser>
        <c:ser>
          <c:idx val="2"/>
          <c:order val="2"/>
          <c:tx>
            <c:strRef>
              <c:f>[1]データシート!$A$29</c:f>
              <c:strCache>
                <c:ptCount val="1"/>
                <c:pt idx="0">
                  <c:v>中泊町国民健康保険特別会計（診療施設勘定）</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10D-4269-8D03-BAB8A9862FF3}"/>
            </c:ext>
          </c:extLst>
        </c:ser>
        <c:ser>
          <c:idx val="3"/>
          <c:order val="3"/>
          <c:tx>
            <c:strRef>
              <c:f>[1]データシート!$A$30</c:f>
              <c:strCache>
                <c:ptCount val="1"/>
                <c:pt idx="0">
                  <c:v>中泊町漁業集落排水事業特別会計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D10D-4269-8D03-BAB8A9862FF3}"/>
            </c:ext>
          </c:extLst>
        </c:ser>
        <c:ser>
          <c:idx val="4"/>
          <c:order val="4"/>
          <c:tx>
            <c:strRef>
              <c:f>[1]データシート!$A$31</c:f>
              <c:strCache>
                <c:ptCount val="1"/>
                <c:pt idx="0">
                  <c:v>中泊町農業集落排水事業特別会計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D10D-4269-8D03-BAB8A9862FF3}"/>
            </c:ext>
          </c:extLst>
        </c:ser>
        <c:ser>
          <c:idx val="5"/>
          <c:order val="5"/>
          <c:tx>
            <c:strRef>
              <c:f>[1]データシート!$A$32</c:f>
              <c:strCache>
                <c:ptCount val="1"/>
                <c:pt idx="0">
                  <c:v>中泊町後期高齢者医療特別会計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0.01</c:v>
                </c:pt>
                <c:pt idx="2">
                  <c:v>#N/A</c:v>
                </c:pt>
                <c:pt idx="3">
                  <c:v>0.02</c:v>
                </c:pt>
                <c:pt idx="4">
                  <c:v>#N/A</c:v>
                </c:pt>
                <c:pt idx="5">
                  <c:v>0.01</c:v>
                </c:pt>
                <c:pt idx="6">
                  <c:v>#N/A</c:v>
                </c:pt>
                <c:pt idx="7">
                  <c:v>7.0000000000000007E-2</c:v>
                </c:pt>
                <c:pt idx="8">
                  <c:v>#N/A</c:v>
                </c:pt>
                <c:pt idx="9">
                  <c:v>7.0000000000000007E-2</c:v>
                </c:pt>
              </c:numCache>
            </c:numRef>
          </c:val>
          <c:extLst>
            <c:ext xmlns:c16="http://schemas.microsoft.com/office/drawing/2014/chart" uri="{C3380CC4-5D6E-409C-BE32-E72D297353CC}">
              <c16:uniqueId val="{00000005-D10D-4269-8D03-BAB8A9862FF3}"/>
            </c:ext>
          </c:extLst>
        </c:ser>
        <c:ser>
          <c:idx val="6"/>
          <c:order val="6"/>
          <c:tx>
            <c:strRef>
              <c:f>[1]データシート!$A$33</c:f>
              <c:strCache>
                <c:ptCount val="1"/>
                <c:pt idx="0">
                  <c:v>中泊町介護保険事業特別会計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0.35</c:v>
                </c:pt>
                <c:pt idx="2">
                  <c:v>#N/A</c:v>
                </c:pt>
                <c:pt idx="3">
                  <c:v>0.46</c:v>
                </c:pt>
                <c:pt idx="4">
                  <c:v>#N/A</c:v>
                </c:pt>
                <c:pt idx="5">
                  <c:v>0.44</c:v>
                </c:pt>
                <c:pt idx="6">
                  <c:v>#N/A</c:v>
                </c:pt>
                <c:pt idx="7">
                  <c:v>0.35</c:v>
                </c:pt>
                <c:pt idx="8">
                  <c:v>#N/A</c:v>
                </c:pt>
                <c:pt idx="9">
                  <c:v>0.73</c:v>
                </c:pt>
              </c:numCache>
            </c:numRef>
          </c:val>
          <c:extLst>
            <c:ext xmlns:c16="http://schemas.microsoft.com/office/drawing/2014/chart" uri="{C3380CC4-5D6E-409C-BE32-E72D297353CC}">
              <c16:uniqueId val="{00000006-D10D-4269-8D03-BAB8A9862FF3}"/>
            </c:ext>
          </c:extLst>
        </c:ser>
        <c:ser>
          <c:idx val="7"/>
          <c:order val="7"/>
          <c:tx>
            <c:strRef>
              <c:f>[1]データシート!$A$34</c:f>
              <c:strCache>
                <c:ptCount val="1"/>
                <c:pt idx="0">
                  <c:v>中泊町国民健康保険特別会計（事業勘定）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1.92</c:v>
                </c:pt>
                <c:pt idx="2">
                  <c:v>#N/A</c:v>
                </c:pt>
                <c:pt idx="3">
                  <c:v>2.39</c:v>
                </c:pt>
                <c:pt idx="4">
                  <c:v>#N/A</c:v>
                </c:pt>
                <c:pt idx="5">
                  <c:v>3.21</c:v>
                </c:pt>
                <c:pt idx="6">
                  <c:v>#N/A</c:v>
                </c:pt>
                <c:pt idx="7">
                  <c:v>2.61</c:v>
                </c:pt>
                <c:pt idx="8">
                  <c:v>#N/A</c:v>
                </c:pt>
                <c:pt idx="9">
                  <c:v>1.9</c:v>
                </c:pt>
              </c:numCache>
            </c:numRef>
          </c:val>
          <c:extLst>
            <c:ext xmlns:c16="http://schemas.microsoft.com/office/drawing/2014/chart" uri="{C3380CC4-5D6E-409C-BE32-E72D297353CC}">
              <c16:uniqueId val="{00000007-D10D-4269-8D03-BAB8A9862FF3}"/>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3.28</c:v>
                </c:pt>
                <c:pt idx="2">
                  <c:v>#N/A</c:v>
                </c:pt>
                <c:pt idx="3">
                  <c:v>3.04</c:v>
                </c:pt>
                <c:pt idx="4">
                  <c:v>#N/A</c:v>
                </c:pt>
                <c:pt idx="5">
                  <c:v>3.45</c:v>
                </c:pt>
                <c:pt idx="6">
                  <c:v>#N/A</c:v>
                </c:pt>
                <c:pt idx="7">
                  <c:v>3.94</c:v>
                </c:pt>
                <c:pt idx="8">
                  <c:v>#N/A</c:v>
                </c:pt>
                <c:pt idx="9">
                  <c:v>2.59</c:v>
                </c:pt>
              </c:numCache>
            </c:numRef>
          </c:val>
          <c:extLst>
            <c:ext xmlns:c16="http://schemas.microsoft.com/office/drawing/2014/chart" uri="{C3380CC4-5D6E-409C-BE32-E72D297353CC}">
              <c16:uniqueId val="{00000008-D10D-4269-8D03-BAB8A9862FF3}"/>
            </c:ext>
          </c:extLst>
        </c:ser>
        <c:ser>
          <c:idx val="9"/>
          <c:order val="9"/>
          <c:tx>
            <c:strRef>
              <c:f>[1]データシート!$A$36</c:f>
              <c:strCache>
                <c:ptCount val="1"/>
                <c:pt idx="0">
                  <c:v>中泊町水道事業特別会計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5.0999999999999996</c:v>
                </c:pt>
                <c:pt idx="2">
                  <c:v>#N/A</c:v>
                </c:pt>
                <c:pt idx="3">
                  <c:v>5.0999999999999996</c:v>
                </c:pt>
                <c:pt idx="4">
                  <c:v>#N/A</c:v>
                </c:pt>
                <c:pt idx="5">
                  <c:v>6.12</c:v>
                </c:pt>
                <c:pt idx="6">
                  <c:v>#N/A</c:v>
                </c:pt>
                <c:pt idx="7">
                  <c:v>5.89</c:v>
                </c:pt>
                <c:pt idx="8">
                  <c:v>#N/A</c:v>
                </c:pt>
                <c:pt idx="9">
                  <c:v>5.29</c:v>
                </c:pt>
              </c:numCache>
            </c:numRef>
          </c:val>
          <c:extLst>
            <c:ext xmlns:c16="http://schemas.microsoft.com/office/drawing/2014/chart" uri="{C3380CC4-5D6E-409C-BE32-E72D297353CC}">
              <c16:uniqueId val="{00000009-D10D-4269-8D03-BAB8A9862F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819</c:v>
                </c:pt>
                <c:pt idx="5">
                  <c:v>865</c:v>
                </c:pt>
                <c:pt idx="8">
                  <c:v>865</c:v>
                </c:pt>
                <c:pt idx="11">
                  <c:v>856</c:v>
                </c:pt>
                <c:pt idx="14">
                  <c:v>881</c:v>
                </c:pt>
              </c:numCache>
            </c:numRef>
          </c:val>
          <c:extLst>
            <c:ext xmlns:c16="http://schemas.microsoft.com/office/drawing/2014/chart" uri="{C3380CC4-5D6E-409C-BE32-E72D297353CC}">
              <c16:uniqueId val="{00000000-3602-43BD-BBF7-B7CA3055297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3602-43BD-BBF7-B7CA3055297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2-3602-43BD-BBF7-B7CA3055297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20</c:v>
                </c:pt>
                <c:pt idx="3">
                  <c:v>20</c:v>
                </c:pt>
                <c:pt idx="6">
                  <c:v>13</c:v>
                </c:pt>
                <c:pt idx="9">
                  <c:v>15</c:v>
                </c:pt>
                <c:pt idx="12">
                  <c:v>16</c:v>
                </c:pt>
              </c:numCache>
            </c:numRef>
          </c:val>
          <c:extLst>
            <c:ext xmlns:c16="http://schemas.microsoft.com/office/drawing/2014/chart" uri="{C3380CC4-5D6E-409C-BE32-E72D297353CC}">
              <c16:uniqueId val="{00000003-3602-43BD-BBF7-B7CA3055297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63</c:v>
                </c:pt>
                <c:pt idx="3">
                  <c:v>63</c:v>
                </c:pt>
                <c:pt idx="6">
                  <c:v>86</c:v>
                </c:pt>
                <c:pt idx="9">
                  <c:v>82</c:v>
                </c:pt>
                <c:pt idx="12">
                  <c:v>82</c:v>
                </c:pt>
              </c:numCache>
            </c:numRef>
          </c:val>
          <c:extLst>
            <c:ext xmlns:c16="http://schemas.microsoft.com/office/drawing/2014/chart" uri="{C3380CC4-5D6E-409C-BE32-E72D297353CC}">
              <c16:uniqueId val="{00000004-3602-43BD-BBF7-B7CA3055297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02-43BD-BBF7-B7CA3055297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02-43BD-BBF7-B7CA3055297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1066</c:v>
                </c:pt>
                <c:pt idx="3">
                  <c:v>1129</c:v>
                </c:pt>
                <c:pt idx="6">
                  <c:v>1154</c:v>
                </c:pt>
                <c:pt idx="9">
                  <c:v>1201</c:v>
                </c:pt>
                <c:pt idx="12">
                  <c:v>1215</c:v>
                </c:pt>
              </c:numCache>
            </c:numRef>
          </c:val>
          <c:extLst>
            <c:ext xmlns:c16="http://schemas.microsoft.com/office/drawing/2014/chart" uri="{C3380CC4-5D6E-409C-BE32-E72D297353CC}">
              <c16:uniqueId val="{00000007-3602-43BD-BBF7-B7CA305529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333</c:v>
                </c:pt>
                <c:pt idx="2">
                  <c:v>#N/A</c:v>
                </c:pt>
                <c:pt idx="3">
                  <c:v>#N/A</c:v>
                </c:pt>
                <c:pt idx="4">
                  <c:v>350</c:v>
                </c:pt>
                <c:pt idx="5">
                  <c:v>#N/A</c:v>
                </c:pt>
                <c:pt idx="6">
                  <c:v>#N/A</c:v>
                </c:pt>
                <c:pt idx="7">
                  <c:v>388</c:v>
                </c:pt>
                <c:pt idx="8">
                  <c:v>#N/A</c:v>
                </c:pt>
                <c:pt idx="9">
                  <c:v>#N/A</c:v>
                </c:pt>
                <c:pt idx="10">
                  <c:v>442</c:v>
                </c:pt>
                <c:pt idx="11">
                  <c:v>#N/A</c:v>
                </c:pt>
                <c:pt idx="12">
                  <c:v>#N/A</c:v>
                </c:pt>
                <c:pt idx="13">
                  <c:v>432</c:v>
                </c:pt>
                <c:pt idx="14">
                  <c:v>#N/A</c:v>
                </c:pt>
              </c:numCache>
            </c:numRef>
          </c:val>
          <c:smooth val="0"/>
          <c:extLst>
            <c:ext xmlns:c16="http://schemas.microsoft.com/office/drawing/2014/chart" uri="{C3380CC4-5D6E-409C-BE32-E72D297353CC}">
              <c16:uniqueId val="{00000008-3602-43BD-BBF7-B7CA305529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8829</c:v>
                </c:pt>
                <c:pt idx="5">
                  <c:v>8599</c:v>
                </c:pt>
                <c:pt idx="8">
                  <c:v>8303</c:v>
                </c:pt>
                <c:pt idx="11">
                  <c:v>7999</c:v>
                </c:pt>
                <c:pt idx="14">
                  <c:v>7568</c:v>
                </c:pt>
              </c:numCache>
            </c:numRef>
          </c:val>
          <c:extLst>
            <c:ext xmlns:c16="http://schemas.microsoft.com/office/drawing/2014/chart" uri="{C3380CC4-5D6E-409C-BE32-E72D297353CC}">
              <c16:uniqueId val="{00000000-6E4C-4BCB-9E16-8A2DF4CF83E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566</c:v>
                </c:pt>
                <c:pt idx="5">
                  <c:v>673</c:v>
                </c:pt>
                <c:pt idx="8">
                  <c:v>789</c:v>
                </c:pt>
                <c:pt idx="11">
                  <c:v>895</c:v>
                </c:pt>
                <c:pt idx="14">
                  <c:v>965</c:v>
                </c:pt>
              </c:numCache>
            </c:numRef>
          </c:val>
          <c:extLst>
            <c:ext xmlns:c16="http://schemas.microsoft.com/office/drawing/2014/chart" uri="{C3380CC4-5D6E-409C-BE32-E72D297353CC}">
              <c16:uniqueId val="{00000001-6E4C-4BCB-9E16-8A2DF4CF83E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1505</c:v>
                </c:pt>
                <c:pt idx="5">
                  <c:v>1535</c:v>
                </c:pt>
                <c:pt idx="8">
                  <c:v>1604</c:v>
                </c:pt>
                <c:pt idx="11">
                  <c:v>1632</c:v>
                </c:pt>
                <c:pt idx="14">
                  <c:v>1957</c:v>
                </c:pt>
              </c:numCache>
            </c:numRef>
          </c:val>
          <c:extLst>
            <c:ext xmlns:c16="http://schemas.microsoft.com/office/drawing/2014/chart" uri="{C3380CC4-5D6E-409C-BE32-E72D297353CC}">
              <c16:uniqueId val="{00000002-6E4C-4BCB-9E16-8A2DF4CF83E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4C-4BCB-9E16-8A2DF4CF83E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4C-4BCB-9E16-8A2DF4CF83E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4C-4BCB-9E16-8A2DF4CF83E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1363</c:v>
                </c:pt>
                <c:pt idx="3">
                  <c:v>1287</c:v>
                </c:pt>
                <c:pt idx="6">
                  <c:v>1231</c:v>
                </c:pt>
                <c:pt idx="9">
                  <c:v>1150</c:v>
                </c:pt>
                <c:pt idx="12">
                  <c:v>1083</c:v>
                </c:pt>
              </c:numCache>
            </c:numRef>
          </c:val>
          <c:extLst>
            <c:ext xmlns:c16="http://schemas.microsoft.com/office/drawing/2014/chart" uri="{C3380CC4-5D6E-409C-BE32-E72D297353CC}">
              <c16:uniqueId val="{00000006-6E4C-4BCB-9E16-8A2DF4CF83E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110</c:v>
                </c:pt>
                <c:pt idx="3">
                  <c:v>96</c:v>
                </c:pt>
                <c:pt idx="6">
                  <c:v>109</c:v>
                </c:pt>
                <c:pt idx="9">
                  <c:v>144</c:v>
                </c:pt>
                <c:pt idx="12">
                  <c:v>135</c:v>
                </c:pt>
              </c:numCache>
            </c:numRef>
          </c:val>
          <c:extLst>
            <c:ext xmlns:c16="http://schemas.microsoft.com/office/drawing/2014/chart" uri="{C3380CC4-5D6E-409C-BE32-E72D297353CC}">
              <c16:uniqueId val="{00000007-6E4C-4BCB-9E16-8A2DF4CF83E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634</c:v>
                </c:pt>
                <c:pt idx="3">
                  <c:v>564</c:v>
                </c:pt>
                <c:pt idx="6">
                  <c:v>585</c:v>
                </c:pt>
                <c:pt idx="9">
                  <c:v>569</c:v>
                </c:pt>
                <c:pt idx="12">
                  <c:v>542</c:v>
                </c:pt>
              </c:numCache>
            </c:numRef>
          </c:val>
          <c:extLst>
            <c:ext xmlns:c16="http://schemas.microsoft.com/office/drawing/2014/chart" uri="{C3380CC4-5D6E-409C-BE32-E72D297353CC}">
              <c16:uniqueId val="{00000008-6E4C-4BCB-9E16-8A2DF4CF83E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9-6E4C-4BCB-9E16-8A2DF4CF83E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12778</c:v>
                </c:pt>
                <c:pt idx="3">
                  <c:v>12524</c:v>
                </c:pt>
                <c:pt idx="6">
                  <c:v>12241</c:v>
                </c:pt>
                <c:pt idx="9">
                  <c:v>11946</c:v>
                </c:pt>
                <c:pt idx="12">
                  <c:v>11979</c:v>
                </c:pt>
              </c:numCache>
            </c:numRef>
          </c:val>
          <c:extLst>
            <c:ext xmlns:c16="http://schemas.microsoft.com/office/drawing/2014/chart" uri="{C3380CC4-5D6E-409C-BE32-E72D297353CC}">
              <c16:uniqueId val="{0000000A-6E4C-4BCB-9E16-8A2DF4CF83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3986</c:v>
                </c:pt>
                <c:pt idx="2">
                  <c:v>#N/A</c:v>
                </c:pt>
                <c:pt idx="3">
                  <c:v>#N/A</c:v>
                </c:pt>
                <c:pt idx="4">
                  <c:v>3667</c:v>
                </c:pt>
                <c:pt idx="5">
                  <c:v>#N/A</c:v>
                </c:pt>
                <c:pt idx="6">
                  <c:v>#N/A</c:v>
                </c:pt>
                <c:pt idx="7">
                  <c:v>3469</c:v>
                </c:pt>
                <c:pt idx="8">
                  <c:v>#N/A</c:v>
                </c:pt>
                <c:pt idx="9">
                  <c:v>#N/A</c:v>
                </c:pt>
                <c:pt idx="10">
                  <c:v>3283</c:v>
                </c:pt>
                <c:pt idx="11">
                  <c:v>#N/A</c:v>
                </c:pt>
                <c:pt idx="12">
                  <c:v>#N/A</c:v>
                </c:pt>
                <c:pt idx="13">
                  <c:v>3248</c:v>
                </c:pt>
                <c:pt idx="14">
                  <c:v>#N/A</c:v>
                </c:pt>
              </c:numCache>
            </c:numRef>
          </c:val>
          <c:smooth val="0"/>
          <c:extLst>
            <c:ext xmlns:c16="http://schemas.microsoft.com/office/drawing/2014/chart" uri="{C3380CC4-5D6E-409C-BE32-E72D297353CC}">
              <c16:uniqueId val="{0000000B-6E4C-4BCB-9E16-8A2DF4CF83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1540</c:v>
                </c:pt>
                <c:pt idx="1">
                  <c:v>1564</c:v>
                </c:pt>
                <c:pt idx="2">
                  <c:v>1881</c:v>
                </c:pt>
              </c:numCache>
            </c:numRef>
          </c:val>
          <c:extLst>
            <c:ext xmlns:c16="http://schemas.microsoft.com/office/drawing/2014/chart" uri="{C3380CC4-5D6E-409C-BE32-E72D297353CC}">
              <c16:uniqueId val="{00000000-93D8-48A3-A277-6653D904EAA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8</c:v>
                </c:pt>
                <c:pt idx="1">
                  <c:v>8</c:v>
                </c:pt>
                <c:pt idx="2">
                  <c:v>8</c:v>
                </c:pt>
              </c:numCache>
            </c:numRef>
          </c:val>
          <c:extLst>
            <c:ext xmlns:c16="http://schemas.microsoft.com/office/drawing/2014/chart" uri="{C3380CC4-5D6E-409C-BE32-E72D297353CC}">
              <c16:uniqueId val="{00000001-93D8-48A3-A277-6653D904EAA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786</c:v>
                </c:pt>
                <c:pt idx="1">
                  <c:v>790</c:v>
                </c:pt>
                <c:pt idx="2">
                  <c:v>799</c:v>
                </c:pt>
              </c:numCache>
            </c:numRef>
          </c:val>
          <c:extLst>
            <c:ext xmlns:c16="http://schemas.microsoft.com/office/drawing/2014/chart" uri="{C3380CC4-5D6E-409C-BE32-E72D297353CC}">
              <c16:uniqueId val="{00000002-93D8-48A3-A277-6653D904EA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{98B0A4F6-B026-461E-88EB-7F5F184DDDC7}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BE1-4E74-B358-251A3C37C4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{8CACE3C5-DBEF-49B9-80D8-8F2CDA206304}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E1-4E74-B358-251A3C37C4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{C6A9B196-B1C4-44E7-8420-8F1C4D83F9FE}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E1-4E74-B358-251A3C37C4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{F8CAF4A4-F95F-4181-8C16-B9ADAE4927C0}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E1-4E74-B358-251A3C37C4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{F434E36B-ACAD-4AA2-9CA7-4435E2757777}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E1-4E74-B358-251A3C37C4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{9A2EBE45-8015-4537-A1B5-CC1A6ADDBCD7}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BE1-4E74-B358-251A3C37C4E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{0E961965-2254-4512-896D-2B4C6FA49070}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BE1-4E74-B358-251A3C37C4E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{DE93B5BC-EB88-402D-AF6D-0E3C902FFB24}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BE1-4E74-B358-251A3C37C4E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{C8D25D66-602E-4C33-A21F-B3F0CC1D9E03}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BE1-4E74-B358-251A3C37C4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70.3</c:v>
                </c:pt>
                <c:pt idx="32">
                  <c:v>66.2</c:v>
                </c:pt>
              </c:numCache>
            </c:numRef>
          </c:xVal>
          <c:yVal>
            <c:numRef>
              <c:f>公会計指標分析・財政指標組合せ分析表!$BP$51:$DC$51</c:f>
              <c:numCache>
                <c:formatCode>#,##0.0;"▲ "#,##0.0</c:formatCode>
                <c:ptCount val="40"/>
                <c:pt idx="0">
                  <c:v>102.2</c:v>
                </c:pt>
                <c:pt idx="32">
                  <c:v>84.1</c:v>
                </c:pt>
              </c:numCache>
            </c:numRef>
          </c:yVal>
          <c:smooth val="0"/>
          <c:extLst>
            <c:ext xmlns:c16="http://schemas.microsoft.com/office/drawing/2014/chart" uri="{C3380CC4-5D6E-409C-BE32-E72D297353CC}">
              <c16:uniqueId val="{00000009-6BE1-4E74-B358-251A3C37C4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{B7EC6963-B4D0-4F34-86DF-B6F6D5CE6896}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BE1-4E74-B358-251A3C37C4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{DF9A00D5-D437-44BD-AC30-0503AEF4939F}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E1-4E74-B358-251A3C37C4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{B7001AD3-A0F7-4EE4-A4D8-D045374F1397}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E1-4E74-B358-251A3C37C4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{696F9D2B-3F83-48EA-B307-4F6C776443D9}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E1-4E74-B358-251A3C37C4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{81F5E58B-10F5-4010-AA50-81ABC538A2C0}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E1-4E74-B358-251A3C37C4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{6AFCDB84-9644-4C22-8C42-07CFFB9B8368}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BE1-4E74-B358-251A3C37C4E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{C4C7F138-04AA-4CC0-8581-64077ABEA657}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BE1-4E74-B358-251A3C37C4E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{984FCE4A-BA73-4C5B-8656-A65FBD0AC3B7}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BE1-4E74-B358-251A3C37C4E3}"/>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{C59E95A1-9EF7-4B28-93DE-5CB45E11939F}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BE1-4E74-B358-251A3C37C4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32">
                  <c:v>64</c:v>
                </c:pt>
              </c:numCache>
            </c:numRef>
          </c:xVal>
          <c:yVal>
            <c:numRef>
              <c:f>公会計指標分析・財政指標組合せ分析表!$BP$55:$DC$55</c:f>
              <c:numCache>
                <c:formatCode>#,##0.0;"▲ "#,##0.0</c:formatCode>
                <c:ptCount val="40"/>
                <c:pt idx="0">
                  <c:v>51.4</c:v>
                </c:pt>
                <c:pt idx="32">
                  <c:v>0</c:v>
                </c:pt>
              </c:numCache>
            </c:numRef>
          </c:yVal>
          <c:smooth val="0"/>
          <c:extLst>
            <c:ext xmlns:c16="http://schemas.microsoft.com/office/drawing/2014/chart" uri="{C3380CC4-5D6E-409C-BE32-E72D297353CC}">
              <c16:uniqueId val="{00000013-6BE1-4E74-B358-251A3C37C4E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{D1D127A7-935C-47D4-ACEF-D960BF2839E0}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961-4282-AAFF-4C365F1337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{0396BE64-A43D-42CF-B683-2816129DB583}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61-4282-AAFF-4C365F1337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{951B6D69-F2F9-4817-9750-C4FF0EC24991}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61-4282-AAFF-4C365F1337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{565C259A-77C0-4B2E-9502-A71C7CD75D29}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61-4282-AAFF-4C365F1337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{D69A52A6-888C-4A0C-B2C3-4E5B0404E67E}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61-4282-AAFF-4C365F133772}"/>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{8AF42B76-F325-4DDB-A41E-DD540D1DC017}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961-4282-AAFF-4C365F133772}"/>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{AF6BF4F1-ADE0-4A93-A14C-C29A4874FC5E}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961-4282-AAFF-4C365F133772}"/>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{870EFEB9-6899-4E40-B243-98560DB0EA3C}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961-4282-AAFF-4C365F133772}"/>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{F648F7EB-715D-4C69-BB63-9464AEFED76E}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961-4282-AAFF-4C365F1337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c:v>
                </c:pt>
                <c:pt idx="16">
                  <c:v>9.3000000000000007</c:v>
                </c:pt>
                <c:pt idx="24">
                  <c:v>10.5</c:v>
                </c:pt>
                <c:pt idx="32">
                  <c:v>11.1</c:v>
                </c:pt>
              </c:numCache>
            </c:numRef>
          </c:xVal>
          <c:yVal>
            <c:numRef>
              <c:f>公会計指標分析・財政指標組合せ分析表!$BP$73:$DC$73</c:f>
              <c:numCache>
                <c:formatCode>#,##0.0;"▲ "#,##0.0</c:formatCode>
                <c:ptCount val="40"/>
                <c:pt idx="0">
                  <c:v>102.2</c:v>
                </c:pt>
                <c:pt idx="8">
                  <c:v>96.1</c:v>
                </c:pt>
                <c:pt idx="16">
                  <c:v>92.6</c:v>
                </c:pt>
                <c:pt idx="24">
                  <c:v>88.8</c:v>
                </c:pt>
                <c:pt idx="32">
                  <c:v>84.1</c:v>
                </c:pt>
              </c:numCache>
            </c:numRef>
          </c:yVal>
          <c:smooth val="0"/>
          <c:extLst>
            <c:ext xmlns:c16="http://schemas.microsoft.com/office/drawing/2014/chart" uri="{C3380CC4-5D6E-409C-BE32-E72D297353CC}">
              <c16:uniqueId val="{00000009-F961-4282-AAFF-4C365F1337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{7B5514A2-2B2F-4EB1-810C-762902151B15}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961-4282-AAFF-4C365F1337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{F90634FD-442E-49B0-8155-C44BC83CE6CE}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61-4282-AAFF-4C365F1337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{1E16F99D-8681-4678-A398-BBF7560B8F30}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61-4282-AAFF-4C365F1337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{4A3FEEB4-73B2-4457-8F80-64BB8B1AE700}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61-4282-AAFF-4C365F1337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{04029EF2-0800-4BDD-8347-6D6F65EF1379}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61-4282-AAFF-4C365F133772}"/>
                </c:ext>
              </c:extLst>
            </c:dLbl>
            <c:dLbl>
              <c:idx val="8"/>
              <c:layout>
                <c:manualLayout>
                  <c:x val="-4.5160355153971272E-2"/>
                  <c:y val="-2.999180769733962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{C809078C-2D0D-441D-BC01-C9B03AAD8C7D}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961-4282-AAFF-4C365F133772}"/>
                </c:ext>
              </c:extLst>
            </c:dLbl>
            <c:dLbl>
              <c:idx val="16"/>
              <c:layout>
                <c:manualLayout>
                  <c:x val="-1.8235628084250059E-2"/>
                  <c:y val="-7.373277886879095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{BD5C8E6C-8DB5-4864-A53F-DDCEE9E72D55}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961-4282-AAFF-4C365F133772}"/>
                </c:ext>
              </c:extLst>
            </c:dLbl>
            <c:dLbl>
              <c:idx val="24"/>
              <c:layout>
                <c:manualLayout>
                  <c:x val="-3.1570342725075584E-2"/>
                  <c:y val="-8.352518345346655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{CA41C00B-51BC-469E-8164-F057E070ACA3}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961-4282-AAFF-4C365F133772}"/>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{5B26B8F6-AAE4-4251-9AED-CFE6365AF993}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961-4282-AAFF-4C365F1337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8.9</c:v>
                </c:pt>
              </c:numCache>
            </c:numRef>
          </c:xVal>
          <c:yVal>
            <c:numRef>
              <c:f>公会計指標分析・財政指標組合せ分析表!$BP$77:$DC$77</c:f>
              <c:numCache>
                <c:formatCode>#,##0.0;"▲ "#,##0.0</c:formatCode>
                <c:ptCount val="40"/>
                <c:pt idx="0">
                  <c:v>51.4</c:v>
                </c:pt>
                <c:pt idx="8">
                  <c:v>46.8</c:v>
                </c:pt>
                <c:pt idx="16">
                  <c:v>48.4</c:v>
                </c:pt>
                <c:pt idx="24">
                  <c:v>43</c:v>
                </c:pt>
                <c:pt idx="32">
                  <c:v>0</c:v>
                </c:pt>
              </c:numCache>
            </c:numRef>
          </c:yVal>
          <c:smooth val="0"/>
          <c:extLst>
            <c:ext xmlns:c16="http://schemas.microsoft.com/office/drawing/2014/chart" uri="{C3380CC4-5D6E-409C-BE32-E72D297353CC}">
              <c16:uniqueId val="{00000013-F961-4282-AAFF-4C365F133772}"/>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14445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20090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10,568
10,488
216.34
9,864,284
9,636,344
121,374
4,672,162
11,979,470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財政力指数は、</a:t>
          </a:r>
          <a:r>
            <a:rPr kumimoji="1" lang="en-US" altLang="ja-JP" sz="1300" baseline="0">
              <a:latin typeface="ＭＳ Ｐゴシック" panose="020B0600070205080204" pitchFamily="50" charset="-128"/>
              <a:ea typeface="ＭＳ Ｐゴシック" panose="020B0600070205080204" pitchFamily="50" charset="-128"/>
            </a:rPr>
            <a:t>0.22</a:t>
          </a:r>
          <a:r>
            <a:rPr kumimoji="1" lang="ja-JP" altLang="en-US" sz="1300" baseline="0">
              <a:latin typeface="ＭＳ Ｐゴシック" panose="020B0600070205080204" pitchFamily="50" charset="-128"/>
              <a:ea typeface="ＭＳ Ｐゴシック" panose="020B0600070205080204" pitchFamily="50" charset="-128"/>
            </a:rPr>
            <a:t>と類似団体平均を</a:t>
          </a:r>
          <a:r>
            <a:rPr kumimoji="1" lang="en-US" altLang="ja-JP" sz="1300" baseline="0">
              <a:latin typeface="ＭＳ Ｐゴシック" panose="020B0600070205080204" pitchFamily="50" charset="-128"/>
              <a:ea typeface="ＭＳ Ｐゴシック" panose="020B0600070205080204" pitchFamily="50" charset="-128"/>
            </a:rPr>
            <a:t>0.06</a:t>
          </a:r>
          <a:r>
            <a:rPr kumimoji="1" lang="ja-JP" altLang="en-US" sz="1300" baseline="0">
              <a:latin typeface="ＭＳ Ｐゴシック" panose="020B0600070205080204" pitchFamily="50" charset="-128"/>
              <a:ea typeface="ＭＳ Ｐゴシック" panose="020B0600070205080204" pitchFamily="50" charset="-128"/>
            </a:rPr>
            <a:t>ポイント下回っている。就業人口が減となっている一方で高齢化率は増加傾向にあり、加えて町の基幹産業である第一次産業の低迷等から、令和２年度の住民</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人当たりの地方税決算額は</a:t>
          </a:r>
          <a:r>
            <a:rPr kumimoji="1" lang="en-US" altLang="ja-JP" sz="1300" baseline="0">
              <a:latin typeface="ＭＳ Ｐゴシック" panose="020B0600070205080204" pitchFamily="50" charset="-128"/>
              <a:ea typeface="ＭＳ Ｐゴシック" panose="020B0600070205080204" pitchFamily="50" charset="-128"/>
            </a:rPr>
            <a:t>88</a:t>
          </a:r>
          <a:r>
            <a:rPr kumimoji="1" lang="ja-JP" altLang="en-US" sz="1300" baseline="0">
              <a:latin typeface="ＭＳ Ｐゴシック" panose="020B0600070205080204" pitchFamily="50" charset="-128"/>
              <a:ea typeface="ＭＳ Ｐゴシック" panose="020B0600070205080204" pitchFamily="50" charset="-128"/>
            </a:rPr>
            <a:t>千円と類似団体を令和元年度年比で</a:t>
          </a:r>
          <a:r>
            <a:rPr kumimoji="1" lang="en-US" altLang="ja-JP" sz="1300" baseline="0">
              <a:latin typeface="ＭＳ Ｐゴシック" panose="020B0600070205080204" pitchFamily="50" charset="-128"/>
              <a:ea typeface="ＭＳ Ｐゴシック" panose="020B0600070205080204" pitchFamily="50" charset="-128"/>
            </a:rPr>
            <a:t>19</a:t>
          </a:r>
          <a:r>
            <a:rPr kumimoji="1" lang="ja-JP" altLang="en-US" sz="1300" baseline="0">
              <a:latin typeface="ＭＳ Ｐゴシック" panose="020B0600070205080204" pitchFamily="50" charset="-128"/>
              <a:ea typeface="ＭＳ Ｐゴシック" panose="020B0600070205080204" pitchFamily="50" charset="-128"/>
            </a:rPr>
            <a:t>千円下回っている。</a:t>
          </a:r>
        </a:p>
        <a:p>
          <a:r>
            <a:rPr kumimoji="1" lang="ja-JP" altLang="en-US" sz="1300" baseline="0">
              <a:latin typeface="ＭＳ Ｐゴシック" panose="020B0600070205080204" pitchFamily="50" charset="-128"/>
              <a:ea typeface="ＭＳ Ｐゴシック" panose="020B0600070205080204" pitchFamily="50" charset="-128"/>
            </a:rPr>
            <a:t>　退職者不補充等による職員数の削減やアウトソーシングによる人件費の削減など歳出の見直しに取り組むとともに、町税の電子決済推進等の徴収対策の強化など歳入の確保を図り財政基盤の強化に取り組む。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514850" y="5993695"/>
          <a:ext cx="0" cy="1467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4584700" y="743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425950" y="7460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4584700" y="574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59936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3752850" y="7330581"/>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4584700" y="7048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464050" y="7203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148872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2940050" y="7343987"/>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7020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409950" y="694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127250" y="735739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148872</xdr:rowOff>
    </xdr:from>
    <xdr:to>
      <xdr:col>15</xdr:col>
      <xdr:colOff>133350</xdr:colOff>
      <xdr:row>43</xdr:row>
      <xdr:rowOff>79022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889250" y="7189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597150" y="69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333500" y="735739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095500" y="720315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784350" y="697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282700" y="720315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971550" y="697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464050" y="7279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4584700" y="725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702050" y="7293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409950" y="737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889250" y="7306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597150" y="738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095500" y="730659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784350" y="738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282700" y="730659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971550" y="738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93.2%</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前年決算と比較すると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ポイント減となった。これは、経常的支出に係る一般財源が</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百万円増となり、地方税、普通交付税の増を主な要因として、経常的一般財源が</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百万円増となったためである。</a:t>
          </a:r>
        </a:p>
        <a:p>
          <a:r>
            <a:rPr kumimoji="1" lang="ja-JP" altLang="en-US" sz="1300">
              <a:latin typeface="ＭＳ Ｐゴシック" panose="020B0600070205080204" pitchFamily="50" charset="-128"/>
              <a:ea typeface="ＭＳ Ｐゴシック" panose="020B0600070205080204" pitchFamily="50" charset="-128"/>
            </a:rPr>
            <a:t>　経常収支比率の主な項目をみると、公債費が経常一般財源ベースで前年度比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ポイント減、人件費は、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ポイント減となった。今後も経常的経費の抑制に努め、財政の弾力化に努めていく。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514850" y="9942830"/>
          <a:ext cx="0" cy="1311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4584700" y="1122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425950" y="112539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45847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9942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46482</xdr:rowOff>
    </xdr:from>
    <xdr:to>
      <xdr:col>23</xdr:col>
      <xdr:colOff>133350</xdr:colOff>
      <xdr:row>65</xdr:row>
      <xdr:rowOff>118872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752850" y="10943082"/>
          <a:ext cx="762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4584700" y="10459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464050" y="1061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80264</xdr:rowOff>
    </xdr:from>
    <xdr:to>
      <xdr:col>19</xdr:col>
      <xdr:colOff>133350</xdr:colOff>
      <xdr:row>65</xdr:row>
      <xdr:rowOff>118872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940050" y="10976864"/>
          <a:ext cx="8128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51308</xdr:rowOff>
    </xdr:from>
    <xdr:to>
      <xdr:col>19</xdr:col>
      <xdr:colOff>184150</xdr:colOff>
      <xdr:row>64</xdr:row>
      <xdr:rowOff>152908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702050" y="1078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163085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409950" y="1055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80264</xdr:rowOff>
    </xdr:from>
    <xdr:to>
      <xdr:col>15</xdr:col>
      <xdr:colOff>82550</xdr:colOff>
      <xdr:row>65</xdr:row>
      <xdr:rowOff>118872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127250" y="10976864"/>
          <a:ext cx="8128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889250" y="1074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597150" y="1052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65</xdr:row>
      <xdr:rowOff>118872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333500" y="10850372"/>
          <a:ext cx="79375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095500" y="1069238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784350" y="1046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282700" y="1066342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42435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971550" y="1043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167132</xdr:rowOff>
    </xdr:from>
    <xdr:to>
      <xdr:col>23</xdr:col>
      <xdr:colOff>184150</xdr:colOff>
      <xdr:row>65</xdr:row>
      <xdr:rowOff>97282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464050" y="10896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139209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4584700" y="1086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68072</xdr:rowOff>
    </xdr:from>
    <xdr:to>
      <xdr:col>19</xdr:col>
      <xdr:colOff>184150</xdr:colOff>
      <xdr:row>65</xdr:row>
      <xdr:rowOff>169672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702050" y="109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154449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409950" y="1105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29464</xdr:rowOff>
    </xdr:from>
    <xdr:to>
      <xdr:col>15</xdr:col>
      <xdr:colOff>133350</xdr:colOff>
      <xdr:row>65</xdr:row>
      <xdr:rowOff>131064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889250" y="109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597150" y="1101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095500" y="109646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784350" y="1105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282700" y="1079957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971550" y="1088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a:t>
          </a:r>
          <a:r>
            <a:rPr kumimoji="1" lang="en-US" altLang="ja-JP" sz="1300">
              <a:latin typeface="ＭＳ Ｐゴシック" panose="020B0600070205080204" pitchFamily="50" charset="-128"/>
              <a:ea typeface="ＭＳ Ｐゴシック" panose="020B0600070205080204" pitchFamily="50" charset="-128"/>
            </a:rPr>
            <a:t>219,522</a:t>
          </a:r>
          <a:r>
            <a:rPr kumimoji="1" lang="ja-JP" altLang="en-US" sz="1300">
              <a:latin typeface="ＭＳ Ｐゴシック" panose="020B0600070205080204" pitchFamily="50" charset="-128"/>
              <a:ea typeface="ＭＳ Ｐゴシック" panose="020B0600070205080204" pitchFamily="50" charset="-128"/>
            </a:rPr>
            <a:t>円と類似団体平均を</a:t>
          </a:r>
          <a:r>
            <a:rPr kumimoji="1" lang="en-US" altLang="ja-JP" sz="1300">
              <a:latin typeface="ＭＳ Ｐゴシック" panose="020B0600070205080204" pitchFamily="50" charset="-128"/>
              <a:ea typeface="ＭＳ Ｐゴシック" panose="020B0600070205080204" pitchFamily="50" charset="-128"/>
            </a:rPr>
            <a:t>101,824</a:t>
          </a:r>
          <a:r>
            <a:rPr kumimoji="1" lang="ja-JP" altLang="en-US" sz="1300">
              <a:latin typeface="ＭＳ Ｐゴシック" panose="020B0600070205080204" pitchFamily="50" charset="-128"/>
              <a:ea typeface="ＭＳ Ｐゴシック" panose="020B0600070205080204" pitchFamily="50" charset="-128"/>
            </a:rPr>
            <a:t>円下回り、昨年度比で</a:t>
          </a:r>
          <a:r>
            <a:rPr kumimoji="1" lang="en-US" altLang="ja-JP" sz="1300">
              <a:latin typeface="ＭＳ Ｐゴシック" panose="020B0600070205080204" pitchFamily="50" charset="-128"/>
              <a:ea typeface="ＭＳ Ｐゴシック" panose="020B0600070205080204" pitchFamily="50" charset="-128"/>
            </a:rPr>
            <a:t>32,981</a:t>
          </a:r>
          <a:r>
            <a:rPr kumimoji="1" lang="ja-JP" altLang="en-US" sz="1300">
              <a:latin typeface="ＭＳ Ｐゴシック" panose="020B0600070205080204" pitchFamily="50" charset="-128"/>
              <a:ea typeface="ＭＳ Ｐゴシック" panose="020B0600070205080204" pitchFamily="50" charset="-128"/>
            </a:rPr>
            <a:t>円増となった。物件費の決算額が前年度比で</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百万円増、人件費で</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百万円減となっている。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年度以降、退職者不補充や指定管理者制度導入を拡大して、職員数の削減と人件費の抑制に取り組むとともに、経常的物件費の削減等を図ってきたところであり、今後も抑制に努めていく。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514850" y="13473633"/>
          <a:ext cx="0" cy="1288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4584700" y="1473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425950" y="147618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4584700" y="1322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425950" y="134736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132623</xdr:rowOff>
    </xdr:from>
    <xdr:to>
      <xdr:col>23</xdr:col>
      <xdr:colOff>133350</xdr:colOff>
      <xdr:row>81</xdr:row>
      <xdr:rowOff>40757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752850" y="13543823"/>
          <a:ext cx="762000" cy="7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4584700" y="13782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464050" y="138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132623</xdr:rowOff>
    </xdr:from>
    <xdr:to>
      <xdr:col>19</xdr:col>
      <xdr:colOff>133350</xdr:colOff>
      <xdr:row>80</xdr:row>
      <xdr:rowOff>139322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940050" y="13543823"/>
          <a:ext cx="8128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152674</xdr:rowOff>
    </xdr:from>
    <xdr:to>
      <xdr:col>19</xdr:col>
      <xdr:colOff>184150</xdr:colOff>
      <xdr:row>81</xdr:row>
      <xdr:rowOff>82824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702050" y="13563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67601</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409950" y="1364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139322</xdr:rowOff>
    </xdr:from>
    <xdr:to>
      <xdr:col>15</xdr:col>
      <xdr:colOff>82550</xdr:colOff>
      <xdr:row>81</xdr:row>
      <xdr:rowOff>6676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127250" y="13550522"/>
          <a:ext cx="812800" cy="3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125168</xdr:rowOff>
    </xdr:from>
    <xdr:to>
      <xdr:col>15</xdr:col>
      <xdr:colOff>133350</xdr:colOff>
      <xdr:row>81</xdr:row>
      <xdr:rowOff>55318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889250" y="13536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40095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597150" y="1361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6676</xdr:rowOff>
    </xdr:from>
    <xdr:to>
      <xdr:col>11</xdr:col>
      <xdr:colOff>31750</xdr:colOff>
      <xdr:row>81</xdr:row>
      <xdr:rowOff>7759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333500" y="13585516"/>
          <a:ext cx="79375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119526</xdr:rowOff>
    </xdr:from>
    <xdr:to>
      <xdr:col>11</xdr:col>
      <xdr:colOff>82550</xdr:colOff>
      <xdr:row>81</xdr:row>
      <xdr:rowOff>49676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095500" y="1353072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59853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784350" y="1330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111547</xdr:rowOff>
    </xdr:from>
    <xdr:to>
      <xdr:col>7</xdr:col>
      <xdr:colOff>31750</xdr:colOff>
      <xdr:row>81</xdr:row>
      <xdr:rowOff>41697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282700" y="135227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51874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971550" y="132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161407</xdr:rowOff>
    </xdr:from>
    <xdr:to>
      <xdr:col>23</xdr:col>
      <xdr:colOff>184150</xdr:colOff>
      <xdr:row>81</xdr:row>
      <xdr:rowOff>91557</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464050" y="13572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6484</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4584700" y="1341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81823</xdr:rowOff>
    </xdr:from>
    <xdr:to>
      <xdr:col>19</xdr:col>
      <xdr:colOff>184150</xdr:colOff>
      <xdr:row>81</xdr:row>
      <xdr:rowOff>11973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702050" y="13493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22150</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409950" y="13265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88522</xdr:rowOff>
    </xdr:from>
    <xdr:to>
      <xdr:col>15</xdr:col>
      <xdr:colOff>133350</xdr:colOff>
      <xdr:row>81</xdr:row>
      <xdr:rowOff>18672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889250" y="13499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28849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597150" y="1327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127326</xdr:rowOff>
    </xdr:from>
    <xdr:to>
      <xdr:col>11</xdr:col>
      <xdr:colOff>82550</xdr:colOff>
      <xdr:row>81</xdr:row>
      <xdr:rowOff>57476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095500" y="1353852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42253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784350" y="1362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128409</xdr:rowOff>
    </xdr:from>
    <xdr:to>
      <xdr:col>7</xdr:col>
      <xdr:colOff>31750</xdr:colOff>
      <xdr:row>81</xdr:row>
      <xdr:rowOff>58559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282700" y="1353960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43336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971550" y="1362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ポイント増となったが、類似団体平均でも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以降、ほぼ平坦に推移している。階層変動などによる増減は見込まれるものの、今後は人事評価制度の導入等によって、更に適正な給与制度の運営に努めていくことから、類似団体を上回ることなく同水準で推移していくものと思わ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5474950" y="13701183"/>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5563850" y="1498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5405100" y="1501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5563850" y="1344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405100" y="137011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63923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4712950" y="14204526"/>
          <a:ext cx="762000" cy="10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5563850" y="1427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427960" y="1430273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15663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3903960" y="14204526"/>
          <a:ext cx="808990" cy="6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13123</xdr:rowOff>
    </xdr:from>
    <xdr:to>
      <xdr:col>77</xdr:col>
      <xdr:colOff>95250</xdr:colOff>
      <xdr:row>85</xdr:row>
      <xdr:rowOff>114723</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4665960" y="142625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99500</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370050" y="14348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15663</xdr:rowOff>
    </xdr:from>
    <xdr:to>
      <xdr:col>72</xdr:col>
      <xdr:colOff>203200</xdr:colOff>
      <xdr:row>85</xdr:row>
      <xdr:rowOff>39793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106400" y="14265063"/>
          <a:ext cx="7975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868400" y="142705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557250" y="1435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130811</xdr:rowOff>
    </xdr:from>
    <xdr:to>
      <xdr:col>68</xdr:col>
      <xdr:colOff>152400</xdr:colOff>
      <xdr:row>85</xdr:row>
      <xdr:rowOff>39793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2293600" y="14212571"/>
          <a:ext cx="812800" cy="7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37254</xdr:rowOff>
    </xdr:from>
    <xdr:to>
      <xdr:col>68</xdr:col>
      <xdr:colOff>203200</xdr:colOff>
      <xdr:row>85</xdr:row>
      <xdr:rowOff>138854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3055600" y="1428665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123631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2763500" y="1437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2242800" y="1429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1950700" y="1438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13123</xdr:rowOff>
    </xdr:from>
    <xdr:to>
      <xdr:col>81</xdr:col>
      <xdr:colOff>95250</xdr:colOff>
      <xdr:row>85</xdr:row>
      <xdr:rowOff>114723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427960" y="142625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29650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5563850" y="1411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665960" y="1415372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370050" y="1392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136313</xdr:rowOff>
    </xdr:from>
    <xdr:to>
      <xdr:col>73</xdr:col>
      <xdr:colOff>44450</xdr:colOff>
      <xdr:row>85</xdr:row>
      <xdr:rowOff>66463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868400" y="142180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76640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557250" y="139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160443</xdr:rowOff>
    </xdr:from>
    <xdr:to>
      <xdr:col>68</xdr:col>
      <xdr:colOff>203200</xdr:colOff>
      <xdr:row>85</xdr:row>
      <xdr:rowOff>90593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3055600" y="1424220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100770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763500" y="1401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80011</xdr:rowOff>
    </xdr:from>
    <xdr:to>
      <xdr:col>64</xdr:col>
      <xdr:colOff>152400</xdr:colOff>
      <xdr:row>85</xdr:row>
      <xdr:rowOff>10161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2242800" y="14161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20338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1950700" y="1393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年度の町村合併以降、平成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年度までの退職者不補充、以降は新規採用抑制など職員数の適正化を図っており、人口千人当たりの職員数は</a:t>
          </a:r>
          <a:r>
            <a:rPr kumimoji="1" lang="en-US" altLang="ja-JP" sz="1300">
              <a:latin typeface="ＭＳ Ｐゴシック" panose="020B0600070205080204" pitchFamily="50" charset="-128"/>
              <a:ea typeface="ＭＳ Ｐゴシック" panose="020B0600070205080204" pitchFamily="50" charset="-128"/>
            </a:rPr>
            <a:t>10.31</a:t>
          </a:r>
          <a:r>
            <a:rPr kumimoji="1" lang="ja-JP" altLang="en-US" sz="1300">
              <a:latin typeface="ＭＳ Ｐゴシック" panose="020B0600070205080204" pitchFamily="50" charset="-128"/>
              <a:ea typeface="ＭＳ Ｐゴシック" panose="020B0600070205080204" pitchFamily="50" charset="-128"/>
            </a:rPr>
            <a:t>人と対前年度比で</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人減となり、類似団体平均を</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今後も、行政機構改革による人員配置の適正化と事務事業の見直しや指定管理者制度の導入拡大で効率化を図り、職員層の均衡に考慮しつつ退職職員の欠員補充の抑制にも努めていく。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1664950" y="111467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09791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64950" y="99669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79150" y="98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5474950" y="9873646"/>
          <a:ext cx="0" cy="11989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5563850" y="1104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5405100" y="110725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5563850" y="9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5405100" y="9873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94900</xdr:rowOff>
    </xdr:from>
    <xdr:to>
      <xdr:col>81</xdr:col>
      <xdr:colOff>44450</xdr:colOff>
      <xdr:row>59</xdr:row>
      <xdr:rowOff>99123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4712950" y="9985660"/>
          <a:ext cx="762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5563850" y="1022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5427960" y="1025118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82836</xdr:rowOff>
    </xdr:from>
    <xdr:to>
      <xdr:col>77</xdr:col>
      <xdr:colOff>44450</xdr:colOff>
      <xdr:row>59</xdr:row>
      <xdr:rowOff>99123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3903960" y="9973596"/>
          <a:ext cx="80899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130969</xdr:rowOff>
    </xdr:from>
    <xdr:to>
      <xdr:col>77</xdr:col>
      <xdr:colOff>95250</xdr:colOff>
      <xdr:row>60</xdr:row>
      <xdr:rowOff>61119</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4665960" y="1002172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45896</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370050" y="10104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82836</xdr:rowOff>
    </xdr:from>
    <xdr:to>
      <xdr:col>72</xdr:col>
      <xdr:colOff>203200</xdr:colOff>
      <xdr:row>59</xdr:row>
      <xdr:rowOff>91884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3106400" y="9973596"/>
          <a:ext cx="79756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103219</xdr:rowOff>
    </xdr:from>
    <xdr:to>
      <xdr:col>73</xdr:col>
      <xdr:colOff>44450</xdr:colOff>
      <xdr:row>60</xdr:row>
      <xdr:rowOff>33369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868400" y="999397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18146</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3557250" y="1007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83439</xdr:rowOff>
    </xdr:from>
    <xdr:to>
      <xdr:col>68</xdr:col>
      <xdr:colOff>152400</xdr:colOff>
      <xdr:row>59</xdr:row>
      <xdr:rowOff>91884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293600" y="9974199"/>
          <a:ext cx="8128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95377</xdr:rowOff>
    </xdr:from>
    <xdr:to>
      <xdr:col>68</xdr:col>
      <xdr:colOff>203200</xdr:colOff>
      <xdr:row>60</xdr:row>
      <xdr:rowOff>25527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055600" y="99861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10304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763500" y="1006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80899</xdr:rowOff>
    </xdr:from>
    <xdr:to>
      <xdr:col>64</xdr:col>
      <xdr:colOff>152400</xdr:colOff>
      <xdr:row>60</xdr:row>
      <xdr:rowOff>11049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2242800" y="9971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167276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1950700" y="1005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44100</xdr:rowOff>
    </xdr:from>
    <xdr:to>
      <xdr:col>81</xdr:col>
      <xdr:colOff>95250</xdr:colOff>
      <xdr:row>59</xdr:row>
      <xdr:rowOff>145700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5427960" y="99348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136827</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5563850" y="98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48323</xdr:rowOff>
    </xdr:from>
    <xdr:to>
      <xdr:col>77</xdr:col>
      <xdr:colOff>95250</xdr:colOff>
      <xdr:row>59</xdr:row>
      <xdr:rowOff>149923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4665960" y="993908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160100</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370050" y="9715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32036</xdr:rowOff>
    </xdr:from>
    <xdr:to>
      <xdr:col>73</xdr:col>
      <xdr:colOff>44450</xdr:colOff>
      <xdr:row>59</xdr:row>
      <xdr:rowOff>133636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3868400" y="99227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143813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557250" y="969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41084</xdr:rowOff>
    </xdr:from>
    <xdr:to>
      <xdr:col>68</xdr:col>
      <xdr:colOff>203200</xdr:colOff>
      <xdr:row>59</xdr:row>
      <xdr:rowOff>142684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055600" y="993184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152861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763500" y="970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32639</xdr:rowOff>
    </xdr:from>
    <xdr:to>
      <xdr:col>64</xdr:col>
      <xdr:colOff>152400</xdr:colOff>
      <xdr:row>59</xdr:row>
      <xdr:rowOff>134239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2242800" y="99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144416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1950700" y="969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年度をピークに年々減少したものの、平成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年度から増加に転じ、令和２年度決算では昨年度比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比率増加の要因としては、近年の投資事業に伴う元利償還金が始まったためである。過去の投資事業に伴う元利償還金が平成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年度以降年々減少傾向していたが、今後は、近年の大型投資事業実施に伴う元金償還により、微増傾向で推移していく見込みである。</a:t>
          </a:r>
        </a:p>
        <a:p>
          <a:r>
            <a:rPr kumimoji="1" lang="ja-JP" altLang="en-US" sz="1300">
              <a:latin typeface="ＭＳ Ｐゴシック" panose="020B0600070205080204" pitchFamily="50" charset="-128"/>
              <a:ea typeface="ＭＳ Ｐゴシック" panose="020B0600070205080204" pitchFamily="50" charset="-128"/>
            </a:rPr>
            <a:t>　基金取崩し等で対応し、適正な公債費の管理に努める。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5474950" y="6226302"/>
          <a:ext cx="0" cy="1149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5563850" y="734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5405100" y="73761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5563850" y="597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5405100" y="6226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78486</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4712950" y="7090410"/>
          <a:ext cx="762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5563850" y="6815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5427960" y="69662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163068</xdr:rowOff>
    </xdr:from>
    <xdr:to>
      <xdr:col>77</xdr:col>
      <xdr:colOff>44450</xdr:colOff>
      <xdr:row>42</xdr:row>
      <xdr:rowOff>49530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3903960" y="7036308"/>
          <a:ext cx="80899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141224</xdr:rowOff>
    </xdr:from>
    <xdr:to>
      <xdr:col>77</xdr:col>
      <xdr:colOff>95250</xdr:colOff>
      <xdr:row>42</xdr:row>
      <xdr:rowOff>71374</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4665960" y="701446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81551</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4370050" y="6787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163068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3106400" y="7021830"/>
          <a:ext cx="79756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141224</xdr:rowOff>
    </xdr:from>
    <xdr:to>
      <xdr:col>73</xdr:col>
      <xdr:colOff>44450</xdr:colOff>
      <xdr:row>42</xdr:row>
      <xdr:rowOff>71374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3868400" y="70144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56151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3557250" y="709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158242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2293600" y="7021830"/>
          <a:ext cx="8128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141224</xdr:rowOff>
    </xdr:from>
    <xdr:to>
      <xdr:col>68</xdr:col>
      <xdr:colOff>203200</xdr:colOff>
      <xdr:row>42</xdr:row>
      <xdr:rowOff>71374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055600" y="701446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56151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763500" y="709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2242800" y="7028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1950700" y="711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27686</xdr:rowOff>
    </xdr:from>
    <xdr:to>
      <xdr:col>81</xdr:col>
      <xdr:colOff>95250</xdr:colOff>
      <xdr:row>42</xdr:row>
      <xdr:rowOff>129286</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5427960" y="706856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171213</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5563850" y="704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4665960" y="704342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370050" y="7125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112268</xdr:rowOff>
    </xdr:from>
    <xdr:to>
      <xdr:col>73</xdr:col>
      <xdr:colOff>44450</xdr:colOff>
      <xdr:row>42</xdr:row>
      <xdr:rowOff>42418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3868400" y="698550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52595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557250" y="67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055600" y="697103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6350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2242800" y="6980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950700" y="67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将来負担比率は、類似団体平均を</a:t>
          </a:r>
          <a:r>
            <a:rPr kumimoji="1" lang="en-US" altLang="ja-JP" sz="1300">
              <a:latin typeface="ＭＳ Ｐゴシック" panose="020B0600070205080204" pitchFamily="50" charset="-128"/>
              <a:ea typeface="ＭＳ Ｐゴシック" panose="020B0600070205080204" pitchFamily="50" charset="-128"/>
            </a:rPr>
            <a:t>84.1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令和２年度決算では地方債現在高が対前年度比で</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百万円増となったものの、退職手当負担見込額が△</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百万円等、将来負担額全体で△</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百万円となり、充当可能財源等が△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百万円となったものの、将来負担比率は昨年度比で△</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今後さらに、令和元年度以降の大型事業（統合消防署建設事業・こどまり小中学校建設事業等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に伴う地方債発行により比率の上昇が懸念される。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5474950" y="2321137"/>
          <a:ext cx="0" cy="1493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556385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5405100" y="3815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132461</xdr:rowOff>
    </xdr:from>
    <xdr:to>
      <xdr:col>81</xdr:col>
      <xdr:colOff>44450</xdr:colOff>
      <xdr:row>17</xdr:row>
      <xdr:rowOff>170265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4712950" y="2982341"/>
          <a:ext cx="762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5563850" y="213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170265</xdr:rowOff>
    </xdr:from>
    <xdr:to>
      <xdr:col>77</xdr:col>
      <xdr:colOff>44450</xdr:colOff>
      <xdr:row>18</xdr:row>
      <xdr:rowOff>29379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3903960" y="3020145"/>
          <a:ext cx="808990" cy="2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93980</xdr:rowOff>
    </xdr:from>
    <xdr:to>
      <xdr:col>77</xdr:col>
      <xdr:colOff>95250</xdr:colOff>
      <xdr:row>16</xdr:row>
      <xdr:rowOff>24130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4665960" y="26085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34307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370050" y="2381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29379</xdr:rowOff>
    </xdr:from>
    <xdr:to>
      <xdr:col>72</xdr:col>
      <xdr:colOff>203200</xdr:colOff>
      <xdr:row>18</xdr:row>
      <xdr:rowOff>57531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106400" y="3046899"/>
          <a:ext cx="79756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137414</xdr:rowOff>
    </xdr:from>
    <xdr:to>
      <xdr:col>73</xdr:col>
      <xdr:colOff>44450</xdr:colOff>
      <xdr:row>16</xdr:row>
      <xdr:rowOff>67564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868400" y="265201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77741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557250" y="242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57531</xdr:rowOff>
    </xdr:from>
    <xdr:to>
      <xdr:col>68</xdr:col>
      <xdr:colOff>152400</xdr:colOff>
      <xdr:row>18</xdr:row>
      <xdr:rowOff>106595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2293600" y="3075051"/>
          <a:ext cx="8128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124545</xdr:rowOff>
    </xdr:from>
    <xdr:to>
      <xdr:col>68</xdr:col>
      <xdr:colOff>203200</xdr:colOff>
      <xdr:row>16</xdr:row>
      <xdr:rowOff>54695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055600" y="263914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64872</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763500" y="241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161544</xdr:rowOff>
    </xdr:from>
    <xdr:to>
      <xdr:col>64</xdr:col>
      <xdr:colOff>152400</xdr:colOff>
      <xdr:row>16</xdr:row>
      <xdr:rowOff>91694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2242800" y="26761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101871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1950700" y="24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81661</xdr:rowOff>
    </xdr:from>
    <xdr:to>
      <xdr:col>81</xdr:col>
      <xdr:colOff>95250</xdr:colOff>
      <xdr:row>18</xdr:row>
      <xdr:rowOff>11811</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5427960" y="293154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53738</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5563850" y="290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119465</xdr:rowOff>
    </xdr:from>
    <xdr:to>
      <xdr:col>77</xdr:col>
      <xdr:colOff>95250</xdr:colOff>
      <xdr:row>18</xdr:row>
      <xdr:rowOff>49615</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4665960" y="296934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34392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370050" y="3051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150029</xdr:rowOff>
    </xdr:from>
    <xdr:to>
      <xdr:col>73</xdr:col>
      <xdr:colOff>44450</xdr:colOff>
      <xdr:row>18</xdr:row>
      <xdr:rowOff>80179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868400" y="299990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64956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557250" y="308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6731</xdr:rowOff>
    </xdr:from>
    <xdr:to>
      <xdr:col>68</xdr:col>
      <xdr:colOff>203200</xdr:colOff>
      <xdr:row>18</xdr:row>
      <xdr:rowOff>108331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055600" y="302425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93108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763500" y="311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55795</xdr:rowOff>
    </xdr:from>
    <xdr:to>
      <xdr:col>64</xdr:col>
      <xdr:colOff>152400</xdr:colOff>
      <xdr:row>18</xdr:row>
      <xdr:rowOff>157395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2242800" y="30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142172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1950700" y="315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10,568
10,488
216.34
9,864,284
9,636,344
121,374
4,672,162
11,979,470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と昨年度比で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　大きな要因であった退職手当組合への特別負担金が近年、減少してきており、住民千人当たり職員数は類似団体と比較して</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退職者不補充による職員数の減、指定管理者制度の導入など人件費抑制を図り、今後も改善に取組んでいく。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0565"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85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0565"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85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0565"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85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0565"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85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414520" y="590067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503420" y="68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342765" y="688365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503420" y="565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42765" y="590067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654425" y="6120892"/>
          <a:ext cx="76009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503420" y="617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380865" y="620344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2841625" y="6166612"/>
          <a:ext cx="8128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21336</xdr:rowOff>
    </xdr:from>
    <xdr:to>
      <xdr:col>20</xdr:col>
      <xdr:colOff>38100</xdr:colOff>
      <xdr:row>36</xdr:row>
      <xdr:rowOff>122936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611245" y="605637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298190" y="5832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021205" y="6198616"/>
          <a:ext cx="82042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xdr:rowOff>
    </xdr:from>
    <xdr:to>
      <xdr:col>15</xdr:col>
      <xdr:colOff>149225</xdr:colOff>
      <xdr:row>36</xdr:row>
      <xdr:rowOff>113792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790825" y="604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494915"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217930" y="6171184"/>
          <a:ext cx="8032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xdr:rowOff>
    </xdr:from>
    <xdr:to>
      <xdr:col>11</xdr:col>
      <xdr:colOff>60325</xdr:colOff>
      <xdr:row>36</xdr:row>
      <xdr:rowOff>104648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987550" y="603808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674495"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167130" y="6023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7122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380865" y="607009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503420" y="591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611245" y="611581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167149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298190" y="620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790825" y="6147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494915" y="623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987550" y="616610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674495" y="624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167130" y="6120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71220" y="62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ポイントと前年度比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ポイント下回っている。これまでに経常的物件費の抑制を取り組んできたところであり、今後も抑制方針を継続していく。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383010" y="37171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926445" y="35786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83010" y="33981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926445" y="32597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83010" y="30792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926445" y="29407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83010" y="27602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926445" y="26218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83010" y="24413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926445" y="23028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383010" y="2122351"/>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926445" y="19839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104110" y="2223044"/>
          <a:ext cx="0" cy="126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5177770" y="345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015210" y="348306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5177770" y="19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015210" y="222304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153126</xdr:rowOff>
    </xdr:from>
    <xdr:to>
      <xdr:col>82</xdr:col>
      <xdr:colOff>107950</xdr:colOff>
      <xdr:row>15</xdr:row>
      <xdr:rowOff>33927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334490" y="2500086"/>
          <a:ext cx="76962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5177770" y="25416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053310" y="256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140063</xdr:rowOff>
    </xdr:from>
    <xdr:to>
      <xdr:col>78</xdr:col>
      <xdr:colOff>69850</xdr:colOff>
      <xdr:row>14</xdr:row>
      <xdr:rowOff>153126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531215" y="2487023"/>
          <a:ext cx="8032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126819</xdr:rowOff>
    </xdr:from>
    <xdr:to>
      <xdr:col>78</xdr:col>
      <xdr:colOff>120650</xdr:colOff>
      <xdr:row>16</xdr:row>
      <xdr:rowOff>56969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283690" y="2641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41746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987780" y="2723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140063</xdr:rowOff>
    </xdr:from>
    <xdr:to>
      <xdr:col>73</xdr:col>
      <xdr:colOff>180975</xdr:colOff>
      <xdr:row>14</xdr:row>
      <xdr:rowOff>153126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2710795" y="2487023"/>
          <a:ext cx="8204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94162</xdr:rowOff>
    </xdr:from>
    <xdr:to>
      <xdr:col>74</xdr:col>
      <xdr:colOff>31750</xdr:colOff>
      <xdr:row>16</xdr:row>
      <xdr:rowOff>24312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480415" y="260876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9089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167360" y="269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153126</xdr:rowOff>
    </xdr:from>
    <xdr:to>
      <xdr:col>69</xdr:col>
      <xdr:colOff>92075</xdr:colOff>
      <xdr:row>14</xdr:row>
      <xdr:rowOff>153126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1890375" y="2500086"/>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659995" y="2595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364085" y="268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856720" y="258263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543665" y="266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154577</xdr:rowOff>
    </xdr:from>
    <xdr:to>
      <xdr:col>82</xdr:col>
      <xdr:colOff>158750</xdr:colOff>
      <xdr:row>15</xdr:row>
      <xdr:rowOff>84727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053310" y="2501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171104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5177770" y="235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102326</xdr:rowOff>
    </xdr:from>
    <xdr:to>
      <xdr:col>78</xdr:col>
      <xdr:colOff>120650</xdr:colOff>
      <xdr:row>15</xdr:row>
      <xdr:rowOff>32476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283690" y="2449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42653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987780" y="2221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89263</xdr:rowOff>
    </xdr:from>
    <xdr:to>
      <xdr:col>74</xdr:col>
      <xdr:colOff>31750</xdr:colOff>
      <xdr:row>15</xdr:row>
      <xdr:rowOff>19413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480415" y="2436223"/>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29590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167360" y="220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102326</xdr:rowOff>
    </xdr:from>
    <xdr:to>
      <xdr:col>69</xdr:col>
      <xdr:colOff>142875</xdr:colOff>
      <xdr:row>15</xdr:row>
      <xdr:rowOff>32476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659995" y="2449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42653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364085" y="222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102326</xdr:rowOff>
    </xdr:from>
    <xdr:to>
      <xdr:col>65</xdr:col>
      <xdr:colOff>53975</xdr:colOff>
      <xdr:row>15</xdr:row>
      <xdr:rowOff>32476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856720" y="244928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42653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543665" y="222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ポイント上回っている。昨年度比では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年度以降、高校生までの医療費無料化、保育料無料化を実施しているが、少子化で留まってきているのが要因である。</a:t>
          </a:r>
        </a:p>
        <a:p>
          <a:r>
            <a:rPr kumimoji="1" lang="ja-JP" altLang="en-US" sz="1300">
              <a:latin typeface="ＭＳ Ｐゴシック" panose="020B0600070205080204" pitchFamily="50" charset="-128"/>
              <a:ea typeface="ＭＳ Ｐゴシック" panose="020B0600070205080204" pitchFamily="50" charset="-128"/>
            </a:rPr>
            <a:t>　義務的経費であるもの、喫緊する人口減少対策に要するもののため、早急な抑制は難しい状況となっている。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414520" y="880618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503420" y="1028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42765" y="1031494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503420" y="855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342765" y="88061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654425" y="9438640"/>
          <a:ext cx="760095"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503420" y="906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380865" y="9220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841625" y="9625330"/>
          <a:ext cx="8128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611245" y="95554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29819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021205" y="962533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790825"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494915"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217930" y="9625330"/>
          <a:ext cx="8032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987550" y="95402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674495"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167130" y="9521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87122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380865" y="93878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50342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611245" y="96126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298190" y="969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790825"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494915" y="966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987550" y="95745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674495" y="966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167130" y="9631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87122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その他の経常的経費の中では、経常一般財源ベースで繰出金決算額は</a:t>
          </a:r>
          <a:r>
            <a:rPr kumimoji="1" lang="en-US" altLang="ja-JP" sz="1300">
              <a:latin typeface="ＭＳ Ｐゴシック" panose="020B0600070205080204" pitchFamily="50" charset="-128"/>
              <a:ea typeface="ＭＳ Ｐゴシック" panose="020B0600070205080204" pitchFamily="50" charset="-128"/>
            </a:rPr>
            <a:t>506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経常収支比率</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、維持補修費決算額が</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となっている。特別会計への繰出金については継続して、病院事業の適正化を図り、事業費抑制に努める。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104110" y="8874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5177770" y="1014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015210" y="101701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5177770" y="862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015210" y="88747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57</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334490" y="9507220"/>
          <a:ext cx="7696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517777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053310" y="9368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57</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531215" y="9507220"/>
          <a:ext cx="8032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283690" y="9494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987780" y="957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2710795" y="9556750"/>
          <a:ext cx="8204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480415" y="95745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167360" y="966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1890375" y="9530080"/>
          <a:ext cx="8204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659995" y="9540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364085"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1856720" y="95669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543665" y="965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053310" y="9555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517777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28369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987780" y="922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480415" y="95097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167360" y="928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659995"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364085" y="966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1856720" y="94792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543665" y="925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ポイント上回っている。住民一人当たりの決算額でみた場合、一部事務組合負担金が類似団体を</a:t>
          </a:r>
          <a:r>
            <a:rPr kumimoji="1" lang="en-US" altLang="ja-JP" sz="1300">
              <a:latin typeface="ＭＳ Ｐゴシック" panose="020B0600070205080204" pitchFamily="50" charset="-128"/>
              <a:ea typeface="ＭＳ Ｐゴシック" panose="020B0600070205080204" pitchFamily="50" charset="-128"/>
            </a:rPr>
            <a:t>17,754</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単独補助金については、平成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年度以降、見直し削減に取り組んできたところであり、今後も補助費等の抑制に努めていく。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104110" y="569798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5177770" y="663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015210" y="666267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5177770" y="544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015210" y="569798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334490" y="6304534"/>
          <a:ext cx="7696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517777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05331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531215" y="6318250"/>
          <a:ext cx="8032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283690" y="6313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98778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2710795" y="6318250"/>
          <a:ext cx="8204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480415" y="626287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16736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37</xdr:row>
      <xdr:rowOff>124714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1890375" y="6322822"/>
          <a:ext cx="8204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659995" y="625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364085" y="603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1856720" y="624001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1543665" y="601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05331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5177770" y="622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283690" y="6290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98778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480415" y="62674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16736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659995" y="62765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364085" y="636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1856720" y="627202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1543665" y="635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公債費の経常収支比率に占める割合は、対前年度比で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ポイントで、類似団体を</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ポイント上回っている。令和２年度の長期債償還総額は、対前年度比で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百万円増、過疎対策事業債で</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百万円増となっている。町村合併に伴う大規模事業や、新庁舎建設等の元金償還により増加傾向となる。起債残高は交付税算入されるものが約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割程度だが、今後は基金の取崩し等での抑制を図り適正化に努める。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10565"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685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10565"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685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10565"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685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10565"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685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414520" y="12307570"/>
          <a:ext cx="0" cy="139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503420" y="1367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342765" y="1369898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503420" y="1205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342765" y="123075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80</xdr:row>
      <xdr:rowOff>17272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654425" y="13404849"/>
          <a:ext cx="760095"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503420" y="12941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380865" y="13092683"/>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129287</xdr:rowOff>
    </xdr:from>
    <xdr:to>
      <xdr:col>19</xdr:col>
      <xdr:colOff>187325</xdr:colOff>
      <xdr:row>80</xdr:row>
      <xdr:rowOff>17272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841625" y="13372847"/>
          <a:ext cx="812800" cy="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611245" y="13097257"/>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298190" y="1287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88137</xdr:rowOff>
    </xdr:from>
    <xdr:to>
      <xdr:col>15</xdr:col>
      <xdr:colOff>98425</xdr:colOff>
      <xdr:row>79</xdr:row>
      <xdr:rowOff>129287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021205" y="13331697"/>
          <a:ext cx="82042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790825" y="130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494915" y="1287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88137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217930" y="13267690"/>
          <a:ext cx="803275"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987550" y="13097257"/>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674495" y="1287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167130" y="130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133114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871220" y="1287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110489</xdr:rowOff>
    </xdr:from>
    <xdr:to>
      <xdr:col>24</xdr:col>
      <xdr:colOff>76200</xdr:colOff>
      <xdr:row>80</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380865" y="1335404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82566</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503420" y="1332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137922</xdr:rowOff>
    </xdr:from>
    <xdr:to>
      <xdr:col>20</xdr:col>
      <xdr:colOff>38100</xdr:colOff>
      <xdr:row>80</xdr:row>
      <xdr:rowOff>68072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611245" y="1338148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52849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298190" y="1346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78487</xdr:rowOff>
    </xdr:from>
    <xdr:to>
      <xdr:col>15</xdr:col>
      <xdr:colOff>149225</xdr:colOff>
      <xdr:row>80</xdr:row>
      <xdr:rowOff>8637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790825" y="13322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164864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494915" y="1340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37337</xdr:rowOff>
    </xdr:from>
    <xdr:to>
      <xdr:col>11</xdr:col>
      <xdr:colOff>60325</xdr:colOff>
      <xdr:row>79</xdr:row>
      <xdr:rowOff>138937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987550" y="13280897"/>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123714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674495" y="1336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167130" y="13220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871220" y="1330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ポイントで、類似団体平均を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公債費以外では人件費が</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ポイントと一番大きな割合を占め、補助費が</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ポイントと続いている。</a:t>
          </a:r>
        </a:p>
        <a:p>
          <a:r>
            <a:rPr kumimoji="1" lang="ja-JP" altLang="en-US" sz="1300">
              <a:latin typeface="ＭＳ Ｐゴシック" panose="020B0600070205080204" pitchFamily="50" charset="-128"/>
              <a:ea typeface="ＭＳ Ｐゴシック" panose="020B0600070205080204" pitchFamily="50" charset="-128"/>
            </a:rPr>
            <a:t>　人件費では退職手当負担金、補助費では一部事務組合負担金の決算額がそれぞれ類似団体平均を上回っていることが主な要因である。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1383010"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092644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383010"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92644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383010"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92644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383010"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92644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383010"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92644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104110" y="12326620"/>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5177770" y="1346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015210" y="13496289"/>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5177770" y="1207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015210" y="123266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77</xdr:row>
      <xdr:rowOff>54611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334490" y="12928600"/>
          <a:ext cx="7696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5177770" y="1272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053310" y="12873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77</xdr:row>
      <xdr:rowOff>73661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531215" y="12962891"/>
          <a:ext cx="8032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95250</xdr:rowOff>
    </xdr:from>
    <xdr:to>
      <xdr:col>78</xdr:col>
      <xdr:colOff>120650</xdr:colOff>
      <xdr:row>78</xdr:row>
      <xdr:rowOff>25400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283690" y="13003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98778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73661</xdr:rowOff>
    </xdr:from>
    <xdr:to>
      <xdr:col>73</xdr:col>
      <xdr:colOff>180975</xdr:colOff>
      <xdr:row>77</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2710795" y="12981941"/>
          <a:ext cx="82042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480415" y="129768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167360" y="1306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77</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1890375" y="12966700"/>
          <a:ext cx="8204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22861</xdr:rowOff>
    </xdr:from>
    <xdr:to>
      <xdr:col>69</xdr:col>
      <xdr:colOff>142875</xdr:colOff>
      <xdr:row>77</xdr:row>
      <xdr:rowOff>124461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659995" y="1293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134638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364085" y="1270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1856720" y="129082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1543665"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140970</xdr:rowOff>
    </xdr:from>
    <xdr:to>
      <xdr:col>82</xdr:col>
      <xdr:colOff>158750</xdr:colOff>
      <xdr:row>77</xdr:row>
      <xdr:rowOff>71120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053310" y="12881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113047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5177770" y="128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283690" y="129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115588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987780" y="126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22861</xdr:rowOff>
    </xdr:from>
    <xdr:to>
      <xdr:col>74</xdr:col>
      <xdr:colOff>31750</xdr:colOff>
      <xdr:row>77</xdr:row>
      <xdr:rowOff>124461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480415" y="12931141"/>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134638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167360" y="1270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659995" y="1299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364085"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1856720" y="12915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93997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1543665"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07540" y="352470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24280" y="338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07540" y="320575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24280" y="306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07540" y="2886801"/>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24280" y="2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07540" y="2564039"/>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24280" y="242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07540" y="224508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24280" y="210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07540" y="1926136"/>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24280"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4988560" y="2128710"/>
          <a:ext cx="0" cy="14137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054600" y="351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899660" y="3542440"/>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054600" y="187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899660" y="2128710"/>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163587</xdr:rowOff>
    </xdr:from>
    <xdr:to>
      <xdr:col>29</xdr:col>
      <xdr:colOff>127000</xdr:colOff>
      <xdr:row>20</xdr:row>
      <xdr:rowOff>12943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409440" y="3386847"/>
          <a:ext cx="579120" cy="16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054600" y="3055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37760" y="3206119"/>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163587</xdr:rowOff>
    </xdr:from>
    <xdr:to>
      <xdr:col>26</xdr:col>
      <xdr:colOff>50800</xdr:colOff>
      <xdr:row>20</xdr:row>
      <xdr:rowOff>19660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802380" y="3386847"/>
          <a:ext cx="607060" cy="23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152508</xdr:rowOff>
    </xdr:from>
    <xdr:to>
      <xdr:col>26</xdr:col>
      <xdr:colOff>101600</xdr:colOff>
      <xdr:row>20</xdr:row>
      <xdr:rowOff>82658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358640" y="3375768"/>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67435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074160" y="3458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5516</xdr:rowOff>
    </xdr:from>
    <xdr:to>
      <xdr:col>22</xdr:col>
      <xdr:colOff>114300</xdr:colOff>
      <xdr:row>20</xdr:row>
      <xdr:rowOff>19660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187700" y="3396416"/>
          <a:ext cx="614680" cy="14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169476</xdr:rowOff>
    </xdr:from>
    <xdr:to>
      <xdr:col>22</xdr:col>
      <xdr:colOff>165100</xdr:colOff>
      <xdr:row>20</xdr:row>
      <xdr:rowOff>99626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751580" y="3392736"/>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84403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467100" y="347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5516</xdr:rowOff>
    </xdr:from>
    <xdr:to>
      <xdr:col>18</xdr:col>
      <xdr:colOff>177800</xdr:colOff>
      <xdr:row>20</xdr:row>
      <xdr:rowOff>13635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565400" y="3396416"/>
          <a:ext cx="622300" cy="8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20</xdr:row>
      <xdr:rowOff>5616</xdr:rowOff>
    </xdr:from>
    <xdr:to>
      <xdr:col>19</xdr:col>
      <xdr:colOff>38100</xdr:colOff>
      <xdr:row>20</xdr:row>
      <xdr:rowOff>107216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144520" y="3396516"/>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91993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852420" y="348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16494</xdr:rowOff>
    </xdr:from>
    <xdr:to>
      <xdr:col>15</xdr:col>
      <xdr:colOff>101600</xdr:colOff>
      <xdr:row>20</xdr:row>
      <xdr:rowOff>118094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514600" y="3407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102871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30120" y="349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133593</xdr:rowOff>
    </xdr:from>
    <xdr:to>
      <xdr:col>29</xdr:col>
      <xdr:colOff>177800</xdr:colOff>
      <xdr:row>20</xdr:row>
      <xdr:rowOff>63743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37760" y="3356853"/>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105670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054600" y="332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112787</xdr:rowOff>
    </xdr:from>
    <xdr:to>
      <xdr:col>26</xdr:col>
      <xdr:colOff>101600</xdr:colOff>
      <xdr:row>20</xdr:row>
      <xdr:rowOff>42937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358640" y="3336047"/>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53114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074160" y="3108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140310</xdr:rowOff>
    </xdr:from>
    <xdr:to>
      <xdr:col>22</xdr:col>
      <xdr:colOff>165100</xdr:colOff>
      <xdr:row>20</xdr:row>
      <xdr:rowOff>70460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751580" y="33635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80637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467100" y="31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126166</xdr:rowOff>
    </xdr:from>
    <xdr:to>
      <xdr:col>19</xdr:col>
      <xdr:colOff>38100</xdr:colOff>
      <xdr:row>20</xdr:row>
      <xdr:rowOff>56316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144520" y="3349426"/>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852420" y="312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134285</xdr:rowOff>
    </xdr:from>
    <xdr:to>
      <xdr:col>15</xdr:col>
      <xdr:colOff>101600</xdr:colOff>
      <xdr:row>20</xdr:row>
      <xdr:rowOff>64435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514600" y="33575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74612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30120" y="313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07540" y="7411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907540" y="7030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2428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1907540" y="6272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2428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1907540" y="5891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2428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988560" y="5929668"/>
          <a:ext cx="0" cy="155487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054600" y="745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899660" y="748454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054600" y="56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899660" y="592966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44552</xdr:rowOff>
    </xdr:from>
    <xdr:to>
      <xdr:col>29</xdr:col>
      <xdr:colOff>127000</xdr:colOff>
      <xdr:row>35</xdr:row>
      <xdr:rowOff>48654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409440" y="6513932"/>
          <a:ext cx="579120" cy="4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29329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054600" y="6498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37760" y="6477966"/>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48654</xdr:rowOff>
    </xdr:from>
    <xdr:to>
      <xdr:col>26</xdr:col>
      <xdr:colOff>50800</xdr:colOff>
      <xdr:row>35</xdr:row>
      <xdr:rowOff>123330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802380" y="6518034"/>
          <a:ext cx="607060" cy="7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82461</xdr:rowOff>
    </xdr:from>
    <xdr:to>
      <xdr:col>26</xdr:col>
      <xdr:colOff>101600</xdr:colOff>
      <xdr:row>35</xdr:row>
      <xdr:rowOff>184061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358640" y="6551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168838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074160" y="6638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123330</xdr:rowOff>
    </xdr:from>
    <xdr:to>
      <xdr:col>22</xdr:col>
      <xdr:colOff>114300</xdr:colOff>
      <xdr:row>35</xdr:row>
      <xdr:rowOff>174943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187700" y="6592710"/>
          <a:ext cx="614680" cy="51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102070</xdr:rowOff>
    </xdr:from>
    <xdr:to>
      <xdr:col>22</xdr:col>
      <xdr:colOff>165100</xdr:colOff>
      <xdr:row>35</xdr:row>
      <xdr:rowOff>203670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751580" y="6571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188447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467100" y="665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174943</xdr:rowOff>
    </xdr:from>
    <xdr:to>
      <xdr:col>18</xdr:col>
      <xdr:colOff>177800</xdr:colOff>
      <xdr:row>35</xdr:row>
      <xdr:rowOff>202794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565400" y="6644323"/>
          <a:ext cx="622300" cy="27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104115</xdr:rowOff>
    </xdr:from>
    <xdr:to>
      <xdr:col>19</xdr:col>
      <xdr:colOff>38100</xdr:colOff>
      <xdr:row>35</xdr:row>
      <xdr:rowOff>205715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144520" y="6573495"/>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215892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852420" y="634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103924</xdr:rowOff>
    </xdr:from>
    <xdr:to>
      <xdr:col>15</xdr:col>
      <xdr:colOff>101600</xdr:colOff>
      <xdr:row>35</xdr:row>
      <xdr:rowOff>205524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514600" y="6573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215701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230120" y="634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336652</xdr:rowOff>
    </xdr:from>
    <xdr:to>
      <xdr:col>29</xdr:col>
      <xdr:colOff>177800</xdr:colOff>
      <xdr:row>35</xdr:row>
      <xdr:rowOff>95352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37760" y="6463132"/>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181729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054600" y="630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340754</xdr:rowOff>
    </xdr:from>
    <xdr:to>
      <xdr:col>26</xdr:col>
      <xdr:colOff>101600</xdr:colOff>
      <xdr:row>35</xdr:row>
      <xdr:rowOff>99454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358640" y="646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109631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074160" y="623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72530</xdr:rowOff>
    </xdr:from>
    <xdr:to>
      <xdr:col>22</xdr:col>
      <xdr:colOff>165100</xdr:colOff>
      <xdr:row>35</xdr:row>
      <xdr:rowOff>174130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751580" y="654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184307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467100" y="631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124143</xdr:rowOff>
    </xdr:from>
    <xdr:to>
      <xdr:col>19</xdr:col>
      <xdr:colOff>38100</xdr:colOff>
      <xdr:row>35</xdr:row>
      <xdr:rowOff>225743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144520" y="6593523"/>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210520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852420" y="667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151994</xdr:rowOff>
    </xdr:from>
    <xdr:to>
      <xdr:col>15</xdr:col>
      <xdr:colOff>101600</xdr:colOff>
      <xdr:row>35</xdr:row>
      <xdr:rowOff>253594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514600" y="6621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238371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230120" y="670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10,568
10,488
216.34
9,864,284
9,636,344
121,374
4,672,162
11,979,470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6749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70560" y="6395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257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70560" y="5279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084955" y="5311948"/>
          <a:ext cx="1270" cy="1207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137660" y="652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020820" y="6519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137660" y="509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020820" y="531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18959</xdr:rowOff>
    </xdr:from>
    <xdr:to>
      <xdr:col>24</xdr:col>
      <xdr:colOff>63500</xdr:colOff>
      <xdr:row>38</xdr:row>
      <xdr:rowOff>31361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355340" y="6389279"/>
          <a:ext cx="73152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137660" y="588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036060" y="6035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31361</xdr:rowOff>
    </xdr:from>
    <xdr:to>
      <xdr:col>19</xdr:col>
      <xdr:colOff>177800</xdr:colOff>
      <xdr:row>38</xdr:row>
      <xdr:rowOff>33635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565400" y="6401681"/>
          <a:ext cx="78994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150611</xdr:rowOff>
    </xdr:from>
    <xdr:to>
      <xdr:col>20</xdr:col>
      <xdr:colOff>38100</xdr:colOff>
      <xdr:row>38</xdr:row>
      <xdr:rowOff>80761</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312160" y="6353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97288</xdr:rowOff>
    </xdr:from>
    <xdr:ext cx="534377"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118631" y="613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25434</xdr:rowOff>
    </xdr:from>
    <xdr:to>
      <xdr:col>15</xdr:col>
      <xdr:colOff>50800</xdr:colOff>
      <xdr:row>38</xdr:row>
      <xdr:rowOff>33635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1790700" y="6395754"/>
          <a:ext cx="7747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2021</xdr:rowOff>
    </xdr:from>
    <xdr:to>
      <xdr:col>15</xdr:col>
      <xdr:colOff>101600</xdr:colOff>
      <xdr:row>38</xdr:row>
      <xdr:rowOff>103621</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514600" y="63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94748</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343931" y="646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25434</xdr:rowOff>
    </xdr:from>
    <xdr:to>
      <xdr:col>10</xdr:col>
      <xdr:colOff>114300</xdr:colOff>
      <xdr:row>38</xdr:row>
      <xdr:rowOff>56484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008380" y="6395754"/>
          <a:ext cx="782320" cy="3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5324</xdr:rowOff>
    </xdr:from>
    <xdr:to>
      <xdr:col>10</xdr:col>
      <xdr:colOff>165100</xdr:colOff>
      <xdr:row>38</xdr:row>
      <xdr:rowOff>106924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739900" y="63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98051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546371" y="64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20228</xdr:rowOff>
    </xdr:from>
    <xdr:to>
      <xdr:col>6</xdr:col>
      <xdr:colOff>38100</xdr:colOff>
      <xdr:row>38</xdr:row>
      <xdr:rowOff>121828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965200" y="63905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112955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771671" y="64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139609</xdr:rowOff>
    </xdr:from>
    <xdr:to>
      <xdr:col>24</xdr:col>
      <xdr:colOff>114300</xdr:colOff>
      <xdr:row>38</xdr:row>
      <xdr:rowOff>69759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036060" y="6342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118036</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137660" y="632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152011</xdr:rowOff>
    </xdr:from>
    <xdr:to>
      <xdr:col>20</xdr:col>
      <xdr:colOff>38100</xdr:colOff>
      <xdr:row>38</xdr:row>
      <xdr:rowOff>82161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312160" y="6354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73288</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118631" y="644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154285</xdr:rowOff>
    </xdr:from>
    <xdr:to>
      <xdr:col>15</xdr:col>
      <xdr:colOff>101600</xdr:colOff>
      <xdr:row>38</xdr:row>
      <xdr:rowOff>84435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514600" y="6356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100962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343931" y="61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146084</xdr:rowOff>
    </xdr:from>
    <xdr:to>
      <xdr:col>10</xdr:col>
      <xdr:colOff>165100</xdr:colOff>
      <xdr:row>38</xdr:row>
      <xdr:rowOff>76234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739900" y="6348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92761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546371" y="612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5684</xdr:rowOff>
    </xdr:from>
    <xdr:to>
      <xdr:col>6</xdr:col>
      <xdr:colOff>38100</xdr:colOff>
      <xdr:row>38</xdr:row>
      <xdr:rowOff>107284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965200" y="63760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123811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771671" y="615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084955" y="8557205"/>
          <a:ext cx="1270" cy="1136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137660" y="969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020820" y="969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137660" y="834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020820" y="8557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69758</xdr:rowOff>
    </xdr:from>
    <xdr:to>
      <xdr:col>24</xdr:col>
      <xdr:colOff>63500</xdr:colOff>
      <xdr:row>57</xdr:row>
      <xdr:rowOff>99437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355340" y="9625238"/>
          <a:ext cx="731520" cy="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137660" y="932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036060" y="9469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99437</xdr:rowOff>
    </xdr:from>
    <xdr:to>
      <xdr:col>19</xdr:col>
      <xdr:colOff>177800</xdr:colOff>
      <xdr:row>57</xdr:row>
      <xdr:rowOff>102415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565400" y="9654917"/>
          <a:ext cx="78994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722</xdr:rowOff>
    </xdr:from>
    <xdr:to>
      <xdr:col>20</xdr:col>
      <xdr:colOff>38100</xdr:colOff>
      <xdr:row>57</xdr:row>
      <xdr:rowOff>102322</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312160" y="95562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118849</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086315" y="933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70882</xdr:rowOff>
    </xdr:from>
    <xdr:to>
      <xdr:col>15</xdr:col>
      <xdr:colOff>50800</xdr:colOff>
      <xdr:row>57</xdr:row>
      <xdr:rowOff>102415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1790700" y="9626362"/>
          <a:ext cx="774700" cy="3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21047</xdr:rowOff>
    </xdr:from>
    <xdr:to>
      <xdr:col>15</xdr:col>
      <xdr:colOff>101600</xdr:colOff>
      <xdr:row>57</xdr:row>
      <xdr:rowOff>122647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514600" y="957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139174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311615" y="935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54325</xdr:rowOff>
    </xdr:from>
    <xdr:to>
      <xdr:col>10</xdr:col>
      <xdr:colOff>114300</xdr:colOff>
      <xdr:row>57</xdr:row>
      <xdr:rowOff>70882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1008380" y="9609805"/>
          <a:ext cx="78232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24204</xdr:rowOff>
    </xdr:from>
    <xdr:to>
      <xdr:col>10</xdr:col>
      <xdr:colOff>165100</xdr:colOff>
      <xdr:row>57</xdr:row>
      <xdr:rowOff>125804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739900" y="95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116931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514055" y="96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23971</xdr:rowOff>
    </xdr:from>
    <xdr:to>
      <xdr:col>6</xdr:col>
      <xdr:colOff>38100</xdr:colOff>
      <xdr:row>57</xdr:row>
      <xdr:rowOff>125571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965200" y="95794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116698</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739355" y="967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18958</xdr:rowOff>
    </xdr:from>
    <xdr:to>
      <xdr:col>24</xdr:col>
      <xdr:colOff>114300</xdr:colOff>
      <xdr:row>57</xdr:row>
      <xdr:rowOff>120558</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036060" y="957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105335</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137660" y="949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48637</xdr:rowOff>
    </xdr:from>
    <xdr:to>
      <xdr:col>20</xdr:col>
      <xdr:colOff>38100</xdr:colOff>
      <xdr:row>57</xdr:row>
      <xdr:rowOff>150237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312160" y="96041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141364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118631" y="969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51615</xdr:rowOff>
    </xdr:from>
    <xdr:to>
      <xdr:col>15</xdr:col>
      <xdr:colOff>101600</xdr:colOff>
      <xdr:row>57</xdr:row>
      <xdr:rowOff>153215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514600" y="960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144342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343931" y="969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20082</xdr:rowOff>
    </xdr:from>
    <xdr:to>
      <xdr:col>10</xdr:col>
      <xdr:colOff>165100</xdr:colOff>
      <xdr:row>57</xdr:row>
      <xdr:rowOff>121682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739900" y="95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138209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514055" y="935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3525</xdr:rowOff>
    </xdr:from>
    <xdr:to>
      <xdr:col>6</xdr:col>
      <xdr:colOff>38100</xdr:colOff>
      <xdr:row>57</xdr:row>
      <xdr:rowOff>105125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965200" y="9559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121652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739355" y="934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46749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078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078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078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084955" y="11865013"/>
          <a:ext cx="1270" cy="131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137660" y="131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020820" y="13184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137660" y="11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020820" y="11865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79281</xdr:rowOff>
    </xdr:from>
    <xdr:to>
      <xdr:col>24</xdr:col>
      <xdr:colOff>63500</xdr:colOff>
      <xdr:row>77</xdr:row>
      <xdr:rowOff>86230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355340" y="12652281"/>
          <a:ext cx="731520" cy="3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137660" y="12741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036060" y="1275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131127</xdr:rowOff>
    </xdr:from>
    <xdr:to>
      <xdr:col>19</xdr:col>
      <xdr:colOff>177800</xdr:colOff>
      <xdr:row>77</xdr:row>
      <xdr:rowOff>86230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565400" y="12871767"/>
          <a:ext cx="789940" cy="12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35568</xdr:rowOff>
    </xdr:from>
    <xdr:to>
      <xdr:col>20</xdr:col>
      <xdr:colOff>38100</xdr:colOff>
      <xdr:row>77</xdr:row>
      <xdr:rowOff>137168</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312160" y="129438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128295</xdr:rowOff>
    </xdr:from>
    <xdr:ext cx="469744"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150948" y="1303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79418</xdr:rowOff>
    </xdr:from>
    <xdr:to>
      <xdr:col>15</xdr:col>
      <xdr:colOff>50800</xdr:colOff>
      <xdr:row>76</xdr:row>
      <xdr:rowOff>131127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1790700" y="12820058"/>
          <a:ext cx="774700" cy="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163354</xdr:rowOff>
    </xdr:from>
    <xdr:to>
      <xdr:col>15</xdr:col>
      <xdr:colOff>101600</xdr:colOff>
      <xdr:row>77</xdr:row>
      <xdr:rowOff>93504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514600" y="12903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84631</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43931" y="129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79418</xdr:rowOff>
    </xdr:from>
    <xdr:to>
      <xdr:col>10</xdr:col>
      <xdr:colOff>114300</xdr:colOff>
      <xdr:row>77</xdr:row>
      <xdr:rowOff>69909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008380" y="12820058"/>
          <a:ext cx="782320" cy="15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161184</xdr:rowOff>
    </xdr:from>
    <xdr:to>
      <xdr:col>10</xdr:col>
      <xdr:colOff>165100</xdr:colOff>
      <xdr:row>77</xdr:row>
      <xdr:rowOff>91334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739900" y="129018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82461</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546371" y="129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5873</xdr:rowOff>
    </xdr:from>
    <xdr:to>
      <xdr:col>6</xdr:col>
      <xdr:colOff>38100</xdr:colOff>
      <xdr:row>77</xdr:row>
      <xdr:rowOff>107473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965200" y="129141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124000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771671" y="126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28481</xdr:rowOff>
    </xdr:from>
    <xdr:to>
      <xdr:col>24</xdr:col>
      <xdr:colOff>114300</xdr:colOff>
      <xdr:row>75</xdr:row>
      <xdr:rowOff>130081</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036060" y="126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51358</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137660" y="124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35430</xdr:rowOff>
    </xdr:from>
    <xdr:to>
      <xdr:col>20</xdr:col>
      <xdr:colOff>38100</xdr:colOff>
      <xdr:row>77</xdr:row>
      <xdr:rowOff>137030</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312160" y="12943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153557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150948" y="127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80327</xdr:rowOff>
    </xdr:from>
    <xdr:to>
      <xdr:col>15</xdr:col>
      <xdr:colOff>101600</xdr:colOff>
      <xdr:row>77</xdr:row>
      <xdr:rowOff>10477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514600" y="128209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27005</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343931" y="1260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28618</xdr:rowOff>
    </xdr:from>
    <xdr:to>
      <xdr:col>10</xdr:col>
      <xdr:colOff>165100</xdr:colOff>
      <xdr:row>76</xdr:row>
      <xdr:rowOff>130218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739900" y="127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146745</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546371" y="125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19109</xdr:rowOff>
    </xdr:from>
    <xdr:to>
      <xdr:col>6</xdr:col>
      <xdr:colOff>38100</xdr:colOff>
      <xdr:row>77</xdr:row>
      <xdr:rowOff>120709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965200" y="129273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111836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771671" y="1302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084955" y="15047442"/>
          <a:ext cx="1270" cy="14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137660" y="1654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020820" y="16541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137660" y="1482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020820" y="15047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170256</xdr:rowOff>
    </xdr:from>
    <xdr:to>
      <xdr:col>24</xdr:col>
      <xdr:colOff>63500</xdr:colOff>
      <xdr:row>95</xdr:row>
      <xdr:rowOff>44805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355340" y="15928416"/>
          <a:ext cx="731520" cy="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137660" y="15993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036060" y="16015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44805</xdr:rowOff>
    </xdr:from>
    <xdr:to>
      <xdr:col>19</xdr:col>
      <xdr:colOff>177800</xdr:colOff>
      <xdr:row>95</xdr:row>
      <xdr:rowOff>99149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565400" y="15970605"/>
          <a:ext cx="789940" cy="5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52197</xdr:rowOff>
    </xdr:from>
    <xdr:to>
      <xdr:col>20</xdr:col>
      <xdr:colOff>38100</xdr:colOff>
      <xdr:row>95</xdr:row>
      <xdr:rowOff>153797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312160" y="159779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144924</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118631" y="160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99149</xdr:rowOff>
    </xdr:from>
    <xdr:to>
      <xdr:col>15</xdr:col>
      <xdr:colOff>50800</xdr:colOff>
      <xdr:row>95</xdr:row>
      <xdr:rowOff>138430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1790700" y="16024949"/>
          <a:ext cx="7747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63615</xdr:rowOff>
    </xdr:from>
    <xdr:to>
      <xdr:col>15</xdr:col>
      <xdr:colOff>101600</xdr:colOff>
      <xdr:row>95</xdr:row>
      <xdr:rowOff>165215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514600" y="159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156342</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343931" y="160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66242</xdr:rowOff>
    </xdr:from>
    <xdr:to>
      <xdr:col>10</xdr:col>
      <xdr:colOff>114300</xdr:colOff>
      <xdr:row>95</xdr:row>
      <xdr:rowOff>138430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008380" y="15992042"/>
          <a:ext cx="782320" cy="7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70078</xdr:rowOff>
    </xdr:from>
    <xdr:to>
      <xdr:col>10</xdr:col>
      <xdr:colOff>165100</xdr:colOff>
      <xdr:row>96</xdr:row>
      <xdr:rowOff>228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739900" y="15995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546371" y="1577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65608</xdr:rowOff>
    </xdr:from>
    <xdr:to>
      <xdr:col>6</xdr:col>
      <xdr:colOff>38100</xdr:colOff>
      <xdr:row>95</xdr:row>
      <xdr:rowOff>167208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965200" y="15991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158335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771671" y="160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119456</xdr:rowOff>
    </xdr:from>
    <xdr:to>
      <xdr:col>24</xdr:col>
      <xdr:colOff>114300</xdr:colOff>
      <xdr:row>95</xdr:row>
      <xdr:rowOff>49606</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036060" y="158776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142333</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137660" y="157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165455</xdr:rowOff>
    </xdr:from>
    <xdr:to>
      <xdr:col>20</xdr:col>
      <xdr:colOff>38100</xdr:colOff>
      <xdr:row>95</xdr:row>
      <xdr:rowOff>95605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312160" y="15923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112132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118631" y="157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48349</xdr:rowOff>
    </xdr:from>
    <xdr:to>
      <xdr:col>15</xdr:col>
      <xdr:colOff>101600</xdr:colOff>
      <xdr:row>95</xdr:row>
      <xdr:rowOff>149949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514600" y="159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166476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343931" y="1575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87630</xdr:rowOff>
    </xdr:from>
    <xdr:to>
      <xdr:col>10</xdr:col>
      <xdr:colOff>165100</xdr:colOff>
      <xdr:row>96</xdr:row>
      <xdr:rowOff>17780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739900" y="16013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8907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546371" y="161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15442</xdr:rowOff>
    </xdr:from>
    <xdr:to>
      <xdr:col>6</xdr:col>
      <xdr:colOff>38100</xdr:colOff>
      <xdr:row>95</xdr:row>
      <xdr:rowOff>117042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965200" y="15941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133569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771671" y="157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560083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5299921" y="64439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529992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9218295" y="5159531"/>
          <a:ext cx="1270" cy="111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9271000" y="628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9154160" y="6276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9271000" y="493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154160" y="5159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10971</xdr:rowOff>
    </xdr:from>
    <xdr:to>
      <xdr:col>55</xdr:col>
      <xdr:colOff>0</xdr:colOff>
      <xdr:row>38</xdr:row>
      <xdr:rowOff>151320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8496300" y="6046011"/>
          <a:ext cx="723900" cy="47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9271000" y="5721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192260" y="5869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151320</xdr:rowOff>
    </xdr:from>
    <xdr:to>
      <xdr:col>50</xdr:col>
      <xdr:colOff>114300</xdr:colOff>
      <xdr:row>39</xdr:row>
      <xdr:rowOff>8327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7713980" y="6521640"/>
          <a:ext cx="782320" cy="2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61689</xdr:rowOff>
    </xdr:from>
    <xdr:to>
      <xdr:col>50</xdr:col>
      <xdr:colOff>165100</xdr:colOff>
      <xdr:row>38</xdr:row>
      <xdr:rowOff>163289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8445500" y="643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8366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8219655" y="621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8327</xdr:rowOff>
    </xdr:from>
    <xdr:to>
      <xdr:col>45</xdr:col>
      <xdr:colOff>177800</xdr:colOff>
      <xdr:row>39</xdr:row>
      <xdr:rowOff>50740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6924040" y="6546287"/>
          <a:ext cx="789940" cy="4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38040</xdr:rowOff>
    </xdr:from>
    <xdr:to>
      <xdr:col>46</xdr:col>
      <xdr:colOff>38100</xdr:colOff>
      <xdr:row>38</xdr:row>
      <xdr:rowOff>139640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7670800" y="6408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156167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7444955" y="619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37432</xdr:rowOff>
    </xdr:from>
    <xdr:to>
      <xdr:col>41</xdr:col>
      <xdr:colOff>50800</xdr:colOff>
      <xdr:row>39</xdr:row>
      <xdr:rowOff>50740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149340" y="6575392"/>
          <a:ext cx="7747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44578</xdr:rowOff>
    </xdr:from>
    <xdr:to>
      <xdr:col>41</xdr:col>
      <xdr:colOff>101600</xdr:colOff>
      <xdr:row>38</xdr:row>
      <xdr:rowOff>146178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873240" y="641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162705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670255" y="619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102833</xdr:rowOff>
    </xdr:from>
    <xdr:to>
      <xdr:col>36</xdr:col>
      <xdr:colOff>165100</xdr:colOff>
      <xdr:row>39</xdr:row>
      <xdr:rowOff>32983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098540" y="6473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49510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5872695" y="625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131621</xdr:rowOff>
    </xdr:from>
    <xdr:to>
      <xdr:col>55</xdr:col>
      <xdr:colOff>50800</xdr:colOff>
      <xdr:row>36</xdr:row>
      <xdr:rowOff>61771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192260" y="5999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110048</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9271000" y="597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100520</xdr:rowOff>
    </xdr:from>
    <xdr:to>
      <xdr:col>50</xdr:col>
      <xdr:colOff>165100</xdr:colOff>
      <xdr:row>39</xdr:row>
      <xdr:rowOff>30670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445500" y="6470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21797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219655" y="655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128977</xdr:rowOff>
    </xdr:from>
    <xdr:to>
      <xdr:col>46</xdr:col>
      <xdr:colOff>38100</xdr:colOff>
      <xdr:row>39</xdr:row>
      <xdr:rowOff>59127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670800" y="6499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50254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444955" y="658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171390</xdr:rowOff>
    </xdr:from>
    <xdr:to>
      <xdr:col>41</xdr:col>
      <xdr:colOff>101600</xdr:colOff>
      <xdr:row>39</xdr:row>
      <xdr:rowOff>101540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873240" y="6541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92667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2571" y="663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158082</xdr:rowOff>
    </xdr:from>
    <xdr:to>
      <xdr:col>36</xdr:col>
      <xdr:colOff>165100</xdr:colOff>
      <xdr:row>39</xdr:row>
      <xdr:rowOff>88232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098540" y="65284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79359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5872695" y="661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5826760" y="99896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560083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5826760" y="96706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529992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5826760" y="93517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529992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5826760" y="90327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29992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826760" y="87138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29992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826760" y="83910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209768"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2097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218295" y="8562383"/>
          <a:ext cx="1270" cy="1376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9271000" y="99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154160" y="99384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9271000" y="834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154160" y="8562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116476</xdr:rowOff>
    </xdr:from>
    <xdr:to>
      <xdr:col>55</xdr:col>
      <xdr:colOff>0</xdr:colOff>
      <xdr:row>58</xdr:row>
      <xdr:rowOff>145283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496300" y="9839596"/>
          <a:ext cx="723900" cy="2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9271000" y="947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192260" y="96195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145283</xdr:rowOff>
    </xdr:from>
    <xdr:to>
      <xdr:col>50</xdr:col>
      <xdr:colOff>114300</xdr:colOff>
      <xdr:row>58</xdr:row>
      <xdr:rowOff>171219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713980" y="9868403"/>
          <a:ext cx="782320" cy="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26440</xdr:rowOff>
    </xdr:from>
    <xdr:to>
      <xdr:col>50</xdr:col>
      <xdr:colOff>165100</xdr:colOff>
      <xdr:row>58</xdr:row>
      <xdr:rowOff>128040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445500" y="97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144567</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219655" y="953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171219</xdr:rowOff>
    </xdr:from>
    <xdr:to>
      <xdr:col>45</xdr:col>
      <xdr:colOff>177800</xdr:colOff>
      <xdr:row>59</xdr:row>
      <xdr:rowOff>545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24040" y="98943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31669</xdr:rowOff>
    </xdr:from>
    <xdr:to>
      <xdr:col>46</xdr:col>
      <xdr:colOff>38100</xdr:colOff>
      <xdr:row>58</xdr:row>
      <xdr:rowOff>133269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670800" y="9754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149796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444955" y="953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92840</xdr:rowOff>
    </xdr:from>
    <xdr:to>
      <xdr:col>41</xdr:col>
      <xdr:colOff>50800</xdr:colOff>
      <xdr:row>59</xdr:row>
      <xdr:rowOff>545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149340" y="9648320"/>
          <a:ext cx="774700" cy="24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33525</xdr:rowOff>
    </xdr:from>
    <xdr:to>
      <xdr:col>41</xdr:col>
      <xdr:colOff>101600</xdr:colOff>
      <xdr:row>58</xdr:row>
      <xdr:rowOff>135125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873240" y="97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151652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670255" y="953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43936</xdr:rowOff>
    </xdr:from>
    <xdr:to>
      <xdr:col>36</xdr:col>
      <xdr:colOff>165100</xdr:colOff>
      <xdr:row>58</xdr:row>
      <xdr:rowOff>145536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098540" y="976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136663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5872695" y="985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65676</xdr:rowOff>
    </xdr:from>
    <xdr:to>
      <xdr:col>55</xdr:col>
      <xdr:colOff>50800</xdr:colOff>
      <xdr:row>58</xdr:row>
      <xdr:rowOff>167276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192260" y="97887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152053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9271000" y="970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94483</xdr:rowOff>
    </xdr:from>
    <xdr:to>
      <xdr:col>50</xdr:col>
      <xdr:colOff>165100</xdr:colOff>
      <xdr:row>59</xdr:row>
      <xdr:rowOff>24633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445500" y="9817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15760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251971" y="990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120419</xdr:rowOff>
    </xdr:from>
    <xdr:to>
      <xdr:col>46</xdr:col>
      <xdr:colOff>38100</xdr:colOff>
      <xdr:row>59</xdr:row>
      <xdr:rowOff>50569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670800" y="98435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41696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477271" y="993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121195</xdr:rowOff>
    </xdr:from>
    <xdr:to>
      <xdr:col>41</xdr:col>
      <xdr:colOff>101600</xdr:colOff>
      <xdr:row>59</xdr:row>
      <xdr:rowOff>51345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873240" y="9844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42472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2571" y="99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42040</xdr:rowOff>
    </xdr:from>
    <xdr:to>
      <xdr:col>36</xdr:col>
      <xdr:colOff>165100</xdr:colOff>
      <xdr:row>57</xdr:row>
      <xdr:rowOff>143640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098540" y="959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160167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5872695" y="938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5826760" y="1310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560083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5826760" y="11984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29992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9218295" y="11841170"/>
          <a:ext cx="1270" cy="126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9271000" y="1310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154160" y="1310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9271000" y="1162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154160" y="1184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53792</xdr:rowOff>
    </xdr:from>
    <xdr:to>
      <xdr:col>55</xdr:col>
      <xdr:colOff>0</xdr:colOff>
      <xdr:row>76</xdr:row>
      <xdr:rowOff>160885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496300" y="12794432"/>
          <a:ext cx="723900" cy="10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9271000" y="12771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9192260" y="127932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160885</xdr:rowOff>
    </xdr:from>
    <xdr:to>
      <xdr:col>50</xdr:col>
      <xdr:colOff>114300</xdr:colOff>
      <xdr:row>77</xdr:row>
      <xdr:rowOff>55609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713980" y="12901525"/>
          <a:ext cx="782320" cy="6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14616</xdr:rowOff>
    </xdr:from>
    <xdr:to>
      <xdr:col>50</xdr:col>
      <xdr:colOff>165100</xdr:colOff>
      <xdr:row>77</xdr:row>
      <xdr:rowOff>116216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445500" y="1292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107343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251971" y="1301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22051</xdr:rowOff>
    </xdr:from>
    <xdr:to>
      <xdr:col>45</xdr:col>
      <xdr:colOff>177800</xdr:colOff>
      <xdr:row>77</xdr:row>
      <xdr:rowOff>55609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24040" y="12930331"/>
          <a:ext cx="78994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137585</xdr:rowOff>
    </xdr:from>
    <xdr:to>
      <xdr:col>46</xdr:col>
      <xdr:colOff>38100</xdr:colOff>
      <xdr:row>77</xdr:row>
      <xdr:rowOff>67735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670800" y="12878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84263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477271" y="1265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64199</xdr:rowOff>
    </xdr:from>
    <xdr:to>
      <xdr:col>41</xdr:col>
      <xdr:colOff>50800</xdr:colOff>
      <xdr:row>77</xdr:row>
      <xdr:rowOff>22051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149340" y="12134279"/>
          <a:ext cx="774700" cy="79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142489</xdr:rowOff>
    </xdr:from>
    <xdr:to>
      <xdr:col>41</xdr:col>
      <xdr:colOff>101600</xdr:colOff>
      <xdr:row>77</xdr:row>
      <xdr:rowOff>72639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6873240" y="12883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89167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702571" y="1266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116909</xdr:rowOff>
    </xdr:from>
    <xdr:to>
      <xdr:col>36</xdr:col>
      <xdr:colOff>165100</xdr:colOff>
      <xdr:row>77</xdr:row>
      <xdr:rowOff>47059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098540" y="128575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38186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5905011" y="129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2992</xdr:rowOff>
    </xdr:from>
    <xdr:to>
      <xdr:col>55</xdr:col>
      <xdr:colOff>50800</xdr:colOff>
      <xdr:row>76</xdr:row>
      <xdr:rowOff>104592</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9192260" y="127436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25869</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9271000" y="125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110085</xdr:rowOff>
    </xdr:from>
    <xdr:to>
      <xdr:col>50</xdr:col>
      <xdr:colOff>165100</xdr:colOff>
      <xdr:row>77</xdr:row>
      <xdr:rowOff>40235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8445500" y="12850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56763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251971" y="1262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4809</xdr:rowOff>
    </xdr:from>
    <xdr:to>
      <xdr:col>46</xdr:col>
      <xdr:colOff>38100</xdr:colOff>
      <xdr:row>77</xdr:row>
      <xdr:rowOff>106409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7670800" y="129130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97536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477271" y="1300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142701</xdr:rowOff>
    </xdr:from>
    <xdr:to>
      <xdr:col>41</xdr:col>
      <xdr:colOff>101600</xdr:colOff>
      <xdr:row>77</xdr:row>
      <xdr:rowOff>72851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6873240" y="12883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63978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2571" y="1297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13399</xdr:rowOff>
    </xdr:from>
    <xdr:to>
      <xdr:col>36</xdr:col>
      <xdr:colOff>165100</xdr:colOff>
      <xdr:row>72</xdr:row>
      <xdr:rowOff>114999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098540" y="1208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131526</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5872695" y="1186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529992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2097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218295" y="15267501"/>
          <a:ext cx="1270" cy="1357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9271000" y="1662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154160" y="16624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9271000" y="1505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154160" y="15267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9838</xdr:rowOff>
    </xdr:from>
    <xdr:to>
      <xdr:col>55</xdr:col>
      <xdr:colOff>0</xdr:colOff>
      <xdr:row>99</xdr:row>
      <xdr:rowOff>12886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496300" y="16606198"/>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9271000" y="1621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192260" y="163619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9838</xdr:rowOff>
    </xdr:from>
    <xdr:to>
      <xdr:col>50</xdr:col>
      <xdr:colOff>114300</xdr:colOff>
      <xdr:row>99</xdr:row>
      <xdr:rowOff>19141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713980" y="16606198"/>
          <a:ext cx="782320" cy="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28229</xdr:rowOff>
    </xdr:from>
    <xdr:to>
      <xdr:col>50</xdr:col>
      <xdr:colOff>165100</xdr:colOff>
      <xdr:row>98</xdr:row>
      <xdr:rowOff>129829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445500" y="164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146356</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251971" y="1623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19141</xdr:rowOff>
    </xdr:from>
    <xdr:to>
      <xdr:col>45</xdr:col>
      <xdr:colOff>177800</xdr:colOff>
      <xdr:row>99</xdr:row>
      <xdr:rowOff>25276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24040" y="16615501"/>
          <a:ext cx="78994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41952</xdr:rowOff>
    </xdr:from>
    <xdr:to>
      <xdr:col>46</xdr:col>
      <xdr:colOff>38100</xdr:colOff>
      <xdr:row>98</xdr:row>
      <xdr:rowOff>143552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670800" y="164706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160079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477271" y="162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3256</xdr:rowOff>
    </xdr:from>
    <xdr:to>
      <xdr:col>41</xdr:col>
      <xdr:colOff>50800</xdr:colOff>
      <xdr:row>99</xdr:row>
      <xdr:rowOff>25276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149340" y="16599616"/>
          <a:ext cx="774700" cy="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50526</xdr:rowOff>
    </xdr:from>
    <xdr:to>
      <xdr:col>41</xdr:col>
      <xdr:colOff>101600</xdr:colOff>
      <xdr:row>98</xdr:row>
      <xdr:rowOff>152126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873240" y="16479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168653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2571" y="162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62147</xdr:rowOff>
    </xdr:from>
    <xdr:to>
      <xdr:col>36</xdr:col>
      <xdr:colOff>165100</xdr:colOff>
      <xdr:row>98</xdr:row>
      <xdr:rowOff>163747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098540" y="1649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8824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5905011" y="162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133536</xdr:rowOff>
    </xdr:from>
    <xdr:to>
      <xdr:col>55</xdr:col>
      <xdr:colOff>50800</xdr:colOff>
      <xdr:row>99</xdr:row>
      <xdr:rowOff>63686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192260" y="165622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48463</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9271000" y="1647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130488</xdr:rowOff>
    </xdr:from>
    <xdr:to>
      <xdr:col>50</xdr:col>
      <xdr:colOff>165100</xdr:colOff>
      <xdr:row>99</xdr:row>
      <xdr:rowOff>60638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445500" y="165592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51765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251971" y="1664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139791</xdr:rowOff>
    </xdr:from>
    <xdr:to>
      <xdr:col>46</xdr:col>
      <xdr:colOff>38100</xdr:colOff>
      <xdr:row>99</xdr:row>
      <xdr:rowOff>69941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670800" y="165685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61068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477271" y="166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145926</xdr:rowOff>
    </xdr:from>
    <xdr:to>
      <xdr:col>41</xdr:col>
      <xdr:colOff>101600</xdr:colOff>
      <xdr:row>99</xdr:row>
      <xdr:rowOff>76076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873240" y="16574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67203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2571" y="1666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123906</xdr:rowOff>
    </xdr:from>
    <xdr:to>
      <xdr:col>36</xdr:col>
      <xdr:colOff>165100</xdr:colOff>
      <xdr:row>99</xdr:row>
      <xdr:rowOff>54056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098540" y="165526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45183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5905011" y="1664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0960100" y="6395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0734174" y="6257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043326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0960100" y="5279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043326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4374495" y="5249021"/>
          <a:ext cx="1269" cy="1146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4419580" y="63995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4287500" y="6395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4419580" y="503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4287500" y="52490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3629640" y="639572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4419580" y="6098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4325600" y="624357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854940" y="63957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52444</xdr:rowOff>
    </xdr:from>
    <xdr:to>
      <xdr:col>81</xdr:col>
      <xdr:colOff>101600</xdr:colOff>
      <xdr:row>37</xdr:row>
      <xdr:rowOff>154044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3578840" y="62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170571</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3408171" y="60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072620" y="63957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88477</xdr:rowOff>
    </xdr:from>
    <xdr:to>
      <xdr:col>76</xdr:col>
      <xdr:colOff>165100</xdr:colOff>
      <xdr:row>38</xdr:row>
      <xdr:rowOff>18627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2804140" y="6291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35154</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610611" y="607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1282680" y="63957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58016</xdr:rowOff>
    </xdr:from>
    <xdr:to>
      <xdr:col>72</xdr:col>
      <xdr:colOff>38100</xdr:colOff>
      <xdr:row>37</xdr:row>
      <xdr:rowOff>159617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029440" y="6260696"/>
          <a:ext cx="7874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4693</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35911" y="603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90089</xdr:rowOff>
    </xdr:from>
    <xdr:to>
      <xdr:col>67</xdr:col>
      <xdr:colOff>101600</xdr:colOff>
      <xdr:row>38</xdr:row>
      <xdr:rowOff>20239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1231880" y="6292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36766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070668" y="607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4325600" y="63487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4419580" y="6263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3578840" y="634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27850" y="6437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2804140" y="634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737910" y="6437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029440" y="6348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1955590" y="6437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1231880" y="634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1180890" y="6437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0960100" y="98628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07341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0960100" y="9413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0628794" y="92748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0960100" y="8967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0628794" y="882905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0960100" y="8521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0628794" y="838328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0628794" y="793370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4374495" y="8707628"/>
          <a:ext cx="1269"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4419580" y="9902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2875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4419580" y="8486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287500" y="8707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629640" y="986282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4419580" y="96558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325600" y="9800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54940" y="98628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57884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2785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072620" y="98628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80414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73791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1282680" y="98628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029440" y="9812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19555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123188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11808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325600" y="9812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4419580" y="97790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57884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2785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80414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73791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029440" y="9812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95559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123188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18089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0960100" y="1310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073417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0960100" y="119849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043326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4374495" y="11820190"/>
          <a:ext cx="1269" cy="128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4419580" y="1310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4287500" y="1310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4419580" y="1159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287500" y="11820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53832</xdr:rowOff>
    </xdr:from>
    <xdr:to>
      <xdr:col>85</xdr:col>
      <xdr:colOff>127000</xdr:colOff>
      <xdr:row>74</xdr:row>
      <xdr:rowOff>81076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3629640" y="12459192"/>
          <a:ext cx="746760" cy="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4419580" y="12408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325600" y="1243053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81076</xdr:rowOff>
    </xdr:from>
    <xdr:to>
      <xdr:col>81</xdr:col>
      <xdr:colOff>50800</xdr:colOff>
      <xdr:row>74</xdr:row>
      <xdr:rowOff>121115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2854940" y="12486436"/>
          <a:ext cx="774700" cy="4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169504</xdr:rowOff>
    </xdr:from>
    <xdr:to>
      <xdr:col>81</xdr:col>
      <xdr:colOff>101600</xdr:colOff>
      <xdr:row>75</xdr:row>
      <xdr:rowOff>99654</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578840" y="125748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90781</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08171" y="126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121115</xdr:rowOff>
    </xdr:from>
    <xdr:to>
      <xdr:col>76</xdr:col>
      <xdr:colOff>114300</xdr:colOff>
      <xdr:row>74</xdr:row>
      <xdr:rowOff>145117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072620" y="12526475"/>
          <a:ext cx="78232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20143</xdr:rowOff>
    </xdr:from>
    <xdr:to>
      <xdr:col>76</xdr:col>
      <xdr:colOff>165100</xdr:colOff>
      <xdr:row>75</xdr:row>
      <xdr:rowOff>121743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804140" y="1259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112870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610611" y="1268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145117</xdr:rowOff>
    </xdr:from>
    <xdr:to>
      <xdr:col>71</xdr:col>
      <xdr:colOff>177800</xdr:colOff>
      <xdr:row>75</xdr:row>
      <xdr:rowOff>17170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1282680" y="12550477"/>
          <a:ext cx="78994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6015</xdr:rowOff>
    </xdr:from>
    <xdr:to>
      <xdr:col>72</xdr:col>
      <xdr:colOff>38100</xdr:colOff>
      <xdr:row>75</xdr:row>
      <xdr:rowOff>107615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029440" y="12579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98742</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35911" y="1267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21932</xdr:rowOff>
    </xdr:from>
    <xdr:to>
      <xdr:col>67</xdr:col>
      <xdr:colOff>101600</xdr:colOff>
      <xdr:row>75</xdr:row>
      <xdr:rowOff>123532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1231880" y="125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114659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061211" y="126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3032</xdr:rowOff>
    </xdr:from>
    <xdr:to>
      <xdr:col>85</xdr:col>
      <xdr:colOff>177800</xdr:colOff>
      <xdr:row>74</xdr:row>
      <xdr:rowOff>104632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325600" y="1240839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25909</xdr:rowOff>
    </xdr:from>
    <xdr:ext cx="599010"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4419580" y="1226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30276</xdr:rowOff>
    </xdr:from>
    <xdr:to>
      <xdr:col>81</xdr:col>
      <xdr:colOff>101600</xdr:colOff>
      <xdr:row>74</xdr:row>
      <xdr:rowOff>131876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578840" y="124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148403</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375855" y="1221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70315</xdr:rowOff>
    </xdr:from>
    <xdr:to>
      <xdr:col>76</xdr:col>
      <xdr:colOff>165100</xdr:colOff>
      <xdr:row>75</xdr:row>
      <xdr:rowOff>465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804140" y="1247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16992</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78295" y="1225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94317</xdr:rowOff>
    </xdr:from>
    <xdr:to>
      <xdr:col>72</xdr:col>
      <xdr:colOff>38100</xdr:colOff>
      <xdr:row>75</xdr:row>
      <xdr:rowOff>24467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029440" y="124996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40994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835911" y="1227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137820</xdr:rowOff>
    </xdr:from>
    <xdr:to>
      <xdr:col>67</xdr:col>
      <xdr:colOff>101600</xdr:colOff>
      <xdr:row>75</xdr:row>
      <xdr:rowOff>67970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1231880" y="12543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84497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061211" y="1232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043326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0365968" y="150126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03659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4374495" y="15275161"/>
          <a:ext cx="1269" cy="13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4419580" y="16643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4287500" y="16640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4419580" y="150580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4287500" y="152751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125107</xdr:rowOff>
    </xdr:from>
    <xdr:to>
      <xdr:col>85</xdr:col>
      <xdr:colOff>127000</xdr:colOff>
      <xdr:row>99</xdr:row>
      <xdr:rowOff>19377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3629640" y="16553827"/>
          <a:ext cx="746760" cy="6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4419580" y="16352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325600" y="1649687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18763</xdr:rowOff>
    </xdr:from>
    <xdr:to>
      <xdr:col>81</xdr:col>
      <xdr:colOff>50800</xdr:colOff>
      <xdr:row>99</xdr:row>
      <xdr:rowOff>19377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854940" y="16615123"/>
          <a:ext cx="7747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114874</xdr:rowOff>
    </xdr:from>
    <xdr:to>
      <xdr:col>81</xdr:col>
      <xdr:colOff>101600</xdr:colOff>
      <xdr:row>99</xdr:row>
      <xdr:rowOff>45024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578840" y="16543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61551</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08171" y="163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18763</xdr:rowOff>
    </xdr:from>
    <xdr:to>
      <xdr:col>76</xdr:col>
      <xdr:colOff>114300</xdr:colOff>
      <xdr:row>99</xdr:row>
      <xdr:rowOff>20051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072620" y="16615123"/>
          <a:ext cx="78232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107699</xdr:rowOff>
    </xdr:from>
    <xdr:to>
      <xdr:col>76</xdr:col>
      <xdr:colOff>165100</xdr:colOff>
      <xdr:row>99</xdr:row>
      <xdr:rowOff>37849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804140" y="16536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54376</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10611" y="1631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158810</xdr:rowOff>
    </xdr:from>
    <xdr:to>
      <xdr:col>71</xdr:col>
      <xdr:colOff>177800</xdr:colOff>
      <xdr:row>99</xdr:row>
      <xdr:rowOff>20051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1282680" y="16587530"/>
          <a:ext cx="789940" cy="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105776</xdr:rowOff>
    </xdr:from>
    <xdr:to>
      <xdr:col>72</xdr:col>
      <xdr:colOff>38100</xdr:colOff>
      <xdr:row>99</xdr:row>
      <xdr:rowOff>35926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029440" y="16534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52453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35911" y="163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120910</xdr:rowOff>
    </xdr:from>
    <xdr:to>
      <xdr:col>67</xdr:col>
      <xdr:colOff>101600</xdr:colOff>
      <xdr:row>99</xdr:row>
      <xdr:rowOff>51060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1231880" y="16549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42187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061211" y="1663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74307</xdr:rowOff>
    </xdr:from>
    <xdr:to>
      <xdr:col>85</xdr:col>
      <xdr:colOff>177800</xdr:colOff>
      <xdr:row>99</xdr:row>
      <xdr:rowOff>4457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4325600" y="165030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4419580" y="1647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140027</xdr:rowOff>
    </xdr:from>
    <xdr:to>
      <xdr:col>81</xdr:col>
      <xdr:colOff>101600</xdr:colOff>
      <xdr:row>99</xdr:row>
      <xdr:rowOff>70177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3578840" y="165687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61304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8171" y="1665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139413</xdr:rowOff>
    </xdr:from>
    <xdr:to>
      <xdr:col>76</xdr:col>
      <xdr:colOff>165100</xdr:colOff>
      <xdr:row>99</xdr:row>
      <xdr:rowOff>69563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2804140" y="165681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60690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10611" y="1665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140701</xdr:rowOff>
    </xdr:from>
    <xdr:to>
      <xdr:col>72</xdr:col>
      <xdr:colOff>38100</xdr:colOff>
      <xdr:row>99</xdr:row>
      <xdr:rowOff>70851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029440" y="165694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61978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1835911" y="166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108010</xdr:rowOff>
    </xdr:from>
    <xdr:to>
      <xdr:col>67</xdr:col>
      <xdr:colOff>101600</xdr:colOff>
      <xdr:row>99</xdr:row>
      <xdr:rowOff>38160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1231880" y="1653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54687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1061211" y="163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63072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63072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63072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63072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63072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9507835" y="5058192"/>
          <a:ext cx="1269" cy="157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1956054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19560540" y="484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9443700" y="5058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95874</xdr:rowOff>
    </xdr:from>
    <xdr:to>
      <xdr:col>116</xdr:col>
      <xdr:colOff>63500</xdr:colOff>
      <xdr:row>39</xdr:row>
      <xdr:rowOff>97017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778220" y="6633834"/>
          <a:ext cx="7315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19560540" y="632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9458940" y="6465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95874</xdr:rowOff>
    </xdr:from>
    <xdr:to>
      <xdr:col>111</xdr:col>
      <xdr:colOff>177800</xdr:colOff>
      <xdr:row>39</xdr:row>
      <xdr:rowOff>97670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7988280" y="6633834"/>
          <a:ext cx="78994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162640</xdr:rowOff>
    </xdr:from>
    <xdr:to>
      <xdr:col>112</xdr:col>
      <xdr:colOff>38100</xdr:colOff>
      <xdr:row>39</xdr:row>
      <xdr:rowOff>92790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735040" y="6532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109317</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573828" y="631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96038</xdr:rowOff>
    </xdr:from>
    <xdr:to>
      <xdr:col>107</xdr:col>
      <xdr:colOff>50800</xdr:colOff>
      <xdr:row>39</xdr:row>
      <xdr:rowOff>97670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7213580" y="6633998"/>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111792</xdr:rowOff>
    </xdr:from>
    <xdr:to>
      <xdr:col>107</xdr:col>
      <xdr:colOff>101600</xdr:colOff>
      <xdr:row>39</xdr:row>
      <xdr:rowOff>41942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7937480" y="648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58470</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76268" y="626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95907</xdr:rowOff>
    </xdr:from>
    <xdr:to>
      <xdr:col>102</xdr:col>
      <xdr:colOff>114300</xdr:colOff>
      <xdr:row>39</xdr:row>
      <xdr:rowOff>96038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6431260" y="6633867"/>
          <a:ext cx="78232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13233</xdr:rowOff>
    </xdr:from>
    <xdr:to>
      <xdr:col>102</xdr:col>
      <xdr:colOff>165100</xdr:colOff>
      <xdr:row>39</xdr:row>
      <xdr:rowOff>114833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7162780" y="65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131360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001568" y="63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13037</xdr:rowOff>
    </xdr:from>
    <xdr:to>
      <xdr:col>98</xdr:col>
      <xdr:colOff>38100</xdr:colOff>
      <xdr:row>39</xdr:row>
      <xdr:rowOff>114637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6388080" y="65509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131164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6226868" y="633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46217</xdr:rowOff>
    </xdr:from>
    <xdr:to>
      <xdr:col>116</xdr:col>
      <xdr:colOff>114300</xdr:colOff>
      <xdr:row>39</xdr:row>
      <xdr:rowOff>147817</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58940" y="65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132594</xdr:rowOff>
    </xdr:from>
    <xdr:ext cx="313932"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19560540" y="6502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45074</xdr:rowOff>
    </xdr:from>
    <xdr:to>
      <xdr:col>112</xdr:col>
      <xdr:colOff>38100</xdr:colOff>
      <xdr:row>39</xdr:row>
      <xdr:rowOff>146674</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735040" y="65830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137801</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628873" y="6675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46870</xdr:rowOff>
    </xdr:from>
    <xdr:to>
      <xdr:col>107</xdr:col>
      <xdr:colOff>101600</xdr:colOff>
      <xdr:row>39</xdr:row>
      <xdr:rowOff>148470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7937480" y="65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139597</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854173" y="6677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45238</xdr:rowOff>
    </xdr:from>
    <xdr:to>
      <xdr:col>102</xdr:col>
      <xdr:colOff>165100</xdr:colOff>
      <xdr:row>39</xdr:row>
      <xdr:rowOff>146838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7162780" y="65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137965</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079473" y="6675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45107</xdr:rowOff>
    </xdr:from>
    <xdr:to>
      <xdr:col>98</xdr:col>
      <xdr:colOff>38100</xdr:colOff>
      <xdr:row>39</xdr:row>
      <xdr:rowOff>146707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6388080" y="65830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137834</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6281913" y="6675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55894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9507835" y="8525319"/>
          <a:ext cx="1269" cy="140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19560540" y="830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443700" y="85253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41078</xdr:rowOff>
    </xdr:from>
    <xdr:to>
      <xdr:col>116</xdr:col>
      <xdr:colOff>63500</xdr:colOff>
      <xdr:row>59</xdr:row>
      <xdr:rowOff>41097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778220" y="9931838"/>
          <a:ext cx="73152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19560540" y="9634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58940" y="977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40125</xdr:rowOff>
    </xdr:from>
    <xdr:to>
      <xdr:col>111</xdr:col>
      <xdr:colOff>177800</xdr:colOff>
      <xdr:row>59</xdr:row>
      <xdr:rowOff>41078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7988280" y="9930885"/>
          <a:ext cx="78994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44018</xdr:rowOff>
    </xdr:from>
    <xdr:to>
      <xdr:col>112</xdr:col>
      <xdr:colOff>38100</xdr:colOff>
      <xdr:row>58</xdr:row>
      <xdr:rowOff>145618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735040" y="97671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162145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573828" y="954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40125</xdr:rowOff>
    </xdr:from>
    <xdr:to>
      <xdr:col>107</xdr:col>
      <xdr:colOff>50800</xdr:colOff>
      <xdr:row>59</xdr:row>
      <xdr:rowOff>41955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7213580" y="9930885"/>
          <a:ext cx="7747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80899</xdr:rowOff>
    </xdr:from>
    <xdr:to>
      <xdr:col>107</xdr:col>
      <xdr:colOff>101600</xdr:colOff>
      <xdr:row>59</xdr:row>
      <xdr:rowOff>11049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7937480" y="9804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27576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76268" y="958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39212</xdr:rowOff>
    </xdr:from>
    <xdr:to>
      <xdr:col>102</xdr:col>
      <xdr:colOff>114300</xdr:colOff>
      <xdr:row>59</xdr:row>
      <xdr:rowOff>41955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6431260" y="9929972"/>
          <a:ext cx="78232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73660</xdr:rowOff>
    </xdr:from>
    <xdr:to>
      <xdr:col>102</xdr:col>
      <xdr:colOff>165100</xdr:colOff>
      <xdr:row>59</xdr:row>
      <xdr:rowOff>3810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7162780" y="9796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20337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001568" y="957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66840</xdr:rowOff>
    </xdr:from>
    <xdr:to>
      <xdr:col>98</xdr:col>
      <xdr:colOff>38100</xdr:colOff>
      <xdr:row>58</xdr:row>
      <xdr:rowOff>168440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6388080" y="9789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13517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6226868" y="956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161747</xdr:rowOff>
    </xdr:from>
    <xdr:to>
      <xdr:col>116</xdr:col>
      <xdr:colOff>114300</xdr:colOff>
      <xdr:row>59</xdr:row>
      <xdr:rowOff>91897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58940" y="9884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76674</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19560540" y="9799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161728</xdr:rowOff>
    </xdr:from>
    <xdr:to>
      <xdr:col>112</xdr:col>
      <xdr:colOff>38100</xdr:colOff>
      <xdr:row>59</xdr:row>
      <xdr:rowOff>91878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735040" y="98848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83005</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611797" y="99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160775</xdr:rowOff>
    </xdr:from>
    <xdr:to>
      <xdr:col>107</xdr:col>
      <xdr:colOff>101600</xdr:colOff>
      <xdr:row>59</xdr:row>
      <xdr:rowOff>90925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7937480" y="9883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82052</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1857" y="9972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162605</xdr:rowOff>
    </xdr:from>
    <xdr:to>
      <xdr:col>102</xdr:col>
      <xdr:colOff>165100</xdr:colOff>
      <xdr:row>59</xdr:row>
      <xdr:rowOff>92755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7162780" y="9885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83882</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047157" y="9974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159862</xdr:rowOff>
    </xdr:from>
    <xdr:to>
      <xdr:col>98</xdr:col>
      <xdr:colOff>38100</xdr:colOff>
      <xdr:row>59</xdr:row>
      <xdr:rowOff>90012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6388080" y="9882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81139</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6264837" y="9971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5630721"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563072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563072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55894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5894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9507835" y="11736616"/>
          <a:ext cx="1269" cy="161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19560540" y="133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9443700" y="13347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19560540" y="1151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9443700" y="11736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81001</xdr:rowOff>
    </xdr:from>
    <xdr:to>
      <xdr:col>116</xdr:col>
      <xdr:colOff>63500</xdr:colOff>
      <xdr:row>76</xdr:row>
      <xdr:rowOff>115557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8778220" y="12821641"/>
          <a:ext cx="73152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19560540" y="12502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58940" y="12647511"/>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115557</xdr:rowOff>
    </xdr:from>
    <xdr:to>
      <xdr:col>111</xdr:col>
      <xdr:colOff>177800</xdr:colOff>
      <xdr:row>76</xdr:row>
      <xdr:rowOff>151003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7988280" y="12856197"/>
          <a:ext cx="78994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160401</xdr:rowOff>
    </xdr:from>
    <xdr:to>
      <xdr:col>112</xdr:col>
      <xdr:colOff>38100</xdr:colOff>
      <xdr:row>76</xdr:row>
      <xdr:rowOff>90551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735040" y="12733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107078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541511" y="125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96813</xdr:rowOff>
    </xdr:from>
    <xdr:to>
      <xdr:col>107</xdr:col>
      <xdr:colOff>50800</xdr:colOff>
      <xdr:row>76</xdr:row>
      <xdr:rowOff>151003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7213580" y="12837453"/>
          <a:ext cx="774700" cy="5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125235</xdr:rowOff>
    </xdr:from>
    <xdr:to>
      <xdr:col>107</xdr:col>
      <xdr:colOff>101600</xdr:colOff>
      <xdr:row>76</xdr:row>
      <xdr:rowOff>55386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7937480" y="12698235"/>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71912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66811" y="124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96813</xdr:rowOff>
    </xdr:from>
    <xdr:to>
      <xdr:col>102</xdr:col>
      <xdr:colOff>114300</xdr:colOff>
      <xdr:row>76</xdr:row>
      <xdr:rowOff>138607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6431260" y="12837453"/>
          <a:ext cx="782320" cy="4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131775</xdr:rowOff>
    </xdr:from>
    <xdr:to>
      <xdr:col>102</xdr:col>
      <xdr:colOff>165100</xdr:colOff>
      <xdr:row>76</xdr:row>
      <xdr:rowOff>61925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7162780" y="12704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78452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6969251" y="124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116154</xdr:rowOff>
    </xdr:from>
    <xdr:to>
      <xdr:col>98</xdr:col>
      <xdr:colOff>38100</xdr:colOff>
      <xdr:row>76</xdr:row>
      <xdr:rowOff>46304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6388080" y="126891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62831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6194551" y="124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30201</xdr:rowOff>
    </xdr:from>
    <xdr:to>
      <xdr:col>116</xdr:col>
      <xdr:colOff>114300</xdr:colOff>
      <xdr:row>76</xdr:row>
      <xdr:rowOff>131801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9458940" y="127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8628</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19560540" y="127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64757</xdr:rowOff>
    </xdr:from>
    <xdr:to>
      <xdr:col>112</xdr:col>
      <xdr:colOff>38100</xdr:colOff>
      <xdr:row>76</xdr:row>
      <xdr:rowOff>166357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8735040" y="128053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157484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541511" y="1289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100203</xdr:rowOff>
    </xdr:from>
    <xdr:to>
      <xdr:col>107</xdr:col>
      <xdr:colOff>101600</xdr:colOff>
      <xdr:row>77</xdr:row>
      <xdr:rowOff>30353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7937480" y="128408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21480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766811" y="1292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46013</xdr:rowOff>
    </xdr:from>
    <xdr:to>
      <xdr:col>102</xdr:col>
      <xdr:colOff>165100</xdr:colOff>
      <xdr:row>76</xdr:row>
      <xdr:rowOff>147613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7162780" y="127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138740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6969251" y="1287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87807</xdr:rowOff>
    </xdr:from>
    <xdr:to>
      <xdr:col>98</xdr:col>
      <xdr:colOff>38100</xdr:colOff>
      <xdr:row>77</xdr:row>
      <xdr:rowOff>17957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6388080" y="12828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9084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6194551" y="1291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人件費は定員適正化、アウトソーシングにより、住民千人当たり職員数は類似団体と比較して</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下回り、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a:t>
          </a:r>
          <a:r>
            <a:rPr kumimoji="1" lang="en-US" altLang="ja-JP" sz="1300">
              <a:latin typeface="ＭＳ Ｐゴシック" panose="020B0600070205080204" pitchFamily="50" charset="-128"/>
              <a:ea typeface="ＭＳ Ｐゴシック" panose="020B0600070205080204" pitchFamily="50" charset="-128"/>
            </a:rPr>
            <a:t>54,938</a:t>
          </a:r>
          <a:r>
            <a:rPr kumimoji="1" lang="ja-JP" altLang="en-US" sz="1300">
              <a:latin typeface="ＭＳ Ｐゴシック" panose="020B0600070205080204" pitchFamily="50" charset="-128"/>
              <a:ea typeface="ＭＳ Ｐゴシック" panose="020B0600070205080204" pitchFamily="50" charset="-128"/>
            </a:rPr>
            <a:t>円下回った。物件費は、委託料が増えたが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人当たりの物件費は</a:t>
          </a:r>
          <a:r>
            <a:rPr kumimoji="1" lang="en-US" altLang="ja-JP" sz="1300">
              <a:latin typeface="ＭＳ Ｐゴシック" panose="020B0600070205080204" pitchFamily="50" charset="-128"/>
              <a:ea typeface="ＭＳ Ｐゴシック" panose="020B0600070205080204" pitchFamily="50" charset="-128"/>
            </a:rPr>
            <a:t>105,596</a:t>
          </a:r>
          <a:r>
            <a:rPr kumimoji="1" lang="ja-JP" altLang="en-US" sz="1300">
              <a:latin typeface="ＭＳ Ｐゴシック" panose="020B0600070205080204" pitchFamily="50" charset="-128"/>
              <a:ea typeface="ＭＳ Ｐゴシック" panose="020B0600070205080204" pitchFamily="50" charset="-128"/>
            </a:rPr>
            <a:t>円と、類似団体と比較して</a:t>
          </a:r>
          <a:r>
            <a:rPr kumimoji="1" lang="en-US" altLang="ja-JP" sz="1300">
              <a:latin typeface="ＭＳ Ｐゴシック" panose="020B0600070205080204" pitchFamily="50" charset="-128"/>
              <a:ea typeface="ＭＳ Ｐゴシック" panose="020B0600070205080204" pitchFamily="50" charset="-128"/>
            </a:rPr>
            <a:t>47,457</a:t>
          </a:r>
          <a:r>
            <a:rPr kumimoji="1" lang="ja-JP" altLang="en-US" sz="1300">
              <a:latin typeface="ＭＳ Ｐゴシック" panose="020B0600070205080204" pitchFamily="50" charset="-128"/>
              <a:ea typeface="ＭＳ Ｐゴシック" panose="020B0600070205080204" pitchFamily="50" charset="-128"/>
            </a:rPr>
            <a:t>円下回った。維持補修費は積雪量に係る除雪経費を主な要因として増えたが、類似団体を</a:t>
          </a:r>
          <a:r>
            <a:rPr kumimoji="1" lang="en-US" altLang="ja-JP" sz="1300">
              <a:latin typeface="ＭＳ Ｐゴシック" panose="020B0600070205080204" pitchFamily="50" charset="-128"/>
              <a:ea typeface="ＭＳ Ｐゴシック" panose="020B0600070205080204" pitchFamily="50" charset="-128"/>
            </a:rPr>
            <a:t>7,057</a:t>
          </a:r>
          <a:r>
            <a:rPr kumimoji="1" lang="ja-JP" altLang="en-US" sz="1300">
              <a:latin typeface="ＭＳ Ｐゴシック" panose="020B0600070205080204" pitchFamily="50" charset="-128"/>
              <a:ea typeface="ＭＳ Ｐゴシック" panose="020B0600070205080204" pitchFamily="50" charset="-128"/>
            </a:rPr>
            <a:t>円下回った。扶助費は、保育料無料化に伴う保育児童の増、高校生までの医療費無料化などにより増加傾向となり、類似団体を</a:t>
          </a:r>
          <a:r>
            <a:rPr kumimoji="1" lang="en-US" altLang="ja-JP" sz="1300">
              <a:latin typeface="ＭＳ Ｐゴシック" panose="020B0600070205080204" pitchFamily="50" charset="-128"/>
              <a:ea typeface="ＭＳ Ｐゴシック" panose="020B0600070205080204" pitchFamily="50" charset="-128"/>
            </a:rPr>
            <a:t>11,131</a:t>
          </a:r>
          <a:r>
            <a:rPr kumimoji="1" lang="ja-JP" altLang="en-US" sz="1300">
              <a:latin typeface="ＭＳ Ｐゴシック" panose="020B0600070205080204" pitchFamily="50" charset="-128"/>
              <a:ea typeface="ＭＳ Ｐゴシック" panose="020B0600070205080204" pitchFamily="50" charset="-128"/>
            </a:rPr>
            <a:t>円上回っている。補助費等は類似団体平均を</a:t>
          </a:r>
          <a:r>
            <a:rPr kumimoji="1" lang="en-US" altLang="ja-JP" sz="1300">
              <a:latin typeface="ＭＳ Ｐゴシック" panose="020B0600070205080204" pitchFamily="50" charset="-128"/>
              <a:ea typeface="ＭＳ Ｐゴシック" panose="020B0600070205080204" pitchFamily="50" charset="-128"/>
            </a:rPr>
            <a:t>34,938</a:t>
          </a:r>
          <a:r>
            <a:rPr kumimoji="1" lang="ja-JP" altLang="en-US" sz="1300">
              <a:latin typeface="ＭＳ Ｐゴシック" panose="020B0600070205080204" pitchFamily="50" charset="-128"/>
              <a:ea typeface="ＭＳ Ｐゴシック" panose="020B0600070205080204" pitchFamily="50" charset="-128"/>
            </a:rPr>
            <a:t>円下回ったが一部事務組合負担金、コロナ対策補助金の増で前年度比</a:t>
          </a:r>
          <a:r>
            <a:rPr kumimoji="1" lang="en-US" altLang="ja-JP" sz="1300">
              <a:latin typeface="ＭＳ Ｐゴシック" panose="020B0600070205080204" pitchFamily="50" charset="-128"/>
              <a:ea typeface="ＭＳ Ｐゴシック" panose="020B0600070205080204" pitchFamily="50" charset="-128"/>
            </a:rPr>
            <a:t>34,938</a:t>
          </a:r>
          <a:r>
            <a:rPr kumimoji="1" lang="ja-JP" altLang="en-US" sz="1300">
              <a:latin typeface="ＭＳ Ｐゴシック" panose="020B0600070205080204" pitchFamily="50" charset="-128"/>
              <a:ea typeface="ＭＳ Ｐゴシック" panose="020B0600070205080204" pitchFamily="50" charset="-128"/>
            </a:rPr>
            <a:t>円増となった。普通建設事業費は、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46,342</a:t>
          </a:r>
          <a:r>
            <a:rPr kumimoji="1" lang="ja-JP" altLang="en-US" sz="1300">
              <a:latin typeface="ＭＳ Ｐゴシック" panose="020B0600070205080204" pitchFamily="50" charset="-128"/>
              <a:ea typeface="ＭＳ Ｐゴシック" panose="020B0600070205080204" pitchFamily="50" charset="-128"/>
            </a:rPr>
            <a:t>円と対前年度比で</a:t>
          </a:r>
          <a:r>
            <a:rPr kumimoji="1" lang="en-US" altLang="ja-JP" sz="1300">
              <a:latin typeface="ＭＳ Ｐゴシック" panose="020B0600070205080204" pitchFamily="50" charset="-128"/>
              <a:ea typeface="ＭＳ Ｐゴシック" panose="020B0600070205080204" pitchFamily="50" charset="-128"/>
            </a:rPr>
            <a:t>23,344</a:t>
          </a:r>
          <a:r>
            <a:rPr kumimoji="1" lang="ja-JP" altLang="en-US" sz="1300">
              <a:latin typeface="ＭＳ Ｐゴシック" panose="020B0600070205080204" pitchFamily="50" charset="-128"/>
              <a:ea typeface="ＭＳ Ｐゴシック" panose="020B0600070205080204" pitchFamily="50" charset="-128"/>
            </a:rPr>
            <a:t>円の増、類似団体では</a:t>
          </a:r>
          <a:r>
            <a:rPr kumimoji="1" lang="en-US" altLang="ja-JP" sz="1300">
              <a:latin typeface="ＭＳ Ｐゴシック" panose="020B0600070205080204" pitchFamily="50" charset="-128"/>
              <a:ea typeface="ＭＳ Ｐゴシック" panose="020B0600070205080204" pitchFamily="50" charset="-128"/>
            </a:rPr>
            <a:t>8,690</a:t>
          </a:r>
          <a:r>
            <a:rPr kumimoji="1" lang="ja-JP" altLang="en-US" sz="1300">
              <a:latin typeface="ＭＳ Ｐゴシック" panose="020B0600070205080204" pitchFamily="50" charset="-128"/>
              <a:ea typeface="ＭＳ Ｐゴシック" panose="020B0600070205080204" pitchFamily="50" charset="-128"/>
            </a:rPr>
            <a:t>円下回り新規整備の割合が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％を占める結果となった。公債費は交付税算入されるものが約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割だが類似団体を</a:t>
          </a:r>
          <a:r>
            <a:rPr kumimoji="1" lang="en-US" altLang="ja-JP" sz="1300">
              <a:latin typeface="ＭＳ Ｐゴシック" panose="020B0600070205080204" pitchFamily="50" charset="-128"/>
              <a:ea typeface="ＭＳ Ｐゴシック" panose="020B0600070205080204" pitchFamily="50" charset="-128"/>
            </a:rPr>
            <a:t>3,875</a:t>
          </a:r>
          <a:r>
            <a:rPr kumimoji="1" lang="ja-JP" altLang="en-US" sz="1300">
              <a:latin typeface="ＭＳ Ｐゴシック" panose="020B0600070205080204" pitchFamily="50" charset="-128"/>
              <a:ea typeface="ＭＳ Ｐゴシック" panose="020B0600070205080204" pitchFamily="50" charset="-128"/>
            </a:rPr>
            <a:t>円上回る結果となり、今後の大型投資事業実施に伴う元金償還で増加傾向が見込まれる。積立金は、類似団体を</a:t>
          </a:r>
          <a:r>
            <a:rPr kumimoji="1" lang="en-US" altLang="ja-JP" sz="1300">
              <a:latin typeface="ＭＳ Ｐゴシック" panose="020B0600070205080204" pitchFamily="50" charset="-128"/>
              <a:ea typeface="ＭＳ Ｐゴシック" panose="020B0600070205080204" pitchFamily="50" charset="-128"/>
            </a:rPr>
            <a:t>4,841</a:t>
          </a:r>
          <a:r>
            <a:rPr kumimoji="1" lang="ja-JP" altLang="en-US" sz="1300">
              <a:latin typeface="ＭＳ Ｐゴシック" panose="020B0600070205080204" pitchFamily="50" charset="-128"/>
              <a:ea typeface="ＭＳ Ｐゴシック" panose="020B0600070205080204" pitchFamily="50" charset="-128"/>
            </a:rPr>
            <a:t>円下回ったが対前年比</a:t>
          </a:r>
          <a:r>
            <a:rPr kumimoji="1" lang="en-US" altLang="ja-JP" sz="1300">
              <a:latin typeface="ＭＳ Ｐゴシック" panose="020B0600070205080204" pitchFamily="50" charset="-128"/>
              <a:ea typeface="ＭＳ Ｐゴシック" panose="020B0600070205080204" pitchFamily="50" charset="-128"/>
            </a:rPr>
            <a:t>51,749</a:t>
          </a:r>
          <a:r>
            <a:rPr kumimoji="1" lang="ja-JP" altLang="en-US" sz="1300">
              <a:latin typeface="ＭＳ Ｐゴシック" panose="020B0600070205080204" pitchFamily="50" charset="-128"/>
              <a:ea typeface="ＭＳ Ｐゴシック" panose="020B0600070205080204" pitchFamily="50" charset="-128"/>
            </a:rPr>
            <a:t>円増加し、財政調整基金残高は</a:t>
          </a:r>
          <a:r>
            <a:rPr kumimoji="1" lang="en-US" altLang="ja-JP" sz="1300">
              <a:latin typeface="ＭＳ Ｐゴシック" panose="020B0600070205080204" pitchFamily="50" charset="-128"/>
              <a:ea typeface="ＭＳ Ｐゴシック" panose="020B0600070205080204" pitchFamily="50" charset="-128"/>
            </a:rPr>
            <a:t>1,881</a:t>
          </a:r>
          <a:r>
            <a:rPr kumimoji="1" lang="ja-JP" altLang="en-US" sz="1300">
              <a:latin typeface="ＭＳ Ｐゴシック" panose="020B0600070205080204" pitchFamily="50" charset="-128"/>
              <a:ea typeface="ＭＳ Ｐゴシック" panose="020B0600070205080204" pitchFamily="50" charset="-128"/>
            </a:rPr>
            <a:t>百万円と前年比</a:t>
          </a:r>
          <a:r>
            <a:rPr kumimoji="1" lang="en-US" altLang="ja-JP" sz="1300">
              <a:latin typeface="ＭＳ Ｐゴシック" panose="020B0600070205080204" pitchFamily="50" charset="-128"/>
              <a:ea typeface="ＭＳ Ｐゴシック" panose="020B0600070205080204" pitchFamily="50" charset="-128"/>
            </a:rPr>
            <a:t>371</a:t>
          </a:r>
          <a:r>
            <a:rPr kumimoji="1" lang="ja-JP" altLang="en-US" sz="1300">
              <a:latin typeface="ＭＳ Ｐゴシック" panose="020B0600070205080204" pitchFamily="50" charset="-128"/>
              <a:ea typeface="ＭＳ Ｐゴシック" panose="020B0600070205080204" pitchFamily="50" charset="-128"/>
            </a:rPr>
            <a:t>百万円増となっている。繰出金は、類似団体を</a:t>
          </a:r>
          <a:r>
            <a:rPr kumimoji="1" lang="en-US" altLang="ja-JP" sz="1300">
              <a:latin typeface="ＭＳ Ｐゴシック" panose="020B0600070205080204" pitchFamily="50" charset="-128"/>
              <a:ea typeface="ＭＳ Ｐゴシック" panose="020B0600070205080204" pitchFamily="50" charset="-128"/>
            </a:rPr>
            <a:t>10,011</a:t>
          </a:r>
          <a:r>
            <a:rPr kumimoji="1" lang="ja-JP" altLang="en-US" sz="1300">
              <a:latin typeface="ＭＳ Ｐゴシック" panose="020B0600070205080204" pitchFamily="50" charset="-128"/>
              <a:ea typeface="ＭＳ Ｐゴシック" panose="020B0600070205080204" pitchFamily="50" charset="-128"/>
            </a:rPr>
            <a:t>円下回っている、今後も法定外繰出金の抑制に努める。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10,568
10,488
216.34
9,864,284
9,636,344
121,374
4,672,162
11,979,470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078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084955" y="5221351"/>
          <a:ext cx="1270" cy="13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137660" y="656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020820" y="65645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137660" y="500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020820" y="5221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45720</xdr:rowOff>
    </xdr:from>
    <xdr:to>
      <xdr:col>24</xdr:col>
      <xdr:colOff>63500</xdr:colOff>
      <xdr:row>38</xdr:row>
      <xdr:rowOff>52705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355340" y="6416040"/>
          <a:ext cx="73152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137660" y="587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036060" y="6026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1270</xdr:rowOff>
    </xdr:from>
    <xdr:to>
      <xdr:col>19</xdr:col>
      <xdr:colOff>177800</xdr:colOff>
      <xdr:row>38</xdr:row>
      <xdr:rowOff>52705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565400" y="637159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164338</xdr:rowOff>
    </xdr:from>
    <xdr:to>
      <xdr:col>20</xdr:col>
      <xdr:colOff>38100</xdr:colOff>
      <xdr:row>38</xdr:row>
      <xdr:rowOff>94488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12160" y="6367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111015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150948" y="614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168529</xdr:rowOff>
    </xdr:from>
    <xdr:to>
      <xdr:col>15</xdr:col>
      <xdr:colOff>50800</xdr:colOff>
      <xdr:row>38</xdr:row>
      <xdr:rowOff>1270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790700" y="6371209"/>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170561</xdr:rowOff>
    </xdr:from>
    <xdr:to>
      <xdr:col>15</xdr:col>
      <xdr:colOff>101600</xdr:colOff>
      <xdr:row>38</xdr:row>
      <xdr:rowOff>100711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14600" y="63732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91838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353388" y="646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168529</xdr:rowOff>
    </xdr:from>
    <xdr:to>
      <xdr:col>10</xdr:col>
      <xdr:colOff>114300</xdr:colOff>
      <xdr:row>38</xdr:row>
      <xdr:rowOff>11303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08380" y="6371209"/>
          <a:ext cx="78232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9906</xdr:rowOff>
    </xdr:from>
    <xdr:to>
      <xdr:col>10</xdr:col>
      <xdr:colOff>165100</xdr:colOff>
      <xdr:row>38</xdr:row>
      <xdr:rowOff>111506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39900" y="638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578688" y="647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25908</xdr:rowOff>
    </xdr:from>
    <xdr:to>
      <xdr:col>6</xdr:col>
      <xdr:colOff>38100</xdr:colOff>
      <xdr:row>38</xdr:row>
      <xdr:rowOff>127508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65200" y="63962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118635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03988" y="648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03606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144797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137660" y="634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1905</xdr:rowOff>
    </xdr:from>
    <xdr:to>
      <xdr:col>20</xdr:col>
      <xdr:colOff>38100</xdr:colOff>
      <xdr:row>38</xdr:row>
      <xdr:rowOff>103505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12160" y="6372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94632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150948" y="646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121920</xdr:rowOff>
    </xdr:from>
    <xdr:to>
      <xdr:col>15</xdr:col>
      <xdr:colOff>101600</xdr:colOff>
      <xdr:row>38</xdr:row>
      <xdr:rowOff>52070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14600" y="6324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68597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353388" y="61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117729</xdr:rowOff>
    </xdr:from>
    <xdr:to>
      <xdr:col>10</xdr:col>
      <xdr:colOff>165100</xdr:colOff>
      <xdr:row>38</xdr:row>
      <xdr:rowOff>47879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39900" y="6320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64406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578688" y="609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131953</xdr:rowOff>
    </xdr:from>
    <xdr:to>
      <xdr:col>6</xdr:col>
      <xdr:colOff>38100</xdr:colOff>
      <xdr:row>38</xdr:row>
      <xdr:rowOff>62103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65200" y="63346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78630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03988" y="611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538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6804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084955" y="8607206"/>
          <a:ext cx="1270" cy="120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137660" y="981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020820" y="9815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137660" y="83862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020820" y="86072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21687</xdr:rowOff>
    </xdr:from>
    <xdr:to>
      <xdr:col>24</xdr:col>
      <xdr:colOff>63500</xdr:colOff>
      <xdr:row>58</xdr:row>
      <xdr:rowOff>139385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355340" y="9744807"/>
          <a:ext cx="731520" cy="1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137660" y="94894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036060" y="96341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139385</xdr:rowOff>
    </xdr:from>
    <xdr:to>
      <xdr:col>19</xdr:col>
      <xdr:colOff>177800</xdr:colOff>
      <xdr:row>58</xdr:row>
      <xdr:rowOff>140786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565400" y="9862505"/>
          <a:ext cx="78994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61471</xdr:rowOff>
    </xdr:from>
    <xdr:to>
      <xdr:col>20</xdr:col>
      <xdr:colOff>38100</xdr:colOff>
      <xdr:row>58</xdr:row>
      <xdr:rowOff>163071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312160" y="97845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8148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086315" y="956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140786</xdr:rowOff>
    </xdr:from>
    <xdr:to>
      <xdr:col>15</xdr:col>
      <xdr:colOff>50800</xdr:colOff>
      <xdr:row>58</xdr:row>
      <xdr:rowOff>142110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790700" y="9863906"/>
          <a:ext cx="7747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51885</xdr:rowOff>
    </xdr:from>
    <xdr:to>
      <xdr:col>15</xdr:col>
      <xdr:colOff>101600</xdr:colOff>
      <xdr:row>58</xdr:row>
      <xdr:rowOff>153485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514600" y="97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170012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311615" y="955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11006</xdr:rowOff>
    </xdr:from>
    <xdr:to>
      <xdr:col>10</xdr:col>
      <xdr:colOff>114300</xdr:colOff>
      <xdr:row>58</xdr:row>
      <xdr:rowOff>142110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008380" y="9734126"/>
          <a:ext cx="782320" cy="13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57117</xdr:rowOff>
    </xdr:from>
    <xdr:to>
      <xdr:col>10</xdr:col>
      <xdr:colOff>165100</xdr:colOff>
      <xdr:row>58</xdr:row>
      <xdr:rowOff>158717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739900" y="978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3794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14055" y="955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65912</xdr:rowOff>
    </xdr:from>
    <xdr:to>
      <xdr:col>6</xdr:col>
      <xdr:colOff>38100</xdr:colOff>
      <xdr:row>58</xdr:row>
      <xdr:rowOff>167512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965200" y="9789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158639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39355" y="988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142337</xdr:rowOff>
    </xdr:from>
    <xdr:to>
      <xdr:col>24</xdr:col>
      <xdr:colOff>114300</xdr:colOff>
      <xdr:row>58</xdr:row>
      <xdr:rowOff>72487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036060" y="9697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57264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137660" y="961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88585</xdr:rowOff>
    </xdr:from>
    <xdr:to>
      <xdr:col>20</xdr:col>
      <xdr:colOff>38100</xdr:colOff>
      <xdr:row>59</xdr:row>
      <xdr:rowOff>18735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312160" y="9811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9862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086315" y="99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89986</xdr:rowOff>
    </xdr:from>
    <xdr:to>
      <xdr:col>15</xdr:col>
      <xdr:colOff>101600</xdr:colOff>
      <xdr:row>59</xdr:row>
      <xdr:rowOff>20136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514600" y="9813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11263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343931" y="990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91310</xdr:rowOff>
    </xdr:from>
    <xdr:to>
      <xdr:col>10</xdr:col>
      <xdr:colOff>165100</xdr:colOff>
      <xdr:row>59</xdr:row>
      <xdr:rowOff>21460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739900" y="9814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12587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46371" y="99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131656</xdr:rowOff>
    </xdr:from>
    <xdr:to>
      <xdr:col>6</xdr:col>
      <xdr:colOff>38100</xdr:colOff>
      <xdr:row>58</xdr:row>
      <xdr:rowOff>61806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965200" y="9687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78333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39355" y="94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46749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772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084955" y="12185685"/>
          <a:ext cx="1270" cy="943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137660" y="1313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020820" y="13128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137660" y="1196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020820" y="12185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12867</xdr:rowOff>
    </xdr:from>
    <xdr:to>
      <xdr:col>24</xdr:col>
      <xdr:colOff>63500</xdr:colOff>
      <xdr:row>77</xdr:row>
      <xdr:rowOff>59398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355340" y="12921147"/>
          <a:ext cx="731520" cy="4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137660" y="12555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036060" y="127003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59398</xdr:rowOff>
    </xdr:from>
    <xdr:to>
      <xdr:col>19</xdr:col>
      <xdr:colOff>177800</xdr:colOff>
      <xdr:row>77</xdr:row>
      <xdr:rowOff>96523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565400" y="12967678"/>
          <a:ext cx="78994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104166</xdr:rowOff>
    </xdr:from>
    <xdr:to>
      <xdr:col>20</xdr:col>
      <xdr:colOff>38100</xdr:colOff>
      <xdr:row>77</xdr:row>
      <xdr:rowOff>34316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312160" y="12844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50843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086315" y="1262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85920</xdr:rowOff>
    </xdr:from>
    <xdr:to>
      <xdr:col>15</xdr:col>
      <xdr:colOff>50800</xdr:colOff>
      <xdr:row>77</xdr:row>
      <xdr:rowOff>96523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790700" y="12994200"/>
          <a:ext cx="774700" cy="1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133477</xdr:rowOff>
    </xdr:from>
    <xdr:to>
      <xdr:col>15</xdr:col>
      <xdr:colOff>101600</xdr:colOff>
      <xdr:row>77</xdr:row>
      <xdr:rowOff>63627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514600" y="128741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80154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311615" y="12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75825</xdr:rowOff>
    </xdr:from>
    <xdr:to>
      <xdr:col>10</xdr:col>
      <xdr:colOff>114300</xdr:colOff>
      <xdr:row>77</xdr:row>
      <xdr:rowOff>85920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008380" y="12984105"/>
          <a:ext cx="782320" cy="1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115184</xdr:rowOff>
    </xdr:from>
    <xdr:to>
      <xdr:col>10</xdr:col>
      <xdr:colOff>165100</xdr:colOff>
      <xdr:row>77</xdr:row>
      <xdr:rowOff>45334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739900" y="128558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61861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514055" y="1263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94098</xdr:rowOff>
    </xdr:from>
    <xdr:to>
      <xdr:col>6</xdr:col>
      <xdr:colOff>38100</xdr:colOff>
      <xdr:row>77</xdr:row>
      <xdr:rowOff>24248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965200" y="12834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40775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739355" y="1261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133517</xdr:rowOff>
    </xdr:from>
    <xdr:to>
      <xdr:col>24</xdr:col>
      <xdr:colOff>114300</xdr:colOff>
      <xdr:row>77</xdr:row>
      <xdr:rowOff>63667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036060" y="128741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111944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137660" y="1285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8598</xdr:rowOff>
    </xdr:from>
    <xdr:to>
      <xdr:col>20</xdr:col>
      <xdr:colOff>38100</xdr:colOff>
      <xdr:row>77</xdr:row>
      <xdr:rowOff>110198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312160" y="129168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101325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086315" y="1300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45723</xdr:rowOff>
    </xdr:from>
    <xdr:to>
      <xdr:col>15</xdr:col>
      <xdr:colOff>101600</xdr:colOff>
      <xdr:row>77</xdr:row>
      <xdr:rowOff>147323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514600" y="1295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138450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311615" y="1304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35120</xdr:rowOff>
    </xdr:from>
    <xdr:to>
      <xdr:col>10</xdr:col>
      <xdr:colOff>165100</xdr:colOff>
      <xdr:row>77</xdr:row>
      <xdr:rowOff>136720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739900" y="129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127847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514055" y="1303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25025</xdr:rowOff>
    </xdr:from>
    <xdr:to>
      <xdr:col>6</xdr:col>
      <xdr:colOff>38100</xdr:colOff>
      <xdr:row>77</xdr:row>
      <xdr:rowOff>126625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965200" y="129333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117752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39355" y="1302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670560" y="16568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46749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70560" y="16118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70560" y="15673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70560" y="15227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084955" y="15396824"/>
          <a:ext cx="1270" cy="1047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137660" y="164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020820" y="1644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137660" y="15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020820" y="153968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166363</xdr:rowOff>
    </xdr:from>
    <xdr:to>
      <xdr:col>24</xdr:col>
      <xdr:colOff>63500</xdr:colOff>
      <xdr:row>97</xdr:row>
      <xdr:rowOff>18236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355340" y="16259803"/>
          <a:ext cx="73152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137660" y="15960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036060" y="1610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18236</xdr:rowOff>
    </xdr:from>
    <xdr:to>
      <xdr:col>19</xdr:col>
      <xdr:colOff>177800</xdr:colOff>
      <xdr:row>97</xdr:row>
      <xdr:rowOff>45892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565400" y="16279316"/>
          <a:ext cx="789940" cy="2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132138</xdr:rowOff>
    </xdr:from>
    <xdr:to>
      <xdr:col>20</xdr:col>
      <xdr:colOff>38100</xdr:colOff>
      <xdr:row>97</xdr:row>
      <xdr:rowOff>62288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312160" y="16225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78815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118631" y="16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3327</xdr:rowOff>
    </xdr:from>
    <xdr:to>
      <xdr:col>15</xdr:col>
      <xdr:colOff>50800</xdr:colOff>
      <xdr:row>97</xdr:row>
      <xdr:rowOff>45892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1790700" y="16264407"/>
          <a:ext cx="7747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160910</xdr:rowOff>
    </xdr:from>
    <xdr:to>
      <xdr:col>15</xdr:col>
      <xdr:colOff>101600</xdr:colOff>
      <xdr:row>97</xdr:row>
      <xdr:rowOff>91060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514600" y="16254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107587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343931" y="160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3327</xdr:rowOff>
    </xdr:from>
    <xdr:to>
      <xdr:col>10</xdr:col>
      <xdr:colOff>114300</xdr:colOff>
      <xdr:row>97</xdr:row>
      <xdr:rowOff>16897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008380" y="16264407"/>
          <a:ext cx="78232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115591</xdr:rowOff>
    </xdr:from>
    <xdr:to>
      <xdr:col>10</xdr:col>
      <xdr:colOff>165100</xdr:colOff>
      <xdr:row>97</xdr:row>
      <xdr:rowOff>45741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739900" y="16209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62268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546371" y="1598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156310</xdr:rowOff>
    </xdr:from>
    <xdr:to>
      <xdr:col>6</xdr:col>
      <xdr:colOff>38100</xdr:colOff>
      <xdr:row>97</xdr:row>
      <xdr:rowOff>86460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965200" y="16249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77587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771671" y="1633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115563</xdr:rowOff>
    </xdr:from>
    <xdr:to>
      <xdr:col>24</xdr:col>
      <xdr:colOff>114300</xdr:colOff>
      <xdr:row>97</xdr:row>
      <xdr:rowOff>45713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036060" y="16209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93990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137660" y="1618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138886</xdr:rowOff>
    </xdr:from>
    <xdr:to>
      <xdr:col>20</xdr:col>
      <xdr:colOff>38100</xdr:colOff>
      <xdr:row>97</xdr:row>
      <xdr:rowOff>69036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312160" y="162323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60163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118631" y="1632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166542</xdr:rowOff>
    </xdr:from>
    <xdr:to>
      <xdr:col>15</xdr:col>
      <xdr:colOff>101600</xdr:colOff>
      <xdr:row>97</xdr:row>
      <xdr:rowOff>96692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514600" y="16259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87819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343931" y="1634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123977</xdr:rowOff>
    </xdr:from>
    <xdr:to>
      <xdr:col>10</xdr:col>
      <xdr:colOff>165100</xdr:colOff>
      <xdr:row>97</xdr:row>
      <xdr:rowOff>54127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739900" y="16217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45254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546371" y="163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137547</xdr:rowOff>
    </xdr:from>
    <xdr:to>
      <xdr:col>6</xdr:col>
      <xdr:colOff>38100</xdr:colOff>
      <xdr:row>97</xdr:row>
      <xdr:rowOff>67697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965200" y="16230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771671" y="160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40530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40530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40530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9218295" y="5192675"/>
          <a:ext cx="1270" cy="13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927100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915416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9271000" y="497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154160" y="5192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8496300" y="65100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9271000" y="61312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192260" y="6276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155245</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7713980" y="6190285"/>
          <a:ext cx="782320" cy="3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56896</xdr:rowOff>
    </xdr:from>
    <xdr:to>
      <xdr:col>50</xdr:col>
      <xdr:colOff>165100</xdr:colOff>
      <xdr:row>36</xdr:row>
      <xdr:rowOff>158496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445500" y="609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3573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329877" y="5870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155245</xdr:rowOff>
    </xdr:from>
    <xdr:to>
      <xdr:col>45</xdr:col>
      <xdr:colOff>177800</xdr:colOff>
      <xdr:row>36</xdr:row>
      <xdr:rowOff>164389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6924040" y="6190285"/>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61925</xdr:rowOff>
    </xdr:from>
    <xdr:to>
      <xdr:col>46</xdr:col>
      <xdr:colOff>38100</xdr:colOff>
      <xdr:row>36</xdr:row>
      <xdr:rowOff>163525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670800" y="6096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8602</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547557" y="5876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164389</xdr:rowOff>
    </xdr:from>
    <xdr:to>
      <xdr:col>41</xdr:col>
      <xdr:colOff>50800</xdr:colOff>
      <xdr:row>37</xdr:row>
      <xdr:rowOff>1625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149340" y="6199429"/>
          <a:ext cx="7747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95758</xdr:rowOff>
    </xdr:from>
    <xdr:to>
      <xdr:col>41</xdr:col>
      <xdr:colOff>101600</xdr:colOff>
      <xdr:row>37</xdr:row>
      <xdr:rowOff>25908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873240" y="61307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42435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57617" y="5909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76556</xdr:rowOff>
    </xdr:from>
    <xdr:to>
      <xdr:col>36</xdr:col>
      <xdr:colOff>165100</xdr:colOff>
      <xdr:row>37</xdr:row>
      <xdr:rowOff>6706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098540" y="6111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23233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5982917" y="5890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19226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9271000" y="6374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44550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37927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104445</xdr:rowOff>
    </xdr:from>
    <xdr:to>
      <xdr:col>46</xdr:col>
      <xdr:colOff>38100</xdr:colOff>
      <xdr:row>37</xdr:row>
      <xdr:rowOff>34595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670800" y="6139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25722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547557" y="6228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113589</xdr:rowOff>
    </xdr:from>
    <xdr:to>
      <xdr:col>41</xdr:col>
      <xdr:colOff>101600</xdr:colOff>
      <xdr:row>37</xdr:row>
      <xdr:rowOff>43739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873240" y="6148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34866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57617" y="623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122275</xdr:rowOff>
    </xdr:from>
    <xdr:to>
      <xdr:col>36</xdr:col>
      <xdr:colOff>165100</xdr:colOff>
      <xdr:row>37</xdr:row>
      <xdr:rowOff>52425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098540" y="6157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43552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5982917" y="624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29992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29992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29992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9218295" y="8479738"/>
          <a:ext cx="1270" cy="131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9271000" y="979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154160" y="9792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9271000" y="825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154160" y="84797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149635</xdr:rowOff>
    </xdr:from>
    <xdr:to>
      <xdr:col>55</xdr:col>
      <xdr:colOff>0</xdr:colOff>
      <xdr:row>56</xdr:row>
      <xdr:rowOff>160850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496300" y="9537475"/>
          <a:ext cx="7239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9271000" y="9219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192260" y="9363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160850</xdr:rowOff>
    </xdr:from>
    <xdr:to>
      <xdr:col>50</xdr:col>
      <xdr:colOff>114300</xdr:colOff>
      <xdr:row>57</xdr:row>
      <xdr:rowOff>5704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713980" y="9548690"/>
          <a:ext cx="782320" cy="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445500" y="9511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45190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251971" y="96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5704</xdr:rowOff>
    </xdr:from>
    <xdr:to>
      <xdr:col>45</xdr:col>
      <xdr:colOff>177800</xdr:colOff>
      <xdr:row>57</xdr:row>
      <xdr:rowOff>12548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24040" y="9561184"/>
          <a:ext cx="78994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670800" y="9491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477271" y="927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12548</xdr:rowOff>
    </xdr:from>
    <xdr:to>
      <xdr:col>41</xdr:col>
      <xdr:colOff>50800</xdr:colOff>
      <xdr:row>57</xdr:row>
      <xdr:rowOff>16361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149340" y="9568028"/>
          <a:ext cx="7747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873240" y="94958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54725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2571" y="927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098540" y="9529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62975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5905011" y="961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98835</xdr:rowOff>
    </xdr:from>
    <xdr:to>
      <xdr:col>55</xdr:col>
      <xdr:colOff>50800</xdr:colOff>
      <xdr:row>57</xdr:row>
      <xdr:rowOff>28985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192260" y="9486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77262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9271000" y="946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110050</xdr:rowOff>
    </xdr:from>
    <xdr:to>
      <xdr:col>50</xdr:col>
      <xdr:colOff>165100</xdr:colOff>
      <xdr:row>57</xdr:row>
      <xdr:rowOff>40200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445500" y="9497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56727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251971" y="92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126354</xdr:rowOff>
    </xdr:from>
    <xdr:to>
      <xdr:col>46</xdr:col>
      <xdr:colOff>38100</xdr:colOff>
      <xdr:row>57</xdr:row>
      <xdr:rowOff>56504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670800" y="95141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47631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477271" y="960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133198</xdr:rowOff>
    </xdr:from>
    <xdr:to>
      <xdr:col>41</xdr:col>
      <xdr:colOff>101600</xdr:colOff>
      <xdr:row>57</xdr:row>
      <xdr:rowOff>63348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873240" y="9521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54475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2571" y="960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137011</xdr:rowOff>
    </xdr:from>
    <xdr:to>
      <xdr:col>36</xdr:col>
      <xdr:colOff>165100</xdr:colOff>
      <xdr:row>57</xdr:row>
      <xdr:rowOff>67161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098540" y="9524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83688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5905011" y="930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53640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29992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29992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9218295" y="11767625"/>
          <a:ext cx="1270" cy="142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9271000" y="132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9154160" y="13197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9271000" y="1155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9154160" y="11767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140331</xdr:rowOff>
    </xdr:from>
    <xdr:to>
      <xdr:col>55</xdr:col>
      <xdr:colOff>0</xdr:colOff>
      <xdr:row>78</xdr:row>
      <xdr:rowOff>69391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496300" y="13048611"/>
          <a:ext cx="723900" cy="9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9271000" y="125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192260" y="127435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69391</xdr:rowOff>
    </xdr:from>
    <xdr:to>
      <xdr:col>50</xdr:col>
      <xdr:colOff>114300</xdr:colOff>
      <xdr:row>78</xdr:row>
      <xdr:rowOff>79259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7713980" y="13145311"/>
          <a:ext cx="78232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6266</xdr:rowOff>
    </xdr:from>
    <xdr:to>
      <xdr:col>50</xdr:col>
      <xdr:colOff>165100</xdr:colOff>
      <xdr:row>77</xdr:row>
      <xdr:rowOff>107866</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445500" y="1291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124393</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251971" y="1269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74814</xdr:rowOff>
    </xdr:from>
    <xdr:to>
      <xdr:col>45</xdr:col>
      <xdr:colOff>177800</xdr:colOff>
      <xdr:row>78</xdr:row>
      <xdr:rowOff>79259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24040" y="13150734"/>
          <a:ext cx="78994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42193</xdr:rowOff>
    </xdr:from>
    <xdr:to>
      <xdr:col>46</xdr:col>
      <xdr:colOff>38100</xdr:colOff>
      <xdr:row>77</xdr:row>
      <xdr:rowOff>143793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670800" y="129504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477271" y="127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74814</xdr:rowOff>
    </xdr:from>
    <xdr:to>
      <xdr:col>41</xdr:col>
      <xdr:colOff>50800</xdr:colOff>
      <xdr:row>78</xdr:row>
      <xdr:rowOff>76479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149340" y="13150734"/>
          <a:ext cx="7747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26108</xdr:rowOff>
    </xdr:from>
    <xdr:to>
      <xdr:col>41</xdr:col>
      <xdr:colOff>101600</xdr:colOff>
      <xdr:row>77</xdr:row>
      <xdr:rowOff>127708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873240" y="1293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144235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2571" y="127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71134</xdr:rowOff>
    </xdr:from>
    <xdr:to>
      <xdr:col>36</xdr:col>
      <xdr:colOff>165100</xdr:colOff>
      <xdr:row>78</xdr:row>
      <xdr:rowOff>1284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098540" y="12979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17811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5905011" y="1275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89531</xdr:rowOff>
    </xdr:from>
    <xdr:to>
      <xdr:col>55</xdr:col>
      <xdr:colOff>50800</xdr:colOff>
      <xdr:row>78</xdr:row>
      <xdr:rowOff>19681</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192260" y="129978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67958</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9271000" y="1297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18591</xdr:rowOff>
    </xdr:from>
    <xdr:to>
      <xdr:col>50</xdr:col>
      <xdr:colOff>165100</xdr:colOff>
      <xdr:row>78</xdr:row>
      <xdr:rowOff>120191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445500" y="130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111318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284288" y="1318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28459</xdr:rowOff>
    </xdr:from>
    <xdr:to>
      <xdr:col>46</xdr:col>
      <xdr:colOff>38100</xdr:colOff>
      <xdr:row>78</xdr:row>
      <xdr:rowOff>130059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670800" y="13104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121186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09588" y="1319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24014</xdr:rowOff>
    </xdr:from>
    <xdr:to>
      <xdr:col>41</xdr:col>
      <xdr:colOff>101600</xdr:colOff>
      <xdr:row>78</xdr:row>
      <xdr:rowOff>125614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873240" y="1309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116741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12028" y="1319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25679</xdr:rowOff>
    </xdr:from>
    <xdr:to>
      <xdr:col>36</xdr:col>
      <xdr:colOff>165100</xdr:colOff>
      <xdr:row>78</xdr:row>
      <xdr:rowOff>127279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098540" y="131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118406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5937328" y="1319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9218295" y="15500049"/>
          <a:ext cx="1270" cy="9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9271000" y="164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9154160" y="16436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9271000" y="1527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9154160" y="15500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142494</xdr:rowOff>
    </xdr:from>
    <xdr:to>
      <xdr:col>55</xdr:col>
      <xdr:colOff>0</xdr:colOff>
      <xdr:row>97</xdr:row>
      <xdr:rowOff>41022</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8496300" y="16235934"/>
          <a:ext cx="723900" cy="6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9271000" y="15927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192260" y="160725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28463</xdr:rowOff>
    </xdr:from>
    <xdr:to>
      <xdr:col>50</xdr:col>
      <xdr:colOff>114300</xdr:colOff>
      <xdr:row>97</xdr:row>
      <xdr:rowOff>41022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7713980" y="16289543"/>
          <a:ext cx="782320" cy="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8445500" y="161646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8251971" y="1594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27814</xdr:rowOff>
    </xdr:from>
    <xdr:to>
      <xdr:col>45</xdr:col>
      <xdr:colOff>177800</xdr:colOff>
      <xdr:row>97</xdr:row>
      <xdr:rowOff>28463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924040" y="16288894"/>
          <a:ext cx="78994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7670800" y="161852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7477271" y="1596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27814</xdr:rowOff>
    </xdr:from>
    <xdr:to>
      <xdr:col>41</xdr:col>
      <xdr:colOff>50800</xdr:colOff>
      <xdr:row>97</xdr:row>
      <xdr:rowOff>77978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149340" y="16288894"/>
          <a:ext cx="774700"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873240" y="161785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2571" y="159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098540" y="16196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5905011" y="1597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91694</xdr:rowOff>
    </xdr:from>
    <xdr:to>
      <xdr:col>55</xdr:col>
      <xdr:colOff>50800</xdr:colOff>
      <xdr:row>97</xdr:row>
      <xdr:rowOff>21844</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192260" y="16185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70121</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9271000" y="1616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161672</xdr:rowOff>
    </xdr:from>
    <xdr:to>
      <xdr:col>50</xdr:col>
      <xdr:colOff>165100</xdr:colOff>
      <xdr:row>97</xdr:row>
      <xdr:rowOff>91822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445500" y="16255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82949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251971" y="1634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149113</xdr:rowOff>
    </xdr:from>
    <xdr:to>
      <xdr:col>46</xdr:col>
      <xdr:colOff>38100</xdr:colOff>
      <xdr:row>97</xdr:row>
      <xdr:rowOff>79263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670800" y="162425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70390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477271" y="1633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148464</xdr:rowOff>
    </xdr:from>
    <xdr:to>
      <xdr:col>41</xdr:col>
      <xdr:colOff>101600</xdr:colOff>
      <xdr:row>97</xdr:row>
      <xdr:rowOff>78614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873240" y="16241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69741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2571" y="163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27178</xdr:rowOff>
    </xdr:from>
    <xdr:to>
      <xdr:col>36</xdr:col>
      <xdr:colOff>165100</xdr:colOff>
      <xdr:row>97</xdr:row>
      <xdr:rowOff>128778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098540" y="162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119905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5905011" y="163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07341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043326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043326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043326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4374495" y="5184637"/>
          <a:ext cx="1269" cy="123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4419580" y="641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4287500" y="6415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4419580" y="49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4287500" y="5184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61679</xdr:rowOff>
    </xdr:from>
    <xdr:to>
      <xdr:col>85</xdr:col>
      <xdr:colOff>127000</xdr:colOff>
      <xdr:row>37</xdr:row>
      <xdr:rowOff>104793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3629640" y="6264359"/>
          <a:ext cx="74676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4419580" y="62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4325600" y="622422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95288</xdr:rowOff>
    </xdr:from>
    <xdr:to>
      <xdr:col>81</xdr:col>
      <xdr:colOff>50800</xdr:colOff>
      <xdr:row>37</xdr:row>
      <xdr:rowOff>104793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854940" y="6297968"/>
          <a:ext cx="7747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87981</xdr:rowOff>
    </xdr:from>
    <xdr:to>
      <xdr:col>81</xdr:col>
      <xdr:colOff>101600</xdr:colOff>
      <xdr:row>38</xdr:row>
      <xdr:rowOff>18131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3578840" y="6290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9258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3408171" y="63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95288</xdr:rowOff>
    </xdr:from>
    <xdr:to>
      <xdr:col>76</xdr:col>
      <xdr:colOff>114300</xdr:colOff>
      <xdr:row>37</xdr:row>
      <xdr:rowOff>117315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2072620" y="6297968"/>
          <a:ext cx="782320" cy="2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82321</xdr:rowOff>
    </xdr:from>
    <xdr:to>
      <xdr:col>76</xdr:col>
      <xdr:colOff>165100</xdr:colOff>
      <xdr:row>38</xdr:row>
      <xdr:rowOff>12471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2804140" y="6285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610611" y="637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33090</xdr:rowOff>
    </xdr:from>
    <xdr:to>
      <xdr:col>71</xdr:col>
      <xdr:colOff>177800</xdr:colOff>
      <xdr:row>37</xdr:row>
      <xdr:rowOff>117315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1282680" y="6235770"/>
          <a:ext cx="789940" cy="8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97792</xdr:rowOff>
    </xdr:from>
    <xdr:to>
      <xdr:col>72</xdr:col>
      <xdr:colOff>38100</xdr:colOff>
      <xdr:row>38</xdr:row>
      <xdr:rowOff>27942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2029440" y="63004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19069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35911" y="638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91703</xdr:rowOff>
    </xdr:from>
    <xdr:to>
      <xdr:col>67</xdr:col>
      <xdr:colOff>101600</xdr:colOff>
      <xdr:row>38</xdr:row>
      <xdr:rowOff>21853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1231880" y="62943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12980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061211" y="638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10879</xdr:rowOff>
    </xdr:from>
    <xdr:to>
      <xdr:col>85</xdr:col>
      <xdr:colOff>177800</xdr:colOff>
      <xdr:row>37</xdr:row>
      <xdr:rowOff>112479</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4325600" y="62135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33756</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4419580" y="606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53993</xdr:rowOff>
    </xdr:from>
    <xdr:to>
      <xdr:col>81</xdr:col>
      <xdr:colOff>101600</xdr:colOff>
      <xdr:row>37</xdr:row>
      <xdr:rowOff>155593</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3578840" y="62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08171" y="60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44488</xdr:rowOff>
    </xdr:from>
    <xdr:to>
      <xdr:col>76</xdr:col>
      <xdr:colOff>165100</xdr:colOff>
      <xdr:row>37</xdr:row>
      <xdr:rowOff>146088</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2804140" y="62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162615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10611" y="60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66515</xdr:rowOff>
    </xdr:from>
    <xdr:to>
      <xdr:col>72</xdr:col>
      <xdr:colOff>38100</xdr:colOff>
      <xdr:row>37</xdr:row>
      <xdr:rowOff>168115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2029440" y="6269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13192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1835911" y="604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153740</xdr:rowOff>
    </xdr:from>
    <xdr:to>
      <xdr:col>67</xdr:col>
      <xdr:colOff>101600</xdr:colOff>
      <xdr:row>37</xdr:row>
      <xdr:rowOff>83890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1231880" y="618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100417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1061211" y="596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0960100" y="98628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07341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0960100" y="9413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043326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0960100" y="8967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043326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0960100" y="8521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043326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4374495" y="8659777"/>
          <a:ext cx="1269" cy="1003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4419580" y="966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4287500" y="9662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4419580" y="843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4287500" y="86597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118070</xdr:rowOff>
    </xdr:from>
    <xdr:to>
      <xdr:col>85</xdr:col>
      <xdr:colOff>127000</xdr:colOff>
      <xdr:row>57</xdr:row>
      <xdr:rowOff>60989</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3629640" y="9505910"/>
          <a:ext cx="746760" cy="1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4419580" y="9215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4325600" y="93606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60989</xdr:rowOff>
    </xdr:from>
    <xdr:to>
      <xdr:col>81</xdr:col>
      <xdr:colOff>50800</xdr:colOff>
      <xdr:row>57</xdr:row>
      <xdr:rowOff>113137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2854940" y="9616469"/>
          <a:ext cx="774700" cy="5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98963</xdr:rowOff>
    </xdr:from>
    <xdr:to>
      <xdr:col>81</xdr:col>
      <xdr:colOff>101600</xdr:colOff>
      <xdr:row>57</xdr:row>
      <xdr:rowOff>29113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3578840" y="94868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45640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3408171" y="926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104990</xdr:rowOff>
    </xdr:from>
    <xdr:to>
      <xdr:col>76</xdr:col>
      <xdr:colOff>114300</xdr:colOff>
      <xdr:row>57</xdr:row>
      <xdr:rowOff>113137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072620" y="9660470"/>
          <a:ext cx="78232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89028</xdr:rowOff>
    </xdr:from>
    <xdr:to>
      <xdr:col>76</xdr:col>
      <xdr:colOff>165100</xdr:colOff>
      <xdr:row>57</xdr:row>
      <xdr:rowOff>19178</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2804140" y="9476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35705</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610611" y="925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94113</xdr:rowOff>
    </xdr:from>
    <xdr:to>
      <xdr:col>71</xdr:col>
      <xdr:colOff>177800</xdr:colOff>
      <xdr:row>57</xdr:row>
      <xdr:rowOff>104990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1282680" y="9649593"/>
          <a:ext cx="78994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144176</xdr:rowOff>
    </xdr:from>
    <xdr:to>
      <xdr:col>72</xdr:col>
      <xdr:colOff>38100</xdr:colOff>
      <xdr:row>57</xdr:row>
      <xdr:rowOff>74326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2029440" y="9532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90853</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35911" y="931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162902</xdr:rowOff>
    </xdr:from>
    <xdr:to>
      <xdr:col>67</xdr:col>
      <xdr:colOff>101600</xdr:colOff>
      <xdr:row>57</xdr:row>
      <xdr:rowOff>93052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1231880" y="955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109579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061211" y="93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67270</xdr:rowOff>
    </xdr:from>
    <xdr:to>
      <xdr:col>85</xdr:col>
      <xdr:colOff>177800</xdr:colOff>
      <xdr:row>56</xdr:row>
      <xdr:rowOff>168870</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4325600" y="94551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45697</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4419580" y="943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10189</xdr:rowOff>
    </xdr:from>
    <xdr:to>
      <xdr:col>81</xdr:col>
      <xdr:colOff>101600</xdr:colOff>
      <xdr:row>57</xdr:row>
      <xdr:rowOff>111789</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3578840" y="956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102916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8171" y="96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62337</xdr:rowOff>
    </xdr:from>
    <xdr:to>
      <xdr:col>76</xdr:col>
      <xdr:colOff>165100</xdr:colOff>
      <xdr:row>57</xdr:row>
      <xdr:rowOff>163937</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2804140" y="96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155064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10611" y="971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54190</xdr:rowOff>
    </xdr:from>
    <xdr:to>
      <xdr:col>72</xdr:col>
      <xdr:colOff>38100</xdr:colOff>
      <xdr:row>57</xdr:row>
      <xdr:rowOff>155790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2029440" y="9609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146917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835911" y="97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43313</xdr:rowOff>
    </xdr:from>
    <xdr:to>
      <xdr:col>67</xdr:col>
      <xdr:colOff>101600</xdr:colOff>
      <xdr:row>57</xdr:row>
      <xdr:rowOff>144913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1231880" y="95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136040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1061211" y="96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0960100" y="1310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073417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0960100" y="119849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043326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4374495" y="11954621"/>
          <a:ext cx="1269" cy="1146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4419580" y="1310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4287500" y="1310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4419580" y="1173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4287500" y="11954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3629640" y="1310132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4419580" y="1280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4325600" y="1294915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854940" y="131013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52443</xdr:rowOff>
    </xdr:from>
    <xdr:to>
      <xdr:col>81</xdr:col>
      <xdr:colOff>101600</xdr:colOff>
      <xdr:row>77</xdr:row>
      <xdr:rowOff>154043</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3578840" y="129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170570</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08171" y="1274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072620" y="131013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88454</xdr:rowOff>
    </xdr:from>
    <xdr:to>
      <xdr:col>76</xdr:col>
      <xdr:colOff>165100</xdr:colOff>
      <xdr:row>78</xdr:row>
      <xdr:rowOff>18604</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2804140" y="12996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35131</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610611" y="127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82680" y="131013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58017</xdr:rowOff>
    </xdr:from>
    <xdr:to>
      <xdr:col>72</xdr:col>
      <xdr:colOff>38100</xdr:colOff>
      <xdr:row>77</xdr:row>
      <xdr:rowOff>159617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2029440" y="12966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4694</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35911" y="127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90089</xdr:rowOff>
    </xdr:from>
    <xdr:to>
      <xdr:col>67</xdr:col>
      <xdr:colOff>101600</xdr:colOff>
      <xdr:row>78</xdr:row>
      <xdr:rowOff>20239</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1231880" y="12998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36766</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070668" y="1277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4325600" y="13054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4419580" y="12969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3578840" y="1305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27850" y="13143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2804140" y="1305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737910" y="13143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2029440" y="1305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55590" y="13143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1231880" y="1305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180890" y="13143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0960100" y="16454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0734174" y="16315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0960100" y="15337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0433261" y="1519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4374495" y="15172990"/>
          <a:ext cx="1269" cy="128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4419580" y="164579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4287500" y="16454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4419580" y="1495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4287500" y="15172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53832</xdr:rowOff>
    </xdr:from>
    <xdr:to>
      <xdr:col>85</xdr:col>
      <xdr:colOff>127000</xdr:colOff>
      <xdr:row>94</xdr:row>
      <xdr:rowOff>81076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3629640" y="15811992"/>
          <a:ext cx="746760" cy="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4419580" y="15761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4325600" y="1578326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81076</xdr:rowOff>
    </xdr:from>
    <xdr:to>
      <xdr:col>81</xdr:col>
      <xdr:colOff>50800</xdr:colOff>
      <xdr:row>94</xdr:row>
      <xdr:rowOff>121115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2854940" y="15839236"/>
          <a:ext cx="774700" cy="4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169407</xdr:rowOff>
    </xdr:from>
    <xdr:to>
      <xdr:col>81</xdr:col>
      <xdr:colOff>101600</xdr:colOff>
      <xdr:row>95</xdr:row>
      <xdr:rowOff>99557</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3578840" y="159275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90684</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08171" y="160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121115</xdr:rowOff>
    </xdr:from>
    <xdr:to>
      <xdr:col>76</xdr:col>
      <xdr:colOff>114300</xdr:colOff>
      <xdr:row>94</xdr:row>
      <xdr:rowOff>145118</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2072620" y="15879275"/>
          <a:ext cx="78232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20075</xdr:rowOff>
    </xdr:from>
    <xdr:to>
      <xdr:col>76</xdr:col>
      <xdr:colOff>165100</xdr:colOff>
      <xdr:row>95</xdr:row>
      <xdr:rowOff>121675</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2804140" y="1594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112802</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10611" y="160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145118</xdr:rowOff>
    </xdr:from>
    <xdr:to>
      <xdr:col>71</xdr:col>
      <xdr:colOff>177800</xdr:colOff>
      <xdr:row>95</xdr:row>
      <xdr:rowOff>17171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1282680" y="15903278"/>
          <a:ext cx="78994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5913</xdr:rowOff>
    </xdr:from>
    <xdr:to>
      <xdr:col>72</xdr:col>
      <xdr:colOff>38100</xdr:colOff>
      <xdr:row>95</xdr:row>
      <xdr:rowOff>107513</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2029440" y="159317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98640</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35911" y="1602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21794</xdr:rowOff>
    </xdr:from>
    <xdr:to>
      <xdr:col>67</xdr:col>
      <xdr:colOff>101600</xdr:colOff>
      <xdr:row>95</xdr:row>
      <xdr:rowOff>123394</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1231880" y="159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114521</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061211" y="1604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3032</xdr:rowOff>
    </xdr:from>
    <xdr:to>
      <xdr:col>85</xdr:col>
      <xdr:colOff>177800</xdr:colOff>
      <xdr:row>94</xdr:row>
      <xdr:rowOff>104632</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4325600" y="1576119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25909</xdr:rowOff>
    </xdr:from>
    <xdr:ext cx="599010"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4419580" y="1561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30276</xdr:rowOff>
    </xdr:from>
    <xdr:to>
      <xdr:col>81</xdr:col>
      <xdr:colOff>101600</xdr:colOff>
      <xdr:row>94</xdr:row>
      <xdr:rowOff>131876</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3578840" y="157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148403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375855" y="1557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70315</xdr:rowOff>
    </xdr:from>
    <xdr:to>
      <xdr:col>76</xdr:col>
      <xdr:colOff>165100</xdr:colOff>
      <xdr:row>95</xdr:row>
      <xdr:rowOff>465</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2804140" y="15828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16992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78295" y="1560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94318</xdr:rowOff>
    </xdr:from>
    <xdr:to>
      <xdr:col>72</xdr:col>
      <xdr:colOff>38100</xdr:colOff>
      <xdr:row>95</xdr:row>
      <xdr:rowOff>24468</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2029440" y="158524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40995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35911" y="1563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137821</xdr:rowOff>
    </xdr:from>
    <xdr:to>
      <xdr:col>67</xdr:col>
      <xdr:colOff>101600</xdr:colOff>
      <xdr:row>95</xdr:row>
      <xdr:rowOff>67971</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1231880" y="158959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84498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061211" y="1567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9507835" y="5433360"/>
          <a:ext cx="1269" cy="107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19560540" y="65439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19560540" y="52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9443700" y="5433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19560540" y="6297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19458940" y="6442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18735040" y="6457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34343</xdr:rowOff>
    </xdr:from>
    <xdr:ext cx="313932"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628873" y="6237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87757</xdr:rowOff>
    </xdr:from>
    <xdr:to>
      <xdr:col>107</xdr:col>
      <xdr:colOff>101600</xdr:colOff>
      <xdr:row>39</xdr:row>
      <xdr:rowOff>17907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17937480" y="64580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34434</xdr:rowOff>
    </xdr:from>
    <xdr:ext cx="313932"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54173" y="6237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81311</xdr:rowOff>
    </xdr:from>
    <xdr:to>
      <xdr:col>102</xdr:col>
      <xdr:colOff>165100</xdr:colOff>
      <xdr:row>39</xdr:row>
      <xdr:rowOff>11461</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7162780" y="6451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27988</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047157" y="6230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81402</xdr:rowOff>
    </xdr:from>
    <xdr:to>
      <xdr:col>98</xdr:col>
      <xdr:colOff>38100</xdr:colOff>
      <xdr:row>39</xdr:row>
      <xdr:rowOff>11552</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6388080" y="6451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28079</xdr:rowOff>
    </xdr:from>
    <xdr:ext cx="378565"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6264837" y="6230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19560540" y="6420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議会費は、令和元年度の議員定数削減から類似団体を</a:t>
          </a:r>
          <a:r>
            <a:rPr kumimoji="1" lang="en-US" altLang="ja-JP" sz="1300">
              <a:latin typeface="ＭＳ Ｐゴシック" panose="020B0600070205080204" pitchFamily="50" charset="-128"/>
              <a:ea typeface="ＭＳ Ｐゴシック" panose="020B0600070205080204" pitchFamily="50" charset="-128"/>
            </a:rPr>
            <a:t>2,760</a:t>
          </a:r>
          <a:r>
            <a:rPr kumimoji="1" lang="ja-JP" altLang="en-US" sz="1300">
              <a:latin typeface="ＭＳ Ｐゴシック" panose="020B0600070205080204" pitchFamily="50" charset="-128"/>
              <a:ea typeface="ＭＳ Ｐゴシック" panose="020B0600070205080204" pitchFamily="50" charset="-128"/>
            </a:rPr>
            <a:t>円下回っている。総務費はコロナ対策等により対前年比</a:t>
          </a:r>
          <a:r>
            <a:rPr kumimoji="1" lang="en-US" altLang="ja-JP" sz="1300">
              <a:latin typeface="ＭＳ Ｐゴシック" panose="020B0600070205080204" pitchFamily="50" charset="-128"/>
              <a:ea typeface="ＭＳ Ｐゴシック" panose="020B0600070205080204" pitchFamily="50" charset="-128"/>
            </a:rPr>
            <a:t>154,460</a:t>
          </a:r>
          <a:r>
            <a:rPr kumimoji="1" lang="ja-JP" altLang="en-US" sz="1300">
              <a:latin typeface="ＭＳ Ｐゴシック" panose="020B0600070205080204" pitchFamily="50" charset="-128"/>
              <a:ea typeface="ＭＳ Ｐゴシック" panose="020B0600070205080204" pitchFamily="50" charset="-128"/>
            </a:rPr>
            <a:t>円の増となったものの、類似団体平均では</a:t>
          </a:r>
          <a:r>
            <a:rPr kumimoji="1" lang="en-US" altLang="ja-JP" sz="1300">
              <a:latin typeface="ＭＳ Ｐゴシック" panose="020B0600070205080204" pitchFamily="50" charset="-128"/>
              <a:ea typeface="ＭＳ Ｐゴシック" panose="020B0600070205080204" pitchFamily="50" charset="-128"/>
            </a:rPr>
            <a:t>83,529</a:t>
          </a:r>
          <a:r>
            <a:rPr kumimoji="1" lang="ja-JP" altLang="en-US" sz="1300">
              <a:latin typeface="ＭＳ Ｐゴシック" panose="020B0600070205080204" pitchFamily="50" charset="-128"/>
              <a:ea typeface="ＭＳ Ｐゴシック" panose="020B0600070205080204" pitchFamily="50" charset="-128"/>
            </a:rPr>
            <a:t>円下回っている。民生費は類似団体を</a:t>
          </a:r>
          <a:r>
            <a:rPr kumimoji="1" lang="en-US" altLang="ja-JP" sz="1300">
              <a:latin typeface="ＭＳ Ｐゴシック" panose="020B0600070205080204" pitchFamily="50" charset="-128"/>
              <a:ea typeface="ＭＳ Ｐゴシック" panose="020B0600070205080204" pitchFamily="50" charset="-128"/>
            </a:rPr>
            <a:t>38,846</a:t>
          </a:r>
          <a:r>
            <a:rPr kumimoji="1" lang="ja-JP" altLang="en-US" sz="1300">
              <a:latin typeface="ＭＳ Ｐゴシック" panose="020B0600070205080204" pitchFamily="50" charset="-128"/>
              <a:ea typeface="ＭＳ Ｐゴシック" panose="020B0600070205080204" pitchFamily="50" charset="-128"/>
            </a:rPr>
            <a:t>円下回り、介護、障害関連経費の増により前年比</a:t>
          </a:r>
          <a:r>
            <a:rPr kumimoji="1" lang="en-US" altLang="ja-JP" sz="1300">
              <a:latin typeface="ＭＳ Ｐゴシック" panose="020B0600070205080204" pitchFamily="50" charset="-128"/>
              <a:ea typeface="ＭＳ Ｐゴシック" panose="020B0600070205080204" pitchFamily="50" charset="-128"/>
            </a:rPr>
            <a:t>10,177</a:t>
          </a:r>
          <a:r>
            <a:rPr kumimoji="1" lang="ja-JP" altLang="en-US" sz="1300">
              <a:latin typeface="ＭＳ Ｐゴシック" panose="020B0600070205080204" pitchFamily="50" charset="-128"/>
              <a:ea typeface="ＭＳ Ｐゴシック" panose="020B0600070205080204" pitchFamily="50" charset="-128"/>
            </a:rPr>
            <a:t>円増となった。衛生費はコロナ対策や一組負担金の増等により、対前年度比</a:t>
          </a:r>
          <a:r>
            <a:rPr kumimoji="1" lang="en-US" altLang="ja-JP" sz="1300">
              <a:latin typeface="ＭＳ Ｐゴシック" panose="020B0600070205080204" pitchFamily="50" charset="-128"/>
              <a:ea typeface="ＭＳ Ｐゴシック" panose="020B0600070205080204" pitchFamily="50" charset="-128"/>
            </a:rPr>
            <a:t>5,101</a:t>
          </a:r>
          <a:r>
            <a:rPr kumimoji="1" lang="ja-JP" altLang="en-US" sz="1300">
              <a:latin typeface="ＭＳ Ｐゴシック" panose="020B0600070205080204" pitchFamily="50" charset="-128"/>
              <a:ea typeface="ＭＳ Ｐゴシック" panose="020B0600070205080204" pitchFamily="50" charset="-128"/>
            </a:rPr>
            <a:t>円増、類似団体では</a:t>
          </a:r>
          <a:r>
            <a:rPr kumimoji="1" lang="en-US" altLang="ja-JP" sz="1300">
              <a:latin typeface="ＭＳ Ｐゴシック" panose="020B0600070205080204" pitchFamily="50" charset="-128"/>
              <a:ea typeface="ＭＳ Ｐゴシック" panose="020B0600070205080204" pitchFamily="50" charset="-128"/>
            </a:rPr>
            <a:t>22,793</a:t>
          </a:r>
          <a:r>
            <a:rPr kumimoji="1" lang="ja-JP" altLang="en-US" sz="1300">
              <a:latin typeface="ＭＳ Ｐゴシック" panose="020B0600070205080204" pitchFamily="50" charset="-128"/>
              <a:ea typeface="ＭＳ Ｐゴシック" panose="020B0600070205080204" pitchFamily="50" charset="-128"/>
            </a:rPr>
            <a:t>円下回っている。労働費は事務事業の見直しにより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円となっている。基幹産業である農林水産業は、大型ほ場整備や養殖事業等で、対前年比で</a:t>
          </a:r>
          <a:r>
            <a:rPr kumimoji="1" lang="en-US" altLang="ja-JP" sz="1300">
              <a:latin typeface="ＭＳ Ｐゴシック" panose="020B0600070205080204" pitchFamily="50" charset="-128"/>
              <a:ea typeface="ＭＳ Ｐゴシック" panose="020B0600070205080204" pitchFamily="50" charset="-128"/>
            </a:rPr>
            <a:t>2,453</a:t>
          </a:r>
          <a:r>
            <a:rPr kumimoji="1" lang="ja-JP" altLang="en-US" sz="1300">
              <a:latin typeface="ＭＳ Ｐゴシック" panose="020B0600070205080204" pitchFamily="50" charset="-128"/>
              <a:ea typeface="ＭＳ Ｐゴシック" panose="020B0600070205080204" pitchFamily="50" charset="-128"/>
            </a:rPr>
            <a:t>円増、類似団体を</a:t>
          </a:r>
          <a:r>
            <a:rPr kumimoji="1" lang="en-US" altLang="ja-JP" sz="1300">
              <a:latin typeface="ＭＳ Ｐゴシック" panose="020B0600070205080204" pitchFamily="50" charset="-128"/>
              <a:ea typeface="ＭＳ Ｐゴシック" panose="020B0600070205080204" pitchFamily="50" charset="-128"/>
            </a:rPr>
            <a:t>27,690</a:t>
          </a:r>
          <a:r>
            <a:rPr kumimoji="1" lang="ja-JP" altLang="en-US" sz="1300">
              <a:latin typeface="ＭＳ Ｐゴシック" panose="020B0600070205080204" pitchFamily="50" charset="-128"/>
              <a:ea typeface="ＭＳ Ｐゴシック" panose="020B0600070205080204" pitchFamily="50" charset="-128"/>
            </a:rPr>
            <a:t>円下回った。商工費では継続して類似団体を大きく下回っており、コロナ対策により前年度比は</a:t>
          </a:r>
          <a:r>
            <a:rPr kumimoji="1" lang="en-US" altLang="ja-JP" sz="1300">
              <a:latin typeface="ＭＳ Ｐゴシック" panose="020B0600070205080204" pitchFamily="50" charset="-128"/>
              <a:ea typeface="ＭＳ Ｐゴシック" panose="020B0600070205080204" pitchFamily="50" charset="-128"/>
            </a:rPr>
            <a:t>10,992</a:t>
          </a:r>
          <a:r>
            <a:rPr kumimoji="1" lang="ja-JP" altLang="en-US" sz="1300">
              <a:latin typeface="ＭＳ Ｐゴシック" panose="020B0600070205080204" pitchFamily="50" charset="-128"/>
              <a:ea typeface="ＭＳ Ｐゴシック" panose="020B0600070205080204" pitchFamily="50" charset="-128"/>
            </a:rPr>
            <a:t>円増となったものの、類似団体を</a:t>
          </a:r>
          <a:r>
            <a:rPr kumimoji="1" lang="en-US" altLang="ja-JP" sz="1300">
              <a:latin typeface="ＭＳ Ｐゴシック" panose="020B0600070205080204" pitchFamily="50" charset="-128"/>
              <a:ea typeface="ＭＳ Ｐゴシック" panose="020B0600070205080204" pitchFamily="50" charset="-128"/>
            </a:rPr>
            <a:t>28,224</a:t>
          </a:r>
          <a:r>
            <a:rPr kumimoji="1" lang="ja-JP" altLang="en-US" sz="1300">
              <a:latin typeface="ＭＳ Ｐゴシック" panose="020B0600070205080204" pitchFamily="50" charset="-128"/>
              <a:ea typeface="ＭＳ Ｐゴシック" panose="020B0600070205080204" pitchFamily="50" charset="-128"/>
            </a:rPr>
            <a:t>円下回っている。土木費では、主な事業が国補助金に依存し、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から類似団体を継続して下回り、</a:t>
          </a:r>
          <a:r>
            <a:rPr kumimoji="1" lang="en-US" altLang="ja-JP" sz="1300">
              <a:latin typeface="ＭＳ Ｐゴシック" panose="020B0600070205080204" pitchFamily="50" charset="-128"/>
              <a:ea typeface="ＭＳ Ｐゴシック" panose="020B0600070205080204" pitchFamily="50" charset="-128"/>
            </a:rPr>
            <a:t>25,457</a:t>
          </a:r>
          <a:r>
            <a:rPr kumimoji="1" lang="ja-JP" altLang="en-US" sz="1300">
              <a:latin typeface="ＭＳ Ｐゴシック" panose="020B0600070205080204" pitchFamily="50" charset="-128"/>
              <a:ea typeface="ＭＳ Ｐゴシック" panose="020B0600070205080204" pitchFamily="50" charset="-128"/>
            </a:rPr>
            <a:t>円下回っている。消防費は対前年度比</a:t>
          </a:r>
          <a:r>
            <a:rPr kumimoji="1" lang="en-US" altLang="ja-JP" sz="1300">
              <a:latin typeface="ＭＳ Ｐゴシック" panose="020B0600070205080204" pitchFamily="50" charset="-128"/>
              <a:ea typeface="ＭＳ Ｐゴシック" panose="020B0600070205080204" pitchFamily="50" charset="-128"/>
            </a:rPr>
            <a:t>9,430</a:t>
          </a:r>
          <a:r>
            <a:rPr kumimoji="1" lang="ja-JP" altLang="en-US" sz="1300">
              <a:latin typeface="ＭＳ Ｐゴシック" panose="020B0600070205080204" pitchFamily="50" charset="-128"/>
              <a:ea typeface="ＭＳ Ｐゴシック" panose="020B0600070205080204" pitchFamily="50" charset="-128"/>
            </a:rPr>
            <a:t>円増となり、統合消防署整備事業により類似団体</a:t>
          </a:r>
          <a:r>
            <a:rPr kumimoji="1" lang="en-US" altLang="ja-JP" sz="1300">
              <a:latin typeface="ＭＳ Ｐゴシック" panose="020B0600070205080204" pitchFamily="50" charset="-128"/>
              <a:ea typeface="ＭＳ Ｐゴシック" panose="020B0600070205080204" pitchFamily="50" charset="-128"/>
            </a:rPr>
            <a:t>2,333</a:t>
          </a:r>
          <a:r>
            <a:rPr kumimoji="1" lang="ja-JP" altLang="en-US" sz="1300">
              <a:latin typeface="ＭＳ Ｐゴシック" panose="020B0600070205080204" pitchFamily="50" charset="-128"/>
              <a:ea typeface="ＭＳ Ｐゴシック" panose="020B0600070205080204" pitchFamily="50" charset="-128"/>
            </a:rPr>
            <a:t>円上回っている。教育費は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以降継続して類似団体を下回っており、学校建設、コロナ対策等で前年比で</a:t>
          </a:r>
          <a:r>
            <a:rPr kumimoji="1" lang="en-US" altLang="ja-JP" sz="1300">
              <a:latin typeface="ＭＳ Ｐゴシック" panose="020B0600070205080204" pitchFamily="50" charset="-128"/>
              <a:ea typeface="ＭＳ Ｐゴシック" panose="020B0600070205080204" pitchFamily="50" charset="-128"/>
            </a:rPr>
            <a:t>25,015</a:t>
          </a:r>
          <a:r>
            <a:rPr kumimoji="1" lang="ja-JP" altLang="en-US" sz="1300">
              <a:latin typeface="ＭＳ Ｐゴシック" panose="020B0600070205080204" pitchFamily="50" charset="-128"/>
              <a:ea typeface="ＭＳ Ｐゴシック" panose="020B0600070205080204" pitchFamily="50" charset="-128"/>
            </a:rPr>
            <a:t>円増だが、類似団体平均を</a:t>
          </a:r>
          <a:r>
            <a:rPr kumimoji="1" lang="en-US" altLang="ja-JP" sz="1300">
              <a:latin typeface="ＭＳ Ｐゴシック" panose="020B0600070205080204" pitchFamily="50" charset="-128"/>
              <a:ea typeface="ＭＳ Ｐゴシック" panose="020B0600070205080204" pitchFamily="50" charset="-128"/>
            </a:rPr>
            <a:t>21,492</a:t>
          </a:r>
          <a:r>
            <a:rPr kumimoji="1" lang="ja-JP" altLang="en-US" sz="1300">
              <a:latin typeface="ＭＳ Ｐゴシック" panose="020B0600070205080204" pitchFamily="50" charset="-128"/>
              <a:ea typeface="ＭＳ Ｐゴシック" panose="020B0600070205080204" pitchFamily="50" charset="-128"/>
            </a:rPr>
            <a:t>円下回り、少子化の影響が表れている。公債費は、対前年比</a:t>
          </a:r>
          <a:r>
            <a:rPr kumimoji="1" lang="en-US" altLang="ja-JP" sz="1300">
              <a:latin typeface="ＭＳ Ｐゴシック" panose="020B0600070205080204" pitchFamily="50" charset="-128"/>
              <a:ea typeface="ＭＳ Ｐゴシック" panose="020B0600070205080204" pitchFamily="50" charset="-128"/>
            </a:rPr>
            <a:t>4,767</a:t>
          </a:r>
          <a:r>
            <a:rPr kumimoji="1" lang="ja-JP" altLang="en-US" sz="1300">
              <a:latin typeface="ＭＳ Ｐゴシック" panose="020B0600070205080204" pitchFamily="50" charset="-128"/>
              <a:ea typeface="ＭＳ Ｐゴシック" panose="020B0600070205080204" pitchFamily="50" charset="-128"/>
            </a:rPr>
            <a:t>円増となり、今後も新庁舎建設事業、公営住宅建設事業、十三湖地区ほ場整備事業等の大型事業の元利償還が続くため、増傾向で推移する見込みである。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年度の町村合併以降、退職者不補充等の歳出削減に努め、公債費も平成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年度をピークに減少傾向が続き実質収支等が改善されてきたところ。令和２年度決算における実質収支額と財政調整基金の合計は</a:t>
          </a:r>
          <a:r>
            <a:rPr kumimoji="1" lang="en-US" altLang="ja-JP" sz="1400">
              <a:latin typeface="ＭＳ ゴシック" pitchFamily="49" charset="-128"/>
              <a:ea typeface="ＭＳ ゴシック" pitchFamily="49" charset="-128"/>
            </a:rPr>
            <a:t>2,003</a:t>
          </a:r>
          <a:r>
            <a:rPr kumimoji="1" lang="ja-JP" altLang="en-US" sz="1400">
              <a:latin typeface="ＭＳ ゴシック" pitchFamily="49" charset="-128"/>
              <a:ea typeface="ＭＳ ゴシック" pitchFamily="49" charset="-128"/>
            </a:rPr>
            <a:t>百万円となり、平成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410</a:t>
          </a:r>
          <a:r>
            <a:rPr kumimoji="1" lang="ja-JP" altLang="en-US" sz="1400">
              <a:latin typeface="ＭＳ ゴシック" pitchFamily="49" charset="-128"/>
              <a:ea typeface="ＭＳ ゴシック" pitchFamily="49" charset="-128"/>
            </a:rPr>
            <a:t>百万円増、標準財政規模に占める割合は</a:t>
          </a:r>
          <a:r>
            <a:rPr kumimoji="1" lang="en-US" altLang="ja-JP" sz="1400">
              <a:latin typeface="ＭＳ ゴシック" pitchFamily="49" charset="-128"/>
              <a:ea typeface="ＭＳ ゴシック" pitchFamily="49" charset="-128"/>
            </a:rPr>
            <a:t>8.69</a:t>
          </a:r>
          <a:r>
            <a:rPr kumimoji="1" lang="ja-JP" altLang="en-US" sz="1400">
              <a:latin typeface="ＭＳ ゴシック" pitchFamily="49" charset="-128"/>
              <a:ea typeface="ＭＳ ゴシック" pitchFamily="49" charset="-128"/>
            </a:rPr>
            <a:t>ポイントの増となった。平成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年度と令和２年度の比較では、人件費が△</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百万円、公債費で</a:t>
          </a:r>
          <a:r>
            <a:rPr kumimoji="1" lang="en-US" altLang="ja-JP" sz="1400">
              <a:latin typeface="ＭＳ ゴシック" pitchFamily="49" charset="-128"/>
              <a:ea typeface="ＭＳ ゴシック" pitchFamily="49" charset="-128"/>
            </a:rPr>
            <a:t>149</a:t>
          </a:r>
          <a:r>
            <a:rPr kumimoji="1" lang="ja-JP" altLang="en-US" sz="1400">
              <a:latin typeface="ＭＳ ゴシック" pitchFamily="49" charset="-128"/>
              <a:ea typeface="ＭＳ ゴシック" pitchFamily="49" charset="-128"/>
            </a:rPr>
            <a:t>百万円増となっている。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赤字額△</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をピークに年々減少し、平成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年度決算で全会計の黒字化を達成し、平成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年度の国民健康保険事業では、臓器移植と肝炎の新薬の突発的な影響により医療費が増大し赤字となったものの、</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以降は黒字決算を保持している。</a:t>
          </a:r>
        </a:p>
        <a:p>
          <a:r>
            <a:rPr kumimoji="1" lang="ja-JP" altLang="en-US" sz="1400">
              <a:latin typeface="ＭＳ ゴシック" pitchFamily="49" charset="-128"/>
              <a:ea typeface="ＭＳ ゴシック" pitchFamily="49" charset="-128"/>
            </a:rPr>
            <a:t>　今後も歳入の確保に取り組むとともに事務事業の見直しなど歳出削減を実施し、法定外操出金の抑制を図り、必要に応じて一般会計繰出金を確保し、連結実質赤字比率の改善に継続的に努め、更なる健全な財政運営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過去の投資事業に伴う地方債の元利償還金は、</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にピークを迎え、</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までは減少傾向を保っていたが、</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決算では、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と比較すると</a:t>
          </a:r>
          <a:r>
            <a:rPr kumimoji="1" lang="en-US" altLang="ja-JP" sz="1400">
              <a:latin typeface="ＭＳ ゴシック" pitchFamily="49" charset="-128"/>
              <a:ea typeface="ＭＳ ゴシック" pitchFamily="49" charset="-128"/>
            </a:rPr>
            <a:t>149</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1,215</a:t>
          </a:r>
          <a:r>
            <a:rPr kumimoji="1" lang="ja-JP" altLang="en-US" sz="1400">
              <a:latin typeface="ＭＳ ゴシック" pitchFamily="49" charset="-128"/>
              <a:ea typeface="ＭＳ ゴシック" pitchFamily="49" charset="-128"/>
            </a:rPr>
            <a:t>百万円となっている。</a:t>
          </a:r>
        </a:p>
        <a:p>
          <a:r>
            <a:rPr kumimoji="1" lang="ja-JP" altLang="en-US" sz="1400">
              <a:latin typeface="ＭＳ ゴシック" pitchFamily="49" charset="-128"/>
              <a:ea typeface="ＭＳ ゴシック" pitchFamily="49" charset="-128"/>
            </a:rPr>
            <a:t>　起債区分別に見ると、過疎対策事業債の増加が要因となっている。</a:t>
          </a:r>
        </a:p>
        <a:p>
          <a:r>
            <a:rPr kumimoji="1" lang="ja-JP" altLang="en-US" sz="1400">
              <a:latin typeface="ＭＳ ゴシック" pitchFamily="49" charset="-128"/>
              <a:ea typeface="ＭＳ ゴシック" pitchFamily="49" charset="-128"/>
            </a:rPr>
            <a:t>　公債費は今後大規模事業の実施に伴い発行した地方債の償還増に伴い増加傾向である。</a:t>
          </a:r>
        </a:p>
        <a:p>
          <a:r>
            <a:rPr kumimoji="1" lang="ja-JP" altLang="en-US" sz="1400">
              <a:latin typeface="ＭＳ ゴシック" pitchFamily="49" charset="-128"/>
              <a:ea typeface="ＭＳ ゴシック" pitchFamily="49" charset="-128"/>
            </a:rPr>
            <a:t>　起債残高については、交付税算入されるものが約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割となっているが、今後は基金の取崩し等で公債費を抑制し適正化に努める。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年度以降減少傾向にあったが、平成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年度に、新庁舎整備事業に伴う合併特例債</a:t>
          </a:r>
          <a:r>
            <a:rPr kumimoji="1" lang="en-US" altLang="ja-JP" sz="1400">
              <a:latin typeface="ＭＳ ゴシック" pitchFamily="49" charset="-128"/>
              <a:ea typeface="ＭＳ ゴシック" pitchFamily="49" charset="-128"/>
            </a:rPr>
            <a:t>(1,590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の発行が大きく影響し、地方債現在高が</a:t>
          </a:r>
          <a:r>
            <a:rPr kumimoji="1" lang="en-US" altLang="ja-JP" sz="1400">
              <a:latin typeface="ＭＳ ゴシック" pitchFamily="49" charset="-128"/>
              <a:ea typeface="ＭＳ ゴシック" pitchFamily="49" charset="-128"/>
            </a:rPr>
            <a:t>1,510</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12,778</a:t>
          </a:r>
          <a:r>
            <a:rPr kumimoji="1" lang="ja-JP" altLang="en-US" sz="1400">
              <a:latin typeface="ＭＳ ゴシック" pitchFamily="49" charset="-128"/>
              <a:ea typeface="ＭＳ ゴシック" pitchFamily="49" charset="-128"/>
            </a:rPr>
            <a:t>百万円となった。令和２年度の残高は</a:t>
          </a:r>
          <a:r>
            <a:rPr kumimoji="1" lang="en-US" altLang="ja-JP" sz="1400">
              <a:latin typeface="ＭＳ ゴシック" pitchFamily="49" charset="-128"/>
              <a:ea typeface="ＭＳ ゴシック" pitchFamily="49" charset="-128"/>
            </a:rPr>
            <a:t>11,979</a:t>
          </a:r>
          <a:r>
            <a:rPr kumimoji="1" lang="ja-JP" altLang="en-US" sz="1400">
              <a:latin typeface="ＭＳ ゴシック" pitchFamily="49" charset="-128"/>
              <a:ea typeface="ＭＳ ゴシック" pitchFamily="49" charset="-128"/>
            </a:rPr>
            <a:t>百万円と平成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799</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また充当可能財源の基金及び歳入については増加傾向となっている。地方債による基準財政需要額算入見込額は減少している。</a:t>
          </a:r>
        </a:p>
        <a:p>
          <a:r>
            <a:rPr kumimoji="1" lang="ja-JP" altLang="en-US" sz="1400">
              <a:latin typeface="ＭＳ ゴシック" pitchFamily="49" charset="-128"/>
              <a:ea typeface="ＭＳ ゴシック" pitchFamily="49" charset="-128"/>
            </a:rPr>
            <a:t>　今後、こどまり小中学校建設事業、総合福祉健康センター建設事業、統合消防署建設事業の実施による地方債発行により、将来負担比率の増加が懸念されるところである。</a:t>
          </a:r>
        </a:p>
        <a:p>
          <a:r>
            <a:rPr kumimoji="1" lang="ja-JP" altLang="en-US" sz="1400">
              <a:latin typeface="ＭＳ ゴシック" pitchFamily="49" charset="-128"/>
              <a:ea typeface="ＭＳ ゴシック" pitchFamily="49" charset="-128"/>
            </a:rPr>
            <a:t>　起債残高は交付税算入されるものが約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割となっているが、今後は基金の取崩し等で公債費の抑制を図り適正化に努める。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青森県中泊町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基金積立は基本的に税収如何にかかわらず、行革、経費節減等の経営努力により捻出したものを計上している。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令和２年度では、基金の太宗を占める財政調整基金は積立取崩の差引きで実質</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百万円の積立増となり、基金全体としても増額となった。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その他特定目的基金残高については現在、基金運用益を積立てている状況であり、近年、大きな変動はない。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不透明な国の動向、突発的な大災害等の不測の事態に備えるため、これまでどおり税収如何にかかわらず、行革、経費節減等の経営努力により捻出したものを継続して積立ていく方針である。今後、公共施設の老朽化による維持管理・更新費用の増大が見込まれることから、地方債とのバランスを考慮しながら、適正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合併振興基金：合併に伴う地域の振興及び住民の一体感を醸成する事業の財源に充てるため。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地域福祉基金：高齢者等の福祉の増進に関する事業で、民間の団体に対する補助事業及び町が推進する事業の財源に充てるため。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ふるさと活性化対策基金：農村地域で、生産・生活の場として維持し、地域共同体としての連帯意識を高め、地域の活性化に必要な集落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住民の共同活動を支援するために要する経費の財源に充てるため。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森林環境譲与税基金：森林の整備及びその促進に関する施策の財源に充てるため。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秋元文庫基金：小中学校の図書を購入する財源に充てるため。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合併振興基金：基金運用益を積立てている状況。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の新庁舎建設に伴う取崩し以降は、利率が低いため変動はない。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地域福祉基金：基金運用益を積立てている状況。利率が低いため変動はない。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ふるさと活性化対策基金：基金運用益を積立てている状況。利率が低いため変動はない。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森林環境譲与税基金：森林環境譲与税を全額積み立てている。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秋元文庫基金：基金運用益を積立てている状況。利率が低いため変動はない。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合併振興基金：合併に伴った新町整備事業の財源を確保するため、今後も現状を維持していく。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地域福祉基金：高齢者等の福祉の増進に関する事業の財源を確保するため、今後も現状を維持していく。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ふるさと活性化対策基金：農業集落共同活動の推進に関する事業の財源を確保するため、今後も現状を維持していく。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以降は、計画的に森林管理事業を実施する財源に使用する。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秋元文庫基金：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以降は、小中学校の電子図書の購入を毎年計画的に進めていく。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財政調整基金は、税収如何にかかわらず、行革・経費節減等の経営努力により捻出したものを計上している。令和２年度決算は対前年比較では、歳入全体で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百万円の増となり、それに伴い歳出全体でも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百万円の増となった。対前年比で地方税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百万円増、地方交付税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百万円増、コロナ交付金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百万円増等により、基金残高は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主に地方交付税の減少及び突発的な大災害等の不測の事態備えるため、また緊急的な新規単独事業の即実行に対応するため、継続的に行革・経費節減等の経営努力により捻出したものを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更に今後は、公共施設の老朽化による維持管理・更新費用の増大が見込まれることから、地方債とのバランスを考慮しながら、適正に活用していく。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基金運用益を積立てている状況。利率が低いため変動はない。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想定外の繰上償還が生じた場合の財源を確保するため、今後も現状を維持していく。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10,568
10,488
216.34
9,864,284
9,636,344
121,374
4,672,162
11,979,470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他市町村平均と比較して、有形固定資産減価償却率が高く、施設の老朽化が進んでいることがわかる。設立年度の古い施設で、未利用の有形固定資産を有効に使えておらず、効率性が悪い。対応策は①公共施設等総合管理計画に基づく老朽化、長寿命化、複合化を図り、②資産の解体・除去を進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127</xdr:rowOff>
    </xdr:from>
    <xdr:to>
      <xdr:col>19</xdr:col>
      <xdr:colOff>187325</xdr:colOff>
      <xdr:row>32</xdr:row>
      <xdr:rowOff>101727</xdr:rowOff>
    </xdr:to>
    <xdr:sp macro="" textlink="">
      <xdr:nvSpPr>
        <xdr:cNvPr id="70" name="フローチャート: 判断 69"/>
        <xdr:cNvSpPr/>
      </xdr:nvSpPr>
      <xdr:spPr>
        <a:xfrm>
          <a:off x="4000500" y="62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149987</xdr:rowOff>
    </xdr:from>
    <xdr:to>
      <xdr:col>15</xdr:col>
      <xdr:colOff>187325</xdr:colOff>
      <xdr:row>32</xdr:row>
      <xdr:rowOff>80137</xdr:rowOff>
    </xdr:to>
    <xdr:sp macro="" textlink="">
      <xdr:nvSpPr>
        <xdr:cNvPr id="71" name="フローチャート: 判断 70"/>
        <xdr:cNvSpPr/>
      </xdr:nvSpPr>
      <xdr:spPr>
        <a:xfrm>
          <a:off x="3238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147828</xdr:rowOff>
    </xdr:from>
    <xdr:to>
      <xdr:col>11</xdr:col>
      <xdr:colOff>187325</xdr:colOff>
      <xdr:row>32</xdr:row>
      <xdr:rowOff>77978</xdr:rowOff>
    </xdr:to>
    <xdr:sp macro="" textlink="">
      <xdr:nvSpPr>
        <xdr:cNvPr id="72" name="フローチャート: 判断 71"/>
        <xdr:cNvSpPr/>
      </xdr:nvSpPr>
      <xdr:spPr>
        <a:xfrm>
          <a:off x="2476500" y="62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106807</xdr:rowOff>
    </xdr:from>
    <xdr:to>
      <xdr:col>7</xdr:col>
      <xdr:colOff>187325</xdr:colOff>
      <xdr:row>32</xdr:row>
      <xdr:rowOff>36957</xdr:rowOff>
    </xdr:to>
    <xdr:sp macro="" textlink="">
      <xdr:nvSpPr>
        <xdr:cNvPr id="73" name="フローチャート: 判断 72"/>
        <xdr:cNvSpPr/>
      </xdr:nvSpPr>
      <xdr:spPr>
        <a:xfrm>
          <a:off x="1714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73533</xdr:rowOff>
    </xdr:from>
    <xdr:to>
      <xdr:col>23</xdr:col>
      <xdr:colOff>136525</xdr:colOff>
      <xdr:row>33</xdr:row>
      <xdr:rowOff>3683</xdr:rowOff>
    </xdr:to>
    <xdr:sp macro="" textlink="">
      <xdr:nvSpPr>
        <xdr:cNvPr id="79" name="楕円 78"/>
        <xdr:cNvSpPr/>
      </xdr:nvSpPr>
      <xdr:spPr>
        <a:xfrm>
          <a:off x="47117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51960</xdr:rowOff>
    </xdr:from>
    <xdr:ext cx="405111" cy="259045"/>
    <xdr:sp macro="" textlink="">
      <xdr:nvSpPr>
        <xdr:cNvPr id="80" name="有形固定資産減価償却率該当値テキスト"/>
        <xdr:cNvSpPr txBox="1"/>
      </xdr:nvSpPr>
      <xdr:spPr>
        <a:xfrm>
          <a:off x="4813300" y="63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32</xdr:row>
      <xdr:rowOff>162052</xdr:rowOff>
    </xdr:from>
    <xdr:to>
      <xdr:col>7</xdr:col>
      <xdr:colOff>187325</xdr:colOff>
      <xdr:row>33</xdr:row>
      <xdr:rowOff>92202</xdr:rowOff>
    </xdr:to>
    <xdr:sp macro="" textlink="">
      <xdr:nvSpPr>
        <xdr:cNvPr id="81" name="楕円 80"/>
        <xdr:cNvSpPr/>
      </xdr:nvSpPr>
      <xdr:spPr>
        <a:xfrm>
          <a:off x="1714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118254</xdr:rowOff>
    </xdr:from>
    <xdr:ext cx="405111" cy="259045"/>
    <xdr:sp macro="" textlink="">
      <xdr:nvSpPr>
        <xdr:cNvPr id="82" name="n_1aveValue有形固定資産減価償却率"/>
        <xdr:cNvSpPr txBox="1"/>
      </xdr:nvSpPr>
      <xdr:spPr>
        <a:xfrm>
          <a:off x="3836044" y="603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96664</xdr:rowOff>
    </xdr:from>
    <xdr:ext cx="405111" cy="259045"/>
    <xdr:sp macro="" textlink="">
      <xdr:nvSpPr>
        <xdr:cNvPr id="83" name="n_2aveValue有形固定資産減価償却率"/>
        <xdr:cNvSpPr txBox="1"/>
      </xdr:nvSpPr>
      <xdr:spPr>
        <a:xfrm>
          <a:off x="3086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94505</xdr:rowOff>
    </xdr:from>
    <xdr:ext cx="405111" cy="259045"/>
    <xdr:sp macro="" textlink="">
      <xdr:nvSpPr>
        <xdr:cNvPr id="84" name="n_3aveValue有形固定資産減価償却率"/>
        <xdr:cNvSpPr txBox="1"/>
      </xdr:nvSpPr>
      <xdr:spPr>
        <a:xfrm>
          <a:off x="2324744" y="6009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53484</xdr:rowOff>
    </xdr:from>
    <xdr:ext cx="405111" cy="259045"/>
    <xdr:sp macro="" textlink="">
      <xdr:nvSpPr>
        <xdr:cNvPr id="85" name="n_4aveValue有形固定資産減価償却率"/>
        <xdr:cNvSpPr txBox="1"/>
      </xdr:nvSpPr>
      <xdr:spPr>
        <a:xfrm>
          <a:off x="1562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83329</xdr:rowOff>
    </xdr:from>
    <xdr:ext cx="405111" cy="259045"/>
    <xdr:sp macro="" textlink="">
      <xdr:nvSpPr>
        <xdr:cNvPr id="86" name="n_4mainValue有形固定資産減価償却率"/>
        <xdr:cNvSpPr txBox="1"/>
      </xdr:nvSpPr>
      <xdr:spPr>
        <a:xfrm>
          <a:off x="1562744" y="6512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対前年比で△</a:t>
          </a:r>
          <a:r>
            <a:rPr kumimoji="1" lang="en-US" altLang="ja-JP" sz="1100">
              <a:latin typeface="ＭＳ Ｐゴシック" panose="020B0600070205080204" pitchFamily="50" charset="-128"/>
              <a:ea typeface="ＭＳ Ｐゴシック" panose="020B0600070205080204" pitchFamily="50" charset="-128"/>
            </a:rPr>
            <a:t>89.2</a:t>
          </a:r>
          <a:r>
            <a:rPr kumimoji="1" lang="ja-JP" altLang="en-US" sz="1100">
              <a:latin typeface="ＭＳ Ｐゴシック" panose="020B0600070205080204" pitchFamily="50" charset="-128"/>
              <a:ea typeface="ＭＳ Ｐゴシック" panose="020B0600070205080204" pitchFamily="50" charset="-128"/>
            </a:rPr>
            <a:t>％となったものの、類似団体を</a:t>
          </a:r>
          <a:r>
            <a:rPr kumimoji="1" lang="en-US" altLang="ja-JP" sz="1100">
              <a:latin typeface="ＭＳ Ｐゴシック" panose="020B0600070205080204" pitchFamily="50" charset="-128"/>
              <a:ea typeface="ＭＳ Ｐゴシック" panose="020B0600070205080204" pitchFamily="50" charset="-128"/>
            </a:rPr>
            <a:t>314</a:t>
          </a:r>
          <a:r>
            <a:rPr kumimoji="1" lang="ja-JP" altLang="en-US" sz="1100">
              <a:latin typeface="ＭＳ Ｐゴシック" panose="020B0600070205080204" pitchFamily="50" charset="-128"/>
              <a:ea typeface="ＭＳ Ｐゴシック" panose="020B0600070205080204" pitchFamily="50" charset="-128"/>
            </a:rPr>
            <a:t>％上回り、自主財源に乏しく大規模事業は起債財源が必須であり、将来負担額は令和元年度以降の大型事業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こどまり小中学校建設事業・新消防署建設事業・総合福祉健康センター建設事業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に伴う地方債発行により今後も上昇が懸念される。</a:t>
          </a:r>
        </a:p>
        <a:p>
          <a:r>
            <a:rPr kumimoji="1" lang="ja-JP" altLang="en-US" sz="1100">
              <a:latin typeface="ＭＳ Ｐゴシック" panose="020B0600070205080204" pitchFamily="50" charset="-128"/>
              <a:ea typeface="ＭＳ Ｐゴシック" panose="020B0600070205080204" pitchFamily="50" charset="-128"/>
            </a:rPr>
            <a:t>　今後も、基金残高の確保や新たな財源の確保に努め、業務収支の黒字拡大に努めていく。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4" name="テキスト ボックス 10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6" name="テキスト ボックス 10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4" name="テキスト ボックス 11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17" name="直線コネクタ 116"/>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18"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19" name="直線コネクタ 118"/>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1" name="直線コネクタ 12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22"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23" name="フローチャート: 判断 122"/>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101697</xdr:rowOff>
    </xdr:from>
    <xdr:to>
      <xdr:col>72</xdr:col>
      <xdr:colOff>123825</xdr:colOff>
      <xdr:row>30</xdr:row>
      <xdr:rowOff>31847</xdr:rowOff>
    </xdr:to>
    <xdr:sp macro="" textlink="">
      <xdr:nvSpPr>
        <xdr:cNvPr id="124" name="フローチャート: 判断 123"/>
        <xdr:cNvSpPr/>
      </xdr:nvSpPr>
      <xdr:spPr>
        <a:xfrm>
          <a:off x="140335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100566</xdr:rowOff>
    </xdr:from>
    <xdr:to>
      <xdr:col>68</xdr:col>
      <xdr:colOff>123825</xdr:colOff>
      <xdr:row>30</xdr:row>
      <xdr:rowOff>30716</xdr:rowOff>
    </xdr:to>
    <xdr:sp macro="" textlink="">
      <xdr:nvSpPr>
        <xdr:cNvPr id="125" name="フローチャート: 判断 124"/>
        <xdr:cNvSpPr/>
      </xdr:nvSpPr>
      <xdr:spPr>
        <a:xfrm>
          <a:off x="13271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92341</xdr:rowOff>
    </xdr:from>
    <xdr:to>
      <xdr:col>64</xdr:col>
      <xdr:colOff>123825</xdr:colOff>
      <xdr:row>30</xdr:row>
      <xdr:rowOff>22491</xdr:rowOff>
    </xdr:to>
    <xdr:sp macro="" textlink="">
      <xdr:nvSpPr>
        <xdr:cNvPr id="126" name="フローチャート: 判断 125"/>
        <xdr:cNvSpPr/>
      </xdr:nvSpPr>
      <xdr:spPr>
        <a:xfrm>
          <a:off x="12509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94295</xdr:rowOff>
    </xdr:from>
    <xdr:to>
      <xdr:col>60</xdr:col>
      <xdr:colOff>123825</xdr:colOff>
      <xdr:row>30</xdr:row>
      <xdr:rowOff>24445</xdr:rowOff>
    </xdr:to>
    <xdr:sp macro="" textlink="">
      <xdr:nvSpPr>
        <xdr:cNvPr id="127" name="フローチャート: 判断 126"/>
        <xdr:cNvSpPr/>
      </xdr:nvSpPr>
      <xdr:spPr>
        <a:xfrm>
          <a:off x="11747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32028</xdr:rowOff>
    </xdr:from>
    <xdr:to>
      <xdr:col>76</xdr:col>
      <xdr:colOff>73025</xdr:colOff>
      <xdr:row>30</xdr:row>
      <xdr:rowOff>133628</xdr:rowOff>
    </xdr:to>
    <xdr:sp macro="" textlink="">
      <xdr:nvSpPr>
        <xdr:cNvPr id="133" name="楕円 132"/>
        <xdr:cNvSpPr/>
      </xdr:nvSpPr>
      <xdr:spPr>
        <a:xfrm>
          <a:off x="14744700" y="59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10455</xdr:rowOff>
    </xdr:from>
    <xdr:ext cx="469744" cy="259045"/>
    <xdr:sp macro="" textlink="">
      <xdr:nvSpPr>
        <xdr:cNvPr id="134" name="債務償還比率該当値テキスト"/>
        <xdr:cNvSpPr txBox="1"/>
      </xdr:nvSpPr>
      <xdr:spPr>
        <a:xfrm>
          <a:off x="14846300" y="592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123734</xdr:rowOff>
    </xdr:from>
    <xdr:to>
      <xdr:col>72</xdr:col>
      <xdr:colOff>123825</xdr:colOff>
      <xdr:row>31</xdr:row>
      <xdr:rowOff>53884</xdr:rowOff>
    </xdr:to>
    <xdr:sp macro="" textlink="">
      <xdr:nvSpPr>
        <xdr:cNvPr id="135" name="楕円 134"/>
        <xdr:cNvSpPr/>
      </xdr:nvSpPr>
      <xdr:spPr>
        <a:xfrm>
          <a:off x="14033500" y="60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82828</xdr:rowOff>
    </xdr:from>
    <xdr:to>
      <xdr:col>76</xdr:col>
      <xdr:colOff>22225</xdr:colOff>
      <xdr:row>31</xdr:row>
      <xdr:rowOff>3084</xdr:rowOff>
    </xdr:to>
    <xdr:cxnSp macro="">
      <xdr:nvCxnSpPr>
        <xdr:cNvPr id="136" name="直線コネクタ 135"/>
        <xdr:cNvCxnSpPr/>
      </xdr:nvCxnSpPr>
      <xdr:spPr>
        <a:xfrm flipV="1">
          <a:off x="14084300" y="5997853"/>
          <a:ext cx="711200" cy="9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170821</xdr:rowOff>
    </xdr:from>
    <xdr:to>
      <xdr:col>68</xdr:col>
      <xdr:colOff>123825</xdr:colOff>
      <xdr:row>31</xdr:row>
      <xdr:rowOff>100971</xdr:rowOff>
    </xdr:to>
    <xdr:sp macro="" textlink="">
      <xdr:nvSpPr>
        <xdr:cNvPr id="137" name="楕円 136"/>
        <xdr:cNvSpPr/>
      </xdr:nvSpPr>
      <xdr:spPr>
        <a:xfrm>
          <a:off x="13271500" y="608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3084</xdr:rowOff>
    </xdr:from>
    <xdr:to>
      <xdr:col>72</xdr:col>
      <xdr:colOff>73025</xdr:colOff>
      <xdr:row>31</xdr:row>
      <xdr:rowOff>50171</xdr:rowOff>
    </xdr:to>
    <xdr:cxnSp macro="">
      <xdr:nvCxnSpPr>
        <xdr:cNvPr id="138" name="直線コネクタ 137"/>
        <xdr:cNvCxnSpPr/>
      </xdr:nvCxnSpPr>
      <xdr:spPr>
        <a:xfrm flipV="1">
          <a:off x="13322300" y="6089559"/>
          <a:ext cx="762000" cy="4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90563</xdr:rowOff>
    </xdr:from>
    <xdr:to>
      <xdr:col>64</xdr:col>
      <xdr:colOff>123825</xdr:colOff>
      <xdr:row>32</xdr:row>
      <xdr:rowOff>20713</xdr:rowOff>
    </xdr:to>
    <xdr:sp macro="" textlink="">
      <xdr:nvSpPr>
        <xdr:cNvPr id="139" name="楕円 138"/>
        <xdr:cNvSpPr/>
      </xdr:nvSpPr>
      <xdr:spPr>
        <a:xfrm>
          <a:off x="12509500" y="61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50171</xdr:rowOff>
    </xdr:from>
    <xdr:to>
      <xdr:col>68</xdr:col>
      <xdr:colOff>73025</xdr:colOff>
      <xdr:row>31</xdr:row>
      <xdr:rowOff>141363</xdr:rowOff>
    </xdr:to>
    <xdr:cxnSp macro="">
      <xdr:nvCxnSpPr>
        <xdr:cNvPr id="140" name="直線コネクタ 139"/>
        <xdr:cNvCxnSpPr/>
      </xdr:nvCxnSpPr>
      <xdr:spPr>
        <a:xfrm flipV="1">
          <a:off x="12560300" y="6136646"/>
          <a:ext cx="762000" cy="9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61468</xdr:rowOff>
    </xdr:from>
    <xdr:to>
      <xdr:col>60</xdr:col>
      <xdr:colOff>123825</xdr:colOff>
      <xdr:row>31</xdr:row>
      <xdr:rowOff>163068</xdr:rowOff>
    </xdr:to>
    <xdr:sp macro="" textlink="">
      <xdr:nvSpPr>
        <xdr:cNvPr id="141" name="楕円 140"/>
        <xdr:cNvSpPr/>
      </xdr:nvSpPr>
      <xdr:spPr>
        <a:xfrm>
          <a:off x="11747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112268</xdr:rowOff>
    </xdr:from>
    <xdr:to>
      <xdr:col>64</xdr:col>
      <xdr:colOff>73025</xdr:colOff>
      <xdr:row>31</xdr:row>
      <xdr:rowOff>141363</xdr:rowOff>
    </xdr:to>
    <xdr:cxnSp macro="">
      <xdr:nvCxnSpPr>
        <xdr:cNvPr id="142" name="直線コネクタ 141"/>
        <xdr:cNvCxnSpPr/>
      </xdr:nvCxnSpPr>
      <xdr:spPr>
        <a:xfrm>
          <a:off x="11798300" y="6198743"/>
          <a:ext cx="762000" cy="2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48374</xdr:rowOff>
    </xdr:from>
    <xdr:ext cx="469744" cy="259045"/>
    <xdr:sp macro="" textlink="">
      <xdr:nvSpPr>
        <xdr:cNvPr id="143" name="n_1aveValue債務償還比率"/>
        <xdr:cNvSpPr txBox="1"/>
      </xdr:nvSpPr>
      <xdr:spPr>
        <a:xfrm>
          <a:off x="13836727" y="562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47243</xdr:rowOff>
    </xdr:from>
    <xdr:ext cx="469744" cy="259045"/>
    <xdr:sp macro="" textlink="">
      <xdr:nvSpPr>
        <xdr:cNvPr id="144" name="n_2aveValue債務償還比率"/>
        <xdr:cNvSpPr txBox="1"/>
      </xdr:nvSpPr>
      <xdr:spPr>
        <a:xfrm>
          <a:off x="13087427" y="561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39018</xdr:rowOff>
    </xdr:from>
    <xdr:ext cx="469744" cy="259045"/>
    <xdr:sp macro="" textlink="">
      <xdr:nvSpPr>
        <xdr:cNvPr id="145" name="n_3aveValue債務償還比率"/>
        <xdr:cNvSpPr txBox="1"/>
      </xdr:nvSpPr>
      <xdr:spPr>
        <a:xfrm>
          <a:off x="12325427" y="56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40972</xdr:rowOff>
    </xdr:from>
    <xdr:ext cx="469744" cy="259045"/>
    <xdr:sp macro="" textlink="">
      <xdr:nvSpPr>
        <xdr:cNvPr id="146" name="n_4aveValue債務償還比率"/>
        <xdr:cNvSpPr txBox="1"/>
      </xdr:nvSpPr>
      <xdr:spPr>
        <a:xfrm>
          <a:off x="11563427" y="56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45011</xdr:rowOff>
    </xdr:from>
    <xdr:ext cx="469744" cy="259045"/>
    <xdr:sp macro="" textlink="">
      <xdr:nvSpPr>
        <xdr:cNvPr id="147" name="n_1mainValue債務償還比率"/>
        <xdr:cNvSpPr txBox="1"/>
      </xdr:nvSpPr>
      <xdr:spPr>
        <a:xfrm>
          <a:off x="13836727" y="613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92098</xdr:rowOff>
    </xdr:from>
    <xdr:ext cx="469744" cy="259045"/>
    <xdr:sp macro="" textlink="">
      <xdr:nvSpPr>
        <xdr:cNvPr id="148" name="n_2mainValue債務償還比率"/>
        <xdr:cNvSpPr txBox="1"/>
      </xdr:nvSpPr>
      <xdr:spPr>
        <a:xfrm>
          <a:off x="13087427" y="617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11840</xdr:rowOff>
    </xdr:from>
    <xdr:ext cx="469744" cy="259045"/>
    <xdr:sp macro="" textlink="">
      <xdr:nvSpPr>
        <xdr:cNvPr id="149" name="n_3mainValue債務償還比率"/>
        <xdr:cNvSpPr txBox="1"/>
      </xdr:nvSpPr>
      <xdr:spPr>
        <a:xfrm>
          <a:off x="12325427" y="626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154195</xdr:rowOff>
    </xdr:from>
    <xdr:ext cx="469744" cy="259045"/>
    <xdr:sp macro="" textlink="">
      <xdr:nvSpPr>
        <xdr:cNvPr id="150" name="n_4mainValue債務償還比率"/>
        <xdr:cNvSpPr txBox="1"/>
      </xdr:nvSpPr>
      <xdr:spPr>
        <a:xfrm>
          <a:off x="11563427"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10,568
10,488
216.34
9,864,284
9,636,344
121,374
4,672,162
11,979,470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136434</xdr:rowOff>
    </xdr:from>
    <xdr:to>
      <xdr:col>20</xdr:col>
      <xdr:colOff>38100</xdr:colOff>
      <xdr:row>39</xdr:row>
      <xdr:rowOff>66584</xdr:rowOff>
    </xdr:to>
    <xdr:sp macro="" textlink="">
      <xdr:nvSpPr>
        <xdr:cNvPr id="65" name="フローチャート: 判断 64"/>
        <xdr:cNvSpPr/>
      </xdr:nvSpPr>
      <xdr:spPr>
        <a:xfrm>
          <a:off x="3746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111941</xdr:rowOff>
    </xdr:from>
    <xdr:to>
      <xdr:col>15</xdr:col>
      <xdr:colOff>101600</xdr:colOff>
      <xdr:row>39</xdr:row>
      <xdr:rowOff>42091</xdr:rowOff>
    </xdr:to>
    <xdr:sp macro="" textlink="">
      <xdr:nvSpPr>
        <xdr:cNvPr id="66" name="フローチャート: 判断 65"/>
        <xdr:cNvSpPr/>
      </xdr:nvSpPr>
      <xdr:spPr>
        <a:xfrm>
          <a:off x="2857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111941</xdr:rowOff>
    </xdr:from>
    <xdr:to>
      <xdr:col>10</xdr:col>
      <xdr:colOff>165100</xdr:colOff>
      <xdr:row>39</xdr:row>
      <xdr:rowOff>42091</xdr:rowOff>
    </xdr:to>
    <xdr:sp macro="" textlink="">
      <xdr:nvSpPr>
        <xdr:cNvPr id="67" name="フローチャート: 判断 66"/>
        <xdr:cNvSpPr/>
      </xdr:nvSpPr>
      <xdr:spPr>
        <a:xfrm>
          <a:off x="1968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80917</xdr:rowOff>
    </xdr:from>
    <xdr:to>
      <xdr:col>6</xdr:col>
      <xdr:colOff>38100</xdr:colOff>
      <xdr:row>39</xdr:row>
      <xdr:rowOff>11067</xdr:rowOff>
    </xdr:to>
    <xdr:sp macro="" textlink="">
      <xdr:nvSpPr>
        <xdr:cNvPr id="68" name="フローチャート: 判断 67"/>
        <xdr:cNvSpPr/>
      </xdr:nvSpPr>
      <xdr:spPr>
        <a:xfrm>
          <a:off x="1079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41728</xdr:rowOff>
    </xdr:from>
    <xdr:to>
      <xdr:col>24</xdr:col>
      <xdr:colOff>114300</xdr:colOff>
      <xdr:row>41</xdr:row>
      <xdr:rowOff>143328</xdr:rowOff>
    </xdr:to>
    <xdr:sp macro="" textlink="">
      <xdr:nvSpPr>
        <xdr:cNvPr id="74" name="楕円 73"/>
        <xdr:cNvSpPr/>
      </xdr:nvSpPr>
      <xdr:spPr>
        <a:xfrm>
          <a:off x="45847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128105</xdr:rowOff>
    </xdr:from>
    <xdr:ext cx="405111" cy="259045"/>
    <xdr:sp macro="" textlink="">
      <xdr:nvSpPr>
        <xdr:cNvPr id="75" name="【道路】&#10;有形固定資産減価償却率該当値テキスト"/>
        <xdr:cNvSpPr txBox="1"/>
      </xdr:nvSpPr>
      <xdr:spPr>
        <a:xfrm>
          <a:off x="4673600" y="6986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40</xdr:row>
      <xdr:rowOff>35197</xdr:rowOff>
    </xdr:from>
    <xdr:to>
      <xdr:col>6</xdr:col>
      <xdr:colOff>38100</xdr:colOff>
      <xdr:row>40</xdr:row>
      <xdr:rowOff>136797</xdr:rowOff>
    </xdr:to>
    <xdr:sp macro="" textlink="">
      <xdr:nvSpPr>
        <xdr:cNvPr id="76" name="楕円 75"/>
        <xdr:cNvSpPr/>
      </xdr:nvSpPr>
      <xdr:spPr>
        <a:xfrm>
          <a:off x="1079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83111</xdr:rowOff>
    </xdr:from>
    <xdr:ext cx="405111" cy="259045"/>
    <xdr:sp macro="" textlink="">
      <xdr:nvSpPr>
        <xdr:cNvPr id="77" name="n_1aveValue【道路】&#10;有形固定資産減価償却率"/>
        <xdr:cNvSpPr txBox="1"/>
      </xdr:nvSpPr>
      <xdr:spPr>
        <a:xfrm>
          <a:off x="35820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58619</xdr:rowOff>
    </xdr:from>
    <xdr:ext cx="405111" cy="259045"/>
    <xdr:sp macro="" textlink="">
      <xdr:nvSpPr>
        <xdr:cNvPr id="78" name="n_2aveValue【道路】&#10;有形固定資産減価償却率"/>
        <xdr:cNvSpPr txBox="1"/>
      </xdr:nvSpPr>
      <xdr:spPr>
        <a:xfrm>
          <a:off x="2705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58619</xdr:rowOff>
    </xdr:from>
    <xdr:ext cx="405111" cy="259045"/>
    <xdr:sp macro="" textlink="">
      <xdr:nvSpPr>
        <xdr:cNvPr id="79" name="n_3aveValue【道路】&#10;有形固定資産減価償却率"/>
        <xdr:cNvSpPr txBox="1"/>
      </xdr:nvSpPr>
      <xdr:spPr>
        <a:xfrm>
          <a:off x="1816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27594</xdr:rowOff>
    </xdr:from>
    <xdr:ext cx="405111" cy="259045"/>
    <xdr:sp macro="" textlink="">
      <xdr:nvSpPr>
        <xdr:cNvPr id="80" name="n_4aveValue【道路】&#10;有形固定資産減価償却率"/>
        <xdr:cNvSpPr txBox="1"/>
      </xdr:nvSpPr>
      <xdr:spPr>
        <a:xfrm>
          <a:off x="927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127924</xdr:rowOff>
    </xdr:from>
    <xdr:ext cx="405111" cy="259045"/>
    <xdr:sp macro="" textlink="">
      <xdr:nvSpPr>
        <xdr:cNvPr id="81" name="n_4mainValue【道路】&#10;有形固定資産減価償却率"/>
        <xdr:cNvSpPr txBox="1"/>
      </xdr:nvSpPr>
      <xdr:spPr>
        <a:xfrm>
          <a:off x="927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3" name="テキスト ボックス 10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05" name="直線コネクタ 10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0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07" name="直線コネクタ 10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0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09" name="直線コネクタ 10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1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11" name="フローチャート: 判断 11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112082</xdr:rowOff>
    </xdr:from>
    <xdr:to>
      <xdr:col>50</xdr:col>
      <xdr:colOff>165100</xdr:colOff>
      <xdr:row>42</xdr:row>
      <xdr:rowOff>42232</xdr:rowOff>
    </xdr:to>
    <xdr:sp macro="" textlink="">
      <xdr:nvSpPr>
        <xdr:cNvPr id="112" name="フローチャート: 判断 111"/>
        <xdr:cNvSpPr/>
      </xdr:nvSpPr>
      <xdr:spPr>
        <a:xfrm>
          <a:off x="9588500" y="714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112679</xdr:rowOff>
    </xdr:from>
    <xdr:to>
      <xdr:col>46</xdr:col>
      <xdr:colOff>38100</xdr:colOff>
      <xdr:row>42</xdr:row>
      <xdr:rowOff>42829</xdr:rowOff>
    </xdr:to>
    <xdr:sp macro="" textlink="">
      <xdr:nvSpPr>
        <xdr:cNvPr id="113" name="フローチャート: 判断 112"/>
        <xdr:cNvSpPr/>
      </xdr:nvSpPr>
      <xdr:spPr>
        <a:xfrm>
          <a:off x="8699500" y="714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113522</xdr:rowOff>
    </xdr:from>
    <xdr:to>
      <xdr:col>41</xdr:col>
      <xdr:colOff>101600</xdr:colOff>
      <xdr:row>42</xdr:row>
      <xdr:rowOff>43672</xdr:rowOff>
    </xdr:to>
    <xdr:sp macro="" textlink="">
      <xdr:nvSpPr>
        <xdr:cNvPr id="114" name="フローチャート: 判断 113"/>
        <xdr:cNvSpPr/>
      </xdr:nvSpPr>
      <xdr:spPr>
        <a:xfrm>
          <a:off x="7810500" y="714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114222</xdr:rowOff>
    </xdr:from>
    <xdr:to>
      <xdr:col>36</xdr:col>
      <xdr:colOff>165100</xdr:colOff>
      <xdr:row>42</xdr:row>
      <xdr:rowOff>44372</xdr:rowOff>
    </xdr:to>
    <xdr:sp macro="" textlink="">
      <xdr:nvSpPr>
        <xdr:cNvPr id="115" name="フローチャート: 判断 114"/>
        <xdr:cNvSpPr/>
      </xdr:nvSpPr>
      <xdr:spPr>
        <a:xfrm>
          <a:off x="6921500" y="71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125301</xdr:rowOff>
    </xdr:from>
    <xdr:to>
      <xdr:col>55</xdr:col>
      <xdr:colOff>50800</xdr:colOff>
      <xdr:row>42</xdr:row>
      <xdr:rowOff>55451</xdr:rowOff>
    </xdr:to>
    <xdr:sp macro="" textlink="">
      <xdr:nvSpPr>
        <xdr:cNvPr id="121" name="楕円 120"/>
        <xdr:cNvSpPr/>
      </xdr:nvSpPr>
      <xdr:spPr>
        <a:xfrm>
          <a:off x="10426700" y="71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22" name="【道路】&#10;一人当たり延長該当値テキスト"/>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41</xdr:row>
      <xdr:rowOff>119714</xdr:rowOff>
    </xdr:from>
    <xdr:to>
      <xdr:col>36</xdr:col>
      <xdr:colOff>165100</xdr:colOff>
      <xdr:row>42</xdr:row>
      <xdr:rowOff>49864</xdr:rowOff>
    </xdr:to>
    <xdr:sp macro="" textlink="">
      <xdr:nvSpPr>
        <xdr:cNvPr id="123" name="楕円 122"/>
        <xdr:cNvSpPr/>
      </xdr:nvSpPr>
      <xdr:spPr>
        <a:xfrm>
          <a:off x="6921500" y="71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58759</xdr:rowOff>
    </xdr:from>
    <xdr:ext cx="534377" cy="259045"/>
    <xdr:sp macro="" textlink="">
      <xdr:nvSpPr>
        <xdr:cNvPr id="124" name="n_1aveValue【道路】&#10;一人当たり延長"/>
        <xdr:cNvSpPr txBox="1"/>
      </xdr:nvSpPr>
      <xdr:spPr>
        <a:xfrm>
          <a:off x="9359411" y="691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59356</xdr:rowOff>
    </xdr:from>
    <xdr:ext cx="534377" cy="259045"/>
    <xdr:sp macro="" textlink="">
      <xdr:nvSpPr>
        <xdr:cNvPr id="125" name="n_2aveValue【道路】&#10;一人当たり延長"/>
        <xdr:cNvSpPr txBox="1"/>
      </xdr:nvSpPr>
      <xdr:spPr>
        <a:xfrm>
          <a:off x="8483111" y="691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60199</xdr:rowOff>
    </xdr:from>
    <xdr:ext cx="534377" cy="259045"/>
    <xdr:sp macro="" textlink="">
      <xdr:nvSpPr>
        <xdr:cNvPr id="126" name="n_3aveValue【道路】&#10;一人当たり延長"/>
        <xdr:cNvSpPr txBox="1"/>
      </xdr:nvSpPr>
      <xdr:spPr>
        <a:xfrm>
          <a:off x="7594111" y="69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60899</xdr:rowOff>
    </xdr:from>
    <xdr:ext cx="534377" cy="259045"/>
    <xdr:sp macro="" textlink="">
      <xdr:nvSpPr>
        <xdr:cNvPr id="127" name="n_4aveValue【道路】&#10;一人当たり延長"/>
        <xdr:cNvSpPr txBox="1"/>
      </xdr:nvSpPr>
      <xdr:spPr>
        <a:xfrm>
          <a:off x="6705111" y="69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40991</xdr:rowOff>
    </xdr:from>
    <xdr:ext cx="534377" cy="259045"/>
    <xdr:sp macro="" textlink="">
      <xdr:nvSpPr>
        <xdr:cNvPr id="128" name="n_4mainValue【道路】&#10;一人当たり延長"/>
        <xdr:cNvSpPr txBox="1"/>
      </xdr:nvSpPr>
      <xdr:spPr>
        <a:xfrm>
          <a:off x="6705111" y="724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1" name="テキスト ボックス 14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1" name="テキスト ボックス 15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54" name="直線コネクタ 15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5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56" name="直線コネクタ 15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5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58" name="直線コネクタ 15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59" name="【橋りょう・トンネル】&#10;有形固定資産減価償却率平均値テキスト"/>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60" name="フローチャート: 判断 15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53703</xdr:rowOff>
    </xdr:from>
    <xdr:to>
      <xdr:col>20</xdr:col>
      <xdr:colOff>38100</xdr:colOff>
      <xdr:row>60</xdr:row>
      <xdr:rowOff>155303</xdr:rowOff>
    </xdr:to>
    <xdr:sp macro="" textlink="">
      <xdr:nvSpPr>
        <xdr:cNvPr id="161" name="フローチャート: 判断 160"/>
        <xdr:cNvSpPr/>
      </xdr:nvSpPr>
      <xdr:spPr>
        <a:xfrm>
          <a:off x="3746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30843</xdr:rowOff>
    </xdr:from>
    <xdr:to>
      <xdr:col>15</xdr:col>
      <xdr:colOff>101600</xdr:colOff>
      <xdr:row>60</xdr:row>
      <xdr:rowOff>132443</xdr:rowOff>
    </xdr:to>
    <xdr:sp macro="" textlink="">
      <xdr:nvSpPr>
        <xdr:cNvPr id="162" name="フローチャート: 判断 161"/>
        <xdr:cNvSpPr/>
      </xdr:nvSpPr>
      <xdr:spPr>
        <a:xfrm>
          <a:off x="2857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63" name="フローチャート: 判断 162"/>
        <xdr:cNvSpPr/>
      </xdr:nvSpPr>
      <xdr:spPr>
        <a:xfrm>
          <a:off x="1968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27577</xdr:rowOff>
    </xdr:from>
    <xdr:to>
      <xdr:col>6</xdr:col>
      <xdr:colOff>38100</xdr:colOff>
      <xdr:row>60</xdr:row>
      <xdr:rowOff>129177</xdr:rowOff>
    </xdr:to>
    <xdr:sp macro="" textlink="">
      <xdr:nvSpPr>
        <xdr:cNvPr id="164" name="フローチャート: 判断 163"/>
        <xdr:cNvSpPr/>
      </xdr:nvSpPr>
      <xdr:spPr>
        <a:xfrm>
          <a:off x="1079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87993</xdr:rowOff>
    </xdr:from>
    <xdr:to>
      <xdr:col>24</xdr:col>
      <xdr:colOff>114300</xdr:colOff>
      <xdr:row>60</xdr:row>
      <xdr:rowOff>18143</xdr:rowOff>
    </xdr:to>
    <xdr:sp macro="" textlink="">
      <xdr:nvSpPr>
        <xdr:cNvPr id="170" name="楕円 169"/>
        <xdr:cNvSpPr/>
      </xdr:nvSpPr>
      <xdr:spPr>
        <a:xfrm>
          <a:off x="4584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110870</xdr:rowOff>
    </xdr:from>
    <xdr:ext cx="405111" cy="259045"/>
    <xdr:sp macro="" textlink="">
      <xdr:nvSpPr>
        <xdr:cNvPr id="171" name="【橋りょう・トンネル】&#10;有形固定資産減価償却率該当値テキスト"/>
        <xdr:cNvSpPr txBox="1"/>
      </xdr:nvSpPr>
      <xdr:spPr>
        <a:xfrm>
          <a:off x="4673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16147</xdr:rowOff>
    </xdr:from>
    <xdr:to>
      <xdr:col>6</xdr:col>
      <xdr:colOff>38100</xdr:colOff>
      <xdr:row>55</xdr:row>
      <xdr:rowOff>117747</xdr:rowOff>
    </xdr:to>
    <xdr:sp macro="" textlink="">
      <xdr:nvSpPr>
        <xdr:cNvPr id="172" name="楕円 171"/>
        <xdr:cNvSpPr/>
      </xdr:nvSpPr>
      <xdr:spPr>
        <a:xfrm>
          <a:off x="1079500" y="94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380</xdr:rowOff>
    </xdr:from>
    <xdr:ext cx="405111" cy="259045"/>
    <xdr:sp macro="" textlink="">
      <xdr:nvSpPr>
        <xdr:cNvPr id="173" name="n_1aveValue【橋りょう・トンネル】&#10;有形固定資産減価償却率"/>
        <xdr:cNvSpPr txBox="1"/>
      </xdr:nvSpPr>
      <xdr:spPr>
        <a:xfrm>
          <a:off x="3582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174" name="n_2aveValue【橋りょう・トンネル】&#10;有形固定資産減価償却率"/>
        <xdr:cNvSpPr txBox="1"/>
      </xdr:nvSpPr>
      <xdr:spPr>
        <a:xfrm>
          <a:off x="2705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131008</xdr:rowOff>
    </xdr:from>
    <xdr:ext cx="405111" cy="259045"/>
    <xdr:sp macro="" textlink="">
      <xdr:nvSpPr>
        <xdr:cNvPr id="175" name="n_3aveValue【橋りょう・トンネル】&#10;有形固定資産減価償却率"/>
        <xdr:cNvSpPr txBox="1"/>
      </xdr:nvSpPr>
      <xdr:spPr>
        <a:xfrm>
          <a:off x="1816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120304</xdr:rowOff>
    </xdr:from>
    <xdr:ext cx="405111" cy="259045"/>
    <xdr:sp macro="" textlink="">
      <xdr:nvSpPr>
        <xdr:cNvPr id="176" name="n_4aveValue【橋りょう・トンネル】&#10;有形固定資産減価償却率"/>
        <xdr:cNvSpPr txBox="1"/>
      </xdr:nvSpPr>
      <xdr:spPr>
        <a:xfrm>
          <a:off x="927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134274</xdr:rowOff>
    </xdr:from>
    <xdr:ext cx="340478" cy="259045"/>
    <xdr:sp macro="" textlink="">
      <xdr:nvSpPr>
        <xdr:cNvPr id="177" name="n_4mainValue【橋りょう・トンネル】&#10;有形固定資産減価償却率"/>
        <xdr:cNvSpPr txBox="1"/>
      </xdr:nvSpPr>
      <xdr:spPr>
        <a:xfrm>
          <a:off x="960061" y="9221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1" name="テキスト ボックス 19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3" name="テキスト ボックス 19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5" name="テキスト ボックス 19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7" name="テキスト ボックス 19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9" name="テキスト ボックス 19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01" name="直線コネクタ 20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0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03" name="直線コネクタ 20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0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05" name="直線コネクタ 20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06" name="【橋りょう・トンネル】&#10;一人当たり有形固定資産（償却資産）額平均値テキスト"/>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07" name="フローチャート: 判断 20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110191</xdr:rowOff>
    </xdr:from>
    <xdr:to>
      <xdr:col>50</xdr:col>
      <xdr:colOff>165100</xdr:colOff>
      <xdr:row>64</xdr:row>
      <xdr:rowOff>40341</xdr:rowOff>
    </xdr:to>
    <xdr:sp macro="" textlink="">
      <xdr:nvSpPr>
        <xdr:cNvPr id="208" name="フローチャート: 判断 207"/>
        <xdr:cNvSpPr/>
      </xdr:nvSpPr>
      <xdr:spPr>
        <a:xfrm>
          <a:off x="9588500" y="1091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114559</xdr:rowOff>
    </xdr:from>
    <xdr:to>
      <xdr:col>46</xdr:col>
      <xdr:colOff>38100</xdr:colOff>
      <xdr:row>64</xdr:row>
      <xdr:rowOff>44709</xdr:rowOff>
    </xdr:to>
    <xdr:sp macro="" textlink="">
      <xdr:nvSpPr>
        <xdr:cNvPr id="209" name="フローチャート: 判断 208"/>
        <xdr:cNvSpPr/>
      </xdr:nvSpPr>
      <xdr:spPr>
        <a:xfrm>
          <a:off x="8699500" y="1091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123301</xdr:rowOff>
    </xdr:from>
    <xdr:to>
      <xdr:col>41</xdr:col>
      <xdr:colOff>101600</xdr:colOff>
      <xdr:row>64</xdr:row>
      <xdr:rowOff>53451</xdr:rowOff>
    </xdr:to>
    <xdr:sp macro="" textlink="">
      <xdr:nvSpPr>
        <xdr:cNvPr id="210" name="フローチャート: 判断 209"/>
        <xdr:cNvSpPr/>
      </xdr:nvSpPr>
      <xdr:spPr>
        <a:xfrm>
          <a:off x="7810500" y="1092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122279</xdr:rowOff>
    </xdr:from>
    <xdr:to>
      <xdr:col>36</xdr:col>
      <xdr:colOff>165100</xdr:colOff>
      <xdr:row>64</xdr:row>
      <xdr:rowOff>52429</xdr:rowOff>
    </xdr:to>
    <xdr:sp macro="" textlink="">
      <xdr:nvSpPr>
        <xdr:cNvPr id="211" name="フローチャート: 判断 210"/>
        <xdr:cNvSpPr/>
      </xdr:nvSpPr>
      <xdr:spPr>
        <a:xfrm>
          <a:off x="6921500" y="1092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74540</xdr:rowOff>
    </xdr:from>
    <xdr:to>
      <xdr:col>55</xdr:col>
      <xdr:colOff>50800</xdr:colOff>
      <xdr:row>64</xdr:row>
      <xdr:rowOff>4690</xdr:rowOff>
    </xdr:to>
    <xdr:sp macro="" textlink="">
      <xdr:nvSpPr>
        <xdr:cNvPr id="217" name="楕円 216"/>
        <xdr:cNvSpPr/>
      </xdr:nvSpPr>
      <xdr:spPr>
        <a:xfrm>
          <a:off x="10426700" y="1087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15691</xdr:rowOff>
    </xdr:from>
    <xdr:ext cx="599010" cy="259045"/>
    <xdr:sp macro="" textlink="">
      <xdr:nvSpPr>
        <xdr:cNvPr id="218" name="【橋りょう・トンネル】&#10;一人当たり有形固定資産（償却資産）額該当値テキスト"/>
        <xdr:cNvSpPr txBox="1"/>
      </xdr:nvSpPr>
      <xdr:spPr>
        <a:xfrm>
          <a:off x="10515600" y="1081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64</xdr:row>
      <xdr:rowOff>24607</xdr:rowOff>
    </xdr:from>
    <xdr:to>
      <xdr:col>36</xdr:col>
      <xdr:colOff>165100</xdr:colOff>
      <xdr:row>64</xdr:row>
      <xdr:rowOff>126207</xdr:rowOff>
    </xdr:to>
    <xdr:sp macro="" textlink="">
      <xdr:nvSpPr>
        <xdr:cNvPr id="219" name="楕円 218"/>
        <xdr:cNvSpPr/>
      </xdr:nvSpPr>
      <xdr:spPr>
        <a:xfrm>
          <a:off x="6921500" y="109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56868</xdr:rowOff>
    </xdr:from>
    <xdr:ext cx="599010" cy="259045"/>
    <xdr:sp macro="" textlink="">
      <xdr:nvSpPr>
        <xdr:cNvPr id="220" name="n_1aveValue【橋りょう・トンネル】&#10;一人当たり有形固定資産（償却資産）額"/>
        <xdr:cNvSpPr txBox="1"/>
      </xdr:nvSpPr>
      <xdr:spPr>
        <a:xfrm>
          <a:off x="9327095" y="1068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61236</xdr:rowOff>
    </xdr:from>
    <xdr:ext cx="599010" cy="259045"/>
    <xdr:sp macro="" textlink="">
      <xdr:nvSpPr>
        <xdr:cNvPr id="221" name="n_2aveValue【橋りょう・トンネル】&#10;一人当たり有形固定資産（償却資産）額"/>
        <xdr:cNvSpPr txBox="1"/>
      </xdr:nvSpPr>
      <xdr:spPr>
        <a:xfrm>
          <a:off x="8450795" y="1069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69978</xdr:rowOff>
    </xdr:from>
    <xdr:ext cx="599010" cy="259045"/>
    <xdr:sp macro="" textlink="">
      <xdr:nvSpPr>
        <xdr:cNvPr id="222" name="n_3aveValue【橋りょう・トンネル】&#10;一人当たり有形固定資産（償却資産）額"/>
        <xdr:cNvSpPr txBox="1"/>
      </xdr:nvSpPr>
      <xdr:spPr>
        <a:xfrm>
          <a:off x="7561795" y="1069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68956</xdr:rowOff>
    </xdr:from>
    <xdr:ext cx="599010" cy="259045"/>
    <xdr:sp macro="" textlink="">
      <xdr:nvSpPr>
        <xdr:cNvPr id="223" name="n_4aveValue【橋りょう・トンネル】&#10;一人当たり有形固定資産（償却資産）額"/>
        <xdr:cNvSpPr txBox="1"/>
      </xdr:nvSpPr>
      <xdr:spPr>
        <a:xfrm>
          <a:off x="6672795" y="1069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117334</xdr:rowOff>
    </xdr:from>
    <xdr:ext cx="469744" cy="259045"/>
    <xdr:sp macro="" textlink="">
      <xdr:nvSpPr>
        <xdr:cNvPr id="224" name="n_4mainValue【橋りょう・トンネル】&#10;一人当たり有形固定資産（償却資産）額"/>
        <xdr:cNvSpPr txBox="1"/>
      </xdr:nvSpPr>
      <xdr:spPr>
        <a:xfrm>
          <a:off x="6737428" y="1109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5" name="テキスト ボックス 23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6" name="直線コネクタ 23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7" name="テキスト ボックス 23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8" name="直線コネクタ 23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9" name="テキスト ボックス 23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0" name="直線コネクタ 23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1" name="テキスト ボックス 24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2" name="直線コネクタ 24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3" name="テキスト ボックス 24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4" name="直線コネクタ 24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5" name="テキスト ボックス 24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6" name="直線コネクタ 24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7" name="テキスト ボックス 24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50" name="直線コネクタ 24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2" name="直線コネクタ 25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5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54" name="直線コネクタ 25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55" name="【公営住宅】&#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56" name="フローチャート: 判断 25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57" name="フローチャート: 判断 256"/>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58" name="フローチャート: 判断 257"/>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55880</xdr:rowOff>
    </xdr:from>
    <xdr:to>
      <xdr:col>10</xdr:col>
      <xdr:colOff>165100</xdr:colOff>
      <xdr:row>83</xdr:row>
      <xdr:rowOff>157480</xdr:rowOff>
    </xdr:to>
    <xdr:sp macro="" textlink="">
      <xdr:nvSpPr>
        <xdr:cNvPr id="259" name="フローチャート: 判断 258"/>
        <xdr:cNvSpPr/>
      </xdr:nvSpPr>
      <xdr:spPr>
        <a:xfrm>
          <a:off x="196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39551</xdr:rowOff>
    </xdr:from>
    <xdr:to>
      <xdr:col>6</xdr:col>
      <xdr:colOff>38100</xdr:colOff>
      <xdr:row>83</xdr:row>
      <xdr:rowOff>141151</xdr:rowOff>
    </xdr:to>
    <xdr:sp macro="" textlink="">
      <xdr:nvSpPr>
        <xdr:cNvPr id="260" name="フローチャート: 判断 259"/>
        <xdr:cNvSpPr/>
      </xdr:nvSpPr>
      <xdr:spPr>
        <a:xfrm>
          <a:off x="1079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13426</xdr:rowOff>
    </xdr:from>
    <xdr:to>
      <xdr:col>24</xdr:col>
      <xdr:colOff>114300</xdr:colOff>
      <xdr:row>83</xdr:row>
      <xdr:rowOff>115026</xdr:rowOff>
    </xdr:to>
    <xdr:sp macro="" textlink="">
      <xdr:nvSpPr>
        <xdr:cNvPr id="266" name="楕円 265"/>
        <xdr:cNvSpPr/>
      </xdr:nvSpPr>
      <xdr:spPr>
        <a:xfrm>
          <a:off x="45847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36303</xdr:rowOff>
    </xdr:from>
    <xdr:ext cx="405111" cy="259045"/>
    <xdr:sp macro="" textlink="">
      <xdr:nvSpPr>
        <xdr:cNvPr id="267" name="【公営住宅】&#10;有形固定資産減価償却率該当値テキスト"/>
        <xdr:cNvSpPr txBox="1"/>
      </xdr:nvSpPr>
      <xdr:spPr>
        <a:xfrm>
          <a:off x="4673600" y="1409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122827</xdr:rowOff>
    </xdr:from>
    <xdr:to>
      <xdr:col>6</xdr:col>
      <xdr:colOff>38100</xdr:colOff>
      <xdr:row>83</xdr:row>
      <xdr:rowOff>52977</xdr:rowOff>
    </xdr:to>
    <xdr:sp macro="" textlink="">
      <xdr:nvSpPr>
        <xdr:cNvPr id="268" name="楕円 267"/>
        <xdr:cNvSpPr/>
      </xdr:nvSpPr>
      <xdr:spPr>
        <a:xfrm>
          <a:off x="1079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269" name="n_1ave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270" name="n_2aveValue【公営住宅】&#10;有形固定資産減価償却率"/>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2557</xdr:rowOff>
    </xdr:from>
    <xdr:ext cx="405111" cy="259045"/>
    <xdr:sp macro="" textlink="">
      <xdr:nvSpPr>
        <xdr:cNvPr id="271" name="n_3aveValue【公営住宅】&#10;有形固定資産減価償却率"/>
        <xdr:cNvSpPr txBox="1"/>
      </xdr:nvSpPr>
      <xdr:spPr>
        <a:xfrm>
          <a:off x="1816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132278</xdr:rowOff>
    </xdr:from>
    <xdr:ext cx="405111" cy="259045"/>
    <xdr:sp macro="" textlink="">
      <xdr:nvSpPr>
        <xdr:cNvPr id="272" name="n_4aveValue【公営住宅】&#10;有形固定資産減価償却率"/>
        <xdr:cNvSpPr txBox="1"/>
      </xdr:nvSpPr>
      <xdr:spPr>
        <a:xfrm>
          <a:off x="927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69504</xdr:rowOff>
    </xdr:from>
    <xdr:ext cx="405111" cy="259045"/>
    <xdr:sp macro="" textlink="">
      <xdr:nvSpPr>
        <xdr:cNvPr id="273" name="n_4mainValue【公営住宅】&#10;有形固定資産減価償却率"/>
        <xdr:cNvSpPr txBox="1"/>
      </xdr:nvSpPr>
      <xdr:spPr>
        <a:xfrm>
          <a:off x="927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4" name="直線コネクタ 28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5" name="テキスト ボックス 28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6" name="直線コネクタ 28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7" name="テキスト ボックス 28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8" name="直線コネクタ 28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9" name="テキスト ボックス 28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0" name="直線コネクタ 28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1" name="テキスト ボックス 29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2" name="直線コネクタ 29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3" name="テキスト ボックス 29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5" name="テキスト ボックス 29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297" name="直線コネクタ 29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29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299" name="直線コネクタ 29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0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01" name="直線コネクタ 30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02" name="【公営住宅】&#10;一人当たり面積平均値テキスト"/>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03" name="フローチャート: 判断 30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85141</xdr:rowOff>
    </xdr:from>
    <xdr:to>
      <xdr:col>50</xdr:col>
      <xdr:colOff>165100</xdr:colOff>
      <xdr:row>86</xdr:row>
      <xdr:rowOff>15291</xdr:rowOff>
    </xdr:to>
    <xdr:sp macro="" textlink="">
      <xdr:nvSpPr>
        <xdr:cNvPr id="304" name="フローチャート: 判断 303"/>
        <xdr:cNvSpPr/>
      </xdr:nvSpPr>
      <xdr:spPr>
        <a:xfrm>
          <a:off x="9588500" y="146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98171</xdr:rowOff>
    </xdr:from>
    <xdr:to>
      <xdr:col>46</xdr:col>
      <xdr:colOff>38100</xdr:colOff>
      <xdr:row>86</xdr:row>
      <xdr:rowOff>28321</xdr:rowOff>
    </xdr:to>
    <xdr:sp macro="" textlink="">
      <xdr:nvSpPr>
        <xdr:cNvPr id="305" name="フローチャート: 判断 304"/>
        <xdr:cNvSpPr/>
      </xdr:nvSpPr>
      <xdr:spPr>
        <a:xfrm>
          <a:off x="8699500" y="146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103124</xdr:rowOff>
    </xdr:from>
    <xdr:to>
      <xdr:col>41</xdr:col>
      <xdr:colOff>101600</xdr:colOff>
      <xdr:row>86</xdr:row>
      <xdr:rowOff>33274</xdr:rowOff>
    </xdr:to>
    <xdr:sp macro="" textlink="">
      <xdr:nvSpPr>
        <xdr:cNvPr id="306" name="フローチャート: 判断 305"/>
        <xdr:cNvSpPr/>
      </xdr:nvSpPr>
      <xdr:spPr>
        <a:xfrm>
          <a:off x="7810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103352</xdr:rowOff>
    </xdr:from>
    <xdr:to>
      <xdr:col>36</xdr:col>
      <xdr:colOff>165100</xdr:colOff>
      <xdr:row>86</xdr:row>
      <xdr:rowOff>33502</xdr:rowOff>
    </xdr:to>
    <xdr:sp macro="" textlink="">
      <xdr:nvSpPr>
        <xdr:cNvPr id="307" name="フローチャート: 判断 306"/>
        <xdr:cNvSpPr/>
      </xdr:nvSpPr>
      <xdr:spPr>
        <a:xfrm>
          <a:off x="6921500" y="1467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161950</xdr:rowOff>
    </xdr:from>
    <xdr:to>
      <xdr:col>55</xdr:col>
      <xdr:colOff>50800</xdr:colOff>
      <xdr:row>85</xdr:row>
      <xdr:rowOff>92100</xdr:rowOff>
    </xdr:to>
    <xdr:sp macro="" textlink="">
      <xdr:nvSpPr>
        <xdr:cNvPr id="313" name="楕円 312"/>
        <xdr:cNvSpPr/>
      </xdr:nvSpPr>
      <xdr:spPr>
        <a:xfrm>
          <a:off x="10426700" y="145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13377</xdr:rowOff>
    </xdr:from>
    <xdr:ext cx="469744" cy="259045"/>
    <xdr:sp macro="" textlink="">
      <xdr:nvSpPr>
        <xdr:cNvPr id="314" name="【公営住宅】&#10;一人当たり面積該当値テキスト"/>
        <xdr:cNvSpPr txBox="1"/>
      </xdr:nvSpPr>
      <xdr:spPr>
        <a:xfrm>
          <a:off x="10515600" y="144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39039</xdr:rowOff>
    </xdr:from>
    <xdr:to>
      <xdr:col>36</xdr:col>
      <xdr:colOff>165100</xdr:colOff>
      <xdr:row>85</xdr:row>
      <xdr:rowOff>140639</xdr:rowOff>
    </xdr:to>
    <xdr:sp macro="" textlink="">
      <xdr:nvSpPr>
        <xdr:cNvPr id="315" name="楕円 314"/>
        <xdr:cNvSpPr/>
      </xdr:nvSpPr>
      <xdr:spPr>
        <a:xfrm>
          <a:off x="6921500" y="146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31818</xdr:rowOff>
    </xdr:from>
    <xdr:ext cx="469744" cy="259045"/>
    <xdr:sp macro="" textlink="">
      <xdr:nvSpPr>
        <xdr:cNvPr id="316" name="n_1aveValue【公営住宅】&#10;一人当たり面積"/>
        <xdr:cNvSpPr txBox="1"/>
      </xdr:nvSpPr>
      <xdr:spPr>
        <a:xfrm>
          <a:off x="93917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44848</xdr:rowOff>
    </xdr:from>
    <xdr:ext cx="469744" cy="259045"/>
    <xdr:sp macro="" textlink="">
      <xdr:nvSpPr>
        <xdr:cNvPr id="317" name="n_2aveValue【公営住宅】&#10;一人当たり面積"/>
        <xdr:cNvSpPr txBox="1"/>
      </xdr:nvSpPr>
      <xdr:spPr>
        <a:xfrm>
          <a:off x="8515427" y="144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49801</xdr:rowOff>
    </xdr:from>
    <xdr:ext cx="469744" cy="259045"/>
    <xdr:sp macro="" textlink="">
      <xdr:nvSpPr>
        <xdr:cNvPr id="318" name="n_3aveValue【公営住宅】&#10;一人当たり面積"/>
        <xdr:cNvSpPr txBox="1"/>
      </xdr:nvSpPr>
      <xdr:spPr>
        <a:xfrm>
          <a:off x="7626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24629</xdr:rowOff>
    </xdr:from>
    <xdr:ext cx="469744" cy="259045"/>
    <xdr:sp macro="" textlink="">
      <xdr:nvSpPr>
        <xdr:cNvPr id="319" name="n_4aveValue【公営住宅】&#10;一人当たり面積"/>
        <xdr:cNvSpPr txBox="1"/>
      </xdr:nvSpPr>
      <xdr:spPr>
        <a:xfrm>
          <a:off x="6737427" y="1476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157166</xdr:rowOff>
    </xdr:from>
    <xdr:ext cx="469744" cy="259045"/>
    <xdr:sp macro="" textlink="">
      <xdr:nvSpPr>
        <xdr:cNvPr id="320" name="n_4mainValue【公営住宅】&#10;一人当たり面積"/>
        <xdr:cNvSpPr txBox="1"/>
      </xdr:nvSpPr>
      <xdr:spPr>
        <a:xfrm>
          <a:off x="6737427" y="143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7" name="テキスト ボックス 34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8" name="直線コネクタ 3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9" name="テキスト ボックス 34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0" name="直線コネクタ 3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1" name="テキスト ボックス 3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2" name="直線コネクタ 3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3" name="テキスト ボックス 3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4" name="直線コネクタ 3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5" name="テキスト ボックス 3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6" name="直線コネクタ 3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7" name="テキスト ボックス 3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8" name="直線コネクタ 3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9" name="テキスト ボックス 35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362" name="直線コネクタ 361"/>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4" name="直線コネクタ 36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365"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366" name="直線コネクタ 365"/>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367" name="【認定こども園・幼稚園・保育所】&#10;有形固定資産減価償却率平均値テキスト"/>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368" name="フローチャート: 判断 367"/>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369" name="フローチャート: 判断 368"/>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370" name="フローチャート: 判断 369"/>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71" name="フローチャート: 判断 370"/>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118473</xdr:rowOff>
    </xdr:from>
    <xdr:to>
      <xdr:col>67</xdr:col>
      <xdr:colOff>101600</xdr:colOff>
      <xdr:row>38</xdr:row>
      <xdr:rowOff>48623</xdr:rowOff>
    </xdr:to>
    <xdr:sp macro="" textlink="">
      <xdr:nvSpPr>
        <xdr:cNvPr id="372" name="フローチャート: 判断 371"/>
        <xdr:cNvSpPr/>
      </xdr:nvSpPr>
      <xdr:spPr>
        <a:xfrm>
          <a:off x="127635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378" name="楕円 377"/>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379" name="【認定こども園・幼稚園・保育所】&#10;有形固定資産減価償却率該当値テキスト"/>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152763</xdr:rowOff>
    </xdr:from>
    <xdr:to>
      <xdr:col>67</xdr:col>
      <xdr:colOff>101600</xdr:colOff>
      <xdr:row>38</xdr:row>
      <xdr:rowOff>82913</xdr:rowOff>
    </xdr:to>
    <xdr:sp macro="" textlink="">
      <xdr:nvSpPr>
        <xdr:cNvPr id="380" name="楕円 379"/>
        <xdr:cNvSpPr/>
      </xdr:nvSpPr>
      <xdr:spPr>
        <a:xfrm>
          <a:off x="12763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110870</xdr:rowOff>
    </xdr:from>
    <xdr:ext cx="405111" cy="259045"/>
    <xdr:sp macro="" textlink="">
      <xdr:nvSpPr>
        <xdr:cNvPr id="381" name="n_1aveValue【認定こども園・幼稚園・保育所】&#10;有形固定資産減価償却率"/>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382" name="n_2aveValue【認定こども園・幼稚園・保育所】&#10;有形固定資産減価償却率"/>
        <xdr:cNvSpPr txBox="1"/>
      </xdr:nvSpPr>
      <xdr:spPr>
        <a:xfrm>
          <a:off x="14389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383" name="n_3aveValue【認定こども園・幼稚園・保育所】&#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65150</xdr:rowOff>
    </xdr:from>
    <xdr:ext cx="405111" cy="259045"/>
    <xdr:sp macro="" textlink="">
      <xdr:nvSpPr>
        <xdr:cNvPr id="384" name="n_4aveValue【認定こども園・幼稚園・保育所】&#10;有形固定資産減価償却率"/>
        <xdr:cNvSpPr txBox="1"/>
      </xdr:nvSpPr>
      <xdr:spPr>
        <a:xfrm>
          <a:off x="12611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385" name="n_4main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4" name="テキスト ボックス 3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5" name="直線コネクタ 3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6" name="直線コネクタ 39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7" name="テキスト ボックス 39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8" name="直線コネクタ 39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9" name="テキスト ボックス 39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0" name="直線コネクタ 39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1" name="テキスト ボックス 40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2" name="直線コネクタ 40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3" name="テキスト ボックス 40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07" name="直線コネクタ 406"/>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0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09" name="直線コネクタ 40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10"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11" name="直線コネクタ 410"/>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12"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13" name="フローチャート: 判断 41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9855</xdr:rowOff>
    </xdr:from>
    <xdr:to>
      <xdr:col>112</xdr:col>
      <xdr:colOff>38100</xdr:colOff>
      <xdr:row>40</xdr:row>
      <xdr:rowOff>111455</xdr:rowOff>
    </xdr:to>
    <xdr:sp macro="" textlink="">
      <xdr:nvSpPr>
        <xdr:cNvPr id="414" name="フローチャート: 判断 413"/>
        <xdr:cNvSpPr/>
      </xdr:nvSpPr>
      <xdr:spPr>
        <a:xfrm>
          <a:off x="21272500" y="686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12598</xdr:rowOff>
    </xdr:from>
    <xdr:to>
      <xdr:col>107</xdr:col>
      <xdr:colOff>101600</xdr:colOff>
      <xdr:row>40</xdr:row>
      <xdr:rowOff>114198</xdr:rowOff>
    </xdr:to>
    <xdr:sp macro="" textlink="">
      <xdr:nvSpPr>
        <xdr:cNvPr id="415" name="フローチャート: 判断 414"/>
        <xdr:cNvSpPr/>
      </xdr:nvSpPr>
      <xdr:spPr>
        <a:xfrm>
          <a:off x="20383500" y="68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416" name="フローチャート: 判断 415"/>
        <xdr:cNvSpPr/>
      </xdr:nvSpPr>
      <xdr:spPr>
        <a:xfrm>
          <a:off x="19494500" y="687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30886</xdr:rowOff>
    </xdr:from>
    <xdr:to>
      <xdr:col>98</xdr:col>
      <xdr:colOff>38100</xdr:colOff>
      <xdr:row>40</xdr:row>
      <xdr:rowOff>132486</xdr:rowOff>
    </xdr:to>
    <xdr:sp macro="" textlink="">
      <xdr:nvSpPr>
        <xdr:cNvPr id="417" name="フローチャート: 判断 416"/>
        <xdr:cNvSpPr/>
      </xdr:nvSpPr>
      <xdr:spPr>
        <a:xfrm>
          <a:off x="18605500" y="688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21742</xdr:rowOff>
    </xdr:from>
    <xdr:to>
      <xdr:col>116</xdr:col>
      <xdr:colOff>114300</xdr:colOff>
      <xdr:row>40</xdr:row>
      <xdr:rowOff>123342</xdr:rowOff>
    </xdr:to>
    <xdr:sp macro="" textlink="">
      <xdr:nvSpPr>
        <xdr:cNvPr id="423" name="楕円 422"/>
        <xdr:cNvSpPr/>
      </xdr:nvSpPr>
      <xdr:spPr>
        <a:xfrm>
          <a:off x="221107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169</xdr:rowOff>
    </xdr:from>
    <xdr:ext cx="469744" cy="259045"/>
    <xdr:sp macro="" textlink="">
      <xdr:nvSpPr>
        <xdr:cNvPr id="424" name="【認定こども園・幼稚園・保育所】&#10;一人当たり面積該当値テキスト"/>
        <xdr:cNvSpPr txBox="1"/>
      </xdr:nvSpPr>
      <xdr:spPr>
        <a:xfrm>
          <a:off x="22199600" y="685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153874</xdr:rowOff>
    </xdr:from>
    <xdr:to>
      <xdr:col>98</xdr:col>
      <xdr:colOff>38100</xdr:colOff>
      <xdr:row>40</xdr:row>
      <xdr:rowOff>84024</xdr:rowOff>
    </xdr:to>
    <xdr:sp macro="" textlink="">
      <xdr:nvSpPr>
        <xdr:cNvPr id="425" name="楕円 424"/>
        <xdr:cNvSpPr/>
      </xdr:nvSpPr>
      <xdr:spPr>
        <a:xfrm>
          <a:off x="18605500" y="68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127982</xdr:rowOff>
    </xdr:from>
    <xdr:ext cx="469744" cy="259045"/>
    <xdr:sp macro="" textlink="">
      <xdr:nvSpPr>
        <xdr:cNvPr id="426" name="n_1aveValue【認定こども園・幼稚園・保育所】&#10;一人当たり面積"/>
        <xdr:cNvSpPr txBox="1"/>
      </xdr:nvSpPr>
      <xdr:spPr>
        <a:xfrm>
          <a:off x="21075727" y="664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130725</xdr:rowOff>
    </xdr:from>
    <xdr:ext cx="469744" cy="259045"/>
    <xdr:sp macro="" textlink="">
      <xdr:nvSpPr>
        <xdr:cNvPr id="427" name="n_2aveValue【認定こども園・幼稚園・保育所】&#10;一人当たり面積"/>
        <xdr:cNvSpPr txBox="1"/>
      </xdr:nvSpPr>
      <xdr:spPr>
        <a:xfrm>
          <a:off x="20199427" y="66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138955</xdr:rowOff>
    </xdr:from>
    <xdr:ext cx="469744" cy="259045"/>
    <xdr:sp macro="" textlink="">
      <xdr:nvSpPr>
        <xdr:cNvPr id="428" name="n_3aveValue【認定こども園・幼稚園・保育所】&#10;一人当たり面積"/>
        <xdr:cNvSpPr txBox="1"/>
      </xdr:nvSpPr>
      <xdr:spPr>
        <a:xfrm>
          <a:off x="193104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123613</xdr:rowOff>
    </xdr:from>
    <xdr:ext cx="469744" cy="259045"/>
    <xdr:sp macro="" textlink="">
      <xdr:nvSpPr>
        <xdr:cNvPr id="429" name="n_4aveValue【認定こども園・幼稚園・保育所】&#10;一人当たり面積"/>
        <xdr:cNvSpPr txBox="1"/>
      </xdr:nvSpPr>
      <xdr:spPr>
        <a:xfrm>
          <a:off x="18421427" y="69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100551</xdr:rowOff>
    </xdr:from>
    <xdr:ext cx="469744" cy="259045"/>
    <xdr:sp macro="" textlink="">
      <xdr:nvSpPr>
        <xdr:cNvPr id="430" name="n_4mainValue【認定こども園・幼稚園・保育所】&#10;一人当たり面積"/>
        <xdr:cNvSpPr txBox="1"/>
      </xdr:nvSpPr>
      <xdr:spPr>
        <a:xfrm>
          <a:off x="18421427" y="66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1" name="テキスト ボックス 44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43" name="テキスト ボックス 44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1" name="テキスト ボックス 4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53" name="テキスト ボックス 45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455" name="直線コネクタ 454"/>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456"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457" name="直線コネクタ 456"/>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458"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459" name="直線コネクタ 458"/>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60"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1" name="フローチャート: 判断 460"/>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462" name="フローチャート: 判断 461"/>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463" name="フローチャート: 判断 462"/>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464" name="フローチャート: 判断 463"/>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465" name="フローチャート: 判断 464"/>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88265</xdr:rowOff>
    </xdr:from>
    <xdr:to>
      <xdr:col>85</xdr:col>
      <xdr:colOff>177800</xdr:colOff>
      <xdr:row>63</xdr:row>
      <xdr:rowOff>18415</xdr:rowOff>
    </xdr:to>
    <xdr:sp macro="" textlink="">
      <xdr:nvSpPr>
        <xdr:cNvPr id="471" name="楕円 470"/>
        <xdr:cNvSpPr/>
      </xdr:nvSpPr>
      <xdr:spPr>
        <a:xfrm>
          <a:off x="162687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66692</xdr:rowOff>
    </xdr:from>
    <xdr:ext cx="405111" cy="259045"/>
    <xdr:sp macro="" textlink="">
      <xdr:nvSpPr>
        <xdr:cNvPr id="472" name="【学校施設】&#10;有形固定資産減価償却率該当値テキスト"/>
        <xdr:cNvSpPr txBox="1"/>
      </xdr:nvSpPr>
      <xdr:spPr>
        <a:xfrm>
          <a:off x="16357600"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71120</xdr:rowOff>
    </xdr:from>
    <xdr:to>
      <xdr:col>67</xdr:col>
      <xdr:colOff>101600</xdr:colOff>
      <xdr:row>62</xdr:row>
      <xdr:rowOff>1270</xdr:rowOff>
    </xdr:to>
    <xdr:sp macro="" textlink="">
      <xdr:nvSpPr>
        <xdr:cNvPr id="473" name="楕円 472"/>
        <xdr:cNvSpPr/>
      </xdr:nvSpPr>
      <xdr:spPr>
        <a:xfrm>
          <a:off x="1276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153052</xdr:rowOff>
    </xdr:from>
    <xdr:ext cx="405111" cy="259045"/>
    <xdr:sp macro="" textlink="">
      <xdr:nvSpPr>
        <xdr:cNvPr id="474" name="n_1aveValue【学校施設】&#10;有形固定資産減価償却率"/>
        <xdr:cNvSpPr txBox="1"/>
      </xdr:nvSpPr>
      <xdr:spPr>
        <a:xfrm>
          <a:off x="15266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475" name="n_2aveValue【学校施設】&#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149242</xdr:rowOff>
    </xdr:from>
    <xdr:ext cx="405111" cy="259045"/>
    <xdr:sp macro="" textlink="">
      <xdr:nvSpPr>
        <xdr:cNvPr id="476" name="n_3aveValue【学校施設】&#10;有形固定資産減価償却率"/>
        <xdr:cNvSpPr txBox="1"/>
      </xdr:nvSpPr>
      <xdr:spPr>
        <a:xfrm>
          <a:off x="13500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156862</xdr:rowOff>
    </xdr:from>
    <xdr:ext cx="405111" cy="259045"/>
    <xdr:sp macro="" textlink="">
      <xdr:nvSpPr>
        <xdr:cNvPr id="477" name="n_4aveValue【学校施設】&#10;有形固定資産減価償却率"/>
        <xdr:cNvSpPr txBox="1"/>
      </xdr:nvSpPr>
      <xdr:spPr>
        <a:xfrm>
          <a:off x="12611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163847</xdr:rowOff>
    </xdr:from>
    <xdr:ext cx="405111" cy="259045"/>
    <xdr:sp macro="" textlink="">
      <xdr:nvSpPr>
        <xdr:cNvPr id="478" name="n_4mainValue【学校施設】&#10;有形固定資産減価償却率"/>
        <xdr:cNvSpPr txBox="1"/>
      </xdr:nvSpPr>
      <xdr:spPr>
        <a:xfrm>
          <a:off x="12611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02" name="直線コネクタ 501"/>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03"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04" name="直線コネクタ 503"/>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05"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06" name="直線コネクタ 505"/>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07" name="【学校施設】&#10;一人当たり面積平均値テキスト"/>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08" name="フローチャート: 判断 507"/>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148768</xdr:rowOff>
    </xdr:from>
    <xdr:to>
      <xdr:col>112</xdr:col>
      <xdr:colOff>38100</xdr:colOff>
      <xdr:row>63</xdr:row>
      <xdr:rowOff>78918</xdr:rowOff>
    </xdr:to>
    <xdr:sp macro="" textlink="">
      <xdr:nvSpPr>
        <xdr:cNvPr id="509" name="フローチャート: 判断 508"/>
        <xdr:cNvSpPr/>
      </xdr:nvSpPr>
      <xdr:spPr>
        <a:xfrm>
          <a:off x="21272500" y="107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153797</xdr:rowOff>
    </xdr:from>
    <xdr:to>
      <xdr:col>107</xdr:col>
      <xdr:colOff>101600</xdr:colOff>
      <xdr:row>63</xdr:row>
      <xdr:rowOff>83947</xdr:rowOff>
    </xdr:to>
    <xdr:sp macro="" textlink="">
      <xdr:nvSpPr>
        <xdr:cNvPr id="510" name="フローチャート: 判断 509"/>
        <xdr:cNvSpPr/>
      </xdr:nvSpPr>
      <xdr:spPr>
        <a:xfrm>
          <a:off x="20383500" y="1078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148082</xdr:rowOff>
    </xdr:from>
    <xdr:to>
      <xdr:col>102</xdr:col>
      <xdr:colOff>165100</xdr:colOff>
      <xdr:row>63</xdr:row>
      <xdr:rowOff>78232</xdr:rowOff>
    </xdr:to>
    <xdr:sp macro="" textlink="">
      <xdr:nvSpPr>
        <xdr:cNvPr id="511" name="フローチャート: 判断 510"/>
        <xdr:cNvSpPr/>
      </xdr:nvSpPr>
      <xdr:spPr>
        <a:xfrm>
          <a:off x="194945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156845</xdr:rowOff>
    </xdr:from>
    <xdr:to>
      <xdr:col>98</xdr:col>
      <xdr:colOff>38100</xdr:colOff>
      <xdr:row>63</xdr:row>
      <xdr:rowOff>86995</xdr:rowOff>
    </xdr:to>
    <xdr:sp macro="" textlink="">
      <xdr:nvSpPr>
        <xdr:cNvPr id="512" name="フローチャート: 判断 511"/>
        <xdr:cNvSpPr/>
      </xdr:nvSpPr>
      <xdr:spPr>
        <a:xfrm>
          <a:off x="186055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169875</xdr:rowOff>
    </xdr:from>
    <xdr:to>
      <xdr:col>116</xdr:col>
      <xdr:colOff>114300</xdr:colOff>
      <xdr:row>63</xdr:row>
      <xdr:rowOff>100025</xdr:rowOff>
    </xdr:to>
    <xdr:sp macro="" textlink="">
      <xdr:nvSpPr>
        <xdr:cNvPr id="518" name="楕円 517"/>
        <xdr:cNvSpPr/>
      </xdr:nvSpPr>
      <xdr:spPr>
        <a:xfrm>
          <a:off x="22110700" y="1079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519" name="【学校施設】&#10;一人当たり面積該当値テキスト"/>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13360</xdr:rowOff>
    </xdr:from>
    <xdr:to>
      <xdr:col>98</xdr:col>
      <xdr:colOff>38100</xdr:colOff>
      <xdr:row>63</xdr:row>
      <xdr:rowOff>114960</xdr:rowOff>
    </xdr:to>
    <xdr:sp macro="" textlink="">
      <xdr:nvSpPr>
        <xdr:cNvPr id="520" name="楕円 519"/>
        <xdr:cNvSpPr/>
      </xdr:nvSpPr>
      <xdr:spPr>
        <a:xfrm>
          <a:off x="18605500" y="108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95445</xdr:rowOff>
    </xdr:from>
    <xdr:ext cx="469744" cy="259045"/>
    <xdr:sp macro="" textlink="">
      <xdr:nvSpPr>
        <xdr:cNvPr id="521" name="n_1aveValue【学校施設】&#10;一人当たり面積"/>
        <xdr:cNvSpPr txBox="1"/>
      </xdr:nvSpPr>
      <xdr:spPr>
        <a:xfrm>
          <a:off x="21075727" y="105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100474</xdr:rowOff>
    </xdr:from>
    <xdr:ext cx="469744" cy="259045"/>
    <xdr:sp macro="" textlink="">
      <xdr:nvSpPr>
        <xdr:cNvPr id="522" name="n_2aveValue【学校施設】&#10;一人当たり面積"/>
        <xdr:cNvSpPr txBox="1"/>
      </xdr:nvSpPr>
      <xdr:spPr>
        <a:xfrm>
          <a:off x="20199427" y="1055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94759</xdr:rowOff>
    </xdr:from>
    <xdr:ext cx="469744" cy="259045"/>
    <xdr:sp macro="" textlink="">
      <xdr:nvSpPr>
        <xdr:cNvPr id="523" name="n_3aveValue【学校施設】&#10;一人当たり面積"/>
        <xdr:cNvSpPr txBox="1"/>
      </xdr:nvSpPr>
      <xdr:spPr>
        <a:xfrm>
          <a:off x="19310427" y="105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103522</xdr:rowOff>
    </xdr:from>
    <xdr:ext cx="469744" cy="259045"/>
    <xdr:sp macro="" textlink="">
      <xdr:nvSpPr>
        <xdr:cNvPr id="524" name="n_4aveValue【学校施設】&#10;一人当たり面積"/>
        <xdr:cNvSpPr txBox="1"/>
      </xdr:nvSpPr>
      <xdr:spPr>
        <a:xfrm>
          <a:off x="18421427" y="1056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106087</xdr:rowOff>
    </xdr:from>
    <xdr:ext cx="469744" cy="259045"/>
    <xdr:sp macro="" textlink="">
      <xdr:nvSpPr>
        <xdr:cNvPr id="525" name="n_4mainValue【学校施設】&#10;一人当たり面積"/>
        <xdr:cNvSpPr txBox="1"/>
      </xdr:nvSpPr>
      <xdr:spPr>
        <a:xfrm>
          <a:off x="18421427" y="1090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2" name="テキスト ボックス 56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5" name="直線コネクタ 56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6"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7" name="直線コネクタ 56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8"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570"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571" name="フローチャート: 判断 570"/>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97789</xdr:rowOff>
    </xdr:from>
    <xdr:to>
      <xdr:col>81</xdr:col>
      <xdr:colOff>101600</xdr:colOff>
      <xdr:row>105</xdr:row>
      <xdr:rowOff>27939</xdr:rowOff>
    </xdr:to>
    <xdr:sp macro="" textlink="">
      <xdr:nvSpPr>
        <xdr:cNvPr id="572" name="フローチャート: 判断 571"/>
        <xdr:cNvSpPr/>
      </xdr:nvSpPr>
      <xdr:spPr>
        <a:xfrm>
          <a:off x="15430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80011</xdr:rowOff>
    </xdr:from>
    <xdr:to>
      <xdr:col>76</xdr:col>
      <xdr:colOff>165100</xdr:colOff>
      <xdr:row>105</xdr:row>
      <xdr:rowOff>10161</xdr:rowOff>
    </xdr:to>
    <xdr:sp macro="" textlink="">
      <xdr:nvSpPr>
        <xdr:cNvPr id="573" name="フローチャート: 判断 572"/>
        <xdr:cNvSpPr/>
      </xdr:nvSpPr>
      <xdr:spPr>
        <a:xfrm>
          <a:off x="14541500" y="1791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74930</xdr:rowOff>
    </xdr:from>
    <xdr:to>
      <xdr:col>72</xdr:col>
      <xdr:colOff>38100</xdr:colOff>
      <xdr:row>105</xdr:row>
      <xdr:rowOff>5080</xdr:rowOff>
    </xdr:to>
    <xdr:sp macro="" textlink="">
      <xdr:nvSpPr>
        <xdr:cNvPr id="574" name="フローチャート: 判断 573"/>
        <xdr:cNvSpPr/>
      </xdr:nvSpPr>
      <xdr:spPr>
        <a:xfrm>
          <a:off x="13652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38100</xdr:rowOff>
    </xdr:from>
    <xdr:to>
      <xdr:col>67</xdr:col>
      <xdr:colOff>101600</xdr:colOff>
      <xdr:row>104</xdr:row>
      <xdr:rowOff>139700</xdr:rowOff>
    </xdr:to>
    <xdr:sp macro="" textlink="">
      <xdr:nvSpPr>
        <xdr:cNvPr id="575" name="フローチャート: 判断 574"/>
        <xdr:cNvSpPr/>
      </xdr:nvSpPr>
      <xdr:spPr>
        <a:xfrm>
          <a:off x="12763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170180</xdr:rowOff>
    </xdr:from>
    <xdr:to>
      <xdr:col>85</xdr:col>
      <xdr:colOff>177800</xdr:colOff>
      <xdr:row>107</xdr:row>
      <xdr:rowOff>100330</xdr:rowOff>
    </xdr:to>
    <xdr:sp macro="" textlink="">
      <xdr:nvSpPr>
        <xdr:cNvPr id="581" name="楕円 580"/>
        <xdr:cNvSpPr/>
      </xdr:nvSpPr>
      <xdr:spPr>
        <a:xfrm>
          <a:off x="16268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85107</xdr:rowOff>
    </xdr:from>
    <xdr:ext cx="405111" cy="259045"/>
    <xdr:sp macro="" textlink="">
      <xdr:nvSpPr>
        <xdr:cNvPr id="582" name="【公民館】&#10;有形固定資産減価償却率該当値テキスト"/>
        <xdr:cNvSpPr txBox="1"/>
      </xdr:nvSpPr>
      <xdr:spPr>
        <a:xfrm>
          <a:off x="16357600" y="182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53339</xdr:rowOff>
    </xdr:from>
    <xdr:to>
      <xdr:col>67</xdr:col>
      <xdr:colOff>101600</xdr:colOff>
      <xdr:row>106</xdr:row>
      <xdr:rowOff>154939</xdr:rowOff>
    </xdr:to>
    <xdr:sp macro="" textlink="">
      <xdr:nvSpPr>
        <xdr:cNvPr id="583" name="楕円 582"/>
        <xdr:cNvSpPr/>
      </xdr:nvSpPr>
      <xdr:spPr>
        <a:xfrm>
          <a:off x="12763500" y="18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44466</xdr:rowOff>
    </xdr:from>
    <xdr:ext cx="405111" cy="259045"/>
    <xdr:sp macro="" textlink="">
      <xdr:nvSpPr>
        <xdr:cNvPr id="584" name="n_1aveValue【公民館】&#10;有形固定資産減価償却率"/>
        <xdr:cNvSpPr txBox="1"/>
      </xdr:nvSpPr>
      <xdr:spPr>
        <a:xfrm>
          <a:off x="152660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26688</xdr:rowOff>
    </xdr:from>
    <xdr:ext cx="405111" cy="259045"/>
    <xdr:sp macro="" textlink="">
      <xdr:nvSpPr>
        <xdr:cNvPr id="585" name="n_2aveValue【公民館】&#10;有形固定資産減価償却率"/>
        <xdr:cNvSpPr txBox="1"/>
      </xdr:nvSpPr>
      <xdr:spPr>
        <a:xfrm>
          <a:off x="14389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21607</xdr:rowOff>
    </xdr:from>
    <xdr:ext cx="405111" cy="259045"/>
    <xdr:sp macro="" textlink="">
      <xdr:nvSpPr>
        <xdr:cNvPr id="586" name="n_3aveValue【公民館】&#10;有形固定資産減価償却率"/>
        <xdr:cNvSpPr txBox="1"/>
      </xdr:nvSpPr>
      <xdr:spPr>
        <a:xfrm>
          <a:off x="13500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156227</xdr:rowOff>
    </xdr:from>
    <xdr:ext cx="405111" cy="259045"/>
    <xdr:sp macro="" textlink="">
      <xdr:nvSpPr>
        <xdr:cNvPr id="587" name="n_4aveValue【公民館】&#10;有形固定資産減価償却率"/>
        <xdr:cNvSpPr txBox="1"/>
      </xdr:nvSpPr>
      <xdr:spPr>
        <a:xfrm>
          <a:off x="12611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146066</xdr:rowOff>
    </xdr:from>
    <xdr:ext cx="405111" cy="259045"/>
    <xdr:sp macro="" textlink="">
      <xdr:nvSpPr>
        <xdr:cNvPr id="588" name="n_4mainValue【公民館】&#10;有形固定資産減価償却率"/>
        <xdr:cNvSpPr txBox="1"/>
      </xdr:nvSpPr>
      <xdr:spPr>
        <a:xfrm>
          <a:off x="12611744" y="1831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9" name="直線コネクタ 5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0" name="テキスト ボックス 5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1" name="直線コネクタ 6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2" name="テキスト ボックス 6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3" name="直線コネクタ 6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4" name="テキスト ボックス 6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5" name="直線コネクタ 6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6" name="テキスト ボックス 6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7" name="直線コネクタ 6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8" name="テキスト ボックス 6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612" name="直線コネクタ 611"/>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13"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14" name="直線コネクタ 613"/>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615"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616" name="直線コネクタ 615"/>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617" name="【公民館】&#10;一人当たり面積平均値テキスト"/>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618" name="フローチャート: 判断 617"/>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619" name="フローチャート: 判断 618"/>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620" name="フローチャート: 判断 619"/>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621" name="フローチャート: 判断 620"/>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622" name="フローチャート: 判断 621"/>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77978</xdr:rowOff>
    </xdr:from>
    <xdr:to>
      <xdr:col>116</xdr:col>
      <xdr:colOff>114300</xdr:colOff>
      <xdr:row>108</xdr:row>
      <xdr:rowOff>8128</xdr:rowOff>
    </xdr:to>
    <xdr:sp macro="" textlink="">
      <xdr:nvSpPr>
        <xdr:cNvPr id="628" name="楕円 627"/>
        <xdr:cNvSpPr/>
      </xdr:nvSpPr>
      <xdr:spPr>
        <a:xfrm>
          <a:off x="221107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56405</xdr:rowOff>
    </xdr:from>
    <xdr:ext cx="469744" cy="259045"/>
    <xdr:sp macro="" textlink="">
      <xdr:nvSpPr>
        <xdr:cNvPr id="629" name="【公民館】&#10;一人当たり面積該当値テキスト"/>
        <xdr:cNvSpPr txBox="1"/>
      </xdr:nvSpPr>
      <xdr:spPr>
        <a:xfrm>
          <a:off x="22199600"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96265</xdr:rowOff>
    </xdr:from>
    <xdr:to>
      <xdr:col>98</xdr:col>
      <xdr:colOff>38100</xdr:colOff>
      <xdr:row>108</xdr:row>
      <xdr:rowOff>26415</xdr:rowOff>
    </xdr:to>
    <xdr:sp macro="" textlink="">
      <xdr:nvSpPr>
        <xdr:cNvPr id="630" name="楕円 629"/>
        <xdr:cNvSpPr/>
      </xdr:nvSpPr>
      <xdr:spPr>
        <a:xfrm>
          <a:off x="18605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130573</xdr:rowOff>
    </xdr:from>
    <xdr:ext cx="469744" cy="259045"/>
    <xdr:sp macro="" textlink="">
      <xdr:nvSpPr>
        <xdr:cNvPr id="631" name="n_1aveValue【公民館】&#10;一人当たり面積"/>
        <xdr:cNvSpPr txBox="1"/>
      </xdr:nvSpPr>
      <xdr:spPr>
        <a:xfrm>
          <a:off x="210757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133621</xdr:rowOff>
    </xdr:from>
    <xdr:ext cx="469744" cy="259045"/>
    <xdr:sp macro="" textlink="">
      <xdr:nvSpPr>
        <xdr:cNvPr id="632" name="n_2aveValue【公民館】&#10;一人当たり面積"/>
        <xdr:cNvSpPr txBox="1"/>
      </xdr:nvSpPr>
      <xdr:spPr>
        <a:xfrm>
          <a:off x="20199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142764</xdr:rowOff>
    </xdr:from>
    <xdr:ext cx="469744" cy="259045"/>
    <xdr:sp macro="" textlink="">
      <xdr:nvSpPr>
        <xdr:cNvPr id="633" name="n_3aveValue【公民館】&#10;一人当たり面積"/>
        <xdr:cNvSpPr txBox="1"/>
      </xdr:nvSpPr>
      <xdr:spPr>
        <a:xfrm>
          <a:off x="19310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151909</xdr:rowOff>
    </xdr:from>
    <xdr:ext cx="469744" cy="259045"/>
    <xdr:sp macro="" textlink="">
      <xdr:nvSpPr>
        <xdr:cNvPr id="634" name="n_4aveValue【公民館】&#10;一人当たり面積"/>
        <xdr:cNvSpPr txBox="1"/>
      </xdr:nvSpPr>
      <xdr:spPr>
        <a:xfrm>
          <a:off x="18421427" y="181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17542</xdr:rowOff>
    </xdr:from>
    <xdr:ext cx="469744" cy="259045"/>
    <xdr:sp macro="" textlink="">
      <xdr:nvSpPr>
        <xdr:cNvPr id="635" name="n_4mainValue【公民館】&#10;一人当たり面積"/>
        <xdr:cNvSpPr txBox="1"/>
      </xdr:nvSpPr>
      <xdr:spPr>
        <a:xfrm>
          <a:off x="18421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類似市町村と比べ、施設類型別の有形固定資産減価償却率が高い施設</a:t>
          </a:r>
          <a:r>
            <a:rPr kumimoji="1" lang="ja-JP" altLang="en-US" sz="1300">
              <a:latin typeface="ＭＳ Ｐゴシック" panose="020B0600070205080204" pitchFamily="50" charset="-128"/>
              <a:ea typeface="ＭＳ Ｐゴシック" panose="020B0600070205080204" pitchFamily="50" charset="-128"/>
            </a:rPr>
            <a:t>は、道路、認定こども園・幼稚園・保育所、学校施設、公民館といった施設が挙げられる。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反対に、有形固定資産減価償却率が低い施設は、橋りょう・トンネル、公営住宅などが挙げられる。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このうち、学校施設に関しては、設立年度の古い中泊町立小泊小学校、中泊町立小泊中学校の統廃合を行い、こどまり学園（</a:t>
          </a:r>
          <a:r>
            <a:rPr kumimoji="1" lang="en-US" altLang="ja-JP" sz="1300">
              <a:latin typeface="ＭＳ Ｐゴシック" panose="020B0600070205080204" pitchFamily="50" charset="-128"/>
              <a:ea typeface="ＭＳ Ｐゴシック" panose="020B0600070205080204" pitchFamily="50" charset="-128"/>
            </a:rPr>
            <a:t>R4.3</a:t>
          </a:r>
          <a:r>
            <a:rPr kumimoji="1" lang="ja-JP" altLang="en-US" sz="1300">
              <a:latin typeface="ＭＳ Ｐゴシック" panose="020B0600070205080204" pitchFamily="50" charset="-128"/>
              <a:ea typeface="ＭＳ Ｐゴシック" panose="020B0600070205080204" pitchFamily="50" charset="-128"/>
            </a:rPr>
            <a:t>竣工）を設立した。また、旧中泊町立小泊中学校については令和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に解体を見込んでおり、学校施設の有形固定資産減価償却率は大きく改善する見込みである。それ以外の有形固定資産減価償却率が高い施設については、公共施設等総合管理計画に基づく、施設の統廃合、除去、解体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10,568
10,488
216.34
9,864,284
9,636,344
121,374
4,672,162
11,979,470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52070</xdr:rowOff>
    </xdr:from>
    <xdr:to>
      <xdr:col>15</xdr:col>
      <xdr:colOff>101600</xdr:colOff>
      <xdr:row>61</xdr:row>
      <xdr:rowOff>153670</xdr:rowOff>
    </xdr:to>
    <xdr:sp macro="" textlink="">
      <xdr:nvSpPr>
        <xdr:cNvPr id="82" name="フローチャート: 判断 81"/>
        <xdr:cNvSpPr/>
      </xdr:nvSpPr>
      <xdr:spPr>
        <a:xfrm>
          <a:off x="2857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83" name="フローチャート: 判断 82"/>
        <xdr:cNvSpPr/>
      </xdr:nvSpPr>
      <xdr:spPr>
        <a:xfrm>
          <a:off x="1968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109220</xdr:rowOff>
    </xdr:from>
    <xdr:to>
      <xdr:col>6</xdr:col>
      <xdr:colOff>38100</xdr:colOff>
      <xdr:row>62</xdr:row>
      <xdr:rowOff>39370</xdr:rowOff>
    </xdr:to>
    <xdr:sp macro="" textlink="">
      <xdr:nvSpPr>
        <xdr:cNvPr id="84" name="フローチャート: 判断 83"/>
        <xdr:cNvSpPr/>
      </xdr:nvSpPr>
      <xdr:spPr>
        <a:xfrm>
          <a:off x="107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112485</xdr:rowOff>
    </xdr:from>
    <xdr:to>
      <xdr:col>24</xdr:col>
      <xdr:colOff>114300</xdr:colOff>
      <xdr:row>63</xdr:row>
      <xdr:rowOff>42635</xdr:rowOff>
    </xdr:to>
    <xdr:sp macro="" textlink="">
      <xdr:nvSpPr>
        <xdr:cNvPr id="90" name="楕円 89"/>
        <xdr:cNvSpPr/>
      </xdr:nvSpPr>
      <xdr:spPr>
        <a:xfrm>
          <a:off x="4584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90912</xdr:rowOff>
    </xdr:from>
    <xdr:ext cx="405111" cy="259045"/>
    <xdr:sp macro="" textlink="">
      <xdr:nvSpPr>
        <xdr:cNvPr id="91" name="【体育館・プール】&#10;有形固定資産減価償却率該当値テキスト"/>
        <xdr:cNvSpPr txBox="1"/>
      </xdr:nvSpPr>
      <xdr:spPr>
        <a:xfrm>
          <a:off x="4673600"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63</xdr:row>
      <xdr:rowOff>102688</xdr:rowOff>
    </xdr:from>
    <xdr:to>
      <xdr:col>6</xdr:col>
      <xdr:colOff>38100</xdr:colOff>
      <xdr:row>64</xdr:row>
      <xdr:rowOff>32838</xdr:rowOff>
    </xdr:to>
    <xdr:sp macro="" textlink="">
      <xdr:nvSpPr>
        <xdr:cNvPr id="92" name="楕円 91"/>
        <xdr:cNvSpPr/>
      </xdr:nvSpPr>
      <xdr:spPr>
        <a:xfrm>
          <a:off x="1079500" y="10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34670</xdr:rowOff>
    </xdr:from>
    <xdr:ext cx="405111" cy="259045"/>
    <xdr:sp macro="" textlink="">
      <xdr:nvSpPr>
        <xdr:cNvPr id="93" name="n_1aveValue【体育館・プール】&#10;有形固定資産減価償却率"/>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170197</xdr:rowOff>
    </xdr:from>
    <xdr:ext cx="405111" cy="259045"/>
    <xdr:sp macro="" textlink="">
      <xdr:nvSpPr>
        <xdr:cNvPr id="94" name="n_2aveValue【体育館・プール】&#10;有形固定資産減価償却率"/>
        <xdr:cNvSpPr txBox="1"/>
      </xdr:nvSpPr>
      <xdr:spPr>
        <a:xfrm>
          <a:off x="2705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73858</xdr:rowOff>
    </xdr:from>
    <xdr:ext cx="405111" cy="259045"/>
    <xdr:sp macro="" textlink="">
      <xdr:nvSpPr>
        <xdr:cNvPr id="95" name="n_3aveValue【体育館・プール】&#10;有形固定資産減価償却率"/>
        <xdr:cNvSpPr txBox="1"/>
      </xdr:nvSpPr>
      <xdr:spPr>
        <a:xfrm>
          <a:off x="1816744" y="1036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55897</xdr:rowOff>
    </xdr:from>
    <xdr:ext cx="405111" cy="259045"/>
    <xdr:sp macro="" textlink="">
      <xdr:nvSpPr>
        <xdr:cNvPr id="96" name="n_4aveValue【体育館・プール】&#10;有形固定資産減価償却率"/>
        <xdr:cNvSpPr txBox="1"/>
      </xdr:nvSpPr>
      <xdr:spPr>
        <a:xfrm>
          <a:off x="927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23965</xdr:rowOff>
    </xdr:from>
    <xdr:ext cx="405111" cy="259045"/>
    <xdr:sp macro="" textlink="">
      <xdr:nvSpPr>
        <xdr:cNvPr id="97" name="n_4mainValue【体育館・プール】&#10;有形固定資産減価償却率"/>
        <xdr:cNvSpPr txBox="1"/>
      </xdr:nvSpPr>
      <xdr:spPr>
        <a:xfrm>
          <a:off x="927744" y="1099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23" name="直線コネクタ 122"/>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24"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25" name="直線コネクタ 124"/>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26"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27" name="直線コネクタ 126"/>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128" name="【体育館・プール】&#10;一人当たり面積平均値テキスト"/>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29" name="フローチャート: 判断 128"/>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61214</xdr:rowOff>
    </xdr:from>
    <xdr:to>
      <xdr:col>50</xdr:col>
      <xdr:colOff>165100</xdr:colOff>
      <xdr:row>63</xdr:row>
      <xdr:rowOff>162814</xdr:rowOff>
    </xdr:to>
    <xdr:sp macro="" textlink="">
      <xdr:nvSpPr>
        <xdr:cNvPr id="130" name="フローチャート: 判断 129"/>
        <xdr:cNvSpPr/>
      </xdr:nvSpPr>
      <xdr:spPr>
        <a:xfrm>
          <a:off x="9588500" y="108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81788</xdr:rowOff>
    </xdr:from>
    <xdr:to>
      <xdr:col>46</xdr:col>
      <xdr:colOff>38100</xdr:colOff>
      <xdr:row>64</xdr:row>
      <xdr:rowOff>11938</xdr:rowOff>
    </xdr:to>
    <xdr:sp macro="" textlink="">
      <xdr:nvSpPr>
        <xdr:cNvPr id="131" name="フローチャート: 判断 130"/>
        <xdr:cNvSpPr/>
      </xdr:nvSpPr>
      <xdr:spPr>
        <a:xfrm>
          <a:off x="8699500" y="108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95504</xdr:rowOff>
    </xdr:from>
    <xdr:to>
      <xdr:col>41</xdr:col>
      <xdr:colOff>101600</xdr:colOff>
      <xdr:row>64</xdr:row>
      <xdr:rowOff>25654</xdr:rowOff>
    </xdr:to>
    <xdr:sp macro="" textlink="">
      <xdr:nvSpPr>
        <xdr:cNvPr id="132" name="フローチャート: 判断 131"/>
        <xdr:cNvSpPr/>
      </xdr:nvSpPr>
      <xdr:spPr>
        <a:xfrm>
          <a:off x="7810500" y="1089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103995</xdr:rowOff>
    </xdr:from>
    <xdr:to>
      <xdr:col>36</xdr:col>
      <xdr:colOff>165100</xdr:colOff>
      <xdr:row>64</xdr:row>
      <xdr:rowOff>34145</xdr:rowOff>
    </xdr:to>
    <xdr:sp macro="" textlink="">
      <xdr:nvSpPr>
        <xdr:cNvPr id="133" name="フローチャート: 判断 132"/>
        <xdr:cNvSpPr/>
      </xdr:nvSpPr>
      <xdr:spPr>
        <a:xfrm>
          <a:off x="6921500" y="1090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124569</xdr:rowOff>
    </xdr:from>
    <xdr:to>
      <xdr:col>55</xdr:col>
      <xdr:colOff>50800</xdr:colOff>
      <xdr:row>63</xdr:row>
      <xdr:rowOff>54719</xdr:rowOff>
    </xdr:to>
    <xdr:sp macro="" textlink="">
      <xdr:nvSpPr>
        <xdr:cNvPr id="139" name="楕円 138"/>
        <xdr:cNvSpPr/>
      </xdr:nvSpPr>
      <xdr:spPr>
        <a:xfrm>
          <a:off x="10426700" y="107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147446</xdr:rowOff>
    </xdr:from>
    <xdr:ext cx="469744" cy="259045"/>
    <xdr:sp macro="" textlink="">
      <xdr:nvSpPr>
        <xdr:cNvPr id="140" name="【体育館・プール】&#10;一人当たり面積該当値テキスト"/>
        <xdr:cNvSpPr txBox="1"/>
      </xdr:nvSpPr>
      <xdr:spPr>
        <a:xfrm>
          <a:off x="10515600" y="106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162451</xdr:rowOff>
    </xdr:from>
    <xdr:to>
      <xdr:col>36</xdr:col>
      <xdr:colOff>165100</xdr:colOff>
      <xdr:row>64</xdr:row>
      <xdr:rowOff>92601</xdr:rowOff>
    </xdr:to>
    <xdr:sp macro="" textlink="">
      <xdr:nvSpPr>
        <xdr:cNvPr id="141" name="楕円 140"/>
        <xdr:cNvSpPr/>
      </xdr:nvSpPr>
      <xdr:spPr>
        <a:xfrm>
          <a:off x="6921500" y="109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7891</xdr:rowOff>
    </xdr:from>
    <xdr:ext cx="469744" cy="259045"/>
    <xdr:sp macro="" textlink="">
      <xdr:nvSpPr>
        <xdr:cNvPr id="142" name="n_1aveValue【体育館・プール】&#10;一人当たり面積"/>
        <xdr:cNvSpPr txBox="1"/>
      </xdr:nvSpPr>
      <xdr:spPr>
        <a:xfrm>
          <a:off x="9391727" y="106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28465</xdr:rowOff>
    </xdr:from>
    <xdr:ext cx="469744" cy="259045"/>
    <xdr:sp macro="" textlink="">
      <xdr:nvSpPr>
        <xdr:cNvPr id="143" name="n_2aveValue【体育館・プール】&#10;一人当たり面積"/>
        <xdr:cNvSpPr txBox="1"/>
      </xdr:nvSpPr>
      <xdr:spPr>
        <a:xfrm>
          <a:off x="8515427" y="1065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42181</xdr:rowOff>
    </xdr:from>
    <xdr:ext cx="469744" cy="259045"/>
    <xdr:sp macro="" textlink="">
      <xdr:nvSpPr>
        <xdr:cNvPr id="144" name="n_3aveValue【体育館・プール】&#10;一人当たり面積"/>
        <xdr:cNvSpPr txBox="1"/>
      </xdr:nvSpPr>
      <xdr:spPr>
        <a:xfrm>
          <a:off x="7626427" y="106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50672</xdr:rowOff>
    </xdr:from>
    <xdr:ext cx="469744" cy="259045"/>
    <xdr:sp macro="" textlink="">
      <xdr:nvSpPr>
        <xdr:cNvPr id="145" name="n_4aveValue【体育館・プール】&#10;一人当たり面積"/>
        <xdr:cNvSpPr txBox="1"/>
      </xdr:nvSpPr>
      <xdr:spPr>
        <a:xfrm>
          <a:off x="6737427" y="1068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83728</xdr:rowOff>
    </xdr:from>
    <xdr:ext cx="469744" cy="259045"/>
    <xdr:sp macro="" textlink="">
      <xdr:nvSpPr>
        <xdr:cNvPr id="146" name="n_4mainValue【体育館・プール】&#10;一人当たり面積"/>
        <xdr:cNvSpPr txBox="1"/>
      </xdr:nvSpPr>
      <xdr:spPr>
        <a:xfrm>
          <a:off x="6737427" y="1105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7" name="テキスト ボックス 1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8" name="直線コネクタ 1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9" name="テキスト ボックス 1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0" name="直線コネクタ 1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1" name="テキスト ボックス 1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2" name="直線コネクタ 1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3" name="テキスト ボックス 1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4" name="直線コネクタ 1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5" name="テキスト ボックス 1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6" name="直線コネクタ 1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7" name="テキスト ボックス 1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8" name="直線コネクタ 1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9" name="テキスト ボックス 1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71" name="直線コネクタ 170"/>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3" name="直線コネクタ 1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74"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75" name="直線コネクタ 174"/>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176" name="【福祉施設】&#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77" name="フローチャート: 判断 176"/>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178" name="フローチャート: 判断 177"/>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179" name="フローチャート: 判断 178"/>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180" name="フローチャート: 判断 179"/>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181" name="フローチャート: 判断 180"/>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116839</xdr:rowOff>
    </xdr:from>
    <xdr:to>
      <xdr:col>24</xdr:col>
      <xdr:colOff>114300</xdr:colOff>
      <xdr:row>85</xdr:row>
      <xdr:rowOff>46989</xdr:rowOff>
    </xdr:to>
    <xdr:sp macro="" textlink="">
      <xdr:nvSpPr>
        <xdr:cNvPr id="187" name="楕円 186"/>
        <xdr:cNvSpPr/>
      </xdr:nvSpPr>
      <xdr:spPr>
        <a:xfrm>
          <a:off x="4584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95266</xdr:rowOff>
    </xdr:from>
    <xdr:ext cx="405111" cy="259045"/>
    <xdr:sp macro="" textlink="">
      <xdr:nvSpPr>
        <xdr:cNvPr id="188" name="【福祉施設】&#10;有形固定資産減価償却率該当値テキスト"/>
        <xdr:cNvSpPr txBox="1"/>
      </xdr:nvSpPr>
      <xdr:spPr>
        <a:xfrm>
          <a:off x="4673600"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76836</xdr:rowOff>
    </xdr:from>
    <xdr:to>
      <xdr:col>6</xdr:col>
      <xdr:colOff>38100</xdr:colOff>
      <xdr:row>81</xdr:row>
      <xdr:rowOff>6986</xdr:rowOff>
    </xdr:to>
    <xdr:sp macro="" textlink="">
      <xdr:nvSpPr>
        <xdr:cNvPr id="189" name="楕円 188"/>
        <xdr:cNvSpPr/>
      </xdr:nvSpPr>
      <xdr:spPr>
        <a:xfrm>
          <a:off x="1079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164482</xdr:rowOff>
    </xdr:from>
    <xdr:ext cx="405111" cy="259045"/>
    <xdr:sp macro="" textlink="">
      <xdr:nvSpPr>
        <xdr:cNvPr id="190" name="n_1aveValue【福祉施設】&#10;有形固定資産減価償却率"/>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191" name="n_2aveValue【福祉施設】&#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192" name="n_3aveValue【福祉施設】&#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135272</xdr:rowOff>
    </xdr:from>
    <xdr:ext cx="405111" cy="259045"/>
    <xdr:sp macro="" textlink="">
      <xdr:nvSpPr>
        <xdr:cNvPr id="193" name="n_4aveValue【福祉施設】&#10;有形固定資産減価償却率"/>
        <xdr:cNvSpPr txBox="1"/>
      </xdr:nvSpPr>
      <xdr:spPr>
        <a:xfrm>
          <a:off x="927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194" name="n_4mainValue【福祉施設】&#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5" name="正方形/長方形 1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6" name="正方形/長方形 1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7" name="正方形/長方形 1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8" name="正方形/長方形 1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9" name="正方形/長方形 1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0" name="正方形/長方形 1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1" name="正方形/長方形 2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2" name="正方形/長方形 2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3" name="テキスト ボックス 2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4" name="直線コネクタ 2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5" name="直線コネクタ 2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6" name="テキスト ボックス 2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7" name="直線コネクタ 2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8" name="テキスト ボックス 2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9" name="直線コネクタ 2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0" name="テキスト ボックス 2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1" name="直線コネクタ 2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2" name="テキスト ボックス 2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3" name="直線コネクタ 2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4" name="テキスト ボックス 2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16" name="直線コネクタ 215"/>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17"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18" name="直線コネクタ 217"/>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19"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20" name="直線コネクタ 219"/>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21" name="【福祉施設】&#10;一人当たり面積平均値テキスト"/>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22" name="フローチャート: 判断 221"/>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22504</xdr:rowOff>
    </xdr:from>
    <xdr:to>
      <xdr:col>50</xdr:col>
      <xdr:colOff>165100</xdr:colOff>
      <xdr:row>85</xdr:row>
      <xdr:rowOff>124104</xdr:rowOff>
    </xdr:to>
    <xdr:sp macro="" textlink="">
      <xdr:nvSpPr>
        <xdr:cNvPr id="223" name="フローチャート: 判断 222"/>
        <xdr:cNvSpPr/>
      </xdr:nvSpPr>
      <xdr:spPr>
        <a:xfrm>
          <a:off x="9588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34392</xdr:rowOff>
    </xdr:from>
    <xdr:to>
      <xdr:col>46</xdr:col>
      <xdr:colOff>38100</xdr:colOff>
      <xdr:row>85</xdr:row>
      <xdr:rowOff>135992</xdr:rowOff>
    </xdr:to>
    <xdr:sp macro="" textlink="">
      <xdr:nvSpPr>
        <xdr:cNvPr id="224" name="フローチャート: 判断 223"/>
        <xdr:cNvSpPr/>
      </xdr:nvSpPr>
      <xdr:spPr>
        <a:xfrm>
          <a:off x="8699500" y="146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28905</xdr:rowOff>
    </xdr:from>
    <xdr:to>
      <xdr:col>41</xdr:col>
      <xdr:colOff>101600</xdr:colOff>
      <xdr:row>85</xdr:row>
      <xdr:rowOff>130505</xdr:rowOff>
    </xdr:to>
    <xdr:sp macro="" textlink="">
      <xdr:nvSpPr>
        <xdr:cNvPr id="225" name="フローチャート: 判断 224"/>
        <xdr:cNvSpPr/>
      </xdr:nvSpPr>
      <xdr:spPr>
        <a:xfrm>
          <a:off x="7810500" y="1460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226" name="フローチャート: 判断 225"/>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7" name="テキスト ボックス 2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8" name="テキスト ボックス 2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9" name="テキスト ボックス 2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0" name="テキスト ボックス 2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1" name="テキスト ボックス 2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141376</xdr:rowOff>
    </xdr:from>
    <xdr:to>
      <xdr:col>55</xdr:col>
      <xdr:colOff>50800</xdr:colOff>
      <xdr:row>86</xdr:row>
      <xdr:rowOff>71526</xdr:rowOff>
    </xdr:to>
    <xdr:sp macro="" textlink="">
      <xdr:nvSpPr>
        <xdr:cNvPr id="232" name="楕円 231"/>
        <xdr:cNvSpPr/>
      </xdr:nvSpPr>
      <xdr:spPr>
        <a:xfrm>
          <a:off x="10426700" y="147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56303</xdr:rowOff>
    </xdr:from>
    <xdr:ext cx="469744" cy="259045"/>
    <xdr:sp macro="" textlink="">
      <xdr:nvSpPr>
        <xdr:cNvPr id="233" name="【福祉施設】&#10;一人当たり面積該当値テキスト"/>
        <xdr:cNvSpPr txBox="1"/>
      </xdr:nvSpPr>
      <xdr:spPr>
        <a:xfrm>
          <a:off x="10515600" y="1462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91084</xdr:rowOff>
    </xdr:from>
    <xdr:to>
      <xdr:col>36</xdr:col>
      <xdr:colOff>165100</xdr:colOff>
      <xdr:row>86</xdr:row>
      <xdr:rowOff>21234</xdr:rowOff>
    </xdr:to>
    <xdr:sp macro="" textlink="">
      <xdr:nvSpPr>
        <xdr:cNvPr id="234" name="楕円 233"/>
        <xdr:cNvSpPr/>
      </xdr:nvSpPr>
      <xdr:spPr>
        <a:xfrm>
          <a:off x="6921500" y="146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140631</xdr:rowOff>
    </xdr:from>
    <xdr:ext cx="469744" cy="259045"/>
    <xdr:sp macro="" textlink="">
      <xdr:nvSpPr>
        <xdr:cNvPr id="235" name="n_1aveValue【福祉施設】&#10;一人当たり面積"/>
        <xdr:cNvSpPr txBox="1"/>
      </xdr:nvSpPr>
      <xdr:spPr>
        <a:xfrm>
          <a:off x="93917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152519</xdr:rowOff>
    </xdr:from>
    <xdr:ext cx="469744" cy="259045"/>
    <xdr:sp macro="" textlink="">
      <xdr:nvSpPr>
        <xdr:cNvPr id="236" name="n_2aveValue【福祉施設】&#10;一人当たり面積"/>
        <xdr:cNvSpPr txBox="1"/>
      </xdr:nvSpPr>
      <xdr:spPr>
        <a:xfrm>
          <a:off x="8515427" y="143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147032</xdr:rowOff>
    </xdr:from>
    <xdr:ext cx="469744" cy="259045"/>
    <xdr:sp macro="" textlink="">
      <xdr:nvSpPr>
        <xdr:cNvPr id="237" name="n_3aveValue【福祉施設】&#10;一人当たり面積"/>
        <xdr:cNvSpPr txBox="1"/>
      </xdr:nvSpPr>
      <xdr:spPr>
        <a:xfrm>
          <a:off x="7626427" y="143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151147</xdr:rowOff>
    </xdr:from>
    <xdr:ext cx="469744" cy="259045"/>
    <xdr:sp macro="" textlink="">
      <xdr:nvSpPr>
        <xdr:cNvPr id="238" name="n_4aveValue【福祉施設】&#10;一人当たり面積"/>
        <xdr:cNvSpPr txBox="1"/>
      </xdr:nvSpPr>
      <xdr:spPr>
        <a:xfrm>
          <a:off x="6737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12361</xdr:rowOff>
    </xdr:from>
    <xdr:ext cx="469744" cy="259045"/>
    <xdr:sp macro="" textlink="">
      <xdr:nvSpPr>
        <xdr:cNvPr id="239" name="n_4mainValue【福祉施設】&#10;一人当たり面積"/>
        <xdr:cNvSpPr txBox="1"/>
      </xdr:nvSpPr>
      <xdr:spPr>
        <a:xfrm>
          <a:off x="6737427" y="1475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8" name="テキスト ボックス 2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9" name="直線コネクタ 2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0" name="テキスト ボックス 24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51" name="直線コネクタ 25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52" name="テキスト ボックス 25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3" name="直線コネクタ 25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4" name="テキスト ボックス 25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5" name="直線コネクタ 25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6" name="テキスト ボックス 25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7" name="直線コネクタ 25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8" name="テキスト ボックス 25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9" name="直線コネクタ 25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0" name="テキスト ボックス 25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1" name="直線コネクタ 26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62" name="テキスト ボックス 26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3" name="直線コネクタ 2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265" name="直線コネクタ 264"/>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6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67" name="直線コネクタ 26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268" name="【市民会館】&#10;有形固定資産減価償却率最大値テキスト"/>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269" name="直線コネクタ 268"/>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84200</xdr:rowOff>
    </xdr:from>
    <xdr:ext cx="405111" cy="259045"/>
    <xdr:sp macro="" textlink="">
      <xdr:nvSpPr>
        <xdr:cNvPr id="270" name="【市民会館】&#10;有形固定資産減価償却率平均値テキスト"/>
        <xdr:cNvSpPr txBox="1"/>
      </xdr:nvSpPr>
      <xdr:spPr>
        <a:xfrm>
          <a:off x="4673600" y="1791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271" name="フローチャート: 判断 270"/>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20501</xdr:rowOff>
    </xdr:from>
    <xdr:to>
      <xdr:col>20</xdr:col>
      <xdr:colOff>38100</xdr:colOff>
      <xdr:row>105</xdr:row>
      <xdr:rowOff>122101</xdr:rowOff>
    </xdr:to>
    <xdr:sp macro="" textlink="">
      <xdr:nvSpPr>
        <xdr:cNvPr id="272" name="フローチャート: 判断 271"/>
        <xdr:cNvSpPr/>
      </xdr:nvSpPr>
      <xdr:spPr>
        <a:xfrm>
          <a:off x="3746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27032</xdr:rowOff>
    </xdr:from>
    <xdr:to>
      <xdr:col>15</xdr:col>
      <xdr:colOff>101600</xdr:colOff>
      <xdr:row>105</xdr:row>
      <xdr:rowOff>128632</xdr:rowOff>
    </xdr:to>
    <xdr:sp macro="" textlink="">
      <xdr:nvSpPr>
        <xdr:cNvPr id="273" name="フローチャート: 判断 272"/>
        <xdr:cNvSpPr/>
      </xdr:nvSpPr>
      <xdr:spPr>
        <a:xfrm>
          <a:off x="2857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15602</xdr:rowOff>
    </xdr:from>
    <xdr:to>
      <xdr:col>10</xdr:col>
      <xdr:colOff>165100</xdr:colOff>
      <xdr:row>105</xdr:row>
      <xdr:rowOff>117202</xdr:rowOff>
    </xdr:to>
    <xdr:sp macro="" textlink="">
      <xdr:nvSpPr>
        <xdr:cNvPr id="274" name="フローチャート: 判断 273"/>
        <xdr:cNvSpPr/>
      </xdr:nvSpPr>
      <xdr:spPr>
        <a:xfrm>
          <a:off x="1968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110308</xdr:rowOff>
    </xdr:from>
    <xdr:to>
      <xdr:col>6</xdr:col>
      <xdr:colOff>38100</xdr:colOff>
      <xdr:row>105</xdr:row>
      <xdr:rowOff>40458</xdr:rowOff>
    </xdr:to>
    <xdr:sp macro="" textlink="">
      <xdr:nvSpPr>
        <xdr:cNvPr id="275" name="フローチャート: 判断 274"/>
        <xdr:cNvSpPr/>
      </xdr:nvSpPr>
      <xdr:spPr>
        <a:xfrm>
          <a:off x="1079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6" name="テキスト ボックス 2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7" name="テキスト ボックス 2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8" name="テキスト ボックス 2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9" name="テキスト ボックス 2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0" name="テキスト ボックス 2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71120</xdr:rowOff>
    </xdr:from>
    <xdr:to>
      <xdr:col>24</xdr:col>
      <xdr:colOff>114300</xdr:colOff>
      <xdr:row>107</xdr:row>
      <xdr:rowOff>1270</xdr:rowOff>
    </xdr:to>
    <xdr:sp macro="" textlink="">
      <xdr:nvSpPr>
        <xdr:cNvPr id="281" name="楕円 280"/>
        <xdr:cNvSpPr/>
      </xdr:nvSpPr>
      <xdr:spPr>
        <a:xfrm>
          <a:off x="4584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49547</xdr:rowOff>
    </xdr:from>
    <xdr:ext cx="405111" cy="259045"/>
    <xdr:sp macro="" textlink="">
      <xdr:nvSpPr>
        <xdr:cNvPr id="282" name="【市民会館】&#10;有形固定資産減価償却率該当値テキスト"/>
        <xdr:cNvSpPr txBox="1"/>
      </xdr:nvSpPr>
      <xdr:spPr>
        <a:xfrm>
          <a:off x="4673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13970</xdr:rowOff>
    </xdr:from>
    <xdr:to>
      <xdr:col>6</xdr:col>
      <xdr:colOff>38100</xdr:colOff>
      <xdr:row>103</xdr:row>
      <xdr:rowOff>115570</xdr:rowOff>
    </xdr:to>
    <xdr:sp macro="" textlink="">
      <xdr:nvSpPr>
        <xdr:cNvPr id="283" name="楕円 282"/>
        <xdr:cNvSpPr/>
      </xdr:nvSpPr>
      <xdr:spPr>
        <a:xfrm>
          <a:off x="1079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138628</xdr:rowOff>
    </xdr:from>
    <xdr:ext cx="405111" cy="259045"/>
    <xdr:sp macro="" textlink="">
      <xdr:nvSpPr>
        <xdr:cNvPr id="284" name="n_1aveValue【市民会館】&#10;有形固定資産減価償却率"/>
        <xdr:cNvSpPr txBox="1"/>
      </xdr:nvSpPr>
      <xdr:spPr>
        <a:xfrm>
          <a:off x="3582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145159</xdr:rowOff>
    </xdr:from>
    <xdr:ext cx="405111" cy="259045"/>
    <xdr:sp macro="" textlink="">
      <xdr:nvSpPr>
        <xdr:cNvPr id="285" name="n_2aveValue【市民会館】&#10;有形固定資産減価償却率"/>
        <xdr:cNvSpPr txBox="1"/>
      </xdr:nvSpPr>
      <xdr:spPr>
        <a:xfrm>
          <a:off x="2705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133729</xdr:rowOff>
    </xdr:from>
    <xdr:ext cx="405111" cy="259045"/>
    <xdr:sp macro="" textlink="">
      <xdr:nvSpPr>
        <xdr:cNvPr id="286" name="n_3aveValue【市民会館】&#10;有形固定資産減価償却率"/>
        <xdr:cNvSpPr txBox="1"/>
      </xdr:nvSpPr>
      <xdr:spPr>
        <a:xfrm>
          <a:off x="1816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31585</xdr:rowOff>
    </xdr:from>
    <xdr:ext cx="405111" cy="259045"/>
    <xdr:sp macro="" textlink="">
      <xdr:nvSpPr>
        <xdr:cNvPr id="287" name="n_4aveValue【市民会館】&#10;有形固定資産減価償却率"/>
        <xdr:cNvSpPr txBox="1"/>
      </xdr:nvSpPr>
      <xdr:spPr>
        <a:xfrm>
          <a:off x="927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132097</xdr:rowOff>
    </xdr:from>
    <xdr:ext cx="405111" cy="259045"/>
    <xdr:sp macro="" textlink="">
      <xdr:nvSpPr>
        <xdr:cNvPr id="288" name="n_4mainValue【市民会館】&#10;有形固定資産減価償却率"/>
        <xdr:cNvSpPr txBox="1"/>
      </xdr:nvSpPr>
      <xdr:spPr>
        <a:xfrm>
          <a:off x="927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7" name="テキスト ボックス 29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8" name="直線コネクタ 29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9" name="直線コネクタ 29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0" name="テキスト ボックス 29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1" name="直線コネクタ 30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2" name="テキスト ボックス 30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3" name="直線コネクタ 30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4" name="テキスト ボックス 30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5" name="直線コネクタ 30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6" name="テキスト ボックス 30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7" name="直線コネクタ 30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8" name="テキスト ボックス 30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9" name="直線コネクタ 30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0" name="テキスト ボックス 30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312" name="直線コネクタ 311"/>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313" name="【市民会館】&#10;一人当たり面積最小値テキスト"/>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314" name="直線コネクタ 313"/>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315" name="【市民会館】&#10;一人当たり面積最大値テキスト"/>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316" name="直線コネクタ 315"/>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65549</xdr:rowOff>
    </xdr:from>
    <xdr:ext cx="469744" cy="259045"/>
    <xdr:sp macro="" textlink="">
      <xdr:nvSpPr>
        <xdr:cNvPr id="317" name="【市民会館】&#10;一人当たり面積平均値テキスト"/>
        <xdr:cNvSpPr txBox="1"/>
      </xdr:nvSpPr>
      <xdr:spPr>
        <a:xfrm>
          <a:off x="10515600" y="1823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318" name="フローチャート: 判断 317"/>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97789</xdr:rowOff>
    </xdr:from>
    <xdr:to>
      <xdr:col>50</xdr:col>
      <xdr:colOff>165100</xdr:colOff>
      <xdr:row>108</xdr:row>
      <xdr:rowOff>27939</xdr:rowOff>
    </xdr:to>
    <xdr:sp macro="" textlink="">
      <xdr:nvSpPr>
        <xdr:cNvPr id="319" name="フローチャート: 判断 318"/>
        <xdr:cNvSpPr/>
      </xdr:nvSpPr>
      <xdr:spPr>
        <a:xfrm>
          <a:off x="9588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84074</xdr:rowOff>
    </xdr:from>
    <xdr:to>
      <xdr:col>46</xdr:col>
      <xdr:colOff>38100</xdr:colOff>
      <xdr:row>108</xdr:row>
      <xdr:rowOff>14224</xdr:rowOff>
    </xdr:to>
    <xdr:sp macro="" textlink="">
      <xdr:nvSpPr>
        <xdr:cNvPr id="320" name="フローチャート: 判断 319"/>
        <xdr:cNvSpPr/>
      </xdr:nvSpPr>
      <xdr:spPr>
        <a:xfrm>
          <a:off x="86995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93980</xdr:rowOff>
    </xdr:from>
    <xdr:to>
      <xdr:col>41</xdr:col>
      <xdr:colOff>101600</xdr:colOff>
      <xdr:row>108</xdr:row>
      <xdr:rowOff>24130</xdr:rowOff>
    </xdr:to>
    <xdr:sp macro="" textlink="">
      <xdr:nvSpPr>
        <xdr:cNvPr id="321" name="フローチャート: 判断 320"/>
        <xdr:cNvSpPr/>
      </xdr:nvSpPr>
      <xdr:spPr>
        <a:xfrm>
          <a:off x="7810500" y="1843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71120</xdr:rowOff>
    </xdr:from>
    <xdr:to>
      <xdr:col>36</xdr:col>
      <xdr:colOff>165100</xdr:colOff>
      <xdr:row>108</xdr:row>
      <xdr:rowOff>1270</xdr:rowOff>
    </xdr:to>
    <xdr:sp macro="" textlink="">
      <xdr:nvSpPr>
        <xdr:cNvPr id="322" name="フローチャート: 判断 321"/>
        <xdr:cNvSpPr/>
      </xdr:nvSpPr>
      <xdr:spPr>
        <a:xfrm>
          <a:off x="6921500" y="1841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3" name="テキスト ボックス 3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4" name="テキスト ボックス 3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5" name="テキスト ボックス 3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6" name="テキスト ボックス 3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7" name="テキスト ボックス 3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328" name="楕円 327"/>
        <xdr:cNvSpPr/>
      </xdr:nvSpPr>
      <xdr:spPr>
        <a:xfrm>
          <a:off x="104267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77995</xdr:rowOff>
    </xdr:from>
    <xdr:ext cx="469744" cy="259045"/>
    <xdr:sp macro="" textlink="">
      <xdr:nvSpPr>
        <xdr:cNvPr id="329" name="【市民会館】&#10;一人当たり面積該当値テキスト"/>
        <xdr:cNvSpPr txBox="1"/>
      </xdr:nvSpPr>
      <xdr:spPr>
        <a:xfrm>
          <a:off x="10515600" y="179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128270</xdr:rowOff>
    </xdr:from>
    <xdr:to>
      <xdr:col>36</xdr:col>
      <xdr:colOff>165100</xdr:colOff>
      <xdr:row>106</xdr:row>
      <xdr:rowOff>58420</xdr:rowOff>
    </xdr:to>
    <xdr:sp macro="" textlink="">
      <xdr:nvSpPr>
        <xdr:cNvPr id="330" name="楕円 329"/>
        <xdr:cNvSpPr/>
      </xdr:nvSpPr>
      <xdr:spPr>
        <a:xfrm>
          <a:off x="692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44466</xdr:rowOff>
    </xdr:from>
    <xdr:ext cx="469744" cy="259045"/>
    <xdr:sp macro="" textlink="">
      <xdr:nvSpPr>
        <xdr:cNvPr id="331" name="n_1aveValue【市民会館】&#10;一人当たり面積"/>
        <xdr:cNvSpPr txBox="1"/>
      </xdr:nvSpPr>
      <xdr:spPr>
        <a:xfrm>
          <a:off x="93917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30751</xdr:rowOff>
    </xdr:from>
    <xdr:ext cx="469744" cy="259045"/>
    <xdr:sp macro="" textlink="">
      <xdr:nvSpPr>
        <xdr:cNvPr id="332" name="n_2aveValue【市民会館】&#10;一人当たり面積"/>
        <xdr:cNvSpPr txBox="1"/>
      </xdr:nvSpPr>
      <xdr:spPr>
        <a:xfrm>
          <a:off x="8515427" y="1820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40657</xdr:rowOff>
    </xdr:from>
    <xdr:ext cx="469744" cy="259045"/>
    <xdr:sp macro="" textlink="">
      <xdr:nvSpPr>
        <xdr:cNvPr id="333" name="n_3aveValue【市民会館】&#10;一人当たり面積"/>
        <xdr:cNvSpPr txBox="1"/>
      </xdr:nvSpPr>
      <xdr:spPr>
        <a:xfrm>
          <a:off x="7626427" y="182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334" name="n_4aveValue【市民会館】&#10;一人当たり面積"/>
        <xdr:cNvSpPr txBox="1"/>
      </xdr:nvSpPr>
      <xdr:spPr>
        <a:xfrm>
          <a:off x="6737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74947</xdr:rowOff>
    </xdr:from>
    <xdr:ext cx="469744" cy="259045"/>
    <xdr:sp macro="" textlink="">
      <xdr:nvSpPr>
        <xdr:cNvPr id="335" name="n_4mainValue【市民会館】&#10;一人当たり面積"/>
        <xdr:cNvSpPr txBox="1"/>
      </xdr:nvSpPr>
      <xdr:spPr>
        <a:xfrm>
          <a:off x="6737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6" name="テキスト ボックス 34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7" name="直線コネクタ 34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8" name="テキスト ボックス 34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9" name="直線コネクタ 34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0" name="テキスト ボックス 34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1" name="直線コネクタ 35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2" name="テキスト ボックス 35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3" name="直線コネクタ 35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4" name="テキスト ボックス 35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5" name="直線コネクタ 35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6" name="テキスト ボックス 35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7" name="直線コネクタ 35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8" name="テキスト ボックス 35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61" name="直線コネクタ 360"/>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62"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63" name="直線コネクタ 362"/>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64"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65" name="直線コネクタ 364"/>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366" name="【一般廃棄物処理施設】&#10;有形固定資産減価償却率平均値テキスト"/>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67" name="フローチャート: 判断 366"/>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62956</xdr:rowOff>
    </xdr:from>
    <xdr:to>
      <xdr:col>81</xdr:col>
      <xdr:colOff>101600</xdr:colOff>
      <xdr:row>39</xdr:row>
      <xdr:rowOff>164556</xdr:rowOff>
    </xdr:to>
    <xdr:sp macro="" textlink="">
      <xdr:nvSpPr>
        <xdr:cNvPr id="368" name="フローチャート: 判断 367"/>
        <xdr:cNvSpPr/>
      </xdr:nvSpPr>
      <xdr:spPr>
        <a:xfrm>
          <a:off x="15430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62956</xdr:rowOff>
    </xdr:from>
    <xdr:to>
      <xdr:col>76</xdr:col>
      <xdr:colOff>165100</xdr:colOff>
      <xdr:row>39</xdr:row>
      <xdr:rowOff>164556</xdr:rowOff>
    </xdr:to>
    <xdr:sp macro="" textlink="">
      <xdr:nvSpPr>
        <xdr:cNvPr id="369" name="フローチャート: 判断 368"/>
        <xdr:cNvSpPr/>
      </xdr:nvSpPr>
      <xdr:spPr>
        <a:xfrm>
          <a:off x="14541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2540</xdr:rowOff>
    </xdr:from>
    <xdr:to>
      <xdr:col>72</xdr:col>
      <xdr:colOff>38100</xdr:colOff>
      <xdr:row>39</xdr:row>
      <xdr:rowOff>104140</xdr:rowOff>
    </xdr:to>
    <xdr:sp macro="" textlink="">
      <xdr:nvSpPr>
        <xdr:cNvPr id="370" name="フローチャート: 判断 369"/>
        <xdr:cNvSpPr/>
      </xdr:nvSpPr>
      <xdr:spPr>
        <a:xfrm>
          <a:off x="1365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162560</xdr:rowOff>
    </xdr:from>
    <xdr:to>
      <xdr:col>67</xdr:col>
      <xdr:colOff>101600</xdr:colOff>
      <xdr:row>39</xdr:row>
      <xdr:rowOff>92710</xdr:rowOff>
    </xdr:to>
    <xdr:sp macro="" textlink="">
      <xdr:nvSpPr>
        <xdr:cNvPr id="371" name="フローチャート: 判断 370"/>
        <xdr:cNvSpPr/>
      </xdr:nvSpPr>
      <xdr:spPr>
        <a:xfrm>
          <a:off x="1276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138067</xdr:rowOff>
    </xdr:from>
    <xdr:to>
      <xdr:col>85</xdr:col>
      <xdr:colOff>177800</xdr:colOff>
      <xdr:row>38</xdr:row>
      <xdr:rowOff>68218</xdr:rowOff>
    </xdr:to>
    <xdr:sp macro="" textlink="">
      <xdr:nvSpPr>
        <xdr:cNvPr id="377" name="楕円 376"/>
        <xdr:cNvSpPr/>
      </xdr:nvSpPr>
      <xdr:spPr>
        <a:xfrm>
          <a:off x="162687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160944</xdr:rowOff>
    </xdr:from>
    <xdr:ext cx="405111" cy="259045"/>
    <xdr:sp macro="" textlink="">
      <xdr:nvSpPr>
        <xdr:cNvPr id="378" name="【一般廃棄物処理施設】&#10;有形固定資産減価償却率該当値テキスト"/>
        <xdr:cNvSpPr txBox="1"/>
      </xdr:nvSpPr>
      <xdr:spPr>
        <a:xfrm>
          <a:off x="16357600"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121739</xdr:rowOff>
    </xdr:from>
    <xdr:to>
      <xdr:col>67</xdr:col>
      <xdr:colOff>101600</xdr:colOff>
      <xdr:row>37</xdr:row>
      <xdr:rowOff>51889</xdr:rowOff>
    </xdr:to>
    <xdr:sp macro="" textlink="">
      <xdr:nvSpPr>
        <xdr:cNvPr id="379" name="楕円 378"/>
        <xdr:cNvSpPr/>
      </xdr:nvSpPr>
      <xdr:spPr>
        <a:xfrm>
          <a:off x="12763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9633</xdr:rowOff>
    </xdr:from>
    <xdr:ext cx="405111" cy="259045"/>
    <xdr:sp macro="" textlink="">
      <xdr:nvSpPr>
        <xdr:cNvPr id="380" name="n_1aveValue【一般廃棄物処理施設】&#10;有形固定資産減価償却率"/>
        <xdr:cNvSpPr txBox="1"/>
      </xdr:nvSpPr>
      <xdr:spPr>
        <a:xfrm>
          <a:off x="152660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9633</xdr:rowOff>
    </xdr:from>
    <xdr:ext cx="405111" cy="259045"/>
    <xdr:sp macro="" textlink="">
      <xdr:nvSpPr>
        <xdr:cNvPr id="381" name="n_2aveValue【一般廃棄物処理施設】&#10;有形固定資産減価償却率"/>
        <xdr:cNvSpPr txBox="1"/>
      </xdr:nvSpPr>
      <xdr:spPr>
        <a:xfrm>
          <a:off x="143897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120667</xdr:rowOff>
    </xdr:from>
    <xdr:ext cx="405111" cy="259045"/>
    <xdr:sp macro="" textlink="">
      <xdr:nvSpPr>
        <xdr:cNvPr id="382" name="n_3aveValue【一般廃棄物処理施設】&#10;有形固定資産減価償却率"/>
        <xdr:cNvSpPr txBox="1"/>
      </xdr:nvSpPr>
      <xdr:spPr>
        <a:xfrm>
          <a:off x="13500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383" name="n_4aveValue【一般廃棄物処理施設】&#10;有形固定資産減価償却率"/>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68416</xdr:rowOff>
    </xdr:from>
    <xdr:ext cx="405111" cy="259045"/>
    <xdr:sp macro="" textlink="">
      <xdr:nvSpPr>
        <xdr:cNvPr id="384" name="n_4mainValue【一般廃棄物処理施設】&#10;有形固定資産減価償却率"/>
        <xdr:cNvSpPr txBox="1"/>
      </xdr:nvSpPr>
      <xdr:spPr>
        <a:xfrm>
          <a:off x="12611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5" name="直線コネクタ 39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6" name="テキスト ボックス 39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7" name="直線コネクタ 39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8" name="テキスト ボックス 39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9" name="直線コネクタ 39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0" name="テキスト ボックス 39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1" name="直線コネクタ 40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02" name="テキスト ボックス 40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406" name="直線コネクタ 405"/>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407"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408" name="直線コネクタ 407"/>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409"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410" name="直線コネクタ 409"/>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411" name="【一般廃棄物処理施設】&#10;一人当たり有形固定資産（償却資産）額平均値テキスト"/>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412" name="フローチャート: 判断 411"/>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114295</xdr:rowOff>
    </xdr:from>
    <xdr:to>
      <xdr:col>112</xdr:col>
      <xdr:colOff>38100</xdr:colOff>
      <xdr:row>40</xdr:row>
      <xdr:rowOff>44445</xdr:rowOff>
    </xdr:to>
    <xdr:sp macro="" textlink="">
      <xdr:nvSpPr>
        <xdr:cNvPr id="413" name="フローチャート: 判断 412"/>
        <xdr:cNvSpPr/>
      </xdr:nvSpPr>
      <xdr:spPr>
        <a:xfrm>
          <a:off x="21272500" y="680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119750</xdr:rowOff>
    </xdr:from>
    <xdr:to>
      <xdr:col>107</xdr:col>
      <xdr:colOff>101600</xdr:colOff>
      <xdr:row>40</xdr:row>
      <xdr:rowOff>49900</xdr:rowOff>
    </xdr:to>
    <xdr:sp macro="" textlink="">
      <xdr:nvSpPr>
        <xdr:cNvPr id="414" name="フローチャート: 判断 413"/>
        <xdr:cNvSpPr/>
      </xdr:nvSpPr>
      <xdr:spPr>
        <a:xfrm>
          <a:off x="20383500" y="68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137161</xdr:rowOff>
    </xdr:from>
    <xdr:to>
      <xdr:col>102</xdr:col>
      <xdr:colOff>165100</xdr:colOff>
      <xdr:row>40</xdr:row>
      <xdr:rowOff>67311</xdr:rowOff>
    </xdr:to>
    <xdr:sp macro="" textlink="">
      <xdr:nvSpPr>
        <xdr:cNvPr id="415" name="フローチャート: 判断 414"/>
        <xdr:cNvSpPr/>
      </xdr:nvSpPr>
      <xdr:spPr>
        <a:xfrm>
          <a:off x="19494500" y="682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164693</xdr:rowOff>
    </xdr:from>
    <xdr:to>
      <xdr:col>98</xdr:col>
      <xdr:colOff>38100</xdr:colOff>
      <xdr:row>40</xdr:row>
      <xdr:rowOff>94843</xdr:rowOff>
    </xdr:to>
    <xdr:sp macro="" textlink="">
      <xdr:nvSpPr>
        <xdr:cNvPr id="416" name="フローチャート: 判断 415"/>
        <xdr:cNvSpPr/>
      </xdr:nvSpPr>
      <xdr:spPr>
        <a:xfrm>
          <a:off x="18605500" y="685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109744</xdr:rowOff>
    </xdr:from>
    <xdr:to>
      <xdr:col>116</xdr:col>
      <xdr:colOff>114300</xdr:colOff>
      <xdr:row>41</xdr:row>
      <xdr:rowOff>39894</xdr:rowOff>
    </xdr:to>
    <xdr:sp macro="" textlink="">
      <xdr:nvSpPr>
        <xdr:cNvPr id="422" name="楕円 421"/>
        <xdr:cNvSpPr/>
      </xdr:nvSpPr>
      <xdr:spPr>
        <a:xfrm>
          <a:off x="22110700" y="69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88171</xdr:rowOff>
    </xdr:from>
    <xdr:ext cx="534377" cy="259045"/>
    <xdr:sp macro="" textlink="">
      <xdr:nvSpPr>
        <xdr:cNvPr id="423" name="【一般廃棄物処理施設】&#10;一人当たり有形固定資産（償却資産）額該当値テキスト"/>
        <xdr:cNvSpPr txBox="1"/>
      </xdr:nvSpPr>
      <xdr:spPr>
        <a:xfrm>
          <a:off x="22199600" y="694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122886</xdr:rowOff>
    </xdr:from>
    <xdr:to>
      <xdr:col>98</xdr:col>
      <xdr:colOff>38100</xdr:colOff>
      <xdr:row>41</xdr:row>
      <xdr:rowOff>53036</xdr:rowOff>
    </xdr:to>
    <xdr:sp macro="" textlink="">
      <xdr:nvSpPr>
        <xdr:cNvPr id="424" name="楕円 423"/>
        <xdr:cNvSpPr/>
      </xdr:nvSpPr>
      <xdr:spPr>
        <a:xfrm>
          <a:off x="18605500" y="6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60972</xdr:rowOff>
    </xdr:from>
    <xdr:ext cx="599010" cy="259045"/>
    <xdr:sp macro="" textlink="">
      <xdr:nvSpPr>
        <xdr:cNvPr id="425" name="n_1aveValue【一般廃棄物処理施設】&#10;一人当たり有形固定資産（償却資産）額"/>
        <xdr:cNvSpPr txBox="1"/>
      </xdr:nvSpPr>
      <xdr:spPr>
        <a:xfrm>
          <a:off x="21011095" y="657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66427</xdr:rowOff>
    </xdr:from>
    <xdr:ext cx="599010" cy="259045"/>
    <xdr:sp macro="" textlink="">
      <xdr:nvSpPr>
        <xdr:cNvPr id="426" name="n_2aveValue【一般廃棄物処理施設】&#10;一人当たり有形固定資産（償却資産）額"/>
        <xdr:cNvSpPr txBox="1"/>
      </xdr:nvSpPr>
      <xdr:spPr>
        <a:xfrm>
          <a:off x="20134795" y="65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83838</xdr:rowOff>
    </xdr:from>
    <xdr:ext cx="599010" cy="259045"/>
    <xdr:sp macro="" textlink="">
      <xdr:nvSpPr>
        <xdr:cNvPr id="427" name="n_3aveValue【一般廃棄物処理施設】&#10;一人当たり有形固定資産（償却資産）額"/>
        <xdr:cNvSpPr txBox="1"/>
      </xdr:nvSpPr>
      <xdr:spPr>
        <a:xfrm>
          <a:off x="19245795" y="659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111370</xdr:rowOff>
    </xdr:from>
    <xdr:ext cx="599010" cy="259045"/>
    <xdr:sp macro="" textlink="">
      <xdr:nvSpPr>
        <xdr:cNvPr id="428" name="n_4aveValue【一般廃棄物処理施設】&#10;一人当たり有形固定資産（償却資産）額"/>
        <xdr:cNvSpPr txBox="1"/>
      </xdr:nvSpPr>
      <xdr:spPr>
        <a:xfrm>
          <a:off x="18356795" y="662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44163</xdr:rowOff>
    </xdr:from>
    <xdr:ext cx="534377" cy="259045"/>
    <xdr:sp macro="" textlink="">
      <xdr:nvSpPr>
        <xdr:cNvPr id="429" name="n_4mainValue【一般廃棄物処理施設】&#10;一人当たり有形固定資産（償却資産）額"/>
        <xdr:cNvSpPr txBox="1"/>
      </xdr:nvSpPr>
      <xdr:spPr>
        <a:xfrm>
          <a:off x="18389111" y="70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0" name="テキスト ボックス 43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1" name="直線コネクタ 44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2" name="テキスト ボックス 44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3" name="直線コネクタ 44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4" name="テキスト ボックス 44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5" name="直線コネクタ 44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6" name="テキスト ボックス 44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7" name="直線コネクタ 44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8" name="テキスト ボックス 44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9" name="直線コネクタ 44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0" name="テキスト ボックス 44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1" name="直線コネクタ 45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2" name="テキスト ボックス 45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455" name="直線コネクタ 454"/>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56"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57" name="直線コネクタ 456"/>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458"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59" name="直線コネクタ 458"/>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6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61" name="フローチャート: 判断 46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462" name="フローチャート: 判断 461"/>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83094</xdr:rowOff>
    </xdr:from>
    <xdr:to>
      <xdr:col>76</xdr:col>
      <xdr:colOff>165100</xdr:colOff>
      <xdr:row>60</xdr:row>
      <xdr:rowOff>13244</xdr:rowOff>
    </xdr:to>
    <xdr:sp macro="" textlink="">
      <xdr:nvSpPr>
        <xdr:cNvPr id="463" name="フローチャート: 判断 462"/>
        <xdr:cNvSpPr/>
      </xdr:nvSpPr>
      <xdr:spPr>
        <a:xfrm>
          <a:off x="14541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71665</xdr:rowOff>
    </xdr:from>
    <xdr:to>
      <xdr:col>72</xdr:col>
      <xdr:colOff>38100</xdr:colOff>
      <xdr:row>60</xdr:row>
      <xdr:rowOff>1815</xdr:rowOff>
    </xdr:to>
    <xdr:sp macro="" textlink="">
      <xdr:nvSpPr>
        <xdr:cNvPr id="464" name="フローチャート: 判断 463"/>
        <xdr:cNvSpPr/>
      </xdr:nvSpPr>
      <xdr:spPr>
        <a:xfrm>
          <a:off x="136525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30843</xdr:rowOff>
    </xdr:from>
    <xdr:to>
      <xdr:col>67</xdr:col>
      <xdr:colOff>101600</xdr:colOff>
      <xdr:row>59</xdr:row>
      <xdr:rowOff>132443</xdr:rowOff>
    </xdr:to>
    <xdr:sp macro="" textlink="">
      <xdr:nvSpPr>
        <xdr:cNvPr id="465" name="フローチャート: 判断 464"/>
        <xdr:cNvSpPr/>
      </xdr:nvSpPr>
      <xdr:spPr>
        <a:xfrm>
          <a:off x="12763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xdr:rowOff>
    </xdr:from>
    <xdr:to>
      <xdr:col>85</xdr:col>
      <xdr:colOff>177800</xdr:colOff>
      <xdr:row>62</xdr:row>
      <xdr:rowOff>117747</xdr:rowOff>
    </xdr:to>
    <xdr:sp macro="" textlink="">
      <xdr:nvSpPr>
        <xdr:cNvPr id="471" name="楕円 470"/>
        <xdr:cNvSpPr/>
      </xdr:nvSpPr>
      <xdr:spPr>
        <a:xfrm>
          <a:off x="162687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166024</xdr:rowOff>
    </xdr:from>
    <xdr:ext cx="405111" cy="259045"/>
    <xdr:sp macro="" textlink="">
      <xdr:nvSpPr>
        <xdr:cNvPr id="472" name="【保健センター・保健所】&#10;有形固定資産減価償却率該当値テキスト"/>
        <xdr:cNvSpPr txBox="1"/>
      </xdr:nvSpPr>
      <xdr:spPr>
        <a:xfrm>
          <a:off x="16357600"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58601</xdr:rowOff>
    </xdr:from>
    <xdr:to>
      <xdr:col>67</xdr:col>
      <xdr:colOff>101600</xdr:colOff>
      <xdr:row>61</xdr:row>
      <xdr:rowOff>160201</xdr:rowOff>
    </xdr:to>
    <xdr:sp macro="" textlink="">
      <xdr:nvSpPr>
        <xdr:cNvPr id="473" name="楕円 472"/>
        <xdr:cNvSpPr/>
      </xdr:nvSpPr>
      <xdr:spPr>
        <a:xfrm>
          <a:off x="12763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54264</xdr:rowOff>
    </xdr:from>
    <xdr:ext cx="405111" cy="259045"/>
    <xdr:sp macro="" textlink="">
      <xdr:nvSpPr>
        <xdr:cNvPr id="474" name="n_1aveValue【保健センター・保健所】&#10;有形固定資産減価償却率"/>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29771</xdr:rowOff>
    </xdr:from>
    <xdr:ext cx="405111" cy="259045"/>
    <xdr:sp macro="" textlink="">
      <xdr:nvSpPr>
        <xdr:cNvPr id="475" name="n_2aveValue【保健センター・保健所】&#10;有形固定資産減価償却率"/>
        <xdr:cNvSpPr txBox="1"/>
      </xdr:nvSpPr>
      <xdr:spPr>
        <a:xfrm>
          <a:off x="14389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18342</xdr:rowOff>
    </xdr:from>
    <xdr:ext cx="405111" cy="259045"/>
    <xdr:sp macro="" textlink="">
      <xdr:nvSpPr>
        <xdr:cNvPr id="476" name="n_3aveValue【保健センター・保健所】&#10;有形固定資産減価償却率"/>
        <xdr:cNvSpPr txBox="1"/>
      </xdr:nvSpPr>
      <xdr:spPr>
        <a:xfrm>
          <a:off x="13500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148970</xdr:rowOff>
    </xdr:from>
    <xdr:ext cx="405111" cy="259045"/>
    <xdr:sp macro="" textlink="">
      <xdr:nvSpPr>
        <xdr:cNvPr id="477" name="n_4aveValue【保健センター・保健所】&#10;有形固定資産減価償却率"/>
        <xdr:cNvSpPr txBox="1"/>
      </xdr:nvSpPr>
      <xdr:spPr>
        <a:xfrm>
          <a:off x="12611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151328</xdr:rowOff>
    </xdr:from>
    <xdr:ext cx="405111" cy="259045"/>
    <xdr:sp macro="" textlink="">
      <xdr:nvSpPr>
        <xdr:cNvPr id="478" name="n_4mainValue【保健センター・保健所】&#10;有形固定資産減価償却率"/>
        <xdr:cNvSpPr txBox="1"/>
      </xdr:nvSpPr>
      <xdr:spPr>
        <a:xfrm>
          <a:off x="12611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500" name="直線コネクタ 499"/>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501"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502" name="直線コネクタ 501"/>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503"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504" name="直線コネクタ 503"/>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505" name="【保健センター・保健所】&#10;一人当たり面積平均値テキスト"/>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06" name="フローチャート: 判断 505"/>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07" name="フローチャート: 判断 506"/>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08" name="フローチャート: 判断 507"/>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509" name="フローチャート: 判断 508"/>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510" name="フローチャート: 判断 509"/>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516" name="楕円 515"/>
        <xdr:cNvSpPr/>
      </xdr:nvSpPr>
      <xdr:spPr>
        <a:xfrm>
          <a:off x="22110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32783</xdr:rowOff>
    </xdr:from>
    <xdr:ext cx="469744" cy="259045"/>
    <xdr:sp macro="" textlink="">
      <xdr:nvSpPr>
        <xdr:cNvPr id="517" name="【保健センター・保健所】&#10;一人当たり面積該当値テキスト"/>
        <xdr:cNvSpPr txBox="1"/>
      </xdr:nvSpPr>
      <xdr:spPr>
        <a:xfrm>
          <a:off x="22199600"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77216</xdr:rowOff>
    </xdr:from>
    <xdr:to>
      <xdr:col>98</xdr:col>
      <xdr:colOff>38100</xdr:colOff>
      <xdr:row>63</xdr:row>
      <xdr:rowOff>7366</xdr:rowOff>
    </xdr:to>
    <xdr:sp macro="" textlink="">
      <xdr:nvSpPr>
        <xdr:cNvPr id="518" name="楕円 517"/>
        <xdr:cNvSpPr/>
      </xdr:nvSpPr>
      <xdr:spPr>
        <a:xfrm>
          <a:off x="18605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126763</xdr:rowOff>
    </xdr:from>
    <xdr:ext cx="469744" cy="259045"/>
    <xdr:sp macro="" textlink="">
      <xdr:nvSpPr>
        <xdr:cNvPr id="519" name="n_1aveValue【保健センター・保健所】&#10;一人当たり面積"/>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520" name="n_2ave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131335</xdr:rowOff>
    </xdr:from>
    <xdr:ext cx="469744" cy="259045"/>
    <xdr:sp macro="" textlink="">
      <xdr:nvSpPr>
        <xdr:cNvPr id="521" name="n_3aveValue【保健センター・保健所】&#10;一人当たり面積"/>
        <xdr:cNvSpPr txBox="1"/>
      </xdr:nvSpPr>
      <xdr:spPr>
        <a:xfrm>
          <a:off x="19310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110761</xdr:rowOff>
    </xdr:from>
    <xdr:ext cx="469744" cy="259045"/>
    <xdr:sp macro="" textlink="">
      <xdr:nvSpPr>
        <xdr:cNvPr id="522" name="n_4aveValue【保健センター・保健所】&#10;一人当たり面積"/>
        <xdr:cNvSpPr txBox="1"/>
      </xdr:nvSpPr>
      <xdr:spPr>
        <a:xfrm>
          <a:off x="18421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169943</xdr:rowOff>
    </xdr:from>
    <xdr:ext cx="469744" cy="259045"/>
    <xdr:sp macro="" textlink="">
      <xdr:nvSpPr>
        <xdr:cNvPr id="523" name="n_4mainValue【保健センター・保健所】&#10;一人当たり面積"/>
        <xdr:cNvSpPr txBox="1"/>
      </xdr:nvSpPr>
      <xdr:spPr>
        <a:xfrm>
          <a:off x="18421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549" name="直線コネクタ 548"/>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552"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53" name="直線コネクタ 552"/>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554" name="【消防施設】&#10;有形固定資産減価償却率平均値テキスト"/>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55" name="フローチャート: 判断 554"/>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556" name="フローチャート: 判断 555"/>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557" name="フローチャート: 判断 556"/>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558" name="フローチャート: 判断 557"/>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559" name="フローチャート: 判断 558"/>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363</xdr:rowOff>
    </xdr:from>
    <xdr:to>
      <xdr:col>85</xdr:col>
      <xdr:colOff>177800</xdr:colOff>
      <xdr:row>82</xdr:row>
      <xdr:rowOff>101963</xdr:rowOff>
    </xdr:to>
    <xdr:sp macro="" textlink="">
      <xdr:nvSpPr>
        <xdr:cNvPr id="565" name="楕円 564"/>
        <xdr:cNvSpPr/>
      </xdr:nvSpPr>
      <xdr:spPr>
        <a:xfrm>
          <a:off x="162687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23240</xdr:rowOff>
    </xdr:from>
    <xdr:ext cx="405111" cy="259045"/>
    <xdr:sp macro="" textlink="">
      <xdr:nvSpPr>
        <xdr:cNvPr id="566" name="【消防施設】&#10;有形固定資産減価償却率該当値テキスト"/>
        <xdr:cNvSpPr txBox="1"/>
      </xdr:nvSpPr>
      <xdr:spPr>
        <a:xfrm>
          <a:off x="16357600" y="1391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84</xdr:row>
      <xdr:rowOff>139156</xdr:rowOff>
    </xdr:from>
    <xdr:to>
      <xdr:col>67</xdr:col>
      <xdr:colOff>101600</xdr:colOff>
      <xdr:row>85</xdr:row>
      <xdr:rowOff>69306</xdr:rowOff>
    </xdr:to>
    <xdr:sp macro="" textlink="">
      <xdr:nvSpPr>
        <xdr:cNvPr id="567" name="楕円 566"/>
        <xdr:cNvSpPr/>
      </xdr:nvSpPr>
      <xdr:spPr>
        <a:xfrm>
          <a:off x="12763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80934</xdr:rowOff>
    </xdr:from>
    <xdr:ext cx="405111" cy="259045"/>
    <xdr:sp macro="" textlink="">
      <xdr:nvSpPr>
        <xdr:cNvPr id="568" name="n_1aveValue【消防施設】&#10;有形固定資産減価償却率"/>
        <xdr:cNvSpPr txBox="1"/>
      </xdr:nvSpPr>
      <xdr:spPr>
        <a:xfrm>
          <a:off x="15266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76035</xdr:rowOff>
    </xdr:from>
    <xdr:ext cx="405111" cy="259045"/>
    <xdr:sp macro="" textlink="">
      <xdr:nvSpPr>
        <xdr:cNvPr id="569" name="n_2aveValue【消防施設】&#10;有形固定資産減価償却率"/>
        <xdr:cNvSpPr txBox="1"/>
      </xdr:nvSpPr>
      <xdr:spPr>
        <a:xfrm>
          <a:off x="14389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570" name="n_3aveValue【消防施設】&#10;有形固定資産減価償却率"/>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66239</xdr:rowOff>
    </xdr:from>
    <xdr:ext cx="405111" cy="259045"/>
    <xdr:sp macro="" textlink="">
      <xdr:nvSpPr>
        <xdr:cNvPr id="571" name="n_4aveValue【消防施設】&#10;有形固定資産減価償却率"/>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60433</xdr:rowOff>
    </xdr:from>
    <xdr:ext cx="405111" cy="259045"/>
    <xdr:sp macro="" textlink="">
      <xdr:nvSpPr>
        <xdr:cNvPr id="572" name="n_4mainValue【消防施設】&#10;有形固定資産減価償却率"/>
        <xdr:cNvSpPr txBox="1"/>
      </xdr:nvSpPr>
      <xdr:spPr>
        <a:xfrm>
          <a:off x="126117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596" name="直線コネクタ 595"/>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97"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98" name="直線コネクタ 59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99"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00" name="直線コネクタ 599"/>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01"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02" name="フローチャート: 判断 601"/>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90170</xdr:rowOff>
    </xdr:from>
    <xdr:to>
      <xdr:col>112</xdr:col>
      <xdr:colOff>38100</xdr:colOff>
      <xdr:row>85</xdr:row>
      <xdr:rowOff>20320</xdr:rowOff>
    </xdr:to>
    <xdr:sp macro="" textlink="">
      <xdr:nvSpPr>
        <xdr:cNvPr id="603" name="フローチャート: 判断 602"/>
        <xdr:cNvSpPr/>
      </xdr:nvSpPr>
      <xdr:spPr>
        <a:xfrm>
          <a:off x="21272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93980</xdr:rowOff>
    </xdr:from>
    <xdr:to>
      <xdr:col>107</xdr:col>
      <xdr:colOff>101600</xdr:colOff>
      <xdr:row>85</xdr:row>
      <xdr:rowOff>24130</xdr:rowOff>
    </xdr:to>
    <xdr:sp macro="" textlink="">
      <xdr:nvSpPr>
        <xdr:cNvPr id="604" name="フローチャート: 判断 603"/>
        <xdr:cNvSpPr/>
      </xdr:nvSpPr>
      <xdr:spPr>
        <a:xfrm>
          <a:off x="20383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113030</xdr:rowOff>
    </xdr:from>
    <xdr:to>
      <xdr:col>102</xdr:col>
      <xdr:colOff>165100</xdr:colOff>
      <xdr:row>85</xdr:row>
      <xdr:rowOff>43180</xdr:rowOff>
    </xdr:to>
    <xdr:sp macro="" textlink="">
      <xdr:nvSpPr>
        <xdr:cNvPr id="605" name="フローチャート: 判断 604"/>
        <xdr:cNvSpPr/>
      </xdr:nvSpPr>
      <xdr:spPr>
        <a:xfrm>
          <a:off x="19494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84455</xdr:rowOff>
    </xdr:from>
    <xdr:to>
      <xdr:col>98</xdr:col>
      <xdr:colOff>38100</xdr:colOff>
      <xdr:row>85</xdr:row>
      <xdr:rowOff>14605</xdr:rowOff>
    </xdr:to>
    <xdr:sp macro="" textlink="">
      <xdr:nvSpPr>
        <xdr:cNvPr id="606" name="フローチャート: 判断 605"/>
        <xdr:cNvSpPr/>
      </xdr:nvSpPr>
      <xdr:spPr>
        <a:xfrm>
          <a:off x="18605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130175</xdr:rowOff>
    </xdr:from>
    <xdr:to>
      <xdr:col>116</xdr:col>
      <xdr:colOff>114300</xdr:colOff>
      <xdr:row>85</xdr:row>
      <xdr:rowOff>60325</xdr:rowOff>
    </xdr:to>
    <xdr:sp macro="" textlink="">
      <xdr:nvSpPr>
        <xdr:cNvPr id="612" name="楕円 611"/>
        <xdr:cNvSpPr/>
      </xdr:nvSpPr>
      <xdr:spPr>
        <a:xfrm>
          <a:off x="22110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108602</xdr:rowOff>
    </xdr:from>
    <xdr:ext cx="469744" cy="259045"/>
    <xdr:sp macro="" textlink="">
      <xdr:nvSpPr>
        <xdr:cNvPr id="613" name="【消防施設】&#10;一人当たり面積該当値テキスト"/>
        <xdr:cNvSpPr txBox="1"/>
      </xdr:nvSpPr>
      <xdr:spPr>
        <a:xfrm>
          <a:off x="22199600"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99695</xdr:rowOff>
    </xdr:from>
    <xdr:to>
      <xdr:col>98</xdr:col>
      <xdr:colOff>38100</xdr:colOff>
      <xdr:row>84</xdr:row>
      <xdr:rowOff>29845</xdr:rowOff>
    </xdr:to>
    <xdr:sp macro="" textlink="">
      <xdr:nvSpPr>
        <xdr:cNvPr id="614" name="楕円 613"/>
        <xdr:cNvSpPr/>
      </xdr:nvSpPr>
      <xdr:spPr>
        <a:xfrm>
          <a:off x="18605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36847</xdr:rowOff>
    </xdr:from>
    <xdr:ext cx="469744" cy="259045"/>
    <xdr:sp macro="" textlink="">
      <xdr:nvSpPr>
        <xdr:cNvPr id="615" name="n_1aveValue【消防施設】&#10;一人当たり面積"/>
        <xdr:cNvSpPr txBox="1"/>
      </xdr:nvSpPr>
      <xdr:spPr>
        <a:xfrm>
          <a:off x="21075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40657</xdr:rowOff>
    </xdr:from>
    <xdr:ext cx="469744" cy="259045"/>
    <xdr:sp macro="" textlink="">
      <xdr:nvSpPr>
        <xdr:cNvPr id="616" name="n_2aveValue【消防施設】&#10;一人当たり面積"/>
        <xdr:cNvSpPr txBox="1"/>
      </xdr:nvSpPr>
      <xdr:spPr>
        <a:xfrm>
          <a:off x="20199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59707</xdr:rowOff>
    </xdr:from>
    <xdr:ext cx="469744" cy="259045"/>
    <xdr:sp macro="" textlink="">
      <xdr:nvSpPr>
        <xdr:cNvPr id="617" name="n_3aveValue【消防施設】&#10;一人当たり面積"/>
        <xdr:cNvSpPr txBox="1"/>
      </xdr:nvSpPr>
      <xdr:spPr>
        <a:xfrm>
          <a:off x="19310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5732</xdr:rowOff>
    </xdr:from>
    <xdr:ext cx="469744" cy="259045"/>
    <xdr:sp macro="" textlink="">
      <xdr:nvSpPr>
        <xdr:cNvPr id="618" name="n_4aveValue【消防施設】&#10;一人当たり面積"/>
        <xdr:cNvSpPr txBox="1"/>
      </xdr:nvSpPr>
      <xdr:spPr>
        <a:xfrm>
          <a:off x="184214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46372</xdr:rowOff>
    </xdr:from>
    <xdr:ext cx="469744" cy="259045"/>
    <xdr:sp macro="" textlink="">
      <xdr:nvSpPr>
        <xdr:cNvPr id="619" name="n_4mainValue【消防施設】&#10;一人当たり面積"/>
        <xdr:cNvSpPr txBox="1"/>
      </xdr:nvSpPr>
      <xdr:spPr>
        <a:xfrm>
          <a:off x="18421427" y="1410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0" name="テキスト ボックス 6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1" name="直線コネクタ 6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2" name="テキスト ボックス 63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3" name="直線コネクタ 6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4" name="テキスト ボックス 6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5" name="直線コネクタ 6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6" name="テキスト ボックス 6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7" name="直線コネクタ 6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8" name="テキスト ボックス 6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9" name="直線コネクタ 6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0" name="テキスト ボックス 6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1" name="直線コネクタ 6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2" name="テキスト ボックス 64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45" name="直線コネクタ 644"/>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7" name="直線コネクタ 64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48"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49" name="直線コネクタ 648"/>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650" name="【庁舎】&#10;有形固定資産減価償却率平均値テキスト"/>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51" name="フローチャート: 判断 650"/>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652" name="フローチャート: 判断 651"/>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53" name="フローチャート: 判断 652"/>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54" name="フローチャート: 判断 653"/>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55" name="フローチャート: 判断 654"/>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6" name="テキスト ボックス 6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7" name="テキスト ボックス 6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8" name="テキスト ボックス 6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9" name="テキスト ボックス 6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0" name="テキスト ボックス 6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151130</xdr:rowOff>
    </xdr:from>
    <xdr:to>
      <xdr:col>85</xdr:col>
      <xdr:colOff>177800</xdr:colOff>
      <xdr:row>101</xdr:row>
      <xdr:rowOff>81280</xdr:rowOff>
    </xdr:to>
    <xdr:sp macro="" textlink="">
      <xdr:nvSpPr>
        <xdr:cNvPr id="661" name="楕円 660"/>
        <xdr:cNvSpPr/>
      </xdr:nvSpPr>
      <xdr:spPr>
        <a:xfrm>
          <a:off x="16268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2557</xdr:rowOff>
    </xdr:from>
    <xdr:ext cx="405111" cy="259045"/>
    <xdr:sp macro="" textlink="">
      <xdr:nvSpPr>
        <xdr:cNvPr id="662" name="【庁舎】&#10;有形固定資産減価償却率該当値テキスト"/>
        <xdr:cNvSpPr txBox="1"/>
      </xdr:nvSpPr>
      <xdr:spPr>
        <a:xfrm>
          <a:off x="16357600"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154395</xdr:rowOff>
    </xdr:from>
    <xdr:to>
      <xdr:col>67</xdr:col>
      <xdr:colOff>101600</xdr:colOff>
      <xdr:row>100</xdr:row>
      <xdr:rowOff>84545</xdr:rowOff>
    </xdr:to>
    <xdr:sp macro="" textlink="">
      <xdr:nvSpPr>
        <xdr:cNvPr id="663" name="楕円 662"/>
        <xdr:cNvSpPr/>
      </xdr:nvSpPr>
      <xdr:spPr>
        <a:xfrm>
          <a:off x="12763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132097</xdr:rowOff>
    </xdr:from>
    <xdr:ext cx="405111" cy="259045"/>
    <xdr:sp macro="" textlink="">
      <xdr:nvSpPr>
        <xdr:cNvPr id="664" name="n_1aveValue【庁舎】&#10;有形固定資産減価償却率"/>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65" name="n_2aveValue【庁舎】&#10;有形固定資産減価償却率"/>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66"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667"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101072</xdr:rowOff>
    </xdr:from>
    <xdr:ext cx="340478" cy="259045"/>
    <xdr:sp macro="" textlink="">
      <xdr:nvSpPr>
        <xdr:cNvPr id="668" name="n_4mainValue【庁舎】&#10;有形固定資産減価償却率"/>
        <xdr:cNvSpPr txBox="1"/>
      </xdr:nvSpPr>
      <xdr:spPr>
        <a:xfrm>
          <a:off x="12644061" y="1690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9" name="直線コネクタ 6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0" name="テキスト ボックス 6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1" name="直線コネクタ 6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2" name="テキスト ボックス 6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3" name="直線コネクタ 6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4" name="テキスト ボックス 6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5" name="直線コネクタ 6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6" name="テキスト ボックス 6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90" name="直線コネクタ 689"/>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91"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92" name="直線コネクタ 691"/>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93"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94" name="直線コネクタ 693"/>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95"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96" name="フローチャート: 判断 695"/>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153873</xdr:rowOff>
    </xdr:from>
    <xdr:to>
      <xdr:col>112</xdr:col>
      <xdr:colOff>38100</xdr:colOff>
      <xdr:row>107</xdr:row>
      <xdr:rowOff>84023</xdr:rowOff>
    </xdr:to>
    <xdr:sp macro="" textlink="">
      <xdr:nvSpPr>
        <xdr:cNvPr id="697" name="フローチャート: 判断 696"/>
        <xdr:cNvSpPr/>
      </xdr:nvSpPr>
      <xdr:spPr>
        <a:xfrm>
          <a:off x="21272500" y="18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170332</xdr:rowOff>
    </xdr:from>
    <xdr:to>
      <xdr:col>107</xdr:col>
      <xdr:colOff>101600</xdr:colOff>
      <xdr:row>107</xdr:row>
      <xdr:rowOff>100482</xdr:rowOff>
    </xdr:to>
    <xdr:sp macro="" textlink="">
      <xdr:nvSpPr>
        <xdr:cNvPr id="698" name="フローチャート: 判断 697"/>
        <xdr:cNvSpPr/>
      </xdr:nvSpPr>
      <xdr:spPr>
        <a:xfrm>
          <a:off x="20383500" y="1834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164846</xdr:rowOff>
    </xdr:from>
    <xdr:to>
      <xdr:col>102</xdr:col>
      <xdr:colOff>165100</xdr:colOff>
      <xdr:row>107</xdr:row>
      <xdr:rowOff>94996</xdr:rowOff>
    </xdr:to>
    <xdr:sp macro="" textlink="">
      <xdr:nvSpPr>
        <xdr:cNvPr id="699" name="フローチャート: 判断 698"/>
        <xdr:cNvSpPr/>
      </xdr:nvSpPr>
      <xdr:spPr>
        <a:xfrm>
          <a:off x="19494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8941</xdr:rowOff>
    </xdr:from>
    <xdr:to>
      <xdr:col>98</xdr:col>
      <xdr:colOff>38100</xdr:colOff>
      <xdr:row>107</xdr:row>
      <xdr:rowOff>110541</xdr:rowOff>
    </xdr:to>
    <xdr:sp macro="" textlink="">
      <xdr:nvSpPr>
        <xdr:cNvPr id="700" name="フローチャート: 判断 699"/>
        <xdr:cNvSpPr/>
      </xdr:nvSpPr>
      <xdr:spPr>
        <a:xfrm>
          <a:off x="18605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68835</xdr:rowOff>
    </xdr:from>
    <xdr:to>
      <xdr:col>116</xdr:col>
      <xdr:colOff>114300</xdr:colOff>
      <xdr:row>106</xdr:row>
      <xdr:rowOff>170435</xdr:rowOff>
    </xdr:to>
    <xdr:sp macro="" textlink="">
      <xdr:nvSpPr>
        <xdr:cNvPr id="706" name="楕円 705"/>
        <xdr:cNvSpPr/>
      </xdr:nvSpPr>
      <xdr:spPr>
        <a:xfrm>
          <a:off x="221107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47262</xdr:rowOff>
    </xdr:from>
    <xdr:ext cx="469744" cy="259045"/>
    <xdr:sp macro="" textlink="">
      <xdr:nvSpPr>
        <xdr:cNvPr id="707" name="【庁舎】&#10;一人当たり面積該当値テキスト"/>
        <xdr:cNvSpPr txBox="1"/>
      </xdr:nvSpPr>
      <xdr:spPr>
        <a:xfrm>
          <a:off x="22199600" y="1822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31801</xdr:rowOff>
    </xdr:from>
    <xdr:to>
      <xdr:col>98</xdr:col>
      <xdr:colOff>38100</xdr:colOff>
      <xdr:row>107</xdr:row>
      <xdr:rowOff>133401</xdr:rowOff>
    </xdr:to>
    <xdr:sp macro="" textlink="">
      <xdr:nvSpPr>
        <xdr:cNvPr id="708" name="楕円 707"/>
        <xdr:cNvSpPr/>
      </xdr:nvSpPr>
      <xdr:spPr>
        <a:xfrm>
          <a:off x="18605500" y="183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100550</xdr:rowOff>
    </xdr:from>
    <xdr:ext cx="469744" cy="259045"/>
    <xdr:sp macro="" textlink="">
      <xdr:nvSpPr>
        <xdr:cNvPr id="709" name="n_1aveValue【庁舎】&#10;一人当たり面積"/>
        <xdr:cNvSpPr txBox="1"/>
      </xdr:nvSpPr>
      <xdr:spPr>
        <a:xfrm>
          <a:off x="21075727" y="1810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117009</xdr:rowOff>
    </xdr:from>
    <xdr:ext cx="469744" cy="259045"/>
    <xdr:sp macro="" textlink="">
      <xdr:nvSpPr>
        <xdr:cNvPr id="710" name="n_2aveValue【庁舎】&#10;一人当たり面積"/>
        <xdr:cNvSpPr txBox="1"/>
      </xdr:nvSpPr>
      <xdr:spPr>
        <a:xfrm>
          <a:off x="20199427" y="181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111523</xdr:rowOff>
    </xdr:from>
    <xdr:ext cx="469744" cy="259045"/>
    <xdr:sp macro="" textlink="">
      <xdr:nvSpPr>
        <xdr:cNvPr id="711" name="n_3aveValue【庁舎】&#10;一人当たり面積"/>
        <xdr:cNvSpPr txBox="1"/>
      </xdr:nvSpPr>
      <xdr:spPr>
        <a:xfrm>
          <a:off x="19310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127068</xdr:rowOff>
    </xdr:from>
    <xdr:ext cx="469744" cy="259045"/>
    <xdr:sp macro="" textlink="">
      <xdr:nvSpPr>
        <xdr:cNvPr id="712" name="n_4aveValue【庁舎】&#10;一人当たり面積"/>
        <xdr:cNvSpPr txBox="1"/>
      </xdr:nvSpPr>
      <xdr:spPr>
        <a:xfrm>
          <a:off x="18421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124528</xdr:rowOff>
    </xdr:from>
    <xdr:ext cx="469744" cy="259045"/>
    <xdr:sp macro="" textlink="">
      <xdr:nvSpPr>
        <xdr:cNvPr id="713" name="n_4mainValue【庁舎】&#10;一人当たり面積"/>
        <xdr:cNvSpPr txBox="1"/>
      </xdr:nvSpPr>
      <xdr:spPr>
        <a:xfrm>
          <a:off x="18421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類似市町村と比べ、施設類型別の有形固定資産減価償却率が高い施設は、体育館・プール、福祉施設、市民会館、保健センター・保健所といった施設が挙げられる。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反対に、有形固定資産減価償却率が低い施設は、一般廃棄物処理施設、消防施設、庁舎などが挙げられる。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有形固定資産減価償却率が高い施設については、公共施設等総合管理計画に基づく、老朽化対策及び施設の統廃合、除去・解体を積極的に行う。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具体的な対応策は、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年度に（仮称）総合福祉健康センターの建設を行うことで、公民館や、集会所等を含む福祉施設の複合化、施設の統廃合を進め、効率化を図り、有形固定資産減価償却率の改善を図る。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また、有形固定資産減価償却率が低い施設については、定期的な保全予防を行うことで長寿命化を図り、維持向上を行う。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19T024/Desktop/&#12304;9.22&#12294;&#12305;&#65330;2&#36001;&#25919;&#29366;&#27841;&#36039;&#26009;&#38598;&#20316;&#25104;&#65288;2&#22238;&#30446;&#65289;/&#9678;&#32080;&#21512;&#24460;&#25552;&#20986;/23nakadomarimachi-2020zaiseishiryou+(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213698</v>
          </cell>
          <cell r="F3">
            <v>107537</v>
          </cell>
        </row>
        <row r="5">
          <cell r="A5" t="str">
            <v xml:space="preserve"> H29</v>
          </cell>
          <cell r="D5">
            <v>60222</v>
          </cell>
          <cell r="F5">
            <v>113913</v>
          </cell>
        </row>
        <row r="7">
          <cell r="A7" t="str">
            <v xml:space="preserve"> H30</v>
          </cell>
          <cell r="D7">
            <v>60697</v>
          </cell>
          <cell r="F7">
            <v>115050</v>
          </cell>
        </row>
        <row r="9">
          <cell r="A9" t="str">
            <v xml:space="preserve"> R01</v>
          </cell>
          <cell r="D9">
            <v>76581</v>
          </cell>
          <cell r="F9">
            <v>118252</v>
          </cell>
        </row>
        <row r="11">
          <cell r="A11" t="str">
            <v xml:space="preserve"> R02</v>
          </cell>
          <cell r="D11">
            <v>94223</v>
          </cell>
          <cell r="F11">
            <v>200194</v>
          </cell>
        </row>
        <row r="18">
          <cell r="B18" t="str">
            <v>H28</v>
          </cell>
          <cell r="C18" t="str">
            <v>H29</v>
          </cell>
          <cell r="D18" t="str">
            <v>H30</v>
          </cell>
          <cell r="E18" t="str">
            <v>R01</v>
          </cell>
          <cell r="F18" t="str">
            <v>R02</v>
          </cell>
        </row>
        <row r="19">
          <cell r="A19" t="str">
            <v>実質収支額</v>
          </cell>
          <cell r="B19">
            <v>3.28</v>
          </cell>
          <cell r="C19">
            <v>3.05</v>
          </cell>
          <cell r="D19">
            <v>3.45</v>
          </cell>
          <cell r="E19">
            <v>3.95</v>
          </cell>
          <cell r="F19">
            <v>2.6</v>
          </cell>
        </row>
        <row r="20">
          <cell r="A20" t="str">
            <v>財政調整基金残高</v>
          </cell>
          <cell r="B20">
            <v>30.9</v>
          </cell>
          <cell r="C20">
            <v>31.9</v>
          </cell>
          <cell r="D20">
            <v>33.93</v>
          </cell>
          <cell r="E20">
            <v>34.93</v>
          </cell>
          <cell r="F20">
            <v>40.270000000000003</v>
          </cell>
        </row>
        <row r="21">
          <cell r="A21" t="str">
            <v>実質単年度収支</v>
          </cell>
          <cell r="B21">
            <v>5.49</v>
          </cell>
          <cell r="C21">
            <v>0.38</v>
          </cell>
          <cell r="D21">
            <v>1.89</v>
          </cell>
          <cell r="E21">
            <v>1.74</v>
          </cell>
          <cell r="F21">
            <v>5.62</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7.0000000000000007E-2</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中泊町国民健康保険特別会計（診療施設勘定）</v>
          </cell>
          <cell r="B29" t="e">
            <v>#N/A</v>
          </cell>
          <cell r="C29">
            <v>0</v>
          </cell>
          <cell r="D29" t="e">
            <v>#N/A</v>
          </cell>
          <cell r="E29">
            <v>0</v>
          </cell>
          <cell r="F29" t="e">
            <v>#N/A</v>
          </cell>
          <cell r="G29">
            <v>0</v>
          </cell>
          <cell r="H29" t="e">
            <v>#N/A</v>
          </cell>
          <cell r="I29">
            <v>0</v>
          </cell>
          <cell r="J29" t="e">
            <v>#N/A</v>
          </cell>
          <cell r="K29">
            <v>0</v>
          </cell>
        </row>
        <row r="30">
          <cell r="A30" t="str">
            <v>中泊町漁業集落排水事業特別会計</v>
          </cell>
          <cell r="B30" t="e">
            <v>#N/A</v>
          </cell>
          <cell r="C30">
            <v>0</v>
          </cell>
          <cell r="D30" t="e">
            <v>#N/A</v>
          </cell>
          <cell r="E30">
            <v>0.01</v>
          </cell>
          <cell r="F30" t="e">
            <v>#N/A</v>
          </cell>
          <cell r="G30">
            <v>0</v>
          </cell>
          <cell r="H30" t="e">
            <v>#N/A</v>
          </cell>
          <cell r="I30">
            <v>0</v>
          </cell>
          <cell r="J30" t="e">
            <v>#N/A</v>
          </cell>
          <cell r="K30">
            <v>0</v>
          </cell>
        </row>
        <row r="31">
          <cell r="A31" t="str">
            <v>中泊町農業集落排水事業特別会計</v>
          </cell>
          <cell r="B31" t="e">
            <v>#N/A</v>
          </cell>
          <cell r="C31">
            <v>0</v>
          </cell>
          <cell r="D31" t="e">
            <v>#N/A</v>
          </cell>
          <cell r="E31">
            <v>0.01</v>
          </cell>
          <cell r="F31" t="e">
            <v>#N/A</v>
          </cell>
          <cell r="G31">
            <v>0.01</v>
          </cell>
          <cell r="H31" t="e">
            <v>#N/A</v>
          </cell>
          <cell r="I31">
            <v>0.01</v>
          </cell>
          <cell r="J31" t="e">
            <v>#N/A</v>
          </cell>
          <cell r="K31">
            <v>0.01</v>
          </cell>
        </row>
        <row r="32">
          <cell r="A32" t="str">
            <v>中泊町後期高齢者医療特別会計</v>
          </cell>
          <cell r="B32" t="e">
            <v>#N/A</v>
          </cell>
          <cell r="C32">
            <v>0.01</v>
          </cell>
          <cell r="D32" t="e">
            <v>#N/A</v>
          </cell>
          <cell r="E32">
            <v>0.02</v>
          </cell>
          <cell r="F32" t="e">
            <v>#N/A</v>
          </cell>
          <cell r="G32">
            <v>0.01</v>
          </cell>
          <cell r="H32" t="e">
            <v>#N/A</v>
          </cell>
          <cell r="I32">
            <v>7.0000000000000007E-2</v>
          </cell>
          <cell r="J32" t="e">
            <v>#N/A</v>
          </cell>
          <cell r="K32">
            <v>7.0000000000000007E-2</v>
          </cell>
        </row>
        <row r="33">
          <cell r="A33" t="str">
            <v>中泊町介護保険事業特別会計</v>
          </cell>
          <cell r="B33" t="e">
            <v>#N/A</v>
          </cell>
          <cell r="C33">
            <v>0.35</v>
          </cell>
          <cell r="D33" t="e">
            <v>#N/A</v>
          </cell>
          <cell r="E33">
            <v>0.46</v>
          </cell>
          <cell r="F33" t="e">
            <v>#N/A</v>
          </cell>
          <cell r="G33">
            <v>0.44</v>
          </cell>
          <cell r="H33" t="e">
            <v>#N/A</v>
          </cell>
          <cell r="I33">
            <v>0.35</v>
          </cell>
          <cell r="J33" t="e">
            <v>#N/A</v>
          </cell>
          <cell r="K33">
            <v>0.73</v>
          </cell>
        </row>
        <row r="34">
          <cell r="A34" t="str">
            <v>中泊町国民健康保険特別会計（事業勘定）</v>
          </cell>
          <cell r="B34" t="e">
            <v>#N/A</v>
          </cell>
          <cell r="C34">
            <v>1.92</v>
          </cell>
          <cell r="D34" t="e">
            <v>#N/A</v>
          </cell>
          <cell r="E34">
            <v>2.39</v>
          </cell>
          <cell r="F34" t="e">
            <v>#N/A</v>
          </cell>
          <cell r="G34">
            <v>3.21</v>
          </cell>
          <cell r="H34" t="e">
            <v>#N/A</v>
          </cell>
          <cell r="I34">
            <v>2.61</v>
          </cell>
          <cell r="J34" t="e">
            <v>#N/A</v>
          </cell>
          <cell r="K34">
            <v>1.9</v>
          </cell>
        </row>
        <row r="35">
          <cell r="A35" t="str">
            <v>一般会計</v>
          </cell>
          <cell r="B35" t="e">
            <v>#N/A</v>
          </cell>
          <cell r="C35">
            <v>3.28</v>
          </cell>
          <cell r="D35" t="e">
            <v>#N/A</v>
          </cell>
          <cell r="E35">
            <v>3.04</v>
          </cell>
          <cell r="F35" t="e">
            <v>#N/A</v>
          </cell>
          <cell r="G35">
            <v>3.45</v>
          </cell>
          <cell r="H35" t="e">
            <v>#N/A</v>
          </cell>
          <cell r="I35">
            <v>3.94</v>
          </cell>
          <cell r="J35" t="e">
            <v>#N/A</v>
          </cell>
          <cell r="K35">
            <v>2.59</v>
          </cell>
        </row>
        <row r="36">
          <cell r="A36" t="str">
            <v>中泊町水道事業特別会計</v>
          </cell>
          <cell r="B36" t="e">
            <v>#N/A</v>
          </cell>
          <cell r="C36">
            <v>5.0999999999999996</v>
          </cell>
          <cell r="D36" t="e">
            <v>#N/A</v>
          </cell>
          <cell r="E36">
            <v>5.0999999999999996</v>
          </cell>
          <cell r="F36" t="e">
            <v>#N/A</v>
          </cell>
          <cell r="G36">
            <v>6.12</v>
          </cell>
          <cell r="H36" t="e">
            <v>#N/A</v>
          </cell>
          <cell r="I36">
            <v>5.89</v>
          </cell>
          <cell r="J36" t="e">
            <v>#N/A</v>
          </cell>
          <cell r="K36">
            <v>5.29</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819</v>
          </cell>
          <cell r="G42">
            <v>865</v>
          </cell>
          <cell r="J42">
            <v>865</v>
          </cell>
          <cell r="M42">
            <v>856</v>
          </cell>
          <cell r="P42">
            <v>881</v>
          </cell>
        </row>
        <row r="43">
          <cell r="A43" t="str">
            <v>一時借入金の利子</v>
          </cell>
          <cell r="B43">
            <v>1</v>
          </cell>
          <cell r="E43">
            <v>1</v>
          </cell>
          <cell r="H43">
            <v>0</v>
          </cell>
          <cell r="K43">
            <v>0</v>
          </cell>
          <cell r="N43">
            <v>0</v>
          </cell>
        </row>
        <row r="44">
          <cell r="A44" t="str">
            <v>債務負担行為に基づく支出額</v>
          </cell>
          <cell r="B44">
            <v>2</v>
          </cell>
          <cell r="E44">
            <v>2</v>
          </cell>
          <cell r="H44" t="str">
            <v>-</v>
          </cell>
          <cell r="K44" t="str">
            <v>-</v>
          </cell>
          <cell r="N44" t="str">
            <v>-</v>
          </cell>
        </row>
        <row r="45">
          <cell r="A45" t="str">
            <v>組合等が起こした地方債の元利償還金に対する負担金等</v>
          </cell>
          <cell r="B45">
            <v>20</v>
          </cell>
          <cell r="E45">
            <v>20</v>
          </cell>
          <cell r="H45">
            <v>13</v>
          </cell>
          <cell r="K45">
            <v>15</v>
          </cell>
          <cell r="N45">
            <v>16</v>
          </cell>
        </row>
        <row r="46">
          <cell r="A46" t="str">
            <v>公営企業債の元利償還金に対する繰入金</v>
          </cell>
          <cell r="B46">
            <v>63</v>
          </cell>
          <cell r="E46">
            <v>63</v>
          </cell>
          <cell r="H46">
            <v>86</v>
          </cell>
          <cell r="K46">
            <v>82</v>
          </cell>
          <cell r="N46">
            <v>82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1066</v>
          </cell>
          <cell r="E49">
            <v>1129</v>
          </cell>
          <cell r="H49">
            <v>1154</v>
          </cell>
          <cell r="K49">
            <v>1201</v>
          </cell>
          <cell r="N49">
            <v>1215</v>
          </cell>
        </row>
        <row r="50">
          <cell r="A50" t="str">
            <v>実質公債費比率の分子</v>
          </cell>
          <cell r="B50" t="e">
            <v>#N/A</v>
          </cell>
          <cell r="C50">
            <v>333</v>
          </cell>
          <cell r="D50" t="e">
            <v>#N/A</v>
          </cell>
          <cell r="E50" t="e">
            <v>#N/A</v>
          </cell>
          <cell r="F50">
            <v>350</v>
          </cell>
          <cell r="G50" t="e">
            <v>#N/A</v>
          </cell>
          <cell r="H50" t="e">
            <v>#N/A</v>
          </cell>
          <cell r="I50">
            <v>388</v>
          </cell>
          <cell r="J50" t="e">
            <v>#N/A</v>
          </cell>
          <cell r="K50" t="e">
            <v>#N/A</v>
          </cell>
          <cell r="L50">
            <v>442</v>
          </cell>
          <cell r="M50" t="e">
            <v>#N/A</v>
          </cell>
          <cell r="N50" t="e">
            <v>#N/A</v>
          </cell>
          <cell r="O50">
            <v>432</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8829</v>
          </cell>
          <cell r="G56">
            <v>8599</v>
          </cell>
          <cell r="J56">
            <v>8303</v>
          </cell>
          <cell r="M56">
            <v>7999</v>
          </cell>
          <cell r="P56">
            <v>7568</v>
          </cell>
        </row>
        <row r="57">
          <cell r="A57" t="str">
            <v>充当可能特定歳入</v>
          </cell>
          <cell r="D57">
            <v>566</v>
          </cell>
          <cell r="G57">
            <v>673</v>
          </cell>
          <cell r="J57">
            <v>789</v>
          </cell>
          <cell r="M57">
            <v>895</v>
          </cell>
          <cell r="P57">
            <v>965</v>
          </cell>
        </row>
        <row r="58">
          <cell r="A58" t="str">
            <v>充当可能基金</v>
          </cell>
          <cell r="D58">
            <v>1505</v>
          </cell>
          <cell r="G58">
            <v>1535</v>
          </cell>
          <cell r="J58">
            <v>1604</v>
          </cell>
          <cell r="M58">
            <v>1632</v>
          </cell>
          <cell r="P58">
            <v>1957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1363</v>
          </cell>
          <cell r="E62">
            <v>1287</v>
          </cell>
          <cell r="H62">
            <v>1231</v>
          </cell>
          <cell r="K62">
            <v>1150</v>
          </cell>
          <cell r="N62">
            <v>1083</v>
          </cell>
        </row>
        <row r="63">
          <cell r="A63" t="str">
            <v>組合等負担等見込額</v>
          </cell>
          <cell r="B63">
            <v>110</v>
          </cell>
          <cell r="E63">
            <v>96</v>
          </cell>
          <cell r="H63">
            <v>109</v>
          </cell>
          <cell r="K63">
            <v>144</v>
          </cell>
          <cell r="N63">
            <v>135</v>
          </cell>
        </row>
        <row r="64">
          <cell r="A64" t="str">
            <v>公営企業債等繰入見込額</v>
          </cell>
          <cell r="B64">
            <v>634</v>
          </cell>
          <cell r="E64">
            <v>564</v>
          </cell>
          <cell r="H64">
            <v>585</v>
          </cell>
          <cell r="K64">
            <v>569</v>
          </cell>
          <cell r="N64">
            <v>542</v>
          </cell>
        </row>
        <row r="65">
          <cell r="A65" t="str">
            <v>債務負担行為に基づく支出予定額</v>
          </cell>
          <cell r="B65">
            <v>2</v>
          </cell>
          <cell r="E65">
            <v>2</v>
          </cell>
          <cell r="H65" t="str">
            <v>-</v>
          </cell>
          <cell r="K65" t="str">
            <v>-</v>
          </cell>
          <cell r="N65" t="str">
            <v>-</v>
          </cell>
        </row>
        <row r="66">
          <cell r="A66" t="str">
            <v>一般会計等に係る地方債の現在高</v>
          </cell>
          <cell r="B66">
            <v>12778</v>
          </cell>
          <cell r="E66">
            <v>12524</v>
          </cell>
          <cell r="H66">
            <v>12241</v>
          </cell>
          <cell r="K66">
            <v>11946</v>
          </cell>
          <cell r="N66">
            <v>11979</v>
          </cell>
        </row>
        <row r="67">
          <cell r="A67" t="str">
            <v>将来負担比率の分子</v>
          </cell>
          <cell r="B67" t="e">
            <v>#N/A</v>
          </cell>
          <cell r="C67">
            <v>3986</v>
          </cell>
          <cell r="D67" t="e">
            <v>#N/A</v>
          </cell>
          <cell r="E67" t="e">
            <v>#N/A</v>
          </cell>
          <cell r="F67">
            <v>3667</v>
          </cell>
          <cell r="G67" t="e">
            <v>#N/A</v>
          </cell>
          <cell r="H67" t="e">
            <v>#N/A</v>
          </cell>
          <cell r="I67">
            <v>3469</v>
          </cell>
          <cell r="J67" t="e">
            <v>#N/A</v>
          </cell>
          <cell r="K67" t="e">
            <v>#N/A</v>
          </cell>
          <cell r="L67">
            <v>3283</v>
          </cell>
          <cell r="M67" t="e">
            <v>#N/A</v>
          </cell>
          <cell r="N67" t="e">
            <v>#N/A</v>
          </cell>
          <cell r="O67">
            <v>3248</v>
          </cell>
          <cell r="P67" t="e">
            <v>#N/A</v>
          </cell>
        </row>
        <row r="71">
          <cell r="B71" t="str">
            <v>H30</v>
          </cell>
          <cell r="C71" t="str">
            <v>R01</v>
          </cell>
          <cell r="D71" t="str">
            <v>R02</v>
          </cell>
        </row>
        <row r="72">
          <cell r="A72" t="str">
            <v>財政調整基金</v>
          </cell>
          <cell r="B72">
            <v>1540</v>
          </cell>
          <cell r="C72">
            <v>1564</v>
          </cell>
          <cell r="D72">
            <v>1881</v>
          </cell>
        </row>
        <row r="73">
          <cell r="A73" t="str">
            <v>減債基金</v>
          </cell>
          <cell r="B73">
            <v>8</v>
          </cell>
          <cell r="C73">
            <v>8</v>
          </cell>
          <cell r="D73">
            <v>8</v>
          </cell>
        </row>
        <row r="74">
          <cell r="A74" t="str">
            <v>その他特定目的基金</v>
          </cell>
          <cell r="B74">
            <v>786</v>
          </cell>
          <cell r="C74">
            <v>790</v>
          </cell>
          <cell r="D74">
            <v>799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8" t="s">
        <v>18</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42"/>
      <c r="DK1" s="42"/>
      <c r="DL1" s="42"/>
      <c r="DM1" s="42"/>
      <c r="DN1" s="42"/>
      <c r="DO1" s="42"/>
    </row>
    <row r="2" spans="1:119" ht="24.75" thickBot="1" x14ac:dyDescent="0.2">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9" t="s">
        <v>20</v>
      </c>
      <c r="C3" s="400"/>
      <c r="D3" s="400"/>
      <c r="E3" s="401"/>
      <c r="F3" s="401"/>
      <c r="G3" s="401"/>
      <c r="H3" s="401"/>
      <c r="I3" s="401"/>
      <c r="J3" s="401"/>
      <c r="K3" s="401"/>
      <c r="L3" s="401" t="s">
        <v>21</v>
      </c>
      <c r="M3" s="401"/>
      <c r="N3" s="401"/>
      <c r="O3" s="401"/>
      <c r="P3" s="401"/>
      <c r="Q3" s="401"/>
      <c r="R3" s="408"/>
      <c r="S3" s="408"/>
      <c r="T3" s="408"/>
      <c r="U3" s="408"/>
      <c r="V3" s="409"/>
      <c r="W3" s="383" t="s">
        <v>22</v>
      </c>
      <c r="X3" s="384"/>
      <c r="Y3" s="384"/>
      <c r="Z3" s="384"/>
      <c r="AA3" s="384"/>
      <c r="AB3" s="400"/>
      <c r="AC3" s="408" t="s">
        <v>23</v>
      </c>
      <c r="AD3" s="384"/>
      <c r="AE3" s="384"/>
      <c r="AF3" s="384"/>
      <c r="AG3" s="384"/>
      <c r="AH3" s="384"/>
      <c r="AI3" s="384"/>
      <c r="AJ3" s="384"/>
      <c r="AK3" s="384"/>
      <c r="AL3" s="385"/>
      <c r="AM3" s="383" t="s">
        <v>24</v>
      </c>
      <c r="AN3" s="384"/>
      <c r="AO3" s="384"/>
      <c r="AP3" s="384"/>
      <c r="AQ3" s="384"/>
      <c r="AR3" s="384"/>
      <c r="AS3" s="384"/>
      <c r="AT3" s="384"/>
      <c r="AU3" s="384"/>
      <c r="AV3" s="384"/>
      <c r="AW3" s="384"/>
      <c r="AX3" s="385"/>
      <c r="AY3" s="420" t="s">
        <v>25</v>
      </c>
      <c r="AZ3" s="421"/>
      <c r="BA3" s="421"/>
      <c r="BB3" s="421"/>
      <c r="BC3" s="421"/>
      <c r="BD3" s="421"/>
      <c r="BE3" s="421"/>
      <c r="BF3" s="421"/>
      <c r="BG3" s="421"/>
      <c r="BH3" s="421"/>
      <c r="BI3" s="421"/>
      <c r="BJ3" s="421"/>
      <c r="BK3" s="421"/>
      <c r="BL3" s="421"/>
      <c r="BM3" s="422"/>
      <c r="BN3" s="383" t="s">
        <v>26</v>
      </c>
      <c r="BO3" s="384"/>
      <c r="BP3" s="384"/>
      <c r="BQ3" s="384"/>
      <c r="BR3" s="384"/>
      <c r="BS3" s="384"/>
      <c r="BT3" s="384"/>
      <c r="BU3" s="385"/>
      <c r="BV3" s="383" t="s">
        <v>27</v>
      </c>
      <c r="BW3" s="384"/>
      <c r="BX3" s="384"/>
      <c r="BY3" s="384"/>
      <c r="BZ3" s="384"/>
      <c r="CA3" s="384"/>
      <c r="CB3" s="384"/>
      <c r="CC3" s="385"/>
      <c r="CD3" s="420" t="s">
        <v>25</v>
      </c>
      <c r="CE3" s="421"/>
      <c r="CF3" s="421"/>
      <c r="CG3" s="421"/>
      <c r="CH3" s="421"/>
      <c r="CI3" s="421"/>
      <c r="CJ3" s="421"/>
      <c r="CK3" s="421"/>
      <c r="CL3" s="421"/>
      <c r="CM3" s="421"/>
      <c r="CN3" s="421"/>
      <c r="CO3" s="421"/>
      <c r="CP3" s="421"/>
      <c r="CQ3" s="421"/>
      <c r="CR3" s="421"/>
      <c r="CS3" s="422"/>
      <c r="CT3" s="383" t="s">
        <v>28</v>
      </c>
      <c r="CU3" s="384"/>
      <c r="CV3" s="384"/>
      <c r="CW3" s="384"/>
      <c r="CX3" s="384"/>
      <c r="CY3" s="384"/>
      <c r="CZ3" s="384"/>
      <c r="DA3" s="385"/>
      <c r="DB3" s="383" t="s">
        <v>29</v>
      </c>
      <c r="DC3" s="384"/>
      <c r="DD3" s="384"/>
      <c r="DE3" s="384"/>
      <c r="DF3" s="384"/>
      <c r="DG3" s="384"/>
      <c r="DH3" s="384"/>
      <c r="DI3" s="385"/>
      <c r="DJ3" s="41"/>
      <c r="DK3" s="41"/>
      <c r="DL3" s="41"/>
      <c r="DM3" s="41"/>
      <c r="DN3" s="41"/>
      <c r="DO3" s="41"/>
    </row>
    <row r="4" spans="1:119" ht="18.75" customHeight="1" x14ac:dyDescent="0.15">
      <c r="A4" s="42"/>
      <c r="B4" s="402"/>
      <c r="C4" s="403"/>
      <c r="D4" s="403"/>
      <c r="E4" s="404"/>
      <c r="F4" s="404"/>
      <c r="G4" s="404"/>
      <c r="H4" s="404"/>
      <c r="I4" s="404"/>
      <c r="J4" s="404"/>
      <c r="K4" s="404"/>
      <c r="L4" s="404"/>
      <c r="M4" s="404"/>
      <c r="N4" s="404"/>
      <c r="O4" s="404"/>
      <c r="P4" s="404"/>
      <c r="Q4" s="404"/>
      <c r="R4" s="410"/>
      <c r="S4" s="410"/>
      <c r="T4" s="410"/>
      <c r="U4" s="410"/>
      <c r="V4" s="411"/>
      <c r="W4" s="414"/>
      <c r="X4" s="415"/>
      <c r="Y4" s="415"/>
      <c r="Z4" s="415"/>
      <c r="AA4" s="415"/>
      <c r="AB4" s="403"/>
      <c r="AC4" s="410"/>
      <c r="AD4" s="415"/>
      <c r="AE4" s="415"/>
      <c r="AF4" s="415"/>
      <c r="AG4" s="415"/>
      <c r="AH4" s="415"/>
      <c r="AI4" s="415"/>
      <c r="AJ4" s="415"/>
      <c r="AK4" s="415"/>
      <c r="AL4" s="418"/>
      <c r="AM4" s="416"/>
      <c r="AN4" s="417"/>
      <c r="AO4" s="417"/>
      <c r="AP4" s="417"/>
      <c r="AQ4" s="417"/>
      <c r="AR4" s="417"/>
      <c r="AS4" s="417"/>
      <c r="AT4" s="417"/>
      <c r="AU4" s="417"/>
      <c r="AV4" s="417"/>
      <c r="AW4" s="417"/>
      <c r="AX4" s="419"/>
      <c r="AY4" s="386" t="s">
        <v>30</v>
      </c>
      <c r="AZ4" s="387"/>
      <c r="BA4" s="387"/>
      <c r="BB4" s="387"/>
      <c r="BC4" s="387"/>
      <c r="BD4" s="387"/>
      <c r="BE4" s="387"/>
      <c r="BF4" s="387"/>
      <c r="BG4" s="387"/>
      <c r="BH4" s="387"/>
      <c r="BI4" s="387"/>
      <c r="BJ4" s="387"/>
      <c r="BK4" s="387"/>
      <c r="BL4" s="387"/>
      <c r="BM4" s="388"/>
      <c r="BN4" s="389">
        <v>9864284</v>
      </c>
      <c r="BO4" s="390"/>
      <c r="BP4" s="390"/>
      <c r="BQ4" s="390"/>
      <c r="BR4" s="390"/>
      <c r="BS4" s="390"/>
      <c r="BT4" s="390"/>
      <c r="BU4" s="391"/>
      <c r="BV4" s="389">
        <v>7519000</v>
      </c>
      <c r="BW4" s="390"/>
      <c r="BX4" s="390"/>
      <c r="BY4" s="390"/>
      <c r="BZ4" s="390"/>
      <c r="CA4" s="390"/>
      <c r="CB4" s="390"/>
      <c r="CC4" s="391"/>
      <c r="CD4" s="392" t="s">
        <v>31</v>
      </c>
      <c r="CE4" s="393"/>
      <c r="CF4" s="393"/>
      <c r="CG4" s="393"/>
      <c r="CH4" s="393"/>
      <c r="CI4" s="393"/>
      <c r="CJ4" s="393"/>
      <c r="CK4" s="393"/>
      <c r="CL4" s="393"/>
      <c r="CM4" s="393"/>
      <c r="CN4" s="393"/>
      <c r="CO4" s="393"/>
      <c r="CP4" s="393"/>
      <c r="CQ4" s="393"/>
      <c r="CR4" s="393"/>
      <c r="CS4" s="394"/>
      <c r="CT4" s="395">
        <v>2.6</v>
      </c>
      <c r="CU4" s="396"/>
      <c r="CV4" s="396"/>
      <c r="CW4" s="396"/>
      <c r="CX4" s="396"/>
      <c r="CY4" s="396"/>
      <c r="CZ4" s="396"/>
      <c r="DA4" s="397"/>
      <c r="DB4" s="395">
        <v>3.9</v>
      </c>
      <c r="DC4" s="396"/>
      <c r="DD4" s="396"/>
      <c r="DE4" s="396"/>
      <c r="DF4" s="396"/>
      <c r="DG4" s="396"/>
      <c r="DH4" s="396"/>
      <c r="DI4" s="397"/>
      <c r="DJ4" s="41"/>
      <c r="DK4" s="41"/>
      <c r="DL4" s="41"/>
      <c r="DM4" s="41"/>
      <c r="DN4" s="41"/>
      <c r="DO4" s="41"/>
    </row>
    <row r="5" spans="1:119" ht="18.75" customHeight="1" x14ac:dyDescent="0.15">
      <c r="A5" s="42"/>
      <c r="B5" s="405"/>
      <c r="C5" s="406"/>
      <c r="D5" s="406"/>
      <c r="E5" s="407"/>
      <c r="F5" s="407"/>
      <c r="G5" s="407"/>
      <c r="H5" s="407"/>
      <c r="I5" s="407"/>
      <c r="J5" s="407"/>
      <c r="K5" s="407"/>
      <c r="L5" s="407"/>
      <c r="M5" s="407"/>
      <c r="N5" s="407"/>
      <c r="O5" s="407"/>
      <c r="P5" s="407"/>
      <c r="Q5" s="407"/>
      <c r="R5" s="412"/>
      <c r="S5" s="412"/>
      <c r="T5" s="412"/>
      <c r="U5" s="412"/>
      <c r="V5" s="413"/>
      <c r="W5" s="416"/>
      <c r="X5" s="417"/>
      <c r="Y5" s="417"/>
      <c r="Z5" s="417"/>
      <c r="AA5" s="417"/>
      <c r="AB5" s="406"/>
      <c r="AC5" s="412"/>
      <c r="AD5" s="417"/>
      <c r="AE5" s="417"/>
      <c r="AF5" s="417"/>
      <c r="AG5" s="417"/>
      <c r="AH5" s="417"/>
      <c r="AI5" s="417"/>
      <c r="AJ5" s="417"/>
      <c r="AK5" s="417"/>
      <c r="AL5" s="419"/>
      <c r="AM5" s="455" t="s">
        <v>32</v>
      </c>
      <c r="AN5" s="456"/>
      <c r="AO5" s="456"/>
      <c r="AP5" s="456"/>
      <c r="AQ5" s="456"/>
      <c r="AR5" s="456"/>
      <c r="AS5" s="456"/>
      <c r="AT5" s="457"/>
      <c r="AU5" s="458" t="s">
        <v>33</v>
      </c>
      <c r="AV5" s="459"/>
      <c r="AW5" s="459"/>
      <c r="AX5" s="459"/>
      <c r="AY5" s="460" t="s">
        <v>34</v>
      </c>
      <c r="AZ5" s="461"/>
      <c r="BA5" s="461"/>
      <c r="BB5" s="461"/>
      <c r="BC5" s="461"/>
      <c r="BD5" s="461"/>
      <c r="BE5" s="461"/>
      <c r="BF5" s="461"/>
      <c r="BG5" s="461"/>
      <c r="BH5" s="461"/>
      <c r="BI5" s="461"/>
      <c r="BJ5" s="461"/>
      <c r="BK5" s="461"/>
      <c r="BL5" s="461"/>
      <c r="BM5" s="462"/>
      <c r="BN5" s="426">
        <v>9636344</v>
      </c>
      <c r="BO5" s="427"/>
      <c r="BP5" s="427"/>
      <c r="BQ5" s="427"/>
      <c r="BR5" s="427"/>
      <c r="BS5" s="427"/>
      <c r="BT5" s="427"/>
      <c r="BU5" s="428"/>
      <c r="BV5" s="426">
        <v>7341445</v>
      </c>
      <c r="BW5" s="427"/>
      <c r="BX5" s="427"/>
      <c r="BY5" s="427"/>
      <c r="BZ5" s="427"/>
      <c r="CA5" s="427"/>
      <c r="CB5" s="427"/>
      <c r="CC5" s="428"/>
      <c r="CD5" s="429" t="s">
        <v>35</v>
      </c>
      <c r="CE5" s="430"/>
      <c r="CF5" s="430"/>
      <c r="CG5" s="430"/>
      <c r="CH5" s="430"/>
      <c r="CI5" s="430"/>
      <c r="CJ5" s="430"/>
      <c r="CK5" s="430"/>
      <c r="CL5" s="430"/>
      <c r="CM5" s="430"/>
      <c r="CN5" s="430"/>
      <c r="CO5" s="430"/>
      <c r="CP5" s="430"/>
      <c r="CQ5" s="430"/>
      <c r="CR5" s="430"/>
      <c r="CS5" s="431"/>
      <c r="CT5" s="423">
        <v>93.2</v>
      </c>
      <c r="CU5" s="424"/>
      <c r="CV5" s="424"/>
      <c r="CW5" s="424"/>
      <c r="CX5" s="424"/>
      <c r="CY5" s="424"/>
      <c r="CZ5" s="424"/>
      <c r="DA5" s="425"/>
      <c r="DB5" s="423">
        <v>94.7</v>
      </c>
      <c r="DC5" s="424"/>
      <c r="DD5" s="424"/>
      <c r="DE5" s="424"/>
      <c r="DF5" s="424"/>
      <c r="DG5" s="424"/>
      <c r="DH5" s="424"/>
      <c r="DI5" s="425"/>
      <c r="DJ5" s="41"/>
      <c r="DK5" s="41"/>
      <c r="DL5" s="41"/>
      <c r="DM5" s="41"/>
      <c r="DN5" s="41"/>
      <c r="DO5" s="41"/>
    </row>
    <row r="6" spans="1:119" ht="18.75" customHeight="1" x14ac:dyDescent="0.15">
      <c r="A6" s="42"/>
      <c r="B6" s="432" t="s">
        <v>36</v>
      </c>
      <c r="C6" s="433"/>
      <c r="D6" s="433"/>
      <c r="E6" s="434"/>
      <c r="F6" s="434"/>
      <c r="G6" s="434"/>
      <c r="H6" s="434"/>
      <c r="I6" s="434"/>
      <c r="J6" s="434"/>
      <c r="K6" s="434"/>
      <c r="L6" s="434" t="s">
        <v>37</v>
      </c>
      <c r="M6" s="434"/>
      <c r="N6" s="434"/>
      <c r="O6" s="434"/>
      <c r="P6" s="434"/>
      <c r="Q6" s="434"/>
      <c r="R6" s="438"/>
      <c r="S6" s="438"/>
      <c r="T6" s="438"/>
      <c r="U6" s="438"/>
      <c r="V6" s="439"/>
      <c r="W6" s="442" t="s">
        <v>38</v>
      </c>
      <c r="X6" s="443"/>
      <c r="Y6" s="443"/>
      <c r="Z6" s="443"/>
      <c r="AA6" s="443"/>
      <c r="AB6" s="433"/>
      <c r="AC6" s="446" t="s">
        <v>39</v>
      </c>
      <c r="AD6" s="447"/>
      <c r="AE6" s="447"/>
      <c r="AF6" s="447"/>
      <c r="AG6" s="447"/>
      <c r="AH6" s="447"/>
      <c r="AI6" s="447"/>
      <c r="AJ6" s="447"/>
      <c r="AK6" s="447"/>
      <c r="AL6" s="448"/>
      <c r="AM6" s="455" t="s">
        <v>40</v>
      </c>
      <c r="AN6" s="456"/>
      <c r="AO6" s="456"/>
      <c r="AP6" s="456"/>
      <c r="AQ6" s="456"/>
      <c r="AR6" s="456"/>
      <c r="AS6" s="456"/>
      <c r="AT6" s="457"/>
      <c r="AU6" s="458" t="s">
        <v>33</v>
      </c>
      <c r="AV6" s="459"/>
      <c r="AW6" s="459"/>
      <c r="AX6" s="459"/>
      <c r="AY6" s="460" t="s">
        <v>41</v>
      </c>
      <c r="AZ6" s="461"/>
      <c r="BA6" s="461"/>
      <c r="BB6" s="461"/>
      <c r="BC6" s="461"/>
      <c r="BD6" s="461"/>
      <c r="BE6" s="461"/>
      <c r="BF6" s="461"/>
      <c r="BG6" s="461"/>
      <c r="BH6" s="461"/>
      <c r="BI6" s="461"/>
      <c r="BJ6" s="461"/>
      <c r="BK6" s="461"/>
      <c r="BL6" s="461"/>
      <c r="BM6" s="462"/>
      <c r="BN6" s="426">
        <v>227940</v>
      </c>
      <c r="BO6" s="427"/>
      <c r="BP6" s="427"/>
      <c r="BQ6" s="427"/>
      <c r="BR6" s="427"/>
      <c r="BS6" s="427"/>
      <c r="BT6" s="427"/>
      <c r="BU6" s="428"/>
      <c r="BV6" s="426">
        <v>177555</v>
      </c>
      <c r="BW6" s="427"/>
      <c r="BX6" s="427"/>
      <c r="BY6" s="427"/>
      <c r="BZ6" s="427"/>
      <c r="CA6" s="427"/>
      <c r="CB6" s="427"/>
      <c r="CC6" s="428"/>
      <c r="CD6" s="429" t="s">
        <v>42</v>
      </c>
      <c r="CE6" s="430"/>
      <c r="CF6" s="430"/>
      <c r="CG6" s="430"/>
      <c r="CH6" s="430"/>
      <c r="CI6" s="430"/>
      <c r="CJ6" s="430"/>
      <c r="CK6" s="430"/>
      <c r="CL6" s="430"/>
      <c r="CM6" s="430"/>
      <c r="CN6" s="430"/>
      <c r="CO6" s="430"/>
      <c r="CP6" s="430"/>
      <c r="CQ6" s="430"/>
      <c r="CR6" s="430"/>
      <c r="CS6" s="431"/>
      <c r="CT6" s="463">
        <v>95.9</v>
      </c>
      <c r="CU6" s="464"/>
      <c r="CV6" s="464"/>
      <c r="CW6" s="464"/>
      <c r="CX6" s="464"/>
      <c r="CY6" s="464"/>
      <c r="CZ6" s="464"/>
      <c r="DA6" s="465"/>
      <c r="DB6" s="463">
        <v>97.5</v>
      </c>
      <c r="DC6" s="464"/>
      <c r="DD6" s="464"/>
      <c r="DE6" s="464"/>
      <c r="DF6" s="464"/>
      <c r="DG6" s="464"/>
      <c r="DH6" s="464"/>
      <c r="DI6" s="465"/>
      <c r="DJ6" s="41"/>
      <c r="DK6" s="41"/>
      <c r="DL6" s="41"/>
      <c r="DM6" s="41"/>
      <c r="DN6" s="41"/>
      <c r="DO6" s="41"/>
    </row>
    <row r="7" spans="1:119" ht="18.75" customHeight="1" x14ac:dyDescent="0.15">
      <c r="A7" s="42"/>
      <c r="B7" s="402"/>
      <c r="C7" s="403"/>
      <c r="D7" s="403"/>
      <c r="E7" s="404"/>
      <c r="F7" s="404"/>
      <c r="G7" s="404"/>
      <c r="H7" s="404"/>
      <c r="I7" s="404"/>
      <c r="J7" s="404"/>
      <c r="K7" s="404"/>
      <c r="L7" s="404"/>
      <c r="M7" s="404"/>
      <c r="N7" s="404"/>
      <c r="O7" s="404"/>
      <c r="P7" s="404"/>
      <c r="Q7" s="404"/>
      <c r="R7" s="410"/>
      <c r="S7" s="410"/>
      <c r="T7" s="410"/>
      <c r="U7" s="410"/>
      <c r="V7" s="411"/>
      <c r="W7" s="414"/>
      <c r="X7" s="415"/>
      <c r="Y7" s="415"/>
      <c r="Z7" s="415"/>
      <c r="AA7" s="415"/>
      <c r="AB7" s="403"/>
      <c r="AC7" s="449"/>
      <c r="AD7" s="450"/>
      <c r="AE7" s="450"/>
      <c r="AF7" s="450"/>
      <c r="AG7" s="450"/>
      <c r="AH7" s="450"/>
      <c r="AI7" s="450"/>
      <c r="AJ7" s="450"/>
      <c r="AK7" s="450"/>
      <c r="AL7" s="451"/>
      <c r="AM7" s="455" t="s">
        <v>43</v>
      </c>
      <c r="AN7" s="456"/>
      <c r="AO7" s="456"/>
      <c r="AP7" s="456"/>
      <c r="AQ7" s="456"/>
      <c r="AR7" s="456"/>
      <c r="AS7" s="456"/>
      <c r="AT7" s="457"/>
      <c r="AU7" s="458" t="s">
        <v>44</v>
      </c>
      <c r="AV7" s="459"/>
      <c r="AW7" s="459"/>
      <c r="AX7" s="459"/>
      <c r="AY7" s="460" t="s">
        <v>45</v>
      </c>
      <c r="AZ7" s="461"/>
      <c r="BA7" s="461"/>
      <c r="BB7" s="461"/>
      <c r="BC7" s="461"/>
      <c r="BD7" s="461"/>
      <c r="BE7" s="461"/>
      <c r="BF7" s="461"/>
      <c r="BG7" s="461"/>
      <c r="BH7" s="461"/>
      <c r="BI7" s="461"/>
      <c r="BJ7" s="461"/>
      <c r="BK7" s="461"/>
      <c r="BL7" s="461"/>
      <c r="BM7" s="462"/>
      <c r="BN7" s="426">
        <v>106566</v>
      </c>
      <c r="BO7" s="427"/>
      <c r="BP7" s="427"/>
      <c r="BQ7" s="427"/>
      <c r="BR7" s="427"/>
      <c r="BS7" s="427"/>
      <c r="BT7" s="427"/>
      <c r="BU7" s="428"/>
      <c r="BV7" s="426">
        <v>751</v>
      </c>
      <c r="BW7" s="427"/>
      <c r="BX7" s="427"/>
      <c r="BY7" s="427"/>
      <c r="BZ7" s="427"/>
      <c r="CA7" s="427"/>
      <c r="CB7" s="427"/>
      <c r="CC7" s="428"/>
      <c r="CD7" s="429" t="s">
        <v>46</v>
      </c>
      <c r="CE7" s="430"/>
      <c r="CF7" s="430"/>
      <c r="CG7" s="430"/>
      <c r="CH7" s="430"/>
      <c r="CI7" s="430"/>
      <c r="CJ7" s="430"/>
      <c r="CK7" s="430"/>
      <c r="CL7" s="430"/>
      <c r="CM7" s="430"/>
      <c r="CN7" s="430"/>
      <c r="CO7" s="430"/>
      <c r="CP7" s="430"/>
      <c r="CQ7" s="430"/>
      <c r="CR7" s="430"/>
      <c r="CS7" s="431"/>
      <c r="CT7" s="426">
        <v>4672162</v>
      </c>
      <c r="CU7" s="427"/>
      <c r="CV7" s="427"/>
      <c r="CW7" s="427"/>
      <c r="CX7" s="427"/>
      <c r="CY7" s="427"/>
      <c r="CZ7" s="427"/>
      <c r="DA7" s="428"/>
      <c r="DB7" s="426">
        <v>4476927</v>
      </c>
      <c r="DC7" s="427"/>
      <c r="DD7" s="427"/>
      <c r="DE7" s="427"/>
      <c r="DF7" s="427"/>
      <c r="DG7" s="427"/>
      <c r="DH7" s="427"/>
      <c r="DI7" s="428"/>
      <c r="DJ7" s="41"/>
      <c r="DK7" s="41"/>
      <c r="DL7" s="41"/>
      <c r="DM7" s="41"/>
      <c r="DN7" s="41"/>
      <c r="DO7" s="41"/>
    </row>
    <row r="8" spans="1:119" ht="18.75" customHeight="1" thickBot="1" x14ac:dyDescent="0.2">
      <c r="A8" s="42"/>
      <c r="B8" s="435"/>
      <c r="C8" s="436"/>
      <c r="D8" s="436"/>
      <c r="E8" s="437"/>
      <c r="F8" s="437"/>
      <c r="G8" s="437"/>
      <c r="H8" s="437"/>
      <c r="I8" s="437"/>
      <c r="J8" s="437"/>
      <c r="K8" s="437"/>
      <c r="L8" s="437"/>
      <c r="M8" s="437"/>
      <c r="N8" s="437"/>
      <c r="O8" s="437"/>
      <c r="P8" s="437"/>
      <c r="Q8" s="437"/>
      <c r="R8" s="440"/>
      <c r="S8" s="440"/>
      <c r="T8" s="440"/>
      <c r="U8" s="440"/>
      <c r="V8" s="441"/>
      <c r="W8" s="444"/>
      <c r="X8" s="445"/>
      <c r="Y8" s="445"/>
      <c r="Z8" s="445"/>
      <c r="AA8" s="445"/>
      <c r="AB8" s="436"/>
      <c r="AC8" s="452"/>
      <c r="AD8" s="453"/>
      <c r="AE8" s="453"/>
      <c r="AF8" s="453"/>
      <c r="AG8" s="453"/>
      <c r="AH8" s="453"/>
      <c r="AI8" s="453"/>
      <c r="AJ8" s="453"/>
      <c r="AK8" s="453"/>
      <c r="AL8" s="454"/>
      <c r="AM8" s="455" t="s">
        <v>47</v>
      </c>
      <c r="AN8" s="456"/>
      <c r="AO8" s="456"/>
      <c r="AP8" s="456"/>
      <c r="AQ8" s="456"/>
      <c r="AR8" s="456"/>
      <c r="AS8" s="456"/>
      <c r="AT8" s="457"/>
      <c r="AU8" s="458" t="s">
        <v>33</v>
      </c>
      <c r="AV8" s="459"/>
      <c r="AW8" s="459"/>
      <c r="AX8" s="459"/>
      <c r="AY8" s="460" t="s">
        <v>48</v>
      </c>
      <c r="AZ8" s="461"/>
      <c r="BA8" s="461"/>
      <c r="BB8" s="461"/>
      <c r="BC8" s="461"/>
      <c r="BD8" s="461"/>
      <c r="BE8" s="461"/>
      <c r="BF8" s="461"/>
      <c r="BG8" s="461"/>
      <c r="BH8" s="461"/>
      <c r="BI8" s="461"/>
      <c r="BJ8" s="461"/>
      <c r="BK8" s="461"/>
      <c r="BL8" s="461"/>
      <c r="BM8" s="462"/>
      <c r="BN8" s="426">
        <v>121374</v>
      </c>
      <c r="BO8" s="427"/>
      <c r="BP8" s="427"/>
      <c r="BQ8" s="427"/>
      <c r="BR8" s="427"/>
      <c r="BS8" s="427"/>
      <c r="BT8" s="427"/>
      <c r="BU8" s="428"/>
      <c r="BV8" s="426">
        <v>176804</v>
      </c>
      <c r="BW8" s="427"/>
      <c r="BX8" s="427"/>
      <c r="BY8" s="427"/>
      <c r="BZ8" s="427"/>
      <c r="CA8" s="427"/>
      <c r="CB8" s="427"/>
      <c r="CC8" s="428"/>
      <c r="CD8" s="429" t="s">
        <v>49</v>
      </c>
      <c r="CE8" s="430"/>
      <c r="CF8" s="430"/>
      <c r="CG8" s="430"/>
      <c r="CH8" s="430"/>
      <c r="CI8" s="430"/>
      <c r="CJ8" s="430"/>
      <c r="CK8" s="430"/>
      <c r="CL8" s="430"/>
      <c r="CM8" s="430"/>
      <c r="CN8" s="430"/>
      <c r="CO8" s="430"/>
      <c r="CP8" s="430"/>
      <c r="CQ8" s="430"/>
      <c r="CR8" s="430"/>
      <c r="CS8" s="431"/>
      <c r="CT8" s="466">
        <v>0.22</v>
      </c>
      <c r="CU8" s="467"/>
      <c r="CV8" s="467"/>
      <c r="CW8" s="467"/>
      <c r="CX8" s="467"/>
      <c r="CY8" s="467"/>
      <c r="CZ8" s="467"/>
      <c r="DA8" s="468"/>
      <c r="DB8" s="466">
        <v>0.21</v>
      </c>
      <c r="DC8" s="467"/>
      <c r="DD8" s="467"/>
      <c r="DE8" s="467"/>
      <c r="DF8" s="467"/>
      <c r="DG8" s="467"/>
      <c r="DH8" s="467"/>
      <c r="DI8" s="468"/>
      <c r="DJ8" s="41"/>
      <c r="DK8" s="41"/>
      <c r="DL8" s="41"/>
      <c r="DM8" s="41"/>
      <c r="DN8" s="41"/>
      <c r="DO8" s="41"/>
    </row>
    <row r="9" spans="1:119" ht="18.75" customHeight="1" thickBot="1" x14ac:dyDescent="0.2">
      <c r="A9" s="42"/>
      <c r="B9" s="420" t="s">
        <v>50</v>
      </c>
      <c r="C9" s="421"/>
      <c r="D9" s="421"/>
      <c r="E9" s="421"/>
      <c r="F9" s="421"/>
      <c r="G9" s="421"/>
      <c r="H9" s="421"/>
      <c r="I9" s="421"/>
      <c r="J9" s="421"/>
      <c r="K9" s="469"/>
      <c r="L9" s="470" t="s">
        <v>51</v>
      </c>
      <c r="M9" s="471"/>
      <c r="N9" s="471"/>
      <c r="O9" s="471"/>
      <c r="P9" s="471"/>
      <c r="Q9" s="472"/>
      <c r="R9" s="473">
        <v>9657</v>
      </c>
      <c r="S9" s="474"/>
      <c r="T9" s="474"/>
      <c r="U9" s="474"/>
      <c r="V9" s="475"/>
      <c r="W9" s="383" t="s">
        <v>52</v>
      </c>
      <c r="X9" s="384"/>
      <c r="Y9" s="384"/>
      <c r="Z9" s="384"/>
      <c r="AA9" s="384"/>
      <c r="AB9" s="384"/>
      <c r="AC9" s="384"/>
      <c r="AD9" s="384"/>
      <c r="AE9" s="384"/>
      <c r="AF9" s="384"/>
      <c r="AG9" s="384"/>
      <c r="AH9" s="384"/>
      <c r="AI9" s="384"/>
      <c r="AJ9" s="384"/>
      <c r="AK9" s="384"/>
      <c r="AL9" s="385"/>
      <c r="AM9" s="455" t="s">
        <v>53</v>
      </c>
      <c r="AN9" s="456"/>
      <c r="AO9" s="456"/>
      <c r="AP9" s="456"/>
      <c r="AQ9" s="456"/>
      <c r="AR9" s="456"/>
      <c r="AS9" s="456"/>
      <c r="AT9" s="457"/>
      <c r="AU9" s="458" t="s">
        <v>54</v>
      </c>
      <c r="AV9" s="459"/>
      <c r="AW9" s="459"/>
      <c r="AX9" s="459"/>
      <c r="AY9" s="460" t="s">
        <v>55</v>
      </c>
      <c r="AZ9" s="461"/>
      <c r="BA9" s="461"/>
      <c r="BB9" s="461"/>
      <c r="BC9" s="461"/>
      <c r="BD9" s="461"/>
      <c r="BE9" s="461"/>
      <c r="BF9" s="461"/>
      <c r="BG9" s="461"/>
      <c r="BH9" s="461"/>
      <c r="BI9" s="461"/>
      <c r="BJ9" s="461"/>
      <c r="BK9" s="461"/>
      <c r="BL9" s="461"/>
      <c r="BM9" s="462"/>
      <c r="BN9" s="426">
        <v>-55430</v>
      </c>
      <c r="BO9" s="427"/>
      <c r="BP9" s="427"/>
      <c r="BQ9" s="427"/>
      <c r="BR9" s="427"/>
      <c r="BS9" s="427"/>
      <c r="BT9" s="427"/>
      <c r="BU9" s="428"/>
      <c r="BV9" s="426">
        <v>20197</v>
      </c>
      <c r="BW9" s="427"/>
      <c r="BX9" s="427"/>
      <c r="BY9" s="427"/>
      <c r="BZ9" s="427"/>
      <c r="CA9" s="427"/>
      <c r="CB9" s="427"/>
      <c r="CC9" s="428"/>
      <c r="CD9" s="429" t="s">
        <v>56</v>
      </c>
      <c r="CE9" s="430"/>
      <c r="CF9" s="430"/>
      <c r="CG9" s="430"/>
      <c r="CH9" s="430"/>
      <c r="CI9" s="430"/>
      <c r="CJ9" s="430"/>
      <c r="CK9" s="430"/>
      <c r="CL9" s="430"/>
      <c r="CM9" s="430"/>
      <c r="CN9" s="430"/>
      <c r="CO9" s="430"/>
      <c r="CP9" s="430"/>
      <c r="CQ9" s="430"/>
      <c r="CR9" s="430"/>
      <c r="CS9" s="431"/>
      <c r="CT9" s="423">
        <v>18.600000000000001</v>
      </c>
      <c r="CU9" s="424"/>
      <c r="CV9" s="424"/>
      <c r="CW9" s="424"/>
      <c r="CX9" s="424"/>
      <c r="CY9" s="424"/>
      <c r="CZ9" s="424"/>
      <c r="DA9" s="425"/>
      <c r="DB9" s="423">
        <v>21.3</v>
      </c>
      <c r="DC9" s="424"/>
      <c r="DD9" s="424"/>
      <c r="DE9" s="424"/>
      <c r="DF9" s="424"/>
      <c r="DG9" s="424"/>
      <c r="DH9" s="424"/>
      <c r="DI9" s="425"/>
      <c r="DJ9" s="41"/>
      <c r="DK9" s="41"/>
      <c r="DL9" s="41"/>
      <c r="DM9" s="41"/>
      <c r="DN9" s="41"/>
      <c r="DO9" s="41"/>
    </row>
    <row r="10" spans="1:119" ht="18.75" customHeight="1" thickBot="1" x14ac:dyDescent="0.2">
      <c r="A10" s="42"/>
      <c r="B10" s="420"/>
      <c r="C10" s="421"/>
      <c r="D10" s="421"/>
      <c r="E10" s="421"/>
      <c r="F10" s="421"/>
      <c r="G10" s="421"/>
      <c r="H10" s="421"/>
      <c r="I10" s="421"/>
      <c r="J10" s="421"/>
      <c r="K10" s="469"/>
      <c r="L10" s="476" t="s">
        <v>57</v>
      </c>
      <c r="M10" s="456"/>
      <c r="N10" s="456"/>
      <c r="O10" s="456"/>
      <c r="P10" s="456"/>
      <c r="Q10" s="457"/>
      <c r="R10" s="477">
        <v>11187</v>
      </c>
      <c r="S10" s="478"/>
      <c r="T10" s="478"/>
      <c r="U10" s="478"/>
      <c r="V10" s="479"/>
      <c r="W10" s="414"/>
      <c r="X10" s="415"/>
      <c r="Y10" s="415"/>
      <c r="Z10" s="415"/>
      <c r="AA10" s="415"/>
      <c r="AB10" s="415"/>
      <c r="AC10" s="415"/>
      <c r="AD10" s="415"/>
      <c r="AE10" s="415"/>
      <c r="AF10" s="415"/>
      <c r="AG10" s="415"/>
      <c r="AH10" s="415"/>
      <c r="AI10" s="415"/>
      <c r="AJ10" s="415"/>
      <c r="AK10" s="415"/>
      <c r="AL10" s="418"/>
      <c r="AM10" s="455" t="s">
        <v>58</v>
      </c>
      <c r="AN10" s="456"/>
      <c r="AO10" s="456"/>
      <c r="AP10" s="456"/>
      <c r="AQ10" s="456"/>
      <c r="AR10" s="456"/>
      <c r="AS10" s="456"/>
      <c r="AT10" s="457"/>
      <c r="AU10" s="458" t="s">
        <v>59</v>
      </c>
      <c r="AV10" s="459"/>
      <c r="AW10" s="459"/>
      <c r="AX10" s="459"/>
      <c r="AY10" s="460" t="s">
        <v>60</v>
      </c>
      <c r="AZ10" s="461"/>
      <c r="BA10" s="461"/>
      <c r="BB10" s="461"/>
      <c r="BC10" s="461"/>
      <c r="BD10" s="461"/>
      <c r="BE10" s="461"/>
      <c r="BF10" s="461"/>
      <c r="BG10" s="461"/>
      <c r="BH10" s="461"/>
      <c r="BI10" s="461"/>
      <c r="BJ10" s="461"/>
      <c r="BK10" s="461"/>
      <c r="BL10" s="461"/>
      <c r="BM10" s="462"/>
      <c r="BN10" s="426">
        <v>747241</v>
      </c>
      <c r="BO10" s="427"/>
      <c r="BP10" s="427"/>
      <c r="BQ10" s="427"/>
      <c r="BR10" s="427"/>
      <c r="BS10" s="427"/>
      <c r="BT10" s="427"/>
      <c r="BU10" s="428"/>
      <c r="BV10" s="426">
        <v>210574</v>
      </c>
      <c r="BW10" s="427"/>
      <c r="BX10" s="427"/>
      <c r="BY10" s="427"/>
      <c r="BZ10" s="427"/>
      <c r="CA10" s="427"/>
      <c r="CB10" s="427"/>
      <c r="CC10" s="428"/>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20"/>
      <c r="C11" s="421"/>
      <c r="D11" s="421"/>
      <c r="E11" s="421"/>
      <c r="F11" s="421"/>
      <c r="G11" s="421"/>
      <c r="H11" s="421"/>
      <c r="I11" s="421"/>
      <c r="J11" s="421"/>
      <c r="K11" s="469"/>
      <c r="L11" s="480" t="s">
        <v>62</v>
      </c>
      <c r="M11" s="481"/>
      <c r="N11" s="481"/>
      <c r="O11" s="481"/>
      <c r="P11" s="481"/>
      <c r="Q11" s="482"/>
      <c r="R11" s="483" t="s">
        <v>63</v>
      </c>
      <c r="S11" s="484"/>
      <c r="T11" s="484"/>
      <c r="U11" s="484"/>
      <c r="V11" s="485"/>
      <c r="W11" s="414"/>
      <c r="X11" s="415"/>
      <c r="Y11" s="415"/>
      <c r="Z11" s="415"/>
      <c r="AA11" s="415"/>
      <c r="AB11" s="415"/>
      <c r="AC11" s="415"/>
      <c r="AD11" s="415"/>
      <c r="AE11" s="415"/>
      <c r="AF11" s="415"/>
      <c r="AG11" s="415"/>
      <c r="AH11" s="415"/>
      <c r="AI11" s="415"/>
      <c r="AJ11" s="415"/>
      <c r="AK11" s="415"/>
      <c r="AL11" s="418"/>
      <c r="AM11" s="455" t="s">
        <v>64</v>
      </c>
      <c r="AN11" s="456"/>
      <c r="AO11" s="456"/>
      <c r="AP11" s="456"/>
      <c r="AQ11" s="456"/>
      <c r="AR11" s="456"/>
      <c r="AS11" s="456"/>
      <c r="AT11" s="457"/>
      <c r="AU11" s="458" t="s">
        <v>65</v>
      </c>
      <c r="AV11" s="459"/>
      <c r="AW11" s="459"/>
      <c r="AX11" s="459"/>
      <c r="AY11" s="460" t="s">
        <v>66</v>
      </c>
      <c r="AZ11" s="461"/>
      <c r="BA11" s="461"/>
      <c r="BB11" s="461"/>
      <c r="BC11" s="461"/>
      <c r="BD11" s="461"/>
      <c r="BE11" s="461"/>
      <c r="BF11" s="461"/>
      <c r="BG11" s="461"/>
      <c r="BH11" s="461"/>
      <c r="BI11" s="461"/>
      <c r="BJ11" s="461"/>
      <c r="BK11" s="461"/>
      <c r="BL11" s="461"/>
      <c r="BM11" s="462"/>
      <c r="BN11" s="426">
        <v>0</v>
      </c>
      <c r="BO11" s="427"/>
      <c r="BP11" s="427"/>
      <c r="BQ11" s="427"/>
      <c r="BR11" s="427"/>
      <c r="BS11" s="427"/>
      <c r="BT11" s="427"/>
      <c r="BU11" s="428"/>
      <c r="BV11" s="426">
        <v>33900</v>
      </c>
      <c r="BW11" s="427"/>
      <c r="BX11" s="427"/>
      <c r="BY11" s="427"/>
      <c r="BZ11" s="427"/>
      <c r="CA11" s="427"/>
      <c r="CB11" s="427"/>
      <c r="CC11" s="428"/>
      <c r="CD11" s="429" t="s">
        <v>67</v>
      </c>
      <c r="CE11" s="430"/>
      <c r="CF11" s="430"/>
      <c r="CG11" s="430"/>
      <c r="CH11" s="430"/>
      <c r="CI11" s="430"/>
      <c r="CJ11" s="430"/>
      <c r="CK11" s="430"/>
      <c r="CL11" s="430"/>
      <c r="CM11" s="430"/>
      <c r="CN11" s="430"/>
      <c r="CO11" s="430"/>
      <c r="CP11" s="430"/>
      <c r="CQ11" s="430"/>
      <c r="CR11" s="430"/>
      <c r="CS11" s="431"/>
      <c r="CT11" s="466" t="s">
        <v>68</v>
      </c>
      <c r="CU11" s="467"/>
      <c r="CV11" s="467"/>
      <c r="CW11" s="467"/>
      <c r="CX11" s="467"/>
      <c r="CY11" s="467"/>
      <c r="CZ11" s="467"/>
      <c r="DA11" s="468"/>
      <c r="DB11" s="466" t="s">
        <v>68</v>
      </c>
      <c r="DC11" s="467"/>
      <c r="DD11" s="467"/>
      <c r="DE11" s="467"/>
      <c r="DF11" s="467"/>
      <c r="DG11" s="467"/>
      <c r="DH11" s="467"/>
      <c r="DI11" s="468"/>
      <c r="DJ11" s="41"/>
      <c r="DK11" s="41"/>
      <c r="DL11" s="41"/>
      <c r="DM11" s="41"/>
      <c r="DN11" s="41"/>
      <c r="DO11" s="41"/>
    </row>
    <row r="12" spans="1:119" ht="18.75" customHeight="1" x14ac:dyDescent="0.15">
      <c r="A12" s="42"/>
      <c r="B12" s="486" t="s">
        <v>69</v>
      </c>
      <c r="C12" s="487"/>
      <c r="D12" s="487"/>
      <c r="E12" s="487"/>
      <c r="F12" s="487"/>
      <c r="G12" s="487"/>
      <c r="H12" s="487"/>
      <c r="I12" s="487"/>
      <c r="J12" s="487"/>
      <c r="K12" s="488"/>
      <c r="L12" s="495" t="s">
        <v>70</v>
      </c>
      <c r="M12" s="496"/>
      <c r="N12" s="496"/>
      <c r="O12" s="496"/>
      <c r="P12" s="496"/>
      <c r="Q12" s="497"/>
      <c r="R12" s="498">
        <v>10568</v>
      </c>
      <c r="S12" s="499"/>
      <c r="T12" s="499"/>
      <c r="U12" s="499"/>
      <c r="V12" s="500"/>
      <c r="W12" s="501" t="s">
        <v>25</v>
      </c>
      <c r="X12" s="459"/>
      <c r="Y12" s="459"/>
      <c r="Z12" s="459"/>
      <c r="AA12" s="459"/>
      <c r="AB12" s="502"/>
      <c r="AC12" s="503" t="s">
        <v>71</v>
      </c>
      <c r="AD12" s="504"/>
      <c r="AE12" s="504"/>
      <c r="AF12" s="504"/>
      <c r="AG12" s="505"/>
      <c r="AH12" s="503" t="s">
        <v>72</v>
      </c>
      <c r="AI12" s="504"/>
      <c r="AJ12" s="504"/>
      <c r="AK12" s="504"/>
      <c r="AL12" s="506"/>
      <c r="AM12" s="455" t="s">
        <v>73</v>
      </c>
      <c r="AN12" s="456"/>
      <c r="AO12" s="456"/>
      <c r="AP12" s="456"/>
      <c r="AQ12" s="456"/>
      <c r="AR12" s="456"/>
      <c r="AS12" s="456"/>
      <c r="AT12" s="457"/>
      <c r="AU12" s="458" t="s">
        <v>74</v>
      </c>
      <c r="AV12" s="459"/>
      <c r="AW12" s="459"/>
      <c r="AX12" s="459"/>
      <c r="AY12" s="460" t="s">
        <v>75</v>
      </c>
      <c r="AZ12" s="461"/>
      <c r="BA12" s="461"/>
      <c r="BB12" s="461"/>
      <c r="BC12" s="461"/>
      <c r="BD12" s="461"/>
      <c r="BE12" s="461"/>
      <c r="BF12" s="461"/>
      <c r="BG12" s="461"/>
      <c r="BH12" s="461"/>
      <c r="BI12" s="461"/>
      <c r="BJ12" s="461"/>
      <c r="BK12" s="461"/>
      <c r="BL12" s="461"/>
      <c r="BM12" s="462"/>
      <c r="BN12" s="426">
        <v>429389</v>
      </c>
      <c r="BO12" s="427"/>
      <c r="BP12" s="427"/>
      <c r="BQ12" s="427"/>
      <c r="BR12" s="427"/>
      <c r="BS12" s="427"/>
      <c r="BT12" s="427"/>
      <c r="BU12" s="428"/>
      <c r="BV12" s="426">
        <v>186563</v>
      </c>
      <c r="BW12" s="427"/>
      <c r="BX12" s="427"/>
      <c r="BY12" s="427"/>
      <c r="BZ12" s="427"/>
      <c r="CA12" s="427"/>
      <c r="CB12" s="427"/>
      <c r="CC12" s="428"/>
      <c r="CD12" s="429" t="s">
        <v>76</v>
      </c>
      <c r="CE12" s="430"/>
      <c r="CF12" s="430"/>
      <c r="CG12" s="430"/>
      <c r="CH12" s="430"/>
      <c r="CI12" s="430"/>
      <c r="CJ12" s="430"/>
      <c r="CK12" s="430"/>
      <c r="CL12" s="430"/>
      <c r="CM12" s="430"/>
      <c r="CN12" s="430"/>
      <c r="CO12" s="430"/>
      <c r="CP12" s="430"/>
      <c r="CQ12" s="430"/>
      <c r="CR12" s="430"/>
      <c r="CS12" s="431"/>
      <c r="CT12" s="466" t="s">
        <v>68</v>
      </c>
      <c r="CU12" s="467"/>
      <c r="CV12" s="467"/>
      <c r="CW12" s="467"/>
      <c r="CX12" s="467"/>
      <c r="CY12" s="467"/>
      <c r="CZ12" s="467"/>
      <c r="DA12" s="468"/>
      <c r="DB12" s="466" t="s">
        <v>68</v>
      </c>
      <c r="DC12" s="467"/>
      <c r="DD12" s="467"/>
      <c r="DE12" s="467"/>
      <c r="DF12" s="467"/>
      <c r="DG12" s="467"/>
      <c r="DH12" s="467"/>
      <c r="DI12" s="468"/>
      <c r="DJ12" s="41"/>
      <c r="DK12" s="41"/>
      <c r="DL12" s="41"/>
      <c r="DM12" s="41"/>
      <c r="DN12" s="41"/>
      <c r="DO12" s="41"/>
    </row>
    <row r="13" spans="1:119" ht="18.75" customHeight="1" x14ac:dyDescent="0.15">
      <c r="A13" s="42"/>
      <c r="B13" s="489"/>
      <c r="C13" s="490"/>
      <c r="D13" s="490"/>
      <c r="E13" s="490"/>
      <c r="F13" s="490"/>
      <c r="G13" s="490"/>
      <c r="H13" s="490"/>
      <c r="I13" s="490"/>
      <c r="J13" s="490"/>
      <c r="K13" s="491"/>
      <c r="L13" s="52"/>
      <c r="M13" s="517" t="s">
        <v>77</v>
      </c>
      <c r="N13" s="518"/>
      <c r="O13" s="518"/>
      <c r="P13" s="518"/>
      <c r="Q13" s="519"/>
      <c r="R13" s="510">
        <v>10488</v>
      </c>
      <c r="S13" s="511"/>
      <c r="T13" s="511"/>
      <c r="U13" s="511"/>
      <c r="V13" s="512"/>
      <c r="W13" s="442" t="s">
        <v>78</v>
      </c>
      <c r="X13" s="443"/>
      <c r="Y13" s="443"/>
      <c r="Z13" s="443"/>
      <c r="AA13" s="443"/>
      <c r="AB13" s="433"/>
      <c r="AC13" s="477">
        <v>1122</v>
      </c>
      <c r="AD13" s="478"/>
      <c r="AE13" s="478"/>
      <c r="AF13" s="478"/>
      <c r="AG13" s="520"/>
      <c r="AH13" s="477">
        <v>1389</v>
      </c>
      <c r="AI13" s="478"/>
      <c r="AJ13" s="478"/>
      <c r="AK13" s="478"/>
      <c r="AL13" s="479"/>
      <c r="AM13" s="455" t="s">
        <v>79</v>
      </c>
      <c r="AN13" s="456"/>
      <c r="AO13" s="456"/>
      <c r="AP13" s="456"/>
      <c r="AQ13" s="456"/>
      <c r="AR13" s="456"/>
      <c r="AS13" s="456"/>
      <c r="AT13" s="457"/>
      <c r="AU13" s="458" t="s">
        <v>80</v>
      </c>
      <c r="AV13" s="459"/>
      <c r="AW13" s="459"/>
      <c r="AX13" s="459"/>
      <c r="AY13" s="460" t="s">
        <v>81</v>
      </c>
      <c r="AZ13" s="461"/>
      <c r="BA13" s="461"/>
      <c r="BB13" s="461"/>
      <c r="BC13" s="461"/>
      <c r="BD13" s="461"/>
      <c r="BE13" s="461"/>
      <c r="BF13" s="461"/>
      <c r="BG13" s="461"/>
      <c r="BH13" s="461"/>
      <c r="BI13" s="461"/>
      <c r="BJ13" s="461"/>
      <c r="BK13" s="461"/>
      <c r="BL13" s="461"/>
      <c r="BM13" s="462"/>
      <c r="BN13" s="426">
        <v>262422</v>
      </c>
      <c r="BO13" s="427"/>
      <c r="BP13" s="427"/>
      <c r="BQ13" s="427"/>
      <c r="BR13" s="427"/>
      <c r="BS13" s="427"/>
      <c r="BT13" s="427"/>
      <c r="BU13" s="428"/>
      <c r="BV13" s="426">
        <v>78108</v>
      </c>
      <c r="BW13" s="427"/>
      <c r="BX13" s="427"/>
      <c r="BY13" s="427"/>
      <c r="BZ13" s="427"/>
      <c r="CA13" s="427"/>
      <c r="CB13" s="427"/>
      <c r="CC13" s="428"/>
      <c r="CD13" s="429" t="s">
        <v>82</v>
      </c>
      <c r="CE13" s="430"/>
      <c r="CF13" s="430"/>
      <c r="CG13" s="430"/>
      <c r="CH13" s="430"/>
      <c r="CI13" s="430"/>
      <c r="CJ13" s="430"/>
      <c r="CK13" s="430"/>
      <c r="CL13" s="430"/>
      <c r="CM13" s="430"/>
      <c r="CN13" s="430"/>
      <c r="CO13" s="430"/>
      <c r="CP13" s="430"/>
      <c r="CQ13" s="430"/>
      <c r="CR13" s="430"/>
      <c r="CS13" s="431"/>
      <c r="CT13" s="423">
        <v>11.1</v>
      </c>
      <c r="CU13" s="424"/>
      <c r="CV13" s="424"/>
      <c r="CW13" s="424"/>
      <c r="CX13" s="424"/>
      <c r="CY13" s="424"/>
      <c r="CZ13" s="424"/>
      <c r="DA13" s="425"/>
      <c r="DB13" s="423">
        <v>10.5</v>
      </c>
      <c r="DC13" s="424"/>
      <c r="DD13" s="424"/>
      <c r="DE13" s="424"/>
      <c r="DF13" s="424"/>
      <c r="DG13" s="424"/>
      <c r="DH13" s="424"/>
      <c r="DI13" s="425"/>
      <c r="DJ13" s="41"/>
      <c r="DK13" s="41"/>
      <c r="DL13" s="41"/>
      <c r="DM13" s="41"/>
      <c r="DN13" s="41"/>
      <c r="DO13" s="41"/>
    </row>
    <row r="14" spans="1:119" ht="18.75" customHeight="1" thickBot="1" x14ac:dyDescent="0.2">
      <c r="A14" s="42"/>
      <c r="B14" s="489"/>
      <c r="C14" s="490"/>
      <c r="D14" s="490"/>
      <c r="E14" s="490"/>
      <c r="F14" s="490"/>
      <c r="G14" s="490"/>
      <c r="H14" s="490"/>
      <c r="I14" s="490"/>
      <c r="J14" s="490"/>
      <c r="K14" s="491"/>
      <c r="L14" s="507" t="s">
        <v>83</v>
      </c>
      <c r="M14" s="508"/>
      <c r="N14" s="508"/>
      <c r="O14" s="508"/>
      <c r="P14" s="508"/>
      <c r="Q14" s="509"/>
      <c r="R14" s="510">
        <v>10891</v>
      </c>
      <c r="S14" s="511"/>
      <c r="T14" s="511"/>
      <c r="U14" s="511"/>
      <c r="V14" s="512"/>
      <c r="W14" s="416"/>
      <c r="X14" s="417"/>
      <c r="Y14" s="417"/>
      <c r="Z14" s="417"/>
      <c r="AA14" s="417"/>
      <c r="AB14" s="406"/>
      <c r="AC14" s="513">
        <v>23.9</v>
      </c>
      <c r="AD14" s="514"/>
      <c r="AE14" s="514"/>
      <c r="AF14" s="514"/>
      <c r="AG14" s="515"/>
      <c r="AH14" s="513">
        <v>26.7</v>
      </c>
      <c r="AI14" s="514"/>
      <c r="AJ14" s="514"/>
      <c r="AK14" s="514"/>
      <c r="AL14" s="516"/>
      <c r="AM14" s="455"/>
      <c r="AN14" s="456"/>
      <c r="AO14" s="456"/>
      <c r="AP14" s="456"/>
      <c r="AQ14" s="456"/>
      <c r="AR14" s="456"/>
      <c r="AS14" s="456"/>
      <c r="AT14" s="457"/>
      <c r="AU14" s="458"/>
      <c r="AV14" s="459"/>
      <c r="AW14" s="459"/>
      <c r="AX14" s="459"/>
      <c r="AY14" s="460"/>
      <c r="AZ14" s="461"/>
      <c r="BA14" s="461"/>
      <c r="BB14" s="461"/>
      <c r="BC14" s="461"/>
      <c r="BD14" s="461"/>
      <c r="BE14" s="461"/>
      <c r="BF14" s="461"/>
      <c r="BG14" s="461"/>
      <c r="BH14" s="461"/>
      <c r="BI14" s="461"/>
      <c r="BJ14" s="461"/>
      <c r="BK14" s="461"/>
      <c r="BL14" s="461"/>
      <c r="BM14" s="462"/>
      <c r="BN14" s="426"/>
      <c r="BO14" s="427"/>
      <c r="BP14" s="427"/>
      <c r="BQ14" s="427"/>
      <c r="BR14" s="427"/>
      <c r="BS14" s="427"/>
      <c r="BT14" s="427"/>
      <c r="BU14" s="428"/>
      <c r="BV14" s="426"/>
      <c r="BW14" s="427"/>
      <c r="BX14" s="427"/>
      <c r="BY14" s="427"/>
      <c r="BZ14" s="427"/>
      <c r="CA14" s="427"/>
      <c r="CB14" s="427"/>
      <c r="CC14" s="428"/>
      <c r="CD14" s="521" t="s">
        <v>84</v>
      </c>
      <c r="CE14" s="522"/>
      <c r="CF14" s="522"/>
      <c r="CG14" s="522"/>
      <c r="CH14" s="522"/>
      <c r="CI14" s="522"/>
      <c r="CJ14" s="522"/>
      <c r="CK14" s="522"/>
      <c r="CL14" s="522"/>
      <c r="CM14" s="522"/>
      <c r="CN14" s="522"/>
      <c r="CO14" s="522"/>
      <c r="CP14" s="522"/>
      <c r="CQ14" s="522"/>
      <c r="CR14" s="522"/>
      <c r="CS14" s="523"/>
      <c r="CT14" s="524">
        <v>84.1</v>
      </c>
      <c r="CU14" s="525"/>
      <c r="CV14" s="525"/>
      <c r="CW14" s="525"/>
      <c r="CX14" s="525"/>
      <c r="CY14" s="525"/>
      <c r="CZ14" s="525"/>
      <c r="DA14" s="526"/>
      <c r="DB14" s="524">
        <v>88.8</v>
      </c>
      <c r="DC14" s="525"/>
      <c r="DD14" s="525"/>
      <c r="DE14" s="525"/>
      <c r="DF14" s="525"/>
      <c r="DG14" s="525"/>
      <c r="DH14" s="525"/>
      <c r="DI14" s="526"/>
      <c r="DJ14" s="41"/>
      <c r="DK14" s="41"/>
      <c r="DL14" s="41"/>
      <c r="DM14" s="41"/>
      <c r="DN14" s="41"/>
      <c r="DO14" s="41"/>
    </row>
    <row r="15" spans="1:119" ht="18.75" customHeight="1" x14ac:dyDescent="0.15">
      <c r="A15" s="42"/>
      <c r="B15" s="489"/>
      <c r="C15" s="490"/>
      <c r="D15" s="490"/>
      <c r="E15" s="490"/>
      <c r="F15" s="490"/>
      <c r="G15" s="490"/>
      <c r="H15" s="490"/>
      <c r="I15" s="490"/>
      <c r="J15" s="490"/>
      <c r="K15" s="491"/>
      <c r="L15" s="52"/>
      <c r="M15" s="517" t="s">
        <v>77</v>
      </c>
      <c r="N15" s="518"/>
      <c r="O15" s="518"/>
      <c r="P15" s="518"/>
      <c r="Q15" s="519"/>
      <c r="R15" s="510">
        <v>10822</v>
      </c>
      <c r="S15" s="511"/>
      <c r="T15" s="511"/>
      <c r="U15" s="511"/>
      <c r="V15" s="512"/>
      <c r="W15" s="442" t="s">
        <v>85</v>
      </c>
      <c r="X15" s="443"/>
      <c r="Y15" s="443"/>
      <c r="Z15" s="443"/>
      <c r="AA15" s="443"/>
      <c r="AB15" s="433"/>
      <c r="AC15" s="477">
        <v>1322</v>
      </c>
      <c r="AD15" s="478"/>
      <c r="AE15" s="478"/>
      <c r="AF15" s="478"/>
      <c r="AG15" s="520"/>
      <c r="AH15" s="477">
        <v>1433</v>
      </c>
      <c r="AI15" s="478"/>
      <c r="AJ15" s="478"/>
      <c r="AK15" s="478"/>
      <c r="AL15" s="479"/>
      <c r="AM15" s="455"/>
      <c r="AN15" s="456"/>
      <c r="AO15" s="456"/>
      <c r="AP15" s="456"/>
      <c r="AQ15" s="456"/>
      <c r="AR15" s="456"/>
      <c r="AS15" s="456"/>
      <c r="AT15" s="457"/>
      <c r="AU15" s="458"/>
      <c r="AV15" s="459"/>
      <c r="AW15" s="459"/>
      <c r="AX15" s="459"/>
      <c r="AY15" s="386" t="s">
        <v>86</v>
      </c>
      <c r="AZ15" s="387"/>
      <c r="BA15" s="387"/>
      <c r="BB15" s="387"/>
      <c r="BC15" s="387"/>
      <c r="BD15" s="387"/>
      <c r="BE15" s="387"/>
      <c r="BF15" s="387"/>
      <c r="BG15" s="387"/>
      <c r="BH15" s="387"/>
      <c r="BI15" s="387"/>
      <c r="BJ15" s="387"/>
      <c r="BK15" s="387"/>
      <c r="BL15" s="387"/>
      <c r="BM15" s="388"/>
      <c r="BN15" s="389">
        <v>1000756</v>
      </c>
      <c r="BO15" s="390"/>
      <c r="BP15" s="390"/>
      <c r="BQ15" s="390"/>
      <c r="BR15" s="390"/>
      <c r="BS15" s="390"/>
      <c r="BT15" s="390"/>
      <c r="BU15" s="391"/>
      <c r="BV15" s="389">
        <v>850636</v>
      </c>
      <c r="BW15" s="390"/>
      <c r="BX15" s="390"/>
      <c r="BY15" s="390"/>
      <c r="BZ15" s="390"/>
      <c r="CA15" s="390"/>
      <c r="CB15" s="390"/>
      <c r="CC15" s="391"/>
      <c r="CD15" s="527" t="s">
        <v>87</v>
      </c>
      <c r="CE15" s="528"/>
      <c r="CF15" s="528"/>
      <c r="CG15" s="528"/>
      <c r="CH15" s="528"/>
      <c r="CI15" s="528"/>
      <c r="CJ15" s="528"/>
      <c r="CK15" s="528"/>
      <c r="CL15" s="528"/>
      <c r="CM15" s="528"/>
      <c r="CN15" s="528"/>
      <c r="CO15" s="528"/>
      <c r="CP15" s="528"/>
      <c r="CQ15" s="528"/>
      <c r="CR15" s="528"/>
      <c r="CS15" s="529"/>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9"/>
      <c r="C16" s="490"/>
      <c r="D16" s="490"/>
      <c r="E16" s="490"/>
      <c r="F16" s="490"/>
      <c r="G16" s="490"/>
      <c r="H16" s="490"/>
      <c r="I16" s="490"/>
      <c r="J16" s="490"/>
      <c r="K16" s="491"/>
      <c r="L16" s="507" t="s">
        <v>88</v>
      </c>
      <c r="M16" s="538"/>
      <c r="N16" s="538"/>
      <c r="O16" s="538"/>
      <c r="P16" s="538"/>
      <c r="Q16" s="539"/>
      <c r="R16" s="530" t="s">
        <v>89</v>
      </c>
      <c r="S16" s="531"/>
      <c r="T16" s="531"/>
      <c r="U16" s="531"/>
      <c r="V16" s="532"/>
      <c r="W16" s="416"/>
      <c r="X16" s="417"/>
      <c r="Y16" s="417"/>
      <c r="Z16" s="417"/>
      <c r="AA16" s="417"/>
      <c r="AB16" s="406"/>
      <c r="AC16" s="513">
        <v>28.2</v>
      </c>
      <c r="AD16" s="514"/>
      <c r="AE16" s="514"/>
      <c r="AF16" s="514"/>
      <c r="AG16" s="515"/>
      <c r="AH16" s="513">
        <v>27.5</v>
      </c>
      <c r="AI16" s="514"/>
      <c r="AJ16" s="514"/>
      <c r="AK16" s="514"/>
      <c r="AL16" s="516"/>
      <c r="AM16" s="455"/>
      <c r="AN16" s="456"/>
      <c r="AO16" s="456"/>
      <c r="AP16" s="456"/>
      <c r="AQ16" s="456"/>
      <c r="AR16" s="456"/>
      <c r="AS16" s="456"/>
      <c r="AT16" s="457"/>
      <c r="AU16" s="458"/>
      <c r="AV16" s="459"/>
      <c r="AW16" s="459"/>
      <c r="AX16" s="459"/>
      <c r="AY16" s="460" t="s">
        <v>90</v>
      </c>
      <c r="AZ16" s="461"/>
      <c r="BA16" s="461"/>
      <c r="BB16" s="461"/>
      <c r="BC16" s="461"/>
      <c r="BD16" s="461"/>
      <c r="BE16" s="461"/>
      <c r="BF16" s="461"/>
      <c r="BG16" s="461"/>
      <c r="BH16" s="461"/>
      <c r="BI16" s="461"/>
      <c r="BJ16" s="461"/>
      <c r="BK16" s="461"/>
      <c r="BL16" s="461"/>
      <c r="BM16" s="462"/>
      <c r="BN16" s="426">
        <v>4304341</v>
      </c>
      <c r="BO16" s="427"/>
      <c r="BP16" s="427"/>
      <c r="BQ16" s="427"/>
      <c r="BR16" s="427"/>
      <c r="BS16" s="427"/>
      <c r="BT16" s="427"/>
      <c r="BU16" s="428"/>
      <c r="BV16" s="426">
        <v>4126111</v>
      </c>
      <c r="BW16" s="427"/>
      <c r="BX16" s="427"/>
      <c r="BY16" s="427"/>
      <c r="BZ16" s="427"/>
      <c r="CA16" s="427"/>
      <c r="CB16" s="427"/>
      <c r="CC16" s="428"/>
      <c r="CD16" s="56"/>
      <c r="CE16" s="536"/>
      <c r="CF16" s="536"/>
      <c r="CG16" s="536"/>
      <c r="CH16" s="536"/>
      <c r="CI16" s="536"/>
      <c r="CJ16" s="536"/>
      <c r="CK16" s="536"/>
      <c r="CL16" s="536"/>
      <c r="CM16" s="536"/>
      <c r="CN16" s="536"/>
      <c r="CO16" s="536"/>
      <c r="CP16" s="536"/>
      <c r="CQ16" s="536"/>
      <c r="CR16" s="536"/>
      <c r="CS16" s="537"/>
      <c r="CT16" s="423"/>
      <c r="CU16" s="424"/>
      <c r="CV16" s="424"/>
      <c r="CW16" s="424"/>
      <c r="CX16" s="424"/>
      <c r="CY16" s="424"/>
      <c r="CZ16" s="424"/>
      <c r="DA16" s="425"/>
      <c r="DB16" s="423"/>
      <c r="DC16" s="424"/>
      <c r="DD16" s="424"/>
      <c r="DE16" s="424"/>
      <c r="DF16" s="424"/>
      <c r="DG16" s="424"/>
      <c r="DH16" s="424"/>
      <c r="DI16" s="425"/>
      <c r="DJ16" s="41"/>
      <c r="DK16" s="41"/>
      <c r="DL16" s="41"/>
      <c r="DM16" s="41"/>
      <c r="DN16" s="41"/>
      <c r="DO16" s="41"/>
    </row>
    <row r="17" spans="1:119" ht="18.75" customHeight="1" thickBot="1" x14ac:dyDescent="0.2">
      <c r="A17" s="42"/>
      <c r="B17" s="492"/>
      <c r="C17" s="493"/>
      <c r="D17" s="493"/>
      <c r="E17" s="493"/>
      <c r="F17" s="493"/>
      <c r="G17" s="493"/>
      <c r="H17" s="493"/>
      <c r="I17" s="493"/>
      <c r="J17" s="493"/>
      <c r="K17" s="494"/>
      <c r="L17" s="57"/>
      <c r="M17" s="533" t="s">
        <v>91</v>
      </c>
      <c r="N17" s="534"/>
      <c r="O17" s="534"/>
      <c r="P17" s="534"/>
      <c r="Q17" s="535"/>
      <c r="R17" s="530" t="s">
        <v>92</v>
      </c>
      <c r="S17" s="531"/>
      <c r="T17" s="531"/>
      <c r="U17" s="531"/>
      <c r="V17" s="532"/>
      <c r="W17" s="442" t="s">
        <v>93</v>
      </c>
      <c r="X17" s="443"/>
      <c r="Y17" s="443"/>
      <c r="Z17" s="443"/>
      <c r="AA17" s="443"/>
      <c r="AB17" s="433"/>
      <c r="AC17" s="477">
        <v>2251</v>
      </c>
      <c r="AD17" s="478"/>
      <c r="AE17" s="478"/>
      <c r="AF17" s="478"/>
      <c r="AG17" s="520"/>
      <c r="AH17" s="477">
        <v>2382</v>
      </c>
      <c r="AI17" s="478"/>
      <c r="AJ17" s="478"/>
      <c r="AK17" s="478"/>
      <c r="AL17" s="479"/>
      <c r="AM17" s="455"/>
      <c r="AN17" s="456"/>
      <c r="AO17" s="456"/>
      <c r="AP17" s="456"/>
      <c r="AQ17" s="456"/>
      <c r="AR17" s="456"/>
      <c r="AS17" s="456"/>
      <c r="AT17" s="457"/>
      <c r="AU17" s="458"/>
      <c r="AV17" s="459"/>
      <c r="AW17" s="459"/>
      <c r="AX17" s="459"/>
      <c r="AY17" s="460" t="s">
        <v>94</v>
      </c>
      <c r="AZ17" s="461"/>
      <c r="BA17" s="461"/>
      <c r="BB17" s="461"/>
      <c r="BC17" s="461"/>
      <c r="BD17" s="461"/>
      <c r="BE17" s="461"/>
      <c r="BF17" s="461"/>
      <c r="BG17" s="461"/>
      <c r="BH17" s="461"/>
      <c r="BI17" s="461"/>
      <c r="BJ17" s="461"/>
      <c r="BK17" s="461"/>
      <c r="BL17" s="461"/>
      <c r="BM17" s="462"/>
      <c r="BN17" s="426">
        <v>1248151</v>
      </c>
      <c r="BO17" s="427"/>
      <c r="BP17" s="427"/>
      <c r="BQ17" s="427"/>
      <c r="BR17" s="427"/>
      <c r="BS17" s="427"/>
      <c r="BT17" s="427"/>
      <c r="BU17" s="428"/>
      <c r="BV17" s="426">
        <v>1062195</v>
      </c>
      <c r="BW17" s="427"/>
      <c r="BX17" s="427"/>
      <c r="BY17" s="427"/>
      <c r="BZ17" s="427"/>
      <c r="CA17" s="427"/>
      <c r="CB17" s="427"/>
      <c r="CC17" s="428"/>
      <c r="CD17" s="56"/>
      <c r="CE17" s="536"/>
      <c r="CF17" s="536"/>
      <c r="CG17" s="536"/>
      <c r="CH17" s="536"/>
      <c r="CI17" s="536"/>
      <c r="CJ17" s="536"/>
      <c r="CK17" s="536"/>
      <c r="CL17" s="536"/>
      <c r="CM17" s="536"/>
      <c r="CN17" s="536"/>
      <c r="CO17" s="536"/>
      <c r="CP17" s="536"/>
      <c r="CQ17" s="536"/>
      <c r="CR17" s="536"/>
      <c r="CS17" s="537"/>
      <c r="CT17" s="423"/>
      <c r="CU17" s="424"/>
      <c r="CV17" s="424"/>
      <c r="CW17" s="424"/>
      <c r="CX17" s="424"/>
      <c r="CY17" s="424"/>
      <c r="CZ17" s="424"/>
      <c r="DA17" s="425"/>
      <c r="DB17" s="423"/>
      <c r="DC17" s="424"/>
      <c r="DD17" s="424"/>
      <c r="DE17" s="424"/>
      <c r="DF17" s="424"/>
      <c r="DG17" s="424"/>
      <c r="DH17" s="424"/>
      <c r="DI17" s="425"/>
      <c r="DJ17" s="41"/>
      <c r="DK17" s="41"/>
      <c r="DL17" s="41"/>
      <c r="DM17" s="41"/>
      <c r="DN17" s="41"/>
      <c r="DO17" s="41"/>
    </row>
    <row r="18" spans="1:119" ht="18.75" customHeight="1" thickBot="1" x14ac:dyDescent="0.2">
      <c r="A18" s="42"/>
      <c r="B18" s="540" t="s">
        <v>95</v>
      </c>
      <c r="C18" s="469"/>
      <c r="D18" s="469"/>
      <c r="E18" s="541"/>
      <c r="F18" s="541"/>
      <c r="G18" s="541"/>
      <c r="H18" s="541"/>
      <c r="I18" s="541"/>
      <c r="J18" s="541"/>
      <c r="K18" s="541"/>
      <c r="L18" s="542">
        <v>216.34</v>
      </c>
      <c r="M18" s="542"/>
      <c r="N18" s="542"/>
      <c r="O18" s="542"/>
      <c r="P18" s="542"/>
      <c r="Q18" s="542"/>
      <c r="R18" s="543"/>
      <c r="S18" s="543"/>
      <c r="T18" s="543"/>
      <c r="U18" s="543"/>
      <c r="V18" s="544"/>
      <c r="W18" s="444"/>
      <c r="X18" s="445"/>
      <c r="Y18" s="445"/>
      <c r="Z18" s="445"/>
      <c r="AA18" s="445"/>
      <c r="AB18" s="436"/>
      <c r="AC18" s="545">
        <v>47.9</v>
      </c>
      <c r="AD18" s="546"/>
      <c r="AE18" s="546"/>
      <c r="AF18" s="546"/>
      <c r="AG18" s="547"/>
      <c r="AH18" s="545">
        <v>45.8</v>
      </c>
      <c r="AI18" s="546"/>
      <c r="AJ18" s="546"/>
      <c r="AK18" s="546"/>
      <c r="AL18" s="548"/>
      <c r="AM18" s="455"/>
      <c r="AN18" s="456"/>
      <c r="AO18" s="456"/>
      <c r="AP18" s="456"/>
      <c r="AQ18" s="456"/>
      <c r="AR18" s="456"/>
      <c r="AS18" s="456"/>
      <c r="AT18" s="457"/>
      <c r="AU18" s="458"/>
      <c r="AV18" s="459"/>
      <c r="AW18" s="459"/>
      <c r="AX18" s="459"/>
      <c r="AY18" s="460" t="s">
        <v>96</v>
      </c>
      <c r="AZ18" s="461"/>
      <c r="BA18" s="461"/>
      <c r="BB18" s="461"/>
      <c r="BC18" s="461"/>
      <c r="BD18" s="461"/>
      <c r="BE18" s="461"/>
      <c r="BF18" s="461"/>
      <c r="BG18" s="461"/>
      <c r="BH18" s="461"/>
      <c r="BI18" s="461"/>
      <c r="BJ18" s="461"/>
      <c r="BK18" s="461"/>
      <c r="BL18" s="461"/>
      <c r="BM18" s="462"/>
      <c r="BN18" s="426">
        <v>4362969</v>
      </c>
      <c r="BO18" s="427"/>
      <c r="BP18" s="427"/>
      <c r="BQ18" s="427"/>
      <c r="BR18" s="427"/>
      <c r="BS18" s="427"/>
      <c r="BT18" s="427"/>
      <c r="BU18" s="428"/>
      <c r="BV18" s="426">
        <v>4267116</v>
      </c>
      <c r="BW18" s="427"/>
      <c r="BX18" s="427"/>
      <c r="BY18" s="427"/>
      <c r="BZ18" s="427"/>
      <c r="CA18" s="427"/>
      <c r="CB18" s="427"/>
      <c r="CC18" s="428"/>
      <c r="CD18" s="56"/>
      <c r="CE18" s="536"/>
      <c r="CF18" s="536"/>
      <c r="CG18" s="536"/>
      <c r="CH18" s="536"/>
      <c r="CI18" s="536"/>
      <c r="CJ18" s="536"/>
      <c r="CK18" s="536"/>
      <c r="CL18" s="536"/>
      <c r="CM18" s="536"/>
      <c r="CN18" s="536"/>
      <c r="CO18" s="536"/>
      <c r="CP18" s="536"/>
      <c r="CQ18" s="536"/>
      <c r="CR18" s="536"/>
      <c r="CS18" s="537"/>
      <c r="CT18" s="423"/>
      <c r="CU18" s="424"/>
      <c r="CV18" s="424"/>
      <c r="CW18" s="424"/>
      <c r="CX18" s="424"/>
      <c r="CY18" s="424"/>
      <c r="CZ18" s="424"/>
      <c r="DA18" s="425"/>
      <c r="DB18" s="423"/>
      <c r="DC18" s="424"/>
      <c r="DD18" s="424"/>
      <c r="DE18" s="424"/>
      <c r="DF18" s="424"/>
      <c r="DG18" s="424"/>
      <c r="DH18" s="424"/>
      <c r="DI18" s="425"/>
      <c r="DJ18" s="41"/>
      <c r="DK18" s="41"/>
      <c r="DL18" s="41"/>
      <c r="DM18" s="41"/>
      <c r="DN18" s="41"/>
      <c r="DO18" s="41"/>
    </row>
    <row r="19" spans="1:119" ht="18.75" customHeight="1" thickBot="1" x14ac:dyDescent="0.2">
      <c r="A19" s="42"/>
      <c r="B19" s="540" t="s">
        <v>97</v>
      </c>
      <c r="C19" s="469"/>
      <c r="D19" s="469"/>
      <c r="E19" s="541"/>
      <c r="F19" s="541"/>
      <c r="G19" s="541"/>
      <c r="H19" s="541"/>
      <c r="I19" s="541"/>
      <c r="J19" s="541"/>
      <c r="K19" s="541"/>
      <c r="L19" s="549">
        <v>45</v>
      </c>
      <c r="M19" s="549"/>
      <c r="N19" s="549"/>
      <c r="O19" s="549"/>
      <c r="P19" s="549"/>
      <c r="Q19" s="549"/>
      <c r="R19" s="550"/>
      <c r="S19" s="550"/>
      <c r="T19" s="550"/>
      <c r="U19" s="550"/>
      <c r="V19" s="551"/>
      <c r="W19" s="383"/>
      <c r="X19" s="384"/>
      <c r="Y19" s="384"/>
      <c r="Z19" s="384"/>
      <c r="AA19" s="384"/>
      <c r="AB19" s="384"/>
      <c r="AC19" s="558"/>
      <c r="AD19" s="558"/>
      <c r="AE19" s="558"/>
      <c r="AF19" s="558"/>
      <c r="AG19" s="558"/>
      <c r="AH19" s="558"/>
      <c r="AI19" s="558"/>
      <c r="AJ19" s="558"/>
      <c r="AK19" s="558"/>
      <c r="AL19" s="559"/>
      <c r="AM19" s="455"/>
      <c r="AN19" s="456"/>
      <c r="AO19" s="456"/>
      <c r="AP19" s="456"/>
      <c r="AQ19" s="456"/>
      <c r="AR19" s="456"/>
      <c r="AS19" s="456"/>
      <c r="AT19" s="457"/>
      <c r="AU19" s="458"/>
      <c r="AV19" s="459"/>
      <c r="AW19" s="459"/>
      <c r="AX19" s="459"/>
      <c r="AY19" s="460" t="s">
        <v>98</v>
      </c>
      <c r="AZ19" s="461"/>
      <c r="BA19" s="461"/>
      <c r="BB19" s="461"/>
      <c r="BC19" s="461"/>
      <c r="BD19" s="461"/>
      <c r="BE19" s="461"/>
      <c r="BF19" s="461"/>
      <c r="BG19" s="461"/>
      <c r="BH19" s="461"/>
      <c r="BI19" s="461"/>
      <c r="BJ19" s="461"/>
      <c r="BK19" s="461"/>
      <c r="BL19" s="461"/>
      <c r="BM19" s="462"/>
      <c r="BN19" s="426">
        <v>6166741</v>
      </c>
      <c r="BO19" s="427"/>
      <c r="BP19" s="427"/>
      <c r="BQ19" s="427"/>
      <c r="BR19" s="427"/>
      <c r="BS19" s="427"/>
      <c r="BT19" s="427"/>
      <c r="BU19" s="428"/>
      <c r="BV19" s="426">
        <v>5301721</v>
      </c>
      <c r="BW19" s="427"/>
      <c r="BX19" s="427"/>
      <c r="BY19" s="427"/>
      <c r="BZ19" s="427"/>
      <c r="CA19" s="427"/>
      <c r="CB19" s="427"/>
      <c r="CC19" s="428"/>
      <c r="CD19" s="56"/>
      <c r="CE19" s="536"/>
      <c r="CF19" s="536"/>
      <c r="CG19" s="536"/>
      <c r="CH19" s="536"/>
      <c r="CI19" s="536"/>
      <c r="CJ19" s="536"/>
      <c r="CK19" s="536"/>
      <c r="CL19" s="536"/>
      <c r="CM19" s="536"/>
      <c r="CN19" s="536"/>
      <c r="CO19" s="536"/>
      <c r="CP19" s="536"/>
      <c r="CQ19" s="536"/>
      <c r="CR19" s="536"/>
      <c r="CS19" s="537"/>
      <c r="CT19" s="423"/>
      <c r="CU19" s="424"/>
      <c r="CV19" s="424"/>
      <c r="CW19" s="424"/>
      <c r="CX19" s="424"/>
      <c r="CY19" s="424"/>
      <c r="CZ19" s="424"/>
      <c r="DA19" s="425"/>
      <c r="DB19" s="423"/>
      <c r="DC19" s="424"/>
      <c r="DD19" s="424"/>
      <c r="DE19" s="424"/>
      <c r="DF19" s="424"/>
      <c r="DG19" s="424"/>
      <c r="DH19" s="424"/>
      <c r="DI19" s="425"/>
      <c r="DJ19" s="41"/>
      <c r="DK19" s="41"/>
      <c r="DL19" s="41"/>
      <c r="DM19" s="41"/>
      <c r="DN19" s="41"/>
      <c r="DO19" s="41"/>
    </row>
    <row r="20" spans="1:119" ht="18.75" customHeight="1" thickBot="1" x14ac:dyDescent="0.2">
      <c r="A20" s="42"/>
      <c r="B20" s="540" t="s">
        <v>99</v>
      </c>
      <c r="C20" s="469"/>
      <c r="D20" s="469"/>
      <c r="E20" s="541"/>
      <c r="F20" s="541"/>
      <c r="G20" s="541"/>
      <c r="H20" s="541"/>
      <c r="I20" s="541"/>
      <c r="J20" s="541"/>
      <c r="K20" s="541"/>
      <c r="L20" s="549">
        <v>3870</v>
      </c>
      <c r="M20" s="549"/>
      <c r="N20" s="549"/>
      <c r="O20" s="549"/>
      <c r="P20" s="549"/>
      <c r="Q20" s="549"/>
      <c r="R20" s="550"/>
      <c r="S20" s="550"/>
      <c r="T20" s="550"/>
      <c r="U20" s="550"/>
      <c r="V20" s="551"/>
      <c r="W20" s="444"/>
      <c r="X20" s="445"/>
      <c r="Y20" s="445"/>
      <c r="Z20" s="445"/>
      <c r="AA20" s="445"/>
      <c r="AB20" s="445"/>
      <c r="AC20" s="552"/>
      <c r="AD20" s="552"/>
      <c r="AE20" s="552"/>
      <c r="AF20" s="552"/>
      <c r="AG20" s="552"/>
      <c r="AH20" s="552"/>
      <c r="AI20" s="552"/>
      <c r="AJ20" s="552"/>
      <c r="AK20" s="552"/>
      <c r="AL20" s="553"/>
      <c r="AM20" s="554"/>
      <c r="AN20" s="481"/>
      <c r="AO20" s="481"/>
      <c r="AP20" s="481"/>
      <c r="AQ20" s="481"/>
      <c r="AR20" s="481"/>
      <c r="AS20" s="481"/>
      <c r="AT20" s="482"/>
      <c r="AU20" s="555"/>
      <c r="AV20" s="556"/>
      <c r="AW20" s="556"/>
      <c r="AX20" s="557"/>
      <c r="AY20" s="460"/>
      <c r="AZ20" s="461"/>
      <c r="BA20" s="461"/>
      <c r="BB20" s="461"/>
      <c r="BC20" s="461"/>
      <c r="BD20" s="461"/>
      <c r="BE20" s="461"/>
      <c r="BF20" s="461"/>
      <c r="BG20" s="461"/>
      <c r="BH20" s="461"/>
      <c r="BI20" s="461"/>
      <c r="BJ20" s="461"/>
      <c r="BK20" s="461"/>
      <c r="BL20" s="461"/>
      <c r="BM20" s="462"/>
      <c r="BN20" s="426"/>
      <c r="BO20" s="427"/>
      <c r="BP20" s="427"/>
      <c r="BQ20" s="427"/>
      <c r="BR20" s="427"/>
      <c r="BS20" s="427"/>
      <c r="BT20" s="427"/>
      <c r="BU20" s="428"/>
      <c r="BV20" s="426"/>
      <c r="BW20" s="427"/>
      <c r="BX20" s="427"/>
      <c r="BY20" s="427"/>
      <c r="BZ20" s="427"/>
      <c r="CA20" s="427"/>
      <c r="CB20" s="427"/>
      <c r="CC20" s="428"/>
      <c r="CD20" s="56"/>
      <c r="CE20" s="536"/>
      <c r="CF20" s="536"/>
      <c r="CG20" s="536"/>
      <c r="CH20" s="536"/>
      <c r="CI20" s="536"/>
      <c r="CJ20" s="536"/>
      <c r="CK20" s="536"/>
      <c r="CL20" s="536"/>
      <c r="CM20" s="536"/>
      <c r="CN20" s="536"/>
      <c r="CO20" s="536"/>
      <c r="CP20" s="536"/>
      <c r="CQ20" s="536"/>
      <c r="CR20" s="536"/>
      <c r="CS20" s="537"/>
      <c r="CT20" s="423"/>
      <c r="CU20" s="424"/>
      <c r="CV20" s="424"/>
      <c r="CW20" s="424"/>
      <c r="CX20" s="424"/>
      <c r="CY20" s="424"/>
      <c r="CZ20" s="424"/>
      <c r="DA20" s="425"/>
      <c r="DB20" s="423"/>
      <c r="DC20" s="424"/>
      <c r="DD20" s="424"/>
      <c r="DE20" s="424"/>
      <c r="DF20" s="424"/>
      <c r="DG20" s="424"/>
      <c r="DH20" s="424"/>
      <c r="DI20" s="425"/>
      <c r="DJ20" s="41"/>
      <c r="DK20" s="41"/>
      <c r="DL20" s="41"/>
      <c r="DM20" s="41"/>
      <c r="DN20" s="41"/>
      <c r="DO20" s="41"/>
    </row>
    <row r="21" spans="1:119" ht="18.75" customHeight="1" x14ac:dyDescent="0.15">
      <c r="A21" s="42"/>
      <c r="B21" s="560" t="s">
        <v>100</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460"/>
      <c r="AZ21" s="461"/>
      <c r="BA21" s="461"/>
      <c r="BB21" s="461"/>
      <c r="BC21" s="461"/>
      <c r="BD21" s="461"/>
      <c r="BE21" s="461"/>
      <c r="BF21" s="461"/>
      <c r="BG21" s="461"/>
      <c r="BH21" s="461"/>
      <c r="BI21" s="461"/>
      <c r="BJ21" s="461"/>
      <c r="BK21" s="461"/>
      <c r="BL21" s="461"/>
      <c r="BM21" s="462"/>
      <c r="BN21" s="426"/>
      <c r="BO21" s="427"/>
      <c r="BP21" s="427"/>
      <c r="BQ21" s="427"/>
      <c r="BR21" s="427"/>
      <c r="BS21" s="427"/>
      <c r="BT21" s="427"/>
      <c r="BU21" s="428"/>
      <c r="BV21" s="426"/>
      <c r="BW21" s="427"/>
      <c r="BX21" s="427"/>
      <c r="BY21" s="427"/>
      <c r="BZ21" s="427"/>
      <c r="CA21" s="427"/>
      <c r="CB21" s="427"/>
      <c r="CC21" s="428"/>
      <c r="CD21" s="56"/>
      <c r="CE21" s="536"/>
      <c r="CF21" s="536"/>
      <c r="CG21" s="536"/>
      <c r="CH21" s="536"/>
      <c r="CI21" s="536"/>
      <c r="CJ21" s="536"/>
      <c r="CK21" s="536"/>
      <c r="CL21" s="536"/>
      <c r="CM21" s="536"/>
      <c r="CN21" s="536"/>
      <c r="CO21" s="536"/>
      <c r="CP21" s="536"/>
      <c r="CQ21" s="536"/>
      <c r="CR21" s="536"/>
      <c r="CS21" s="537"/>
      <c r="CT21" s="423"/>
      <c r="CU21" s="424"/>
      <c r="CV21" s="424"/>
      <c r="CW21" s="424"/>
      <c r="CX21" s="424"/>
      <c r="CY21" s="424"/>
      <c r="CZ21" s="424"/>
      <c r="DA21" s="425"/>
      <c r="DB21" s="423"/>
      <c r="DC21" s="424"/>
      <c r="DD21" s="424"/>
      <c r="DE21" s="424"/>
      <c r="DF21" s="424"/>
      <c r="DG21" s="424"/>
      <c r="DH21" s="424"/>
      <c r="DI21" s="425"/>
      <c r="DJ21" s="41"/>
      <c r="DK21" s="41"/>
      <c r="DL21" s="41"/>
      <c r="DM21" s="41"/>
      <c r="DN21" s="41"/>
      <c r="DO21" s="41"/>
    </row>
    <row r="22" spans="1:119" ht="18.75" customHeight="1" thickBot="1" x14ac:dyDescent="0.2">
      <c r="A22" s="42"/>
      <c r="B22" s="563" t="s">
        <v>101</v>
      </c>
      <c r="C22" s="564"/>
      <c r="D22" s="565"/>
      <c r="E22" s="438" t="s">
        <v>25</v>
      </c>
      <c r="F22" s="443"/>
      <c r="G22" s="443"/>
      <c r="H22" s="443"/>
      <c r="I22" s="443"/>
      <c r="J22" s="443"/>
      <c r="K22" s="433"/>
      <c r="L22" s="438" t="s">
        <v>102</v>
      </c>
      <c r="M22" s="443"/>
      <c r="N22" s="443"/>
      <c r="O22" s="443"/>
      <c r="P22" s="433"/>
      <c r="Q22" s="572" t="s">
        <v>103</v>
      </c>
      <c r="R22" s="573"/>
      <c r="S22" s="573"/>
      <c r="T22" s="573"/>
      <c r="U22" s="573"/>
      <c r="V22" s="574"/>
      <c r="W22" s="578" t="s">
        <v>104</v>
      </c>
      <c r="X22" s="564"/>
      <c r="Y22" s="565"/>
      <c r="Z22" s="438" t="s">
        <v>25</v>
      </c>
      <c r="AA22" s="443"/>
      <c r="AB22" s="443"/>
      <c r="AC22" s="443"/>
      <c r="AD22" s="443"/>
      <c r="AE22" s="443"/>
      <c r="AF22" s="443"/>
      <c r="AG22" s="433"/>
      <c r="AH22" s="589" t="s">
        <v>105</v>
      </c>
      <c r="AI22" s="443"/>
      <c r="AJ22" s="443"/>
      <c r="AK22" s="443"/>
      <c r="AL22" s="433"/>
      <c r="AM22" s="589" t="s">
        <v>106</v>
      </c>
      <c r="AN22" s="590"/>
      <c r="AO22" s="590"/>
      <c r="AP22" s="590"/>
      <c r="AQ22" s="590"/>
      <c r="AR22" s="591"/>
      <c r="AS22" s="572" t="s">
        <v>103</v>
      </c>
      <c r="AT22" s="573"/>
      <c r="AU22" s="573"/>
      <c r="AV22" s="573"/>
      <c r="AW22" s="573"/>
      <c r="AX22" s="595"/>
      <c r="AY22" s="597"/>
      <c r="AZ22" s="598"/>
      <c r="BA22" s="598"/>
      <c r="BB22" s="598"/>
      <c r="BC22" s="598"/>
      <c r="BD22" s="598"/>
      <c r="BE22" s="598"/>
      <c r="BF22" s="598"/>
      <c r="BG22" s="598"/>
      <c r="BH22" s="598"/>
      <c r="BI22" s="598"/>
      <c r="BJ22" s="598"/>
      <c r="BK22" s="598"/>
      <c r="BL22" s="598"/>
      <c r="BM22" s="599"/>
      <c r="BN22" s="600"/>
      <c r="BO22" s="601"/>
      <c r="BP22" s="601"/>
      <c r="BQ22" s="601"/>
      <c r="BR22" s="601"/>
      <c r="BS22" s="601"/>
      <c r="BT22" s="601"/>
      <c r="BU22" s="602"/>
      <c r="BV22" s="600"/>
      <c r="BW22" s="601"/>
      <c r="BX22" s="601"/>
      <c r="BY22" s="601"/>
      <c r="BZ22" s="601"/>
      <c r="CA22" s="601"/>
      <c r="CB22" s="601"/>
      <c r="CC22" s="602"/>
      <c r="CD22" s="56"/>
      <c r="CE22" s="536"/>
      <c r="CF22" s="536"/>
      <c r="CG22" s="536"/>
      <c r="CH22" s="536"/>
      <c r="CI22" s="536"/>
      <c r="CJ22" s="536"/>
      <c r="CK22" s="536"/>
      <c r="CL22" s="536"/>
      <c r="CM22" s="536"/>
      <c r="CN22" s="536"/>
      <c r="CO22" s="536"/>
      <c r="CP22" s="536"/>
      <c r="CQ22" s="536"/>
      <c r="CR22" s="536"/>
      <c r="CS22" s="537"/>
      <c r="CT22" s="423"/>
      <c r="CU22" s="424"/>
      <c r="CV22" s="424"/>
      <c r="CW22" s="424"/>
      <c r="CX22" s="424"/>
      <c r="CY22" s="424"/>
      <c r="CZ22" s="424"/>
      <c r="DA22" s="425"/>
      <c r="DB22" s="423"/>
      <c r="DC22" s="424"/>
      <c r="DD22" s="424"/>
      <c r="DE22" s="424"/>
      <c r="DF22" s="424"/>
      <c r="DG22" s="424"/>
      <c r="DH22" s="424"/>
      <c r="DI22" s="425"/>
      <c r="DJ22" s="41"/>
      <c r="DK22" s="41"/>
      <c r="DL22" s="41"/>
      <c r="DM22" s="41"/>
      <c r="DN22" s="41"/>
      <c r="DO22" s="41"/>
    </row>
    <row r="23" spans="1:119" ht="18.75" customHeight="1" x14ac:dyDescent="0.15">
      <c r="A23" s="42"/>
      <c r="B23" s="566"/>
      <c r="C23" s="567"/>
      <c r="D23" s="568"/>
      <c r="E23" s="412"/>
      <c r="F23" s="417"/>
      <c r="G23" s="417"/>
      <c r="H23" s="417"/>
      <c r="I23" s="417"/>
      <c r="J23" s="417"/>
      <c r="K23" s="406"/>
      <c r="L23" s="412"/>
      <c r="M23" s="417"/>
      <c r="N23" s="417"/>
      <c r="O23" s="417"/>
      <c r="P23" s="406"/>
      <c r="Q23" s="575"/>
      <c r="R23" s="576"/>
      <c r="S23" s="576"/>
      <c r="T23" s="576"/>
      <c r="U23" s="576"/>
      <c r="V23" s="577"/>
      <c r="W23" s="579"/>
      <c r="X23" s="567"/>
      <c r="Y23" s="568"/>
      <c r="Z23" s="412"/>
      <c r="AA23" s="417"/>
      <c r="AB23" s="417"/>
      <c r="AC23" s="417"/>
      <c r="AD23" s="417"/>
      <c r="AE23" s="417"/>
      <c r="AF23" s="417"/>
      <c r="AG23" s="406"/>
      <c r="AH23" s="412"/>
      <c r="AI23" s="417"/>
      <c r="AJ23" s="417"/>
      <c r="AK23" s="417"/>
      <c r="AL23" s="406"/>
      <c r="AM23" s="592"/>
      <c r="AN23" s="593"/>
      <c r="AO23" s="593"/>
      <c r="AP23" s="593"/>
      <c r="AQ23" s="593"/>
      <c r="AR23" s="594"/>
      <c r="AS23" s="575"/>
      <c r="AT23" s="576"/>
      <c r="AU23" s="576"/>
      <c r="AV23" s="576"/>
      <c r="AW23" s="576"/>
      <c r="AX23" s="596"/>
      <c r="AY23" s="386" t="s">
        <v>107</v>
      </c>
      <c r="AZ23" s="387"/>
      <c r="BA23" s="387"/>
      <c r="BB23" s="387"/>
      <c r="BC23" s="387"/>
      <c r="BD23" s="387"/>
      <c r="BE23" s="387"/>
      <c r="BF23" s="387"/>
      <c r="BG23" s="387"/>
      <c r="BH23" s="387"/>
      <c r="BI23" s="387"/>
      <c r="BJ23" s="387"/>
      <c r="BK23" s="387"/>
      <c r="BL23" s="387"/>
      <c r="BM23" s="388"/>
      <c r="BN23" s="426">
        <v>11979470</v>
      </c>
      <c r="BO23" s="427"/>
      <c r="BP23" s="427"/>
      <c r="BQ23" s="427"/>
      <c r="BR23" s="427"/>
      <c r="BS23" s="427"/>
      <c r="BT23" s="427"/>
      <c r="BU23" s="428"/>
      <c r="BV23" s="426">
        <v>11945663</v>
      </c>
      <c r="BW23" s="427"/>
      <c r="BX23" s="427"/>
      <c r="BY23" s="427"/>
      <c r="BZ23" s="427"/>
      <c r="CA23" s="427"/>
      <c r="CB23" s="427"/>
      <c r="CC23" s="428"/>
      <c r="CD23" s="56"/>
      <c r="CE23" s="536"/>
      <c r="CF23" s="536"/>
      <c r="CG23" s="536"/>
      <c r="CH23" s="536"/>
      <c r="CI23" s="536"/>
      <c r="CJ23" s="536"/>
      <c r="CK23" s="536"/>
      <c r="CL23" s="536"/>
      <c r="CM23" s="536"/>
      <c r="CN23" s="536"/>
      <c r="CO23" s="536"/>
      <c r="CP23" s="536"/>
      <c r="CQ23" s="536"/>
      <c r="CR23" s="536"/>
      <c r="CS23" s="537"/>
      <c r="CT23" s="423"/>
      <c r="CU23" s="424"/>
      <c r="CV23" s="424"/>
      <c r="CW23" s="424"/>
      <c r="CX23" s="424"/>
      <c r="CY23" s="424"/>
      <c r="CZ23" s="424"/>
      <c r="DA23" s="425"/>
      <c r="DB23" s="423"/>
      <c r="DC23" s="424"/>
      <c r="DD23" s="424"/>
      <c r="DE23" s="424"/>
      <c r="DF23" s="424"/>
      <c r="DG23" s="424"/>
      <c r="DH23" s="424"/>
      <c r="DI23" s="425"/>
      <c r="DJ23" s="41"/>
      <c r="DK23" s="41"/>
      <c r="DL23" s="41"/>
      <c r="DM23" s="41"/>
      <c r="DN23" s="41"/>
      <c r="DO23" s="41"/>
    </row>
    <row r="24" spans="1:119" ht="18.75" customHeight="1" thickBot="1" x14ac:dyDescent="0.2">
      <c r="A24" s="42"/>
      <c r="B24" s="566"/>
      <c r="C24" s="567"/>
      <c r="D24" s="568"/>
      <c r="E24" s="476" t="s">
        <v>108</v>
      </c>
      <c r="F24" s="456"/>
      <c r="G24" s="456"/>
      <c r="H24" s="456"/>
      <c r="I24" s="456"/>
      <c r="J24" s="456"/>
      <c r="K24" s="457"/>
      <c r="L24" s="477">
        <v>1</v>
      </c>
      <c r="M24" s="478"/>
      <c r="N24" s="478"/>
      <c r="O24" s="478"/>
      <c r="P24" s="520"/>
      <c r="Q24" s="477">
        <v>6940</v>
      </c>
      <c r="R24" s="478"/>
      <c r="S24" s="478"/>
      <c r="T24" s="478"/>
      <c r="U24" s="478"/>
      <c r="V24" s="520"/>
      <c r="W24" s="579"/>
      <c r="X24" s="567"/>
      <c r="Y24" s="568"/>
      <c r="Z24" s="476" t="s">
        <v>109</v>
      </c>
      <c r="AA24" s="456"/>
      <c r="AB24" s="456"/>
      <c r="AC24" s="456"/>
      <c r="AD24" s="456"/>
      <c r="AE24" s="456"/>
      <c r="AF24" s="456"/>
      <c r="AG24" s="457"/>
      <c r="AH24" s="477">
        <v>109</v>
      </c>
      <c r="AI24" s="478"/>
      <c r="AJ24" s="478"/>
      <c r="AK24" s="478"/>
      <c r="AL24" s="520"/>
      <c r="AM24" s="477">
        <v>330924</v>
      </c>
      <c r="AN24" s="478"/>
      <c r="AO24" s="478"/>
      <c r="AP24" s="478"/>
      <c r="AQ24" s="478"/>
      <c r="AR24" s="520"/>
      <c r="AS24" s="477">
        <v>3036</v>
      </c>
      <c r="AT24" s="478"/>
      <c r="AU24" s="478"/>
      <c r="AV24" s="478"/>
      <c r="AW24" s="478"/>
      <c r="AX24" s="479"/>
      <c r="AY24" s="597" t="s">
        <v>110</v>
      </c>
      <c r="AZ24" s="598"/>
      <c r="BA24" s="598"/>
      <c r="BB24" s="598"/>
      <c r="BC24" s="598"/>
      <c r="BD24" s="598"/>
      <c r="BE24" s="598"/>
      <c r="BF24" s="598"/>
      <c r="BG24" s="598"/>
      <c r="BH24" s="598"/>
      <c r="BI24" s="598"/>
      <c r="BJ24" s="598"/>
      <c r="BK24" s="598"/>
      <c r="BL24" s="598"/>
      <c r="BM24" s="599"/>
      <c r="BN24" s="426">
        <v>7275386</v>
      </c>
      <c r="BO24" s="427"/>
      <c r="BP24" s="427"/>
      <c r="BQ24" s="427"/>
      <c r="BR24" s="427"/>
      <c r="BS24" s="427"/>
      <c r="BT24" s="427"/>
      <c r="BU24" s="428"/>
      <c r="BV24" s="426">
        <v>6952179</v>
      </c>
      <c r="BW24" s="427"/>
      <c r="BX24" s="427"/>
      <c r="BY24" s="427"/>
      <c r="BZ24" s="427"/>
      <c r="CA24" s="427"/>
      <c r="CB24" s="427"/>
      <c r="CC24" s="428"/>
      <c r="CD24" s="56"/>
      <c r="CE24" s="536"/>
      <c r="CF24" s="536"/>
      <c r="CG24" s="536"/>
      <c r="CH24" s="536"/>
      <c r="CI24" s="536"/>
      <c r="CJ24" s="536"/>
      <c r="CK24" s="536"/>
      <c r="CL24" s="536"/>
      <c r="CM24" s="536"/>
      <c r="CN24" s="536"/>
      <c r="CO24" s="536"/>
      <c r="CP24" s="536"/>
      <c r="CQ24" s="536"/>
      <c r="CR24" s="536"/>
      <c r="CS24" s="537"/>
      <c r="CT24" s="423"/>
      <c r="CU24" s="424"/>
      <c r="CV24" s="424"/>
      <c r="CW24" s="424"/>
      <c r="CX24" s="424"/>
      <c r="CY24" s="424"/>
      <c r="CZ24" s="424"/>
      <c r="DA24" s="425"/>
      <c r="DB24" s="423"/>
      <c r="DC24" s="424"/>
      <c r="DD24" s="424"/>
      <c r="DE24" s="424"/>
      <c r="DF24" s="424"/>
      <c r="DG24" s="424"/>
      <c r="DH24" s="424"/>
      <c r="DI24" s="425"/>
      <c r="DJ24" s="41"/>
      <c r="DK24" s="41"/>
      <c r="DL24" s="41"/>
      <c r="DM24" s="41"/>
      <c r="DN24" s="41"/>
      <c r="DO24" s="41"/>
    </row>
    <row r="25" spans="1:119" s="41" customFormat="1" ht="18.75" customHeight="1" x14ac:dyDescent="0.15">
      <c r="A25" s="42"/>
      <c r="B25" s="566"/>
      <c r="C25" s="567"/>
      <c r="D25" s="568"/>
      <c r="E25" s="476" t="s">
        <v>111</v>
      </c>
      <c r="F25" s="456"/>
      <c r="G25" s="456"/>
      <c r="H25" s="456"/>
      <c r="I25" s="456"/>
      <c r="J25" s="456"/>
      <c r="K25" s="457"/>
      <c r="L25" s="477">
        <v>1</v>
      </c>
      <c r="M25" s="478"/>
      <c r="N25" s="478"/>
      <c r="O25" s="478"/>
      <c r="P25" s="520"/>
      <c r="Q25" s="477">
        <v>5630</v>
      </c>
      <c r="R25" s="478"/>
      <c r="S25" s="478"/>
      <c r="T25" s="478"/>
      <c r="U25" s="478"/>
      <c r="V25" s="520"/>
      <c r="W25" s="579"/>
      <c r="X25" s="567"/>
      <c r="Y25" s="568"/>
      <c r="Z25" s="476" t="s">
        <v>112</v>
      </c>
      <c r="AA25" s="456"/>
      <c r="AB25" s="456"/>
      <c r="AC25" s="456"/>
      <c r="AD25" s="456"/>
      <c r="AE25" s="456"/>
      <c r="AF25" s="456"/>
      <c r="AG25" s="457"/>
      <c r="AH25" s="477" t="s">
        <v>68</v>
      </c>
      <c r="AI25" s="478"/>
      <c r="AJ25" s="478"/>
      <c r="AK25" s="478"/>
      <c r="AL25" s="520"/>
      <c r="AM25" s="477" t="s">
        <v>68</v>
      </c>
      <c r="AN25" s="478"/>
      <c r="AO25" s="478"/>
      <c r="AP25" s="478"/>
      <c r="AQ25" s="478"/>
      <c r="AR25" s="520"/>
      <c r="AS25" s="477" t="s">
        <v>68</v>
      </c>
      <c r="AT25" s="478"/>
      <c r="AU25" s="478"/>
      <c r="AV25" s="478"/>
      <c r="AW25" s="478"/>
      <c r="AX25" s="479"/>
      <c r="AY25" s="386" t="s">
        <v>114</v>
      </c>
      <c r="AZ25" s="387"/>
      <c r="BA25" s="387"/>
      <c r="BB25" s="387"/>
      <c r="BC25" s="387"/>
      <c r="BD25" s="387"/>
      <c r="BE25" s="387"/>
      <c r="BF25" s="387"/>
      <c r="BG25" s="387"/>
      <c r="BH25" s="387"/>
      <c r="BI25" s="387"/>
      <c r="BJ25" s="387"/>
      <c r="BK25" s="387"/>
      <c r="BL25" s="387"/>
      <c r="BM25" s="388"/>
      <c r="BN25" s="389">
        <v>1172970</v>
      </c>
      <c r="BO25" s="390"/>
      <c r="BP25" s="390"/>
      <c r="BQ25" s="390"/>
      <c r="BR25" s="390"/>
      <c r="BS25" s="390"/>
      <c r="BT25" s="390"/>
      <c r="BU25" s="391"/>
      <c r="BV25" s="389">
        <v>369289</v>
      </c>
      <c r="BW25" s="390"/>
      <c r="BX25" s="390"/>
      <c r="BY25" s="390"/>
      <c r="BZ25" s="390"/>
      <c r="CA25" s="390"/>
      <c r="CB25" s="390"/>
      <c r="CC25" s="391"/>
      <c r="CD25" s="56"/>
      <c r="CE25" s="536"/>
      <c r="CF25" s="536"/>
      <c r="CG25" s="536"/>
      <c r="CH25" s="536"/>
      <c r="CI25" s="536"/>
      <c r="CJ25" s="536"/>
      <c r="CK25" s="536"/>
      <c r="CL25" s="536"/>
      <c r="CM25" s="536"/>
      <c r="CN25" s="536"/>
      <c r="CO25" s="536"/>
      <c r="CP25" s="536"/>
      <c r="CQ25" s="536"/>
      <c r="CR25" s="536"/>
      <c r="CS25" s="537"/>
      <c r="CT25" s="423"/>
      <c r="CU25" s="424"/>
      <c r="CV25" s="424"/>
      <c r="CW25" s="424"/>
      <c r="CX25" s="424"/>
      <c r="CY25" s="424"/>
      <c r="CZ25" s="424"/>
      <c r="DA25" s="425"/>
      <c r="DB25" s="423"/>
      <c r="DC25" s="424"/>
      <c r="DD25" s="424"/>
      <c r="DE25" s="424"/>
      <c r="DF25" s="424"/>
      <c r="DG25" s="424"/>
      <c r="DH25" s="424"/>
      <c r="DI25" s="425"/>
    </row>
    <row r="26" spans="1:119" s="41" customFormat="1" ht="18.75" customHeight="1" x14ac:dyDescent="0.15">
      <c r="A26" s="42"/>
      <c r="B26" s="566"/>
      <c r="C26" s="567"/>
      <c r="D26" s="568"/>
      <c r="E26" s="476" t="s">
        <v>115</v>
      </c>
      <c r="F26" s="456"/>
      <c r="G26" s="456"/>
      <c r="H26" s="456"/>
      <c r="I26" s="456"/>
      <c r="J26" s="456"/>
      <c r="K26" s="457"/>
      <c r="L26" s="477">
        <v>1</v>
      </c>
      <c r="M26" s="478"/>
      <c r="N26" s="478"/>
      <c r="O26" s="478"/>
      <c r="P26" s="520"/>
      <c r="Q26" s="477">
        <v>5010</v>
      </c>
      <c r="R26" s="478"/>
      <c r="S26" s="478"/>
      <c r="T26" s="478"/>
      <c r="U26" s="478"/>
      <c r="V26" s="520"/>
      <c r="W26" s="579"/>
      <c r="X26" s="567"/>
      <c r="Y26" s="568"/>
      <c r="Z26" s="476" t="s">
        <v>116</v>
      </c>
      <c r="AA26" s="603"/>
      <c r="AB26" s="603"/>
      <c r="AC26" s="603"/>
      <c r="AD26" s="603"/>
      <c r="AE26" s="603"/>
      <c r="AF26" s="603"/>
      <c r="AG26" s="604"/>
      <c r="AH26" s="477">
        <v>4</v>
      </c>
      <c r="AI26" s="478"/>
      <c r="AJ26" s="478"/>
      <c r="AK26" s="478"/>
      <c r="AL26" s="520"/>
      <c r="AM26" s="477">
        <v>13192</v>
      </c>
      <c r="AN26" s="478"/>
      <c r="AO26" s="478"/>
      <c r="AP26" s="478"/>
      <c r="AQ26" s="478"/>
      <c r="AR26" s="520"/>
      <c r="AS26" s="477">
        <v>3298</v>
      </c>
      <c r="AT26" s="478"/>
      <c r="AU26" s="478"/>
      <c r="AV26" s="478"/>
      <c r="AW26" s="478"/>
      <c r="AX26" s="479"/>
      <c r="AY26" s="429" t="s">
        <v>117</v>
      </c>
      <c r="AZ26" s="430"/>
      <c r="BA26" s="430"/>
      <c r="BB26" s="430"/>
      <c r="BC26" s="430"/>
      <c r="BD26" s="430"/>
      <c r="BE26" s="430"/>
      <c r="BF26" s="430"/>
      <c r="BG26" s="430"/>
      <c r="BH26" s="430"/>
      <c r="BI26" s="430"/>
      <c r="BJ26" s="430"/>
      <c r="BK26" s="430"/>
      <c r="BL26" s="430"/>
      <c r="BM26" s="431"/>
      <c r="BN26" s="426" t="s">
        <v>68</v>
      </c>
      <c r="BO26" s="427"/>
      <c r="BP26" s="427"/>
      <c r="BQ26" s="427"/>
      <c r="BR26" s="427"/>
      <c r="BS26" s="427"/>
      <c r="BT26" s="427"/>
      <c r="BU26" s="428"/>
      <c r="BV26" s="426" t="s">
        <v>68</v>
      </c>
      <c r="BW26" s="427"/>
      <c r="BX26" s="427"/>
      <c r="BY26" s="427"/>
      <c r="BZ26" s="427"/>
      <c r="CA26" s="427"/>
      <c r="CB26" s="427"/>
      <c r="CC26" s="428"/>
      <c r="CD26" s="56"/>
      <c r="CE26" s="536"/>
      <c r="CF26" s="536"/>
      <c r="CG26" s="536"/>
      <c r="CH26" s="536"/>
      <c r="CI26" s="536"/>
      <c r="CJ26" s="536"/>
      <c r="CK26" s="536"/>
      <c r="CL26" s="536"/>
      <c r="CM26" s="536"/>
      <c r="CN26" s="536"/>
      <c r="CO26" s="536"/>
      <c r="CP26" s="536"/>
      <c r="CQ26" s="536"/>
      <c r="CR26" s="536"/>
      <c r="CS26" s="537"/>
      <c r="CT26" s="423"/>
      <c r="CU26" s="424"/>
      <c r="CV26" s="424"/>
      <c r="CW26" s="424"/>
      <c r="CX26" s="424"/>
      <c r="CY26" s="424"/>
      <c r="CZ26" s="424"/>
      <c r="DA26" s="425"/>
      <c r="DB26" s="423"/>
      <c r="DC26" s="424"/>
      <c r="DD26" s="424"/>
      <c r="DE26" s="424"/>
      <c r="DF26" s="424"/>
      <c r="DG26" s="424"/>
      <c r="DH26" s="424"/>
      <c r="DI26" s="425"/>
    </row>
    <row r="27" spans="1:119" ht="18.75" customHeight="1" thickBot="1" x14ac:dyDescent="0.2">
      <c r="A27" s="42"/>
      <c r="B27" s="566"/>
      <c r="C27" s="567"/>
      <c r="D27" s="568"/>
      <c r="E27" s="476" t="s">
        <v>118</v>
      </c>
      <c r="F27" s="456"/>
      <c r="G27" s="456"/>
      <c r="H27" s="456"/>
      <c r="I27" s="456"/>
      <c r="J27" s="456"/>
      <c r="K27" s="457"/>
      <c r="L27" s="477">
        <v>1</v>
      </c>
      <c r="M27" s="478"/>
      <c r="N27" s="478"/>
      <c r="O27" s="478"/>
      <c r="P27" s="520"/>
      <c r="Q27" s="477">
        <v>2680</v>
      </c>
      <c r="R27" s="478"/>
      <c r="S27" s="478"/>
      <c r="T27" s="478"/>
      <c r="U27" s="478"/>
      <c r="V27" s="520"/>
      <c r="W27" s="579"/>
      <c r="X27" s="567"/>
      <c r="Y27" s="568"/>
      <c r="Z27" s="476" t="s">
        <v>119</v>
      </c>
      <c r="AA27" s="456"/>
      <c r="AB27" s="456"/>
      <c r="AC27" s="456"/>
      <c r="AD27" s="456"/>
      <c r="AE27" s="456"/>
      <c r="AF27" s="456"/>
      <c r="AG27" s="457"/>
      <c r="AH27" s="477" t="s">
        <v>68</v>
      </c>
      <c r="AI27" s="478"/>
      <c r="AJ27" s="478"/>
      <c r="AK27" s="478"/>
      <c r="AL27" s="520"/>
      <c r="AM27" s="477" t="s">
        <v>68</v>
      </c>
      <c r="AN27" s="478"/>
      <c r="AO27" s="478"/>
      <c r="AP27" s="478"/>
      <c r="AQ27" s="478"/>
      <c r="AR27" s="520"/>
      <c r="AS27" s="477" t="s">
        <v>68</v>
      </c>
      <c r="AT27" s="478"/>
      <c r="AU27" s="478"/>
      <c r="AV27" s="478"/>
      <c r="AW27" s="478"/>
      <c r="AX27" s="479"/>
      <c r="AY27" s="521" t="s">
        <v>120</v>
      </c>
      <c r="AZ27" s="522"/>
      <c r="BA27" s="522"/>
      <c r="BB27" s="522"/>
      <c r="BC27" s="522"/>
      <c r="BD27" s="522"/>
      <c r="BE27" s="522"/>
      <c r="BF27" s="522"/>
      <c r="BG27" s="522"/>
      <c r="BH27" s="522"/>
      <c r="BI27" s="522"/>
      <c r="BJ27" s="522"/>
      <c r="BK27" s="522"/>
      <c r="BL27" s="522"/>
      <c r="BM27" s="523"/>
      <c r="BN27" s="600">
        <v>88192</v>
      </c>
      <c r="BO27" s="601"/>
      <c r="BP27" s="601"/>
      <c r="BQ27" s="601"/>
      <c r="BR27" s="601"/>
      <c r="BS27" s="601"/>
      <c r="BT27" s="601"/>
      <c r="BU27" s="602"/>
      <c r="BV27" s="600">
        <v>88192</v>
      </c>
      <c r="BW27" s="601"/>
      <c r="BX27" s="601"/>
      <c r="BY27" s="601"/>
      <c r="BZ27" s="601"/>
      <c r="CA27" s="601"/>
      <c r="CB27" s="601"/>
      <c r="CC27" s="602"/>
      <c r="CD27" s="58"/>
      <c r="CE27" s="536"/>
      <c r="CF27" s="536"/>
      <c r="CG27" s="536"/>
      <c r="CH27" s="536"/>
      <c r="CI27" s="536"/>
      <c r="CJ27" s="536"/>
      <c r="CK27" s="536"/>
      <c r="CL27" s="536"/>
      <c r="CM27" s="536"/>
      <c r="CN27" s="536"/>
      <c r="CO27" s="536"/>
      <c r="CP27" s="536"/>
      <c r="CQ27" s="536"/>
      <c r="CR27" s="536"/>
      <c r="CS27" s="537"/>
      <c r="CT27" s="423"/>
      <c r="CU27" s="424"/>
      <c r="CV27" s="424"/>
      <c r="CW27" s="424"/>
      <c r="CX27" s="424"/>
      <c r="CY27" s="424"/>
      <c r="CZ27" s="424"/>
      <c r="DA27" s="425"/>
      <c r="DB27" s="423"/>
      <c r="DC27" s="424"/>
      <c r="DD27" s="424"/>
      <c r="DE27" s="424"/>
      <c r="DF27" s="424"/>
      <c r="DG27" s="424"/>
      <c r="DH27" s="424"/>
      <c r="DI27" s="425"/>
      <c r="DJ27" s="41"/>
      <c r="DK27" s="41"/>
      <c r="DL27" s="41"/>
      <c r="DM27" s="41"/>
      <c r="DN27" s="41"/>
      <c r="DO27" s="41"/>
    </row>
    <row r="28" spans="1:119" ht="18.75" customHeight="1" x14ac:dyDescent="0.15">
      <c r="A28" s="42"/>
      <c r="B28" s="566"/>
      <c r="C28" s="567"/>
      <c r="D28" s="568"/>
      <c r="E28" s="476" t="s">
        <v>121</v>
      </c>
      <c r="F28" s="456"/>
      <c r="G28" s="456"/>
      <c r="H28" s="456"/>
      <c r="I28" s="456"/>
      <c r="J28" s="456"/>
      <c r="K28" s="457"/>
      <c r="L28" s="477">
        <v>1</v>
      </c>
      <c r="M28" s="478"/>
      <c r="N28" s="478"/>
      <c r="O28" s="478"/>
      <c r="P28" s="520"/>
      <c r="Q28" s="477">
        <v>2300</v>
      </c>
      <c r="R28" s="478"/>
      <c r="S28" s="478"/>
      <c r="T28" s="478"/>
      <c r="U28" s="478"/>
      <c r="V28" s="520"/>
      <c r="W28" s="579"/>
      <c r="X28" s="567"/>
      <c r="Y28" s="568"/>
      <c r="Z28" s="476" t="s">
        <v>122</v>
      </c>
      <c r="AA28" s="456"/>
      <c r="AB28" s="456"/>
      <c r="AC28" s="456"/>
      <c r="AD28" s="456"/>
      <c r="AE28" s="456"/>
      <c r="AF28" s="456"/>
      <c r="AG28" s="457"/>
      <c r="AH28" s="477" t="s">
        <v>68</v>
      </c>
      <c r="AI28" s="478"/>
      <c r="AJ28" s="478"/>
      <c r="AK28" s="478"/>
      <c r="AL28" s="520"/>
      <c r="AM28" s="477" t="s">
        <v>68</v>
      </c>
      <c r="AN28" s="478"/>
      <c r="AO28" s="478"/>
      <c r="AP28" s="478"/>
      <c r="AQ28" s="478"/>
      <c r="AR28" s="520"/>
      <c r="AS28" s="477" t="s">
        <v>68</v>
      </c>
      <c r="AT28" s="478"/>
      <c r="AU28" s="478"/>
      <c r="AV28" s="478"/>
      <c r="AW28" s="478"/>
      <c r="AX28" s="479"/>
      <c r="AY28" s="605" t="s">
        <v>123</v>
      </c>
      <c r="AZ28" s="606"/>
      <c r="BA28" s="606"/>
      <c r="BB28" s="607"/>
      <c r="BC28" s="386" t="s">
        <v>124</v>
      </c>
      <c r="BD28" s="387"/>
      <c r="BE28" s="387"/>
      <c r="BF28" s="387"/>
      <c r="BG28" s="387"/>
      <c r="BH28" s="387"/>
      <c r="BI28" s="387"/>
      <c r="BJ28" s="387"/>
      <c r="BK28" s="387"/>
      <c r="BL28" s="387"/>
      <c r="BM28" s="388"/>
      <c r="BN28" s="389">
        <v>1881453</v>
      </c>
      <c r="BO28" s="390"/>
      <c r="BP28" s="390"/>
      <c r="BQ28" s="390"/>
      <c r="BR28" s="390"/>
      <c r="BS28" s="390"/>
      <c r="BT28" s="390"/>
      <c r="BU28" s="391"/>
      <c r="BV28" s="389">
        <v>1563601</v>
      </c>
      <c r="BW28" s="390"/>
      <c r="BX28" s="390"/>
      <c r="BY28" s="390"/>
      <c r="BZ28" s="390"/>
      <c r="CA28" s="390"/>
      <c r="CB28" s="390"/>
      <c r="CC28" s="391"/>
      <c r="CD28" s="56"/>
      <c r="CE28" s="536"/>
      <c r="CF28" s="536"/>
      <c r="CG28" s="536"/>
      <c r="CH28" s="536"/>
      <c r="CI28" s="536"/>
      <c r="CJ28" s="536"/>
      <c r="CK28" s="536"/>
      <c r="CL28" s="536"/>
      <c r="CM28" s="536"/>
      <c r="CN28" s="536"/>
      <c r="CO28" s="536"/>
      <c r="CP28" s="536"/>
      <c r="CQ28" s="536"/>
      <c r="CR28" s="536"/>
      <c r="CS28" s="537"/>
      <c r="CT28" s="423"/>
      <c r="CU28" s="424"/>
      <c r="CV28" s="424"/>
      <c r="CW28" s="424"/>
      <c r="CX28" s="424"/>
      <c r="CY28" s="424"/>
      <c r="CZ28" s="424"/>
      <c r="DA28" s="425"/>
      <c r="DB28" s="423"/>
      <c r="DC28" s="424"/>
      <c r="DD28" s="424"/>
      <c r="DE28" s="424"/>
      <c r="DF28" s="424"/>
      <c r="DG28" s="424"/>
      <c r="DH28" s="424"/>
      <c r="DI28" s="425"/>
      <c r="DJ28" s="41"/>
      <c r="DK28" s="41"/>
      <c r="DL28" s="41"/>
      <c r="DM28" s="41"/>
      <c r="DN28" s="41"/>
      <c r="DO28" s="41"/>
    </row>
    <row r="29" spans="1:119" ht="18.75" customHeight="1" x14ac:dyDescent="0.15">
      <c r="A29" s="42"/>
      <c r="B29" s="566"/>
      <c r="C29" s="567"/>
      <c r="D29" s="568"/>
      <c r="E29" s="476" t="s">
        <v>125</v>
      </c>
      <c r="F29" s="456"/>
      <c r="G29" s="456"/>
      <c r="H29" s="456"/>
      <c r="I29" s="456"/>
      <c r="J29" s="456"/>
      <c r="K29" s="457"/>
      <c r="L29" s="477">
        <v>11</v>
      </c>
      <c r="M29" s="478"/>
      <c r="N29" s="478"/>
      <c r="O29" s="478"/>
      <c r="P29" s="520"/>
      <c r="Q29" s="477">
        <v>2200</v>
      </c>
      <c r="R29" s="478"/>
      <c r="S29" s="478"/>
      <c r="T29" s="478"/>
      <c r="U29" s="478"/>
      <c r="V29" s="520"/>
      <c r="W29" s="580"/>
      <c r="X29" s="581"/>
      <c r="Y29" s="582"/>
      <c r="Z29" s="476" t="s">
        <v>126</v>
      </c>
      <c r="AA29" s="456"/>
      <c r="AB29" s="456"/>
      <c r="AC29" s="456"/>
      <c r="AD29" s="456"/>
      <c r="AE29" s="456"/>
      <c r="AF29" s="456"/>
      <c r="AG29" s="457"/>
      <c r="AH29" s="477">
        <v>109</v>
      </c>
      <c r="AI29" s="478"/>
      <c r="AJ29" s="478"/>
      <c r="AK29" s="478"/>
      <c r="AL29" s="520"/>
      <c r="AM29" s="477">
        <v>330924</v>
      </c>
      <c r="AN29" s="478"/>
      <c r="AO29" s="478"/>
      <c r="AP29" s="478"/>
      <c r="AQ29" s="478"/>
      <c r="AR29" s="520"/>
      <c r="AS29" s="477">
        <v>3036</v>
      </c>
      <c r="AT29" s="478"/>
      <c r="AU29" s="478"/>
      <c r="AV29" s="478"/>
      <c r="AW29" s="478"/>
      <c r="AX29" s="479"/>
      <c r="AY29" s="608"/>
      <c r="AZ29" s="609"/>
      <c r="BA29" s="609"/>
      <c r="BB29" s="610"/>
      <c r="BC29" s="460" t="s">
        <v>127</v>
      </c>
      <c r="BD29" s="461"/>
      <c r="BE29" s="461"/>
      <c r="BF29" s="461"/>
      <c r="BG29" s="461"/>
      <c r="BH29" s="461"/>
      <c r="BI29" s="461"/>
      <c r="BJ29" s="461"/>
      <c r="BK29" s="461"/>
      <c r="BL29" s="461"/>
      <c r="BM29" s="462"/>
      <c r="BN29" s="426">
        <v>8271</v>
      </c>
      <c r="BO29" s="427"/>
      <c r="BP29" s="427"/>
      <c r="BQ29" s="427"/>
      <c r="BR29" s="427"/>
      <c r="BS29" s="427"/>
      <c r="BT29" s="427"/>
      <c r="BU29" s="428"/>
      <c r="BV29" s="426">
        <v>8262</v>
      </c>
      <c r="BW29" s="427"/>
      <c r="BX29" s="427"/>
      <c r="BY29" s="427"/>
      <c r="BZ29" s="427"/>
      <c r="CA29" s="427"/>
      <c r="CB29" s="427"/>
      <c r="CC29" s="428"/>
      <c r="CD29" s="58"/>
      <c r="CE29" s="536"/>
      <c r="CF29" s="536"/>
      <c r="CG29" s="536"/>
      <c r="CH29" s="536"/>
      <c r="CI29" s="536"/>
      <c r="CJ29" s="536"/>
      <c r="CK29" s="536"/>
      <c r="CL29" s="536"/>
      <c r="CM29" s="536"/>
      <c r="CN29" s="536"/>
      <c r="CO29" s="536"/>
      <c r="CP29" s="536"/>
      <c r="CQ29" s="536"/>
      <c r="CR29" s="536"/>
      <c r="CS29" s="537"/>
      <c r="CT29" s="423"/>
      <c r="CU29" s="424"/>
      <c r="CV29" s="424"/>
      <c r="CW29" s="424"/>
      <c r="CX29" s="424"/>
      <c r="CY29" s="424"/>
      <c r="CZ29" s="424"/>
      <c r="DA29" s="425"/>
      <c r="DB29" s="423"/>
      <c r="DC29" s="424"/>
      <c r="DD29" s="424"/>
      <c r="DE29" s="424"/>
      <c r="DF29" s="424"/>
      <c r="DG29" s="424"/>
      <c r="DH29" s="424"/>
      <c r="DI29" s="425"/>
      <c r="DJ29" s="41"/>
      <c r="DK29" s="41"/>
      <c r="DL29" s="41"/>
      <c r="DM29" s="41"/>
      <c r="DN29" s="41"/>
      <c r="DO29" s="41"/>
    </row>
    <row r="30" spans="1:119" ht="18.75" customHeight="1" thickBot="1" x14ac:dyDescent="0.2">
      <c r="A30" s="42"/>
      <c r="B30" s="569"/>
      <c r="C30" s="570"/>
      <c r="D30" s="571"/>
      <c r="E30" s="480"/>
      <c r="F30" s="481"/>
      <c r="G30" s="481"/>
      <c r="H30" s="481"/>
      <c r="I30" s="481"/>
      <c r="J30" s="481"/>
      <c r="K30" s="482"/>
      <c r="L30" s="583"/>
      <c r="M30" s="584"/>
      <c r="N30" s="584"/>
      <c r="O30" s="584"/>
      <c r="P30" s="585"/>
      <c r="Q30" s="583"/>
      <c r="R30" s="584"/>
      <c r="S30" s="584"/>
      <c r="T30" s="584"/>
      <c r="U30" s="584"/>
      <c r="V30" s="585"/>
      <c r="W30" s="586" t="s">
        <v>128</v>
      </c>
      <c r="X30" s="587"/>
      <c r="Y30" s="587"/>
      <c r="Z30" s="587"/>
      <c r="AA30" s="587"/>
      <c r="AB30" s="587"/>
      <c r="AC30" s="587"/>
      <c r="AD30" s="587"/>
      <c r="AE30" s="587"/>
      <c r="AF30" s="587"/>
      <c r="AG30" s="588"/>
      <c r="AH30" s="545">
        <v>95.4</v>
      </c>
      <c r="AI30" s="546"/>
      <c r="AJ30" s="546"/>
      <c r="AK30" s="546"/>
      <c r="AL30" s="546"/>
      <c r="AM30" s="546"/>
      <c r="AN30" s="546"/>
      <c r="AO30" s="546"/>
      <c r="AP30" s="546"/>
      <c r="AQ30" s="546"/>
      <c r="AR30" s="546"/>
      <c r="AS30" s="546"/>
      <c r="AT30" s="546"/>
      <c r="AU30" s="546"/>
      <c r="AV30" s="546"/>
      <c r="AW30" s="546"/>
      <c r="AX30" s="548"/>
      <c r="AY30" s="611"/>
      <c r="AZ30" s="612"/>
      <c r="BA30" s="612"/>
      <c r="BB30" s="613"/>
      <c r="BC30" s="597" t="s">
        <v>129</v>
      </c>
      <c r="BD30" s="598"/>
      <c r="BE30" s="598"/>
      <c r="BF30" s="598"/>
      <c r="BG30" s="598"/>
      <c r="BH30" s="598"/>
      <c r="BI30" s="598"/>
      <c r="BJ30" s="598"/>
      <c r="BK30" s="598"/>
      <c r="BL30" s="598"/>
      <c r="BM30" s="599"/>
      <c r="BN30" s="600">
        <v>798666</v>
      </c>
      <c r="BO30" s="601"/>
      <c r="BP30" s="601"/>
      <c r="BQ30" s="601"/>
      <c r="BR30" s="601"/>
      <c r="BS30" s="601"/>
      <c r="BT30" s="601"/>
      <c r="BU30" s="602"/>
      <c r="BV30" s="600">
        <v>790469</v>
      </c>
      <c r="BW30" s="601"/>
      <c r="BX30" s="601"/>
      <c r="BY30" s="601"/>
      <c r="BZ30" s="601"/>
      <c r="CA30" s="601"/>
      <c r="CB30" s="601"/>
      <c r="CC30" s="602"/>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130</v>
      </c>
      <c r="D32" s="69"/>
      <c r="E32" s="69"/>
      <c r="F32" s="66"/>
      <c r="G32" s="66"/>
      <c r="H32" s="66"/>
      <c r="I32" s="66"/>
      <c r="J32" s="66"/>
      <c r="K32" s="66"/>
      <c r="L32" s="66"/>
      <c r="M32" s="66"/>
      <c r="N32" s="66"/>
      <c r="O32" s="66"/>
      <c r="P32" s="66"/>
      <c r="Q32" s="66"/>
      <c r="R32" s="66"/>
      <c r="S32" s="66"/>
      <c r="T32" s="66"/>
      <c r="U32" s="66" t="s">
        <v>131</v>
      </c>
      <c r="V32" s="66"/>
      <c r="W32" s="66"/>
      <c r="X32" s="66"/>
      <c r="Y32" s="66"/>
      <c r="Z32" s="66"/>
      <c r="AA32" s="66"/>
      <c r="AB32" s="66"/>
      <c r="AC32" s="66"/>
      <c r="AD32" s="66"/>
      <c r="AE32" s="66"/>
      <c r="AF32" s="66"/>
      <c r="AG32" s="66"/>
      <c r="AH32" s="66"/>
      <c r="AI32" s="66"/>
      <c r="AJ32" s="66"/>
      <c r="AK32" s="66"/>
      <c r="AL32" s="66"/>
      <c r="AM32" s="70" t="s">
        <v>132</v>
      </c>
      <c r="AN32" s="66"/>
      <c r="AO32" s="66"/>
      <c r="AP32" s="66"/>
      <c r="AQ32" s="66"/>
      <c r="AR32" s="66"/>
      <c r="AS32" s="70"/>
      <c r="AT32" s="70"/>
      <c r="AU32" s="70"/>
      <c r="AV32" s="70"/>
      <c r="AW32" s="70"/>
      <c r="AX32" s="70"/>
      <c r="AY32" s="70"/>
      <c r="AZ32" s="70"/>
      <c r="BA32" s="70"/>
      <c r="BB32" s="66"/>
      <c r="BC32" s="70"/>
      <c r="BD32" s="66"/>
      <c r="BE32" s="70" t="s">
        <v>133</v>
      </c>
      <c r="BF32" s="66"/>
      <c r="BG32" s="66"/>
      <c r="BH32" s="66"/>
      <c r="BI32" s="66"/>
      <c r="BJ32" s="70"/>
      <c r="BK32" s="70"/>
      <c r="BL32" s="70"/>
      <c r="BM32" s="70"/>
      <c r="BN32" s="70"/>
      <c r="BO32" s="70"/>
      <c r="BP32" s="70"/>
      <c r="BQ32" s="70"/>
      <c r="BR32" s="66"/>
      <c r="BS32" s="66"/>
      <c r="BT32" s="66"/>
      <c r="BU32" s="66"/>
      <c r="BV32" s="66"/>
      <c r="BW32" s="66" t="s">
        <v>134</v>
      </c>
      <c r="BX32" s="66"/>
      <c r="BY32" s="66"/>
      <c r="BZ32" s="66"/>
      <c r="CA32" s="66"/>
      <c r="CB32" s="70"/>
      <c r="CC32" s="70"/>
      <c r="CD32" s="70"/>
      <c r="CE32" s="70"/>
      <c r="CF32" s="70"/>
      <c r="CG32" s="70"/>
      <c r="CH32" s="70"/>
      <c r="CI32" s="70"/>
      <c r="CJ32" s="70"/>
      <c r="CK32" s="70"/>
      <c r="CL32" s="70"/>
      <c r="CM32" s="70"/>
      <c r="CN32" s="70"/>
      <c r="CO32" s="70" t="s">
        <v>135</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50" t="s">
        <v>136</v>
      </c>
      <c r="D33" s="450"/>
      <c r="E33" s="415" t="s">
        <v>137</v>
      </c>
      <c r="F33" s="415"/>
      <c r="G33" s="415"/>
      <c r="H33" s="415"/>
      <c r="I33" s="415"/>
      <c r="J33" s="415"/>
      <c r="K33" s="415"/>
      <c r="L33" s="415"/>
      <c r="M33" s="415"/>
      <c r="N33" s="415"/>
      <c r="O33" s="415"/>
      <c r="P33" s="415"/>
      <c r="Q33" s="415"/>
      <c r="R33" s="415"/>
      <c r="S33" s="415"/>
      <c r="T33" s="71"/>
      <c r="U33" s="450" t="s">
        <v>136</v>
      </c>
      <c r="V33" s="450"/>
      <c r="W33" s="415" t="s">
        <v>137</v>
      </c>
      <c r="X33" s="415"/>
      <c r="Y33" s="415"/>
      <c r="Z33" s="415"/>
      <c r="AA33" s="415"/>
      <c r="AB33" s="415"/>
      <c r="AC33" s="415"/>
      <c r="AD33" s="415"/>
      <c r="AE33" s="415"/>
      <c r="AF33" s="415"/>
      <c r="AG33" s="415"/>
      <c r="AH33" s="415"/>
      <c r="AI33" s="415"/>
      <c r="AJ33" s="415"/>
      <c r="AK33" s="415"/>
      <c r="AL33" s="71"/>
      <c r="AM33" s="450" t="s">
        <v>136</v>
      </c>
      <c r="AN33" s="450"/>
      <c r="AO33" s="415" t="s">
        <v>137</v>
      </c>
      <c r="AP33" s="415"/>
      <c r="AQ33" s="415"/>
      <c r="AR33" s="415"/>
      <c r="AS33" s="415"/>
      <c r="AT33" s="415"/>
      <c r="AU33" s="415"/>
      <c r="AV33" s="415"/>
      <c r="AW33" s="415"/>
      <c r="AX33" s="415"/>
      <c r="AY33" s="415"/>
      <c r="AZ33" s="415"/>
      <c r="BA33" s="415"/>
      <c r="BB33" s="415"/>
      <c r="BC33" s="415"/>
      <c r="BD33" s="72"/>
      <c r="BE33" s="415" t="s">
        <v>138</v>
      </c>
      <c r="BF33" s="415"/>
      <c r="BG33" s="415" t="s">
        <v>139</v>
      </c>
      <c r="BH33" s="415"/>
      <c r="BI33" s="415"/>
      <c r="BJ33" s="415"/>
      <c r="BK33" s="415"/>
      <c r="BL33" s="415"/>
      <c r="BM33" s="415"/>
      <c r="BN33" s="415"/>
      <c r="BO33" s="415"/>
      <c r="BP33" s="415"/>
      <c r="BQ33" s="415"/>
      <c r="BR33" s="415"/>
      <c r="BS33" s="415"/>
      <c r="BT33" s="415"/>
      <c r="BU33" s="415"/>
      <c r="BV33" s="72"/>
      <c r="BW33" s="450" t="s">
        <v>138</v>
      </c>
      <c r="BX33" s="450"/>
      <c r="BY33" s="415" t="s">
        <v>140</v>
      </c>
      <c r="BZ33" s="415"/>
      <c r="CA33" s="415"/>
      <c r="CB33" s="415"/>
      <c r="CC33" s="415"/>
      <c r="CD33" s="415"/>
      <c r="CE33" s="415"/>
      <c r="CF33" s="415"/>
      <c r="CG33" s="415"/>
      <c r="CH33" s="415"/>
      <c r="CI33" s="415"/>
      <c r="CJ33" s="415"/>
      <c r="CK33" s="415"/>
      <c r="CL33" s="415"/>
      <c r="CM33" s="415"/>
      <c r="CN33" s="71"/>
      <c r="CO33" s="450" t="s">
        <v>141</v>
      </c>
      <c r="CP33" s="450"/>
      <c r="CQ33" s="415" t="s">
        <v>142</v>
      </c>
      <c r="CR33" s="415"/>
      <c r="CS33" s="415"/>
      <c r="CT33" s="415"/>
      <c r="CU33" s="415"/>
      <c r="CV33" s="415"/>
      <c r="CW33" s="415"/>
      <c r="CX33" s="415"/>
      <c r="CY33" s="415"/>
      <c r="CZ33" s="415"/>
      <c r="DA33" s="415"/>
      <c r="DB33" s="415"/>
      <c r="DC33" s="415"/>
      <c r="DD33" s="415"/>
      <c r="DE33" s="415"/>
      <c r="DF33" s="71"/>
      <c r="DG33" s="614" t="s">
        <v>143</v>
      </c>
      <c r="DH33" s="614"/>
      <c r="DI33" s="73"/>
      <c r="DJ33" s="41"/>
      <c r="DK33" s="41"/>
      <c r="DL33" s="41"/>
      <c r="DM33" s="41"/>
      <c r="DN33" s="41"/>
      <c r="DO33" s="41"/>
    </row>
    <row r="34" spans="1:119" ht="32.25" customHeight="1" x14ac:dyDescent="0.15">
      <c r="A34" s="42"/>
      <c r="B34" s="68"/>
      <c r="C34" s="615">
        <f>IF(E34="","",1)</f>
        <v>1</v>
      </c>
      <c r="D34" s="615"/>
      <c r="E34" s="616" t="str">
        <f>IF('各会計、関係団体の財政状況及び健全化判断比率'!B7="","",'各会計、関係団体の財政状況及び健全化判断比率'!B7)</f>
        <v>一般会計</v>
      </c>
      <c r="F34" s="616"/>
      <c r="G34" s="616"/>
      <c r="H34" s="616"/>
      <c r="I34" s="616"/>
      <c r="J34" s="616"/>
      <c r="K34" s="616"/>
      <c r="L34" s="616"/>
      <c r="M34" s="616"/>
      <c r="N34" s="616"/>
      <c r="O34" s="616"/>
      <c r="P34" s="616"/>
      <c r="Q34" s="616"/>
      <c r="R34" s="616"/>
      <c r="S34" s="616"/>
      <c r="T34" s="69"/>
      <c r="U34" s="615">
        <f>IF(W34="","",MAX(C34:D43)+1)</f>
        <v>2</v>
      </c>
      <c r="V34" s="615"/>
      <c r="W34" s="616" t="str">
        <f>IF('各会計、関係団体の財政状況及び健全化判断比率'!B28="","",'各会計、関係団体の財政状況及び健全化判断比率'!B28)</f>
        <v>中泊町国民健康保険特別会計（事業勘定）</v>
      </c>
      <c r="X34" s="616"/>
      <c r="Y34" s="616"/>
      <c r="Z34" s="616"/>
      <c r="AA34" s="616"/>
      <c r="AB34" s="616"/>
      <c r="AC34" s="616"/>
      <c r="AD34" s="616"/>
      <c r="AE34" s="616"/>
      <c r="AF34" s="616"/>
      <c r="AG34" s="616"/>
      <c r="AH34" s="616"/>
      <c r="AI34" s="616"/>
      <c r="AJ34" s="616"/>
      <c r="AK34" s="616"/>
      <c r="AL34" s="69"/>
      <c r="AM34" s="615">
        <f>IF(AO34="","",MAX(C34:D43,U34:V43)+1)</f>
        <v>6</v>
      </c>
      <c r="AN34" s="615"/>
      <c r="AO34" s="616" t="str">
        <f>IF('各会計、関係団体の財政状況及び健全化判断比率'!B32="","",'各会計、関係団体の財政状況及び健全化判断比率'!B32)</f>
        <v>中泊町水道事業特別会計</v>
      </c>
      <c r="AP34" s="616"/>
      <c r="AQ34" s="616"/>
      <c r="AR34" s="616"/>
      <c r="AS34" s="616"/>
      <c r="AT34" s="616"/>
      <c r="AU34" s="616"/>
      <c r="AV34" s="616"/>
      <c r="AW34" s="616"/>
      <c r="AX34" s="616"/>
      <c r="AY34" s="616"/>
      <c r="AZ34" s="616"/>
      <c r="BA34" s="616"/>
      <c r="BB34" s="616"/>
      <c r="BC34" s="616"/>
      <c r="BD34" s="69"/>
      <c r="BE34" s="615">
        <f>IF(BG34="","",MAX(C34:D43,U34:V43,AM34:AN43)+1)</f>
        <v>7</v>
      </c>
      <c r="BF34" s="615"/>
      <c r="BG34" s="616" t="str">
        <f>IF('各会計、関係団体の財政状況及び健全化判断比率'!B33="","",'各会計、関係団体の財政状況及び健全化判断比率'!B33)</f>
        <v>中泊町農業集落排水事業特別会計</v>
      </c>
      <c r="BH34" s="616"/>
      <c r="BI34" s="616"/>
      <c r="BJ34" s="616"/>
      <c r="BK34" s="616"/>
      <c r="BL34" s="616"/>
      <c r="BM34" s="616"/>
      <c r="BN34" s="616"/>
      <c r="BO34" s="616"/>
      <c r="BP34" s="616"/>
      <c r="BQ34" s="616"/>
      <c r="BR34" s="616"/>
      <c r="BS34" s="616"/>
      <c r="BT34" s="616"/>
      <c r="BU34" s="616"/>
      <c r="BV34" s="69"/>
      <c r="BW34" s="615">
        <f>IF(BY34="","",MAX(C34:D43,U34:V43,AM34:AN43,BE34:BF43)+1)</f>
        <v>9</v>
      </c>
      <c r="BX34" s="615"/>
      <c r="BY34" s="616" t="str">
        <f>IF('各会計、関係団体の財政状況及び健全化判断比率'!B68="","",'各会計、関係団体の財政状況及び健全化判断比率'!B68)</f>
        <v>青森県市町村職員退職手当組合</v>
      </c>
      <c r="BZ34" s="616"/>
      <c r="CA34" s="616"/>
      <c r="CB34" s="616"/>
      <c r="CC34" s="616"/>
      <c r="CD34" s="616"/>
      <c r="CE34" s="616"/>
      <c r="CF34" s="616"/>
      <c r="CG34" s="616"/>
      <c r="CH34" s="616"/>
      <c r="CI34" s="616"/>
      <c r="CJ34" s="616"/>
      <c r="CK34" s="616"/>
      <c r="CL34" s="616"/>
      <c r="CM34" s="616"/>
      <c r="CN34" s="69"/>
      <c r="CO34" s="615" t="str">
        <f>IF(CQ34="","",MAX(C34:D43,U34:V43,AM34:AN43,BE34:BF43,BW34:BX43)+1)</f>
        <v/>
      </c>
      <c r="CP34" s="615"/>
      <c r="CQ34" s="616" t="str">
        <f>IF('各会計、関係団体の財政状況及び健全化判断比率'!BS7="","",'各会計、関係団体の財政状況及び健全化判断比率'!BS7)</f>
        <v/>
      </c>
      <c r="CR34" s="616"/>
      <c r="CS34" s="616"/>
      <c r="CT34" s="616"/>
      <c r="CU34" s="616"/>
      <c r="CV34" s="616"/>
      <c r="CW34" s="616"/>
      <c r="CX34" s="616"/>
      <c r="CY34" s="616"/>
      <c r="CZ34" s="616"/>
      <c r="DA34" s="616"/>
      <c r="DB34" s="616"/>
      <c r="DC34" s="616"/>
      <c r="DD34" s="616"/>
      <c r="DE34" s="616"/>
      <c r="DF34" s="66"/>
      <c r="DG34" s="617" t="str">
        <f>IF('各会計、関係団体の財政状況及び健全化判断比率'!BR7="","",'各会計、関係団体の財政状況及び健全化判断比率'!BR7)</f>
        <v/>
      </c>
      <c r="DH34" s="617"/>
      <c r="DI34" s="73"/>
      <c r="DJ34" s="41"/>
      <c r="DK34" s="41"/>
      <c r="DL34" s="41"/>
      <c r="DM34" s="41"/>
      <c r="DN34" s="41"/>
      <c r="DO34" s="41"/>
    </row>
    <row r="35" spans="1:119" ht="32.25" customHeight="1" x14ac:dyDescent="0.15">
      <c r="A35" s="42"/>
      <c r="B35" s="68"/>
      <c r="C35" s="615" t="str">
        <f>IF(E35="","",C34+1)</f>
        <v/>
      </c>
      <c r="D35" s="615"/>
      <c r="E35" s="616" t="str">
        <f>IF('各会計、関係団体の財政状況及び健全化判断比率'!B8="","",'各会計、関係団体の財政状況及び健全化判断比率'!B8)</f>
        <v/>
      </c>
      <c r="F35" s="616"/>
      <c r="G35" s="616"/>
      <c r="H35" s="616"/>
      <c r="I35" s="616"/>
      <c r="J35" s="616"/>
      <c r="K35" s="616"/>
      <c r="L35" s="616"/>
      <c r="M35" s="616"/>
      <c r="N35" s="616"/>
      <c r="O35" s="616"/>
      <c r="P35" s="616"/>
      <c r="Q35" s="616"/>
      <c r="R35" s="616"/>
      <c r="S35" s="616"/>
      <c r="T35" s="69"/>
      <c r="U35" s="615">
        <f>IF(W35="","",U34+1)</f>
        <v>3</v>
      </c>
      <c r="V35" s="615"/>
      <c r="W35" s="616" t="str">
        <f>IF('各会計、関係団体の財政状況及び健全化判断比率'!B29="","",'各会計、関係団体の財政状況及び健全化判断比率'!B29)</f>
        <v>中泊町国民健康保険特別会計（診療施設勘定）</v>
      </c>
      <c r="X35" s="616"/>
      <c r="Y35" s="616"/>
      <c r="Z35" s="616"/>
      <c r="AA35" s="616"/>
      <c r="AB35" s="616"/>
      <c r="AC35" s="616"/>
      <c r="AD35" s="616"/>
      <c r="AE35" s="616"/>
      <c r="AF35" s="616"/>
      <c r="AG35" s="616"/>
      <c r="AH35" s="616"/>
      <c r="AI35" s="616"/>
      <c r="AJ35" s="616"/>
      <c r="AK35" s="616"/>
      <c r="AL35" s="69"/>
      <c r="AM35" s="615" t="str">
        <f t="shared" ref="AM35:AM43" si="0">IF(AO35="","",AM34+1)</f>
        <v/>
      </c>
      <c r="AN35" s="615"/>
      <c r="AO35" s="616"/>
      <c r="AP35" s="616"/>
      <c r="AQ35" s="616"/>
      <c r="AR35" s="616"/>
      <c r="AS35" s="616"/>
      <c r="AT35" s="616"/>
      <c r="AU35" s="616"/>
      <c r="AV35" s="616"/>
      <c r="AW35" s="616"/>
      <c r="AX35" s="616"/>
      <c r="AY35" s="616"/>
      <c r="AZ35" s="616"/>
      <c r="BA35" s="616"/>
      <c r="BB35" s="616"/>
      <c r="BC35" s="616"/>
      <c r="BD35" s="69"/>
      <c r="BE35" s="615">
        <f t="shared" ref="BE35:BE43" si="1">IF(BG35="","",BE34+1)</f>
        <v>8</v>
      </c>
      <c r="BF35" s="615"/>
      <c r="BG35" s="616" t="str">
        <f>IF('各会計、関係団体の財政状況及び健全化判断比率'!B34="","",'各会計、関係団体の財政状況及び健全化判断比率'!B34)</f>
        <v>中泊町漁業集落排水事業特別会計</v>
      </c>
      <c r="BH35" s="616"/>
      <c r="BI35" s="616"/>
      <c r="BJ35" s="616"/>
      <c r="BK35" s="616"/>
      <c r="BL35" s="616"/>
      <c r="BM35" s="616"/>
      <c r="BN35" s="616"/>
      <c r="BO35" s="616"/>
      <c r="BP35" s="616"/>
      <c r="BQ35" s="616"/>
      <c r="BR35" s="616"/>
      <c r="BS35" s="616"/>
      <c r="BT35" s="616"/>
      <c r="BU35" s="616"/>
      <c r="BV35" s="69"/>
      <c r="BW35" s="615">
        <f t="shared" ref="BW35:BW43" si="2">IF(BY35="","",BW34+1)</f>
        <v>10</v>
      </c>
      <c r="BX35" s="615"/>
      <c r="BY35" s="616" t="str">
        <f>IF('各会計、関係団体の財政状況及び健全化判断比率'!B69="","",'各会計、関係団体の財政状況及び健全化判断比率'!B69)</f>
        <v>青森県交通災害共済組合</v>
      </c>
      <c r="BZ35" s="616"/>
      <c r="CA35" s="616"/>
      <c r="CB35" s="616"/>
      <c r="CC35" s="616"/>
      <c r="CD35" s="616"/>
      <c r="CE35" s="616"/>
      <c r="CF35" s="616"/>
      <c r="CG35" s="616"/>
      <c r="CH35" s="616"/>
      <c r="CI35" s="616"/>
      <c r="CJ35" s="616"/>
      <c r="CK35" s="616"/>
      <c r="CL35" s="616"/>
      <c r="CM35" s="616"/>
      <c r="CN35" s="69"/>
      <c r="CO35" s="615" t="str">
        <f t="shared" ref="CO35:CO43" si="3">IF(CQ35="","",CO34+1)</f>
        <v/>
      </c>
      <c r="CP35" s="615"/>
      <c r="CQ35" s="616" t="str">
        <f>IF('各会計、関係団体の財政状況及び健全化判断比率'!BS8="","",'各会計、関係団体の財政状況及び健全化判断比率'!BS8)</f>
        <v/>
      </c>
      <c r="CR35" s="616"/>
      <c r="CS35" s="616"/>
      <c r="CT35" s="616"/>
      <c r="CU35" s="616"/>
      <c r="CV35" s="616"/>
      <c r="CW35" s="616"/>
      <c r="CX35" s="616"/>
      <c r="CY35" s="616"/>
      <c r="CZ35" s="616"/>
      <c r="DA35" s="616"/>
      <c r="DB35" s="616"/>
      <c r="DC35" s="616"/>
      <c r="DD35" s="616"/>
      <c r="DE35" s="616"/>
      <c r="DF35" s="66"/>
      <c r="DG35" s="617" t="str">
        <f>IF('各会計、関係団体の財政状況及び健全化判断比率'!BR8="","",'各会計、関係団体の財政状況及び健全化判断比率'!BR8)</f>
        <v/>
      </c>
      <c r="DH35" s="617"/>
      <c r="DI35" s="73"/>
      <c r="DJ35" s="41"/>
      <c r="DK35" s="41"/>
      <c r="DL35" s="41"/>
      <c r="DM35" s="41"/>
      <c r="DN35" s="41"/>
      <c r="DO35" s="41"/>
    </row>
    <row r="36" spans="1:119" ht="32.25" customHeight="1" x14ac:dyDescent="0.15">
      <c r="A36" s="42"/>
      <c r="B36" s="68"/>
      <c r="C36" s="615" t="str">
        <f>IF(E36="","",C35+1)</f>
        <v/>
      </c>
      <c r="D36" s="615"/>
      <c r="E36" s="616" t="str">
        <f>IF('各会計、関係団体の財政状況及び健全化判断比率'!B9="","",'各会計、関係団体の財政状況及び健全化判断比率'!B9)</f>
        <v/>
      </c>
      <c r="F36" s="616"/>
      <c r="G36" s="616"/>
      <c r="H36" s="616"/>
      <c r="I36" s="616"/>
      <c r="J36" s="616"/>
      <c r="K36" s="616"/>
      <c r="L36" s="616"/>
      <c r="M36" s="616"/>
      <c r="N36" s="616"/>
      <c r="O36" s="616"/>
      <c r="P36" s="616"/>
      <c r="Q36" s="616"/>
      <c r="R36" s="616"/>
      <c r="S36" s="616"/>
      <c r="T36" s="69"/>
      <c r="U36" s="615">
        <f t="shared" ref="U36:U43" si="4">IF(W36="","",U35+1)</f>
        <v>4</v>
      </c>
      <c r="V36" s="615"/>
      <c r="W36" s="616" t="str">
        <f>IF('各会計、関係団体の財政状況及び健全化判断比率'!B30="","",'各会計、関係団体の財政状況及び健全化判断比率'!B30)</f>
        <v>中泊町介護保険事業特別会計</v>
      </c>
      <c r="X36" s="616"/>
      <c r="Y36" s="616"/>
      <c r="Z36" s="616"/>
      <c r="AA36" s="616"/>
      <c r="AB36" s="616"/>
      <c r="AC36" s="616"/>
      <c r="AD36" s="616"/>
      <c r="AE36" s="616"/>
      <c r="AF36" s="616"/>
      <c r="AG36" s="616"/>
      <c r="AH36" s="616"/>
      <c r="AI36" s="616"/>
      <c r="AJ36" s="616"/>
      <c r="AK36" s="616"/>
      <c r="AL36" s="69"/>
      <c r="AM36" s="615" t="str">
        <f t="shared" si="0"/>
        <v/>
      </c>
      <c r="AN36" s="615"/>
      <c r="AO36" s="616"/>
      <c r="AP36" s="616"/>
      <c r="AQ36" s="616"/>
      <c r="AR36" s="616"/>
      <c r="AS36" s="616"/>
      <c r="AT36" s="616"/>
      <c r="AU36" s="616"/>
      <c r="AV36" s="616"/>
      <c r="AW36" s="616"/>
      <c r="AX36" s="616"/>
      <c r="AY36" s="616"/>
      <c r="AZ36" s="616"/>
      <c r="BA36" s="616"/>
      <c r="BB36" s="616"/>
      <c r="BC36" s="616"/>
      <c r="BD36" s="69"/>
      <c r="BE36" s="615" t="str">
        <f t="shared" si="1"/>
        <v/>
      </c>
      <c r="BF36" s="615"/>
      <c r="BG36" s="616"/>
      <c r="BH36" s="616"/>
      <c r="BI36" s="616"/>
      <c r="BJ36" s="616"/>
      <c r="BK36" s="616"/>
      <c r="BL36" s="616"/>
      <c r="BM36" s="616"/>
      <c r="BN36" s="616"/>
      <c r="BO36" s="616"/>
      <c r="BP36" s="616"/>
      <c r="BQ36" s="616"/>
      <c r="BR36" s="616"/>
      <c r="BS36" s="616"/>
      <c r="BT36" s="616"/>
      <c r="BU36" s="616"/>
      <c r="BV36" s="69"/>
      <c r="BW36" s="615">
        <f t="shared" si="2"/>
        <v>11</v>
      </c>
      <c r="BX36" s="615"/>
      <c r="BY36" s="616" t="str">
        <f>IF('各会計、関係団体の財政状況及び健全化判断比率'!B70="","",'各会計、関係団体の財政状況及び健全化判断比率'!B70)</f>
        <v>青森県後期高齢者医療広域連合(一般会計)</v>
      </c>
      <c r="BZ36" s="616"/>
      <c r="CA36" s="616"/>
      <c r="CB36" s="616"/>
      <c r="CC36" s="616"/>
      <c r="CD36" s="616"/>
      <c r="CE36" s="616"/>
      <c r="CF36" s="616"/>
      <c r="CG36" s="616"/>
      <c r="CH36" s="616"/>
      <c r="CI36" s="616"/>
      <c r="CJ36" s="616"/>
      <c r="CK36" s="616"/>
      <c r="CL36" s="616"/>
      <c r="CM36" s="616"/>
      <c r="CN36" s="69"/>
      <c r="CO36" s="615" t="str">
        <f t="shared" si="3"/>
        <v/>
      </c>
      <c r="CP36" s="615"/>
      <c r="CQ36" s="616" t="str">
        <f>IF('各会計、関係団体の財政状況及び健全化判断比率'!BS9="","",'各会計、関係団体の財政状況及び健全化判断比率'!BS9)</f>
        <v/>
      </c>
      <c r="CR36" s="616"/>
      <c r="CS36" s="616"/>
      <c r="CT36" s="616"/>
      <c r="CU36" s="616"/>
      <c r="CV36" s="616"/>
      <c r="CW36" s="616"/>
      <c r="CX36" s="616"/>
      <c r="CY36" s="616"/>
      <c r="CZ36" s="616"/>
      <c r="DA36" s="616"/>
      <c r="DB36" s="616"/>
      <c r="DC36" s="616"/>
      <c r="DD36" s="616"/>
      <c r="DE36" s="616"/>
      <c r="DF36" s="66"/>
      <c r="DG36" s="617" t="str">
        <f>IF('各会計、関係団体の財政状況及び健全化判断比率'!BR9="","",'各会計、関係団体の財政状況及び健全化判断比率'!BR9)</f>
        <v/>
      </c>
      <c r="DH36" s="617"/>
      <c r="DI36" s="73"/>
      <c r="DJ36" s="41"/>
      <c r="DK36" s="41"/>
      <c r="DL36" s="41"/>
      <c r="DM36" s="41"/>
      <c r="DN36" s="41"/>
      <c r="DO36" s="41"/>
    </row>
    <row r="37" spans="1:119" ht="32.25" customHeight="1" x14ac:dyDescent="0.15">
      <c r="A37" s="42"/>
      <c r="B37" s="68"/>
      <c r="C37" s="615" t="str">
        <f>IF(E37="","",C36+1)</f>
        <v/>
      </c>
      <c r="D37" s="615"/>
      <c r="E37" s="616" t="str">
        <f>IF('各会計、関係団体の財政状況及び健全化判断比率'!B10="","",'各会計、関係団体の財政状況及び健全化判断比率'!B10)</f>
        <v/>
      </c>
      <c r="F37" s="616"/>
      <c r="G37" s="616"/>
      <c r="H37" s="616"/>
      <c r="I37" s="616"/>
      <c r="J37" s="616"/>
      <c r="K37" s="616"/>
      <c r="L37" s="616"/>
      <c r="M37" s="616"/>
      <c r="N37" s="616"/>
      <c r="O37" s="616"/>
      <c r="P37" s="616"/>
      <c r="Q37" s="616"/>
      <c r="R37" s="616"/>
      <c r="S37" s="616"/>
      <c r="T37" s="69"/>
      <c r="U37" s="615">
        <f t="shared" si="4"/>
        <v>5</v>
      </c>
      <c r="V37" s="615"/>
      <c r="W37" s="616" t="str">
        <f>IF('各会計、関係団体の財政状況及び健全化判断比率'!B31="","",'各会計、関係団体の財政状況及び健全化判断比率'!B31)</f>
        <v>中泊町後期高齢者医療特別会計</v>
      </c>
      <c r="X37" s="616"/>
      <c r="Y37" s="616"/>
      <c r="Z37" s="616"/>
      <c r="AA37" s="616"/>
      <c r="AB37" s="616"/>
      <c r="AC37" s="616"/>
      <c r="AD37" s="616"/>
      <c r="AE37" s="616"/>
      <c r="AF37" s="616"/>
      <c r="AG37" s="616"/>
      <c r="AH37" s="616"/>
      <c r="AI37" s="616"/>
      <c r="AJ37" s="616"/>
      <c r="AK37" s="616"/>
      <c r="AL37" s="69"/>
      <c r="AM37" s="615" t="str">
        <f t="shared" si="0"/>
        <v/>
      </c>
      <c r="AN37" s="615"/>
      <c r="AO37" s="616"/>
      <c r="AP37" s="616"/>
      <c r="AQ37" s="616"/>
      <c r="AR37" s="616"/>
      <c r="AS37" s="616"/>
      <c r="AT37" s="616"/>
      <c r="AU37" s="616"/>
      <c r="AV37" s="616"/>
      <c r="AW37" s="616"/>
      <c r="AX37" s="616"/>
      <c r="AY37" s="616"/>
      <c r="AZ37" s="616"/>
      <c r="BA37" s="616"/>
      <c r="BB37" s="616"/>
      <c r="BC37" s="616"/>
      <c r="BD37" s="69"/>
      <c r="BE37" s="615" t="str">
        <f t="shared" si="1"/>
        <v/>
      </c>
      <c r="BF37" s="615"/>
      <c r="BG37" s="616"/>
      <c r="BH37" s="616"/>
      <c r="BI37" s="616"/>
      <c r="BJ37" s="616"/>
      <c r="BK37" s="616"/>
      <c r="BL37" s="616"/>
      <c r="BM37" s="616"/>
      <c r="BN37" s="616"/>
      <c r="BO37" s="616"/>
      <c r="BP37" s="616"/>
      <c r="BQ37" s="616"/>
      <c r="BR37" s="616"/>
      <c r="BS37" s="616"/>
      <c r="BT37" s="616"/>
      <c r="BU37" s="616"/>
      <c r="BV37" s="69"/>
      <c r="BW37" s="615">
        <f t="shared" si="2"/>
        <v>12</v>
      </c>
      <c r="BX37" s="615"/>
      <c r="BY37" s="616" t="str">
        <f>IF('各会計、関係団体の財政状況及び健全化判断比率'!B71="","",'各会計、関係団体の財政状況及び健全化判断比率'!B71)</f>
        <v>青森県後期高齢者医療広域連合(特別会計)</v>
      </c>
      <c r="BZ37" s="616"/>
      <c r="CA37" s="616"/>
      <c r="CB37" s="616"/>
      <c r="CC37" s="616"/>
      <c r="CD37" s="616"/>
      <c r="CE37" s="616"/>
      <c r="CF37" s="616"/>
      <c r="CG37" s="616"/>
      <c r="CH37" s="616"/>
      <c r="CI37" s="616"/>
      <c r="CJ37" s="616"/>
      <c r="CK37" s="616"/>
      <c r="CL37" s="616"/>
      <c r="CM37" s="616"/>
      <c r="CN37" s="69"/>
      <c r="CO37" s="615" t="str">
        <f t="shared" si="3"/>
        <v/>
      </c>
      <c r="CP37" s="615"/>
      <c r="CQ37" s="616" t="str">
        <f>IF('各会計、関係団体の財政状況及び健全化判断比率'!BS10="","",'各会計、関係団体の財政状況及び健全化判断比率'!BS10)</f>
        <v/>
      </c>
      <c r="CR37" s="616"/>
      <c r="CS37" s="616"/>
      <c r="CT37" s="616"/>
      <c r="CU37" s="616"/>
      <c r="CV37" s="616"/>
      <c r="CW37" s="616"/>
      <c r="CX37" s="616"/>
      <c r="CY37" s="616"/>
      <c r="CZ37" s="616"/>
      <c r="DA37" s="616"/>
      <c r="DB37" s="616"/>
      <c r="DC37" s="616"/>
      <c r="DD37" s="616"/>
      <c r="DE37" s="616"/>
      <c r="DF37" s="66"/>
      <c r="DG37" s="617" t="str">
        <f>IF('各会計、関係団体の財政状況及び健全化判断比率'!BR10="","",'各会計、関係団体の財政状況及び健全化判断比率'!BR10)</f>
        <v/>
      </c>
      <c r="DH37" s="617"/>
      <c r="DI37" s="73"/>
      <c r="DJ37" s="41"/>
      <c r="DK37" s="41"/>
      <c r="DL37" s="41"/>
      <c r="DM37" s="41"/>
      <c r="DN37" s="41"/>
      <c r="DO37" s="41"/>
    </row>
    <row r="38" spans="1:119" ht="32.25" customHeight="1" x14ac:dyDescent="0.15">
      <c r="A38" s="42"/>
      <c r="B38" s="68"/>
      <c r="C38" s="615" t="str">
        <f t="shared" ref="C38:C43" si="5">IF(E38="","",C37+1)</f>
        <v/>
      </c>
      <c r="D38" s="615"/>
      <c r="E38" s="616" t="str">
        <f>IF('各会計、関係団体の財政状況及び健全化判断比率'!B11="","",'各会計、関係団体の財政状況及び健全化判断比率'!B11)</f>
        <v/>
      </c>
      <c r="F38" s="616"/>
      <c r="G38" s="616"/>
      <c r="H38" s="616"/>
      <c r="I38" s="616"/>
      <c r="J38" s="616"/>
      <c r="K38" s="616"/>
      <c r="L38" s="616"/>
      <c r="M38" s="616"/>
      <c r="N38" s="616"/>
      <c r="O38" s="616"/>
      <c r="P38" s="616"/>
      <c r="Q38" s="616"/>
      <c r="R38" s="616"/>
      <c r="S38" s="616"/>
      <c r="T38" s="69"/>
      <c r="U38" s="615" t="str">
        <f t="shared" si="4"/>
        <v/>
      </c>
      <c r="V38" s="615"/>
      <c r="W38" s="616"/>
      <c r="X38" s="616"/>
      <c r="Y38" s="616"/>
      <c r="Z38" s="616"/>
      <c r="AA38" s="616"/>
      <c r="AB38" s="616"/>
      <c r="AC38" s="616"/>
      <c r="AD38" s="616"/>
      <c r="AE38" s="616"/>
      <c r="AF38" s="616"/>
      <c r="AG38" s="616"/>
      <c r="AH38" s="616"/>
      <c r="AI38" s="616"/>
      <c r="AJ38" s="616"/>
      <c r="AK38" s="616"/>
      <c r="AL38" s="69"/>
      <c r="AM38" s="615" t="str">
        <f t="shared" si="0"/>
        <v/>
      </c>
      <c r="AN38" s="615"/>
      <c r="AO38" s="616"/>
      <c r="AP38" s="616"/>
      <c r="AQ38" s="616"/>
      <c r="AR38" s="616"/>
      <c r="AS38" s="616"/>
      <c r="AT38" s="616"/>
      <c r="AU38" s="616"/>
      <c r="AV38" s="616"/>
      <c r="AW38" s="616"/>
      <c r="AX38" s="616"/>
      <c r="AY38" s="616"/>
      <c r="AZ38" s="616"/>
      <c r="BA38" s="616"/>
      <c r="BB38" s="616"/>
      <c r="BC38" s="616"/>
      <c r="BD38" s="69"/>
      <c r="BE38" s="615" t="str">
        <f t="shared" si="1"/>
        <v/>
      </c>
      <c r="BF38" s="615"/>
      <c r="BG38" s="616"/>
      <c r="BH38" s="616"/>
      <c r="BI38" s="616"/>
      <c r="BJ38" s="616"/>
      <c r="BK38" s="616"/>
      <c r="BL38" s="616"/>
      <c r="BM38" s="616"/>
      <c r="BN38" s="616"/>
      <c r="BO38" s="616"/>
      <c r="BP38" s="616"/>
      <c r="BQ38" s="616"/>
      <c r="BR38" s="616"/>
      <c r="BS38" s="616"/>
      <c r="BT38" s="616"/>
      <c r="BU38" s="616"/>
      <c r="BV38" s="69"/>
      <c r="BW38" s="615">
        <f t="shared" si="2"/>
        <v>13</v>
      </c>
      <c r="BX38" s="615"/>
      <c r="BY38" s="616" t="str">
        <f>IF('各会計、関係団体の財政状況及び健全化判断比率'!B72="","",'各会計、関係団体の財政状況及び健全化判断比率'!B72)</f>
        <v>青森県市町村総合事務組合</v>
      </c>
      <c r="BZ38" s="616"/>
      <c r="CA38" s="616"/>
      <c r="CB38" s="616"/>
      <c r="CC38" s="616"/>
      <c r="CD38" s="616"/>
      <c r="CE38" s="616"/>
      <c r="CF38" s="616"/>
      <c r="CG38" s="616"/>
      <c r="CH38" s="616"/>
      <c r="CI38" s="616"/>
      <c r="CJ38" s="616"/>
      <c r="CK38" s="616"/>
      <c r="CL38" s="616"/>
      <c r="CM38" s="616"/>
      <c r="CN38" s="69"/>
      <c r="CO38" s="615" t="str">
        <f t="shared" si="3"/>
        <v/>
      </c>
      <c r="CP38" s="615"/>
      <c r="CQ38" s="616" t="str">
        <f>IF('各会計、関係団体の財政状況及び健全化判断比率'!BS11="","",'各会計、関係団体の財政状況及び健全化判断比率'!BS11)</f>
        <v/>
      </c>
      <c r="CR38" s="616"/>
      <c r="CS38" s="616"/>
      <c r="CT38" s="616"/>
      <c r="CU38" s="616"/>
      <c r="CV38" s="616"/>
      <c r="CW38" s="616"/>
      <c r="CX38" s="616"/>
      <c r="CY38" s="616"/>
      <c r="CZ38" s="616"/>
      <c r="DA38" s="616"/>
      <c r="DB38" s="616"/>
      <c r="DC38" s="616"/>
      <c r="DD38" s="616"/>
      <c r="DE38" s="616"/>
      <c r="DF38" s="66"/>
      <c r="DG38" s="617" t="str">
        <f>IF('各会計、関係団体の財政状況及び健全化判断比率'!BR11="","",'各会計、関係団体の財政状況及び健全化判断比率'!BR11)</f>
        <v/>
      </c>
      <c r="DH38" s="617"/>
      <c r="DI38" s="73"/>
      <c r="DJ38" s="41"/>
      <c r="DK38" s="41"/>
      <c r="DL38" s="41"/>
      <c r="DM38" s="41"/>
      <c r="DN38" s="41"/>
      <c r="DO38" s="41"/>
    </row>
    <row r="39" spans="1:119" ht="32.25" customHeight="1" x14ac:dyDescent="0.15">
      <c r="A39" s="42"/>
      <c r="B39" s="68"/>
      <c r="C39" s="615" t="str">
        <f t="shared" si="5"/>
        <v/>
      </c>
      <c r="D39" s="615"/>
      <c r="E39" s="616" t="str">
        <f>IF('各会計、関係団体の財政状況及び健全化判断比率'!B12="","",'各会計、関係団体の財政状況及び健全化判断比率'!B12)</f>
        <v/>
      </c>
      <c r="F39" s="616"/>
      <c r="G39" s="616"/>
      <c r="H39" s="616"/>
      <c r="I39" s="616"/>
      <c r="J39" s="616"/>
      <c r="K39" s="616"/>
      <c r="L39" s="616"/>
      <c r="M39" s="616"/>
      <c r="N39" s="616"/>
      <c r="O39" s="616"/>
      <c r="P39" s="616"/>
      <c r="Q39" s="616"/>
      <c r="R39" s="616"/>
      <c r="S39" s="616"/>
      <c r="T39" s="69"/>
      <c r="U39" s="615" t="str">
        <f t="shared" si="4"/>
        <v/>
      </c>
      <c r="V39" s="615"/>
      <c r="W39" s="616"/>
      <c r="X39" s="616"/>
      <c r="Y39" s="616"/>
      <c r="Z39" s="616"/>
      <c r="AA39" s="616"/>
      <c r="AB39" s="616"/>
      <c r="AC39" s="616"/>
      <c r="AD39" s="616"/>
      <c r="AE39" s="616"/>
      <c r="AF39" s="616"/>
      <c r="AG39" s="616"/>
      <c r="AH39" s="616"/>
      <c r="AI39" s="616"/>
      <c r="AJ39" s="616"/>
      <c r="AK39" s="616"/>
      <c r="AL39" s="69"/>
      <c r="AM39" s="615" t="str">
        <f t="shared" si="0"/>
        <v/>
      </c>
      <c r="AN39" s="615"/>
      <c r="AO39" s="616"/>
      <c r="AP39" s="616"/>
      <c r="AQ39" s="616"/>
      <c r="AR39" s="616"/>
      <c r="AS39" s="616"/>
      <c r="AT39" s="616"/>
      <c r="AU39" s="616"/>
      <c r="AV39" s="616"/>
      <c r="AW39" s="616"/>
      <c r="AX39" s="616"/>
      <c r="AY39" s="616"/>
      <c r="AZ39" s="616"/>
      <c r="BA39" s="616"/>
      <c r="BB39" s="616"/>
      <c r="BC39" s="616"/>
      <c r="BD39" s="69"/>
      <c r="BE39" s="615" t="str">
        <f t="shared" si="1"/>
        <v/>
      </c>
      <c r="BF39" s="615"/>
      <c r="BG39" s="616"/>
      <c r="BH39" s="616"/>
      <c r="BI39" s="616"/>
      <c r="BJ39" s="616"/>
      <c r="BK39" s="616"/>
      <c r="BL39" s="616"/>
      <c r="BM39" s="616"/>
      <c r="BN39" s="616"/>
      <c r="BO39" s="616"/>
      <c r="BP39" s="616"/>
      <c r="BQ39" s="616"/>
      <c r="BR39" s="616"/>
      <c r="BS39" s="616"/>
      <c r="BT39" s="616"/>
      <c r="BU39" s="616"/>
      <c r="BV39" s="69"/>
      <c r="BW39" s="615">
        <f t="shared" si="2"/>
        <v>14</v>
      </c>
      <c r="BX39" s="615"/>
      <c r="BY39" s="616" t="str">
        <f>IF('各会計、関係団体の財政状況及び健全化判断比率'!B73="","",'各会計、関係団体の財政状況及び健全化判断比率'!B73)</f>
        <v>五所川原地区消防事務組合</v>
      </c>
      <c r="BZ39" s="616"/>
      <c r="CA39" s="616"/>
      <c r="CB39" s="616"/>
      <c r="CC39" s="616"/>
      <c r="CD39" s="616"/>
      <c r="CE39" s="616"/>
      <c r="CF39" s="616"/>
      <c r="CG39" s="616"/>
      <c r="CH39" s="616"/>
      <c r="CI39" s="616"/>
      <c r="CJ39" s="616"/>
      <c r="CK39" s="616"/>
      <c r="CL39" s="616"/>
      <c r="CM39" s="616"/>
      <c r="CN39" s="69"/>
      <c r="CO39" s="615" t="str">
        <f t="shared" si="3"/>
        <v/>
      </c>
      <c r="CP39" s="615"/>
      <c r="CQ39" s="616" t="str">
        <f>IF('各会計、関係団体の財政状況及び健全化判断比率'!BS12="","",'各会計、関係団体の財政状況及び健全化判断比率'!BS12)</f>
        <v/>
      </c>
      <c r="CR39" s="616"/>
      <c r="CS39" s="616"/>
      <c r="CT39" s="616"/>
      <c r="CU39" s="616"/>
      <c r="CV39" s="616"/>
      <c r="CW39" s="616"/>
      <c r="CX39" s="616"/>
      <c r="CY39" s="616"/>
      <c r="CZ39" s="616"/>
      <c r="DA39" s="616"/>
      <c r="DB39" s="616"/>
      <c r="DC39" s="616"/>
      <c r="DD39" s="616"/>
      <c r="DE39" s="616"/>
      <c r="DF39" s="66"/>
      <c r="DG39" s="617" t="str">
        <f>IF('各会計、関係団体の財政状況及び健全化判断比率'!BR12="","",'各会計、関係団体の財政状況及び健全化判断比率'!BR12)</f>
        <v/>
      </c>
      <c r="DH39" s="617"/>
      <c r="DI39" s="73"/>
      <c r="DJ39" s="41"/>
      <c r="DK39" s="41"/>
      <c r="DL39" s="41"/>
      <c r="DM39" s="41"/>
      <c r="DN39" s="41"/>
      <c r="DO39" s="41"/>
    </row>
    <row r="40" spans="1:119" ht="32.25" customHeight="1" x14ac:dyDescent="0.15">
      <c r="A40" s="42"/>
      <c r="B40" s="68"/>
      <c r="C40" s="615" t="str">
        <f t="shared" si="5"/>
        <v/>
      </c>
      <c r="D40" s="615"/>
      <c r="E40" s="616" t="str">
        <f>IF('各会計、関係団体の財政状況及び健全化判断比率'!B13="","",'各会計、関係団体の財政状況及び健全化判断比率'!B13)</f>
        <v/>
      </c>
      <c r="F40" s="616"/>
      <c r="G40" s="616"/>
      <c r="H40" s="616"/>
      <c r="I40" s="616"/>
      <c r="J40" s="616"/>
      <c r="K40" s="616"/>
      <c r="L40" s="616"/>
      <c r="M40" s="616"/>
      <c r="N40" s="616"/>
      <c r="O40" s="616"/>
      <c r="P40" s="616"/>
      <c r="Q40" s="616"/>
      <c r="R40" s="616"/>
      <c r="S40" s="616"/>
      <c r="T40" s="69"/>
      <c r="U40" s="615" t="str">
        <f t="shared" si="4"/>
        <v/>
      </c>
      <c r="V40" s="615"/>
      <c r="W40" s="616"/>
      <c r="X40" s="616"/>
      <c r="Y40" s="616"/>
      <c r="Z40" s="616"/>
      <c r="AA40" s="616"/>
      <c r="AB40" s="616"/>
      <c r="AC40" s="616"/>
      <c r="AD40" s="616"/>
      <c r="AE40" s="616"/>
      <c r="AF40" s="616"/>
      <c r="AG40" s="616"/>
      <c r="AH40" s="616"/>
      <c r="AI40" s="616"/>
      <c r="AJ40" s="616"/>
      <c r="AK40" s="616"/>
      <c r="AL40" s="69"/>
      <c r="AM40" s="615" t="str">
        <f t="shared" si="0"/>
        <v/>
      </c>
      <c r="AN40" s="615"/>
      <c r="AO40" s="616"/>
      <c r="AP40" s="616"/>
      <c r="AQ40" s="616"/>
      <c r="AR40" s="616"/>
      <c r="AS40" s="616"/>
      <c r="AT40" s="616"/>
      <c r="AU40" s="616"/>
      <c r="AV40" s="616"/>
      <c r="AW40" s="616"/>
      <c r="AX40" s="616"/>
      <c r="AY40" s="616"/>
      <c r="AZ40" s="616"/>
      <c r="BA40" s="616"/>
      <c r="BB40" s="616"/>
      <c r="BC40" s="616"/>
      <c r="BD40" s="69"/>
      <c r="BE40" s="615" t="str">
        <f t="shared" si="1"/>
        <v/>
      </c>
      <c r="BF40" s="615"/>
      <c r="BG40" s="616"/>
      <c r="BH40" s="616"/>
      <c r="BI40" s="616"/>
      <c r="BJ40" s="616"/>
      <c r="BK40" s="616"/>
      <c r="BL40" s="616"/>
      <c r="BM40" s="616"/>
      <c r="BN40" s="616"/>
      <c r="BO40" s="616"/>
      <c r="BP40" s="616"/>
      <c r="BQ40" s="616"/>
      <c r="BR40" s="616"/>
      <c r="BS40" s="616"/>
      <c r="BT40" s="616"/>
      <c r="BU40" s="616"/>
      <c r="BV40" s="69"/>
      <c r="BW40" s="615">
        <f t="shared" si="2"/>
        <v>15</v>
      </c>
      <c r="BX40" s="615"/>
      <c r="BY40" s="616" t="str">
        <f>IF('各会計、関係団体の財政状況及び健全化判断比率'!B74="","",'各会計、関係団体の財政状況及び健全化判断比率'!B74)</f>
        <v>つがる西北五広域連合(病院事業会計)</v>
      </c>
      <c r="BZ40" s="616"/>
      <c r="CA40" s="616"/>
      <c r="CB40" s="616"/>
      <c r="CC40" s="616"/>
      <c r="CD40" s="616"/>
      <c r="CE40" s="616"/>
      <c r="CF40" s="616"/>
      <c r="CG40" s="616"/>
      <c r="CH40" s="616"/>
      <c r="CI40" s="616"/>
      <c r="CJ40" s="616"/>
      <c r="CK40" s="616"/>
      <c r="CL40" s="616"/>
      <c r="CM40" s="616"/>
      <c r="CN40" s="69"/>
      <c r="CO40" s="615" t="str">
        <f t="shared" si="3"/>
        <v/>
      </c>
      <c r="CP40" s="615"/>
      <c r="CQ40" s="616" t="str">
        <f>IF('各会計、関係団体の財政状況及び健全化判断比率'!BS13="","",'各会計、関係団体の財政状況及び健全化判断比率'!BS13)</f>
        <v/>
      </c>
      <c r="CR40" s="616"/>
      <c r="CS40" s="616"/>
      <c r="CT40" s="616"/>
      <c r="CU40" s="616"/>
      <c r="CV40" s="616"/>
      <c r="CW40" s="616"/>
      <c r="CX40" s="616"/>
      <c r="CY40" s="616"/>
      <c r="CZ40" s="616"/>
      <c r="DA40" s="616"/>
      <c r="DB40" s="616"/>
      <c r="DC40" s="616"/>
      <c r="DD40" s="616"/>
      <c r="DE40" s="616"/>
      <c r="DF40" s="66"/>
      <c r="DG40" s="617" t="str">
        <f>IF('各会計、関係団体の財政状況及び健全化判断比率'!BR13="","",'各会計、関係団体の財政状況及び健全化判断比率'!BR13)</f>
        <v/>
      </c>
      <c r="DH40" s="617"/>
      <c r="DI40" s="73"/>
      <c r="DJ40" s="41"/>
      <c r="DK40" s="41"/>
      <c r="DL40" s="41"/>
      <c r="DM40" s="41"/>
      <c r="DN40" s="41"/>
      <c r="DO40" s="41"/>
    </row>
    <row r="41" spans="1:119" ht="32.25" customHeight="1" x14ac:dyDescent="0.15">
      <c r="A41" s="42"/>
      <c r="B41" s="68"/>
      <c r="C41" s="615" t="str">
        <f t="shared" si="5"/>
        <v/>
      </c>
      <c r="D41" s="615"/>
      <c r="E41" s="616" t="str">
        <f>IF('各会計、関係団体の財政状況及び健全化判断比率'!B14="","",'各会計、関係団体の財政状況及び健全化判断比率'!B14)</f>
        <v/>
      </c>
      <c r="F41" s="616"/>
      <c r="G41" s="616"/>
      <c r="H41" s="616"/>
      <c r="I41" s="616"/>
      <c r="J41" s="616"/>
      <c r="K41" s="616"/>
      <c r="L41" s="616"/>
      <c r="M41" s="616"/>
      <c r="N41" s="616"/>
      <c r="O41" s="616"/>
      <c r="P41" s="616"/>
      <c r="Q41" s="616"/>
      <c r="R41" s="616"/>
      <c r="S41" s="616"/>
      <c r="T41" s="69"/>
      <c r="U41" s="615" t="str">
        <f t="shared" si="4"/>
        <v/>
      </c>
      <c r="V41" s="615"/>
      <c r="W41" s="616"/>
      <c r="X41" s="616"/>
      <c r="Y41" s="616"/>
      <c r="Z41" s="616"/>
      <c r="AA41" s="616"/>
      <c r="AB41" s="616"/>
      <c r="AC41" s="616"/>
      <c r="AD41" s="616"/>
      <c r="AE41" s="616"/>
      <c r="AF41" s="616"/>
      <c r="AG41" s="616"/>
      <c r="AH41" s="616"/>
      <c r="AI41" s="616"/>
      <c r="AJ41" s="616"/>
      <c r="AK41" s="616"/>
      <c r="AL41" s="69"/>
      <c r="AM41" s="615" t="str">
        <f t="shared" si="0"/>
        <v/>
      </c>
      <c r="AN41" s="615"/>
      <c r="AO41" s="616"/>
      <c r="AP41" s="616"/>
      <c r="AQ41" s="616"/>
      <c r="AR41" s="616"/>
      <c r="AS41" s="616"/>
      <c r="AT41" s="616"/>
      <c r="AU41" s="616"/>
      <c r="AV41" s="616"/>
      <c r="AW41" s="616"/>
      <c r="AX41" s="616"/>
      <c r="AY41" s="616"/>
      <c r="AZ41" s="616"/>
      <c r="BA41" s="616"/>
      <c r="BB41" s="616"/>
      <c r="BC41" s="616"/>
      <c r="BD41" s="69"/>
      <c r="BE41" s="615" t="str">
        <f t="shared" si="1"/>
        <v/>
      </c>
      <c r="BF41" s="615"/>
      <c r="BG41" s="616"/>
      <c r="BH41" s="616"/>
      <c r="BI41" s="616"/>
      <c r="BJ41" s="616"/>
      <c r="BK41" s="616"/>
      <c r="BL41" s="616"/>
      <c r="BM41" s="616"/>
      <c r="BN41" s="616"/>
      <c r="BO41" s="616"/>
      <c r="BP41" s="616"/>
      <c r="BQ41" s="616"/>
      <c r="BR41" s="616"/>
      <c r="BS41" s="616"/>
      <c r="BT41" s="616"/>
      <c r="BU41" s="616"/>
      <c r="BV41" s="69"/>
      <c r="BW41" s="615">
        <f t="shared" si="2"/>
        <v>16</v>
      </c>
      <c r="BX41" s="615"/>
      <c r="BY41" s="616" t="str">
        <f>IF('各会計、関係団体の財政状況及び健全化判断比率'!B75="","",'各会計、関係団体の財政状況及び健全化判断比率'!B75)</f>
        <v>つがる西北五広域連合(一般会計)</v>
      </c>
      <c r="BZ41" s="616"/>
      <c r="CA41" s="616"/>
      <c r="CB41" s="616"/>
      <c r="CC41" s="616"/>
      <c r="CD41" s="616"/>
      <c r="CE41" s="616"/>
      <c r="CF41" s="616"/>
      <c r="CG41" s="616"/>
      <c r="CH41" s="616"/>
      <c r="CI41" s="616"/>
      <c r="CJ41" s="616"/>
      <c r="CK41" s="616"/>
      <c r="CL41" s="616"/>
      <c r="CM41" s="616"/>
      <c r="CN41" s="69"/>
      <c r="CO41" s="615" t="str">
        <f t="shared" si="3"/>
        <v/>
      </c>
      <c r="CP41" s="615"/>
      <c r="CQ41" s="616" t="str">
        <f>IF('各会計、関係団体の財政状況及び健全化判断比率'!BS14="","",'各会計、関係団体の財政状況及び健全化判断比率'!BS14)</f>
        <v/>
      </c>
      <c r="CR41" s="616"/>
      <c r="CS41" s="616"/>
      <c r="CT41" s="616"/>
      <c r="CU41" s="616"/>
      <c r="CV41" s="616"/>
      <c r="CW41" s="616"/>
      <c r="CX41" s="616"/>
      <c r="CY41" s="616"/>
      <c r="CZ41" s="616"/>
      <c r="DA41" s="616"/>
      <c r="DB41" s="616"/>
      <c r="DC41" s="616"/>
      <c r="DD41" s="616"/>
      <c r="DE41" s="616"/>
      <c r="DF41" s="66"/>
      <c r="DG41" s="617" t="str">
        <f>IF('各会計、関係団体の財政状況及び健全化判断比率'!BR14="","",'各会計、関係団体の財政状況及び健全化判断比率'!BR14)</f>
        <v/>
      </c>
      <c r="DH41" s="617"/>
      <c r="DI41" s="73"/>
      <c r="DJ41" s="41"/>
      <c r="DK41" s="41"/>
      <c r="DL41" s="41"/>
      <c r="DM41" s="41"/>
      <c r="DN41" s="41"/>
      <c r="DO41" s="41"/>
    </row>
    <row r="42" spans="1:119" ht="32.25" customHeight="1" x14ac:dyDescent="0.15">
      <c r="A42" s="41"/>
      <c r="B42" s="68"/>
      <c r="C42" s="615" t="str">
        <f t="shared" si="5"/>
        <v/>
      </c>
      <c r="D42" s="615"/>
      <c r="E42" s="616" t="str">
        <f>IF('各会計、関係団体の財政状況及び健全化判断比率'!B15="","",'各会計、関係団体の財政状況及び健全化判断比率'!B15)</f>
        <v/>
      </c>
      <c r="F42" s="616"/>
      <c r="G42" s="616"/>
      <c r="H42" s="616"/>
      <c r="I42" s="616"/>
      <c r="J42" s="616"/>
      <c r="K42" s="616"/>
      <c r="L42" s="616"/>
      <c r="M42" s="616"/>
      <c r="N42" s="616"/>
      <c r="O42" s="616"/>
      <c r="P42" s="616"/>
      <c r="Q42" s="616"/>
      <c r="R42" s="616"/>
      <c r="S42" s="616"/>
      <c r="T42" s="69"/>
      <c r="U42" s="615" t="str">
        <f t="shared" si="4"/>
        <v/>
      </c>
      <c r="V42" s="615"/>
      <c r="W42" s="616"/>
      <c r="X42" s="616"/>
      <c r="Y42" s="616"/>
      <c r="Z42" s="616"/>
      <c r="AA42" s="616"/>
      <c r="AB42" s="616"/>
      <c r="AC42" s="616"/>
      <c r="AD42" s="616"/>
      <c r="AE42" s="616"/>
      <c r="AF42" s="616"/>
      <c r="AG42" s="616"/>
      <c r="AH42" s="616"/>
      <c r="AI42" s="616"/>
      <c r="AJ42" s="616"/>
      <c r="AK42" s="616"/>
      <c r="AL42" s="69"/>
      <c r="AM42" s="615" t="str">
        <f t="shared" si="0"/>
        <v/>
      </c>
      <c r="AN42" s="615"/>
      <c r="AO42" s="616"/>
      <c r="AP42" s="616"/>
      <c r="AQ42" s="616"/>
      <c r="AR42" s="616"/>
      <c r="AS42" s="616"/>
      <c r="AT42" s="616"/>
      <c r="AU42" s="616"/>
      <c r="AV42" s="616"/>
      <c r="AW42" s="616"/>
      <c r="AX42" s="616"/>
      <c r="AY42" s="616"/>
      <c r="AZ42" s="616"/>
      <c r="BA42" s="616"/>
      <c r="BB42" s="616"/>
      <c r="BC42" s="616"/>
      <c r="BD42" s="69"/>
      <c r="BE42" s="615" t="str">
        <f t="shared" si="1"/>
        <v/>
      </c>
      <c r="BF42" s="615"/>
      <c r="BG42" s="616"/>
      <c r="BH42" s="616"/>
      <c r="BI42" s="616"/>
      <c r="BJ42" s="616"/>
      <c r="BK42" s="616"/>
      <c r="BL42" s="616"/>
      <c r="BM42" s="616"/>
      <c r="BN42" s="616"/>
      <c r="BO42" s="616"/>
      <c r="BP42" s="616"/>
      <c r="BQ42" s="616"/>
      <c r="BR42" s="616"/>
      <c r="BS42" s="616"/>
      <c r="BT42" s="616"/>
      <c r="BU42" s="616"/>
      <c r="BV42" s="69"/>
      <c r="BW42" s="615">
        <f t="shared" si="2"/>
        <v>17</v>
      </c>
      <c r="BX42" s="615"/>
      <c r="BY42" s="616" t="str">
        <f>IF('各会計、関係団体の財政状況及び健全化判断比率'!B76="","",'各会計、関係団体の財政状況及び健全化判断比率'!B76)</f>
        <v>西北五広域福祉事務組合</v>
      </c>
      <c r="BZ42" s="616"/>
      <c r="CA42" s="616"/>
      <c r="CB42" s="616"/>
      <c r="CC42" s="616"/>
      <c r="CD42" s="616"/>
      <c r="CE42" s="616"/>
      <c r="CF42" s="616"/>
      <c r="CG42" s="616"/>
      <c r="CH42" s="616"/>
      <c r="CI42" s="616"/>
      <c r="CJ42" s="616"/>
      <c r="CK42" s="616"/>
      <c r="CL42" s="616"/>
      <c r="CM42" s="616"/>
      <c r="CN42" s="69"/>
      <c r="CO42" s="615" t="str">
        <f t="shared" si="3"/>
        <v/>
      </c>
      <c r="CP42" s="615"/>
      <c r="CQ42" s="616" t="str">
        <f>IF('各会計、関係団体の財政状況及び健全化判断比率'!BS15="","",'各会計、関係団体の財政状況及び健全化判断比率'!BS15)</f>
        <v/>
      </c>
      <c r="CR42" s="616"/>
      <c r="CS42" s="616"/>
      <c r="CT42" s="616"/>
      <c r="CU42" s="616"/>
      <c r="CV42" s="616"/>
      <c r="CW42" s="616"/>
      <c r="CX42" s="616"/>
      <c r="CY42" s="616"/>
      <c r="CZ42" s="616"/>
      <c r="DA42" s="616"/>
      <c r="DB42" s="616"/>
      <c r="DC42" s="616"/>
      <c r="DD42" s="616"/>
      <c r="DE42" s="616"/>
      <c r="DF42" s="66"/>
      <c r="DG42" s="617" t="str">
        <f>IF('各会計、関係団体の財政状況及び健全化判断比率'!BR15="","",'各会計、関係団体の財政状況及び健全化判断比率'!BR15)</f>
        <v/>
      </c>
      <c r="DH42" s="617"/>
      <c r="DI42" s="73"/>
      <c r="DJ42" s="41"/>
      <c r="DK42" s="41"/>
      <c r="DL42" s="41"/>
      <c r="DM42" s="41"/>
      <c r="DN42" s="41"/>
      <c r="DO42" s="41"/>
    </row>
    <row r="43" spans="1:119" ht="32.25" customHeight="1" x14ac:dyDescent="0.15">
      <c r="A43" s="41"/>
      <c r="B43" s="68"/>
      <c r="C43" s="615" t="str">
        <f t="shared" si="5"/>
        <v/>
      </c>
      <c r="D43" s="615"/>
      <c r="E43" s="616" t="str">
        <f>IF('各会計、関係団体の財政状況及び健全化判断比率'!B16="","",'各会計、関係団体の財政状況及び健全化判断比率'!B16)</f>
        <v/>
      </c>
      <c r="F43" s="616"/>
      <c r="G43" s="616"/>
      <c r="H43" s="616"/>
      <c r="I43" s="616"/>
      <c r="J43" s="616"/>
      <c r="K43" s="616"/>
      <c r="L43" s="616"/>
      <c r="M43" s="616"/>
      <c r="N43" s="616"/>
      <c r="O43" s="616"/>
      <c r="P43" s="616"/>
      <c r="Q43" s="616"/>
      <c r="R43" s="616"/>
      <c r="S43" s="616"/>
      <c r="T43" s="69"/>
      <c r="U43" s="615" t="str">
        <f t="shared" si="4"/>
        <v/>
      </c>
      <c r="V43" s="615"/>
      <c r="W43" s="616"/>
      <c r="X43" s="616"/>
      <c r="Y43" s="616"/>
      <c r="Z43" s="616"/>
      <c r="AA43" s="616"/>
      <c r="AB43" s="616"/>
      <c r="AC43" s="616"/>
      <c r="AD43" s="616"/>
      <c r="AE43" s="616"/>
      <c r="AF43" s="616"/>
      <c r="AG43" s="616"/>
      <c r="AH43" s="616"/>
      <c r="AI43" s="616"/>
      <c r="AJ43" s="616"/>
      <c r="AK43" s="616"/>
      <c r="AL43" s="69"/>
      <c r="AM43" s="615" t="str">
        <f t="shared" si="0"/>
        <v/>
      </c>
      <c r="AN43" s="615"/>
      <c r="AO43" s="616"/>
      <c r="AP43" s="616"/>
      <c r="AQ43" s="616"/>
      <c r="AR43" s="616"/>
      <c r="AS43" s="616"/>
      <c r="AT43" s="616"/>
      <c r="AU43" s="616"/>
      <c r="AV43" s="616"/>
      <c r="AW43" s="616"/>
      <c r="AX43" s="616"/>
      <c r="AY43" s="616"/>
      <c r="AZ43" s="616"/>
      <c r="BA43" s="616"/>
      <c r="BB43" s="616"/>
      <c r="BC43" s="616"/>
      <c r="BD43" s="69"/>
      <c r="BE43" s="615" t="str">
        <f t="shared" si="1"/>
        <v/>
      </c>
      <c r="BF43" s="615"/>
      <c r="BG43" s="616"/>
      <c r="BH43" s="616"/>
      <c r="BI43" s="616"/>
      <c r="BJ43" s="616"/>
      <c r="BK43" s="616"/>
      <c r="BL43" s="616"/>
      <c r="BM43" s="616"/>
      <c r="BN43" s="616"/>
      <c r="BO43" s="616"/>
      <c r="BP43" s="616"/>
      <c r="BQ43" s="616"/>
      <c r="BR43" s="616"/>
      <c r="BS43" s="616"/>
      <c r="BT43" s="616"/>
      <c r="BU43" s="616"/>
      <c r="BV43" s="69"/>
      <c r="BW43" s="615">
        <f t="shared" si="2"/>
        <v>18</v>
      </c>
      <c r="BX43" s="615"/>
      <c r="BY43" s="616" t="str">
        <f>IF('各会計、関係団体の財政状況及び健全化判断比率'!B77="","",'各会計、関係団体の財政状況及び健全化判断比率'!B77)</f>
        <v>西北五環境整備事務組合</v>
      </c>
      <c r="BZ43" s="616"/>
      <c r="CA43" s="616"/>
      <c r="CB43" s="616"/>
      <c r="CC43" s="616"/>
      <c r="CD43" s="616"/>
      <c r="CE43" s="616"/>
      <c r="CF43" s="616"/>
      <c r="CG43" s="616"/>
      <c r="CH43" s="616"/>
      <c r="CI43" s="616"/>
      <c r="CJ43" s="616"/>
      <c r="CK43" s="616"/>
      <c r="CL43" s="616"/>
      <c r="CM43" s="616"/>
      <c r="CN43" s="69"/>
      <c r="CO43" s="615" t="str">
        <f t="shared" si="3"/>
        <v/>
      </c>
      <c r="CP43" s="615"/>
      <c r="CQ43" s="616" t="str">
        <f>IF('各会計、関係団体の財政状況及び健全化判断比率'!BS16="","",'各会計、関係団体の財政状況及び健全化判断比率'!BS16)</f>
        <v/>
      </c>
      <c r="CR43" s="616"/>
      <c r="CS43" s="616"/>
      <c r="CT43" s="616"/>
      <c r="CU43" s="616"/>
      <c r="CV43" s="616"/>
      <c r="CW43" s="616"/>
      <c r="CX43" s="616"/>
      <c r="CY43" s="616"/>
      <c r="CZ43" s="616"/>
      <c r="DA43" s="616"/>
      <c r="DB43" s="616"/>
      <c r="DC43" s="616"/>
      <c r="DD43" s="616"/>
      <c r="DE43" s="616"/>
      <c r="DF43" s="66"/>
      <c r="DG43" s="617" t="str">
        <f>IF('各会計、関係団体の財政状況及び健全化判断比率'!BR16="","",'各会計、関係団体の財政状況及び健全化判断比率'!BR16)</f>
        <v/>
      </c>
      <c r="DH43" s="617"/>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144</v>
      </c>
      <c r="C46" s="41"/>
      <c r="D46" s="41"/>
      <c r="E46" s="41" t="s">
        <v>145</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146</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147</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148</v>
      </c>
    </row>
    <row r="50" spans="5:5" x14ac:dyDescent="0.15">
      <c r="E50" s="43" t="s">
        <v>149</v>
      </c>
    </row>
    <row r="51" spans="5:5" x14ac:dyDescent="0.15">
      <c r="E51" s="43" t="s">
        <v>150</v>
      </c>
    </row>
    <row r="52" spans="5:5" x14ac:dyDescent="0.15">
      <c r="E52" s="43" t="s">
        <v>151</v>
      </c>
    </row>
    <row r="53" spans="5:5" x14ac:dyDescent="0.15"/>
    <row r="54" spans="5:5" x14ac:dyDescent="0.15"/>
    <row r="55" spans="5:5" x14ac:dyDescent="0.15"/>
    <row r="56" spans="5:5" x14ac:dyDescent="0.15"/>
  </sheetData>
  <sheetProtection algorithmName="SHA-512" hashValue="BIRzRWei0kyqa+1OVpK1BfS4Yxn7pZAMjUQH6oxJuoLqnb8osgHw9rnLIoTDtlh0G0rGHvFM+bM6s/8wbVqn2g==" saltValue="/h9nXIt9ksuBAuEyJgBf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zoomScale="85" zoomScaleNormal="85" workbookViewId="0"/>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8" t="s">
        <v>152</v>
      </c>
      <c r="DI1" s="619"/>
      <c r="DJ1" s="619"/>
      <c r="DK1" s="619"/>
      <c r="DL1" s="619"/>
      <c r="DM1" s="619"/>
      <c r="DN1" s="620"/>
      <c r="DO1" s="81"/>
      <c r="DP1" s="618" t="s">
        <v>153</v>
      </c>
      <c r="DQ1" s="619"/>
      <c r="DR1" s="619"/>
      <c r="DS1" s="619"/>
      <c r="DT1" s="619"/>
      <c r="DU1" s="619"/>
      <c r="DV1" s="619"/>
      <c r="DW1" s="619"/>
      <c r="DX1" s="619"/>
      <c r="DY1" s="619"/>
      <c r="DZ1" s="619"/>
      <c r="EA1" s="619"/>
      <c r="EB1" s="619"/>
      <c r="EC1" s="620"/>
      <c r="ED1" s="79"/>
      <c r="EE1" s="79"/>
      <c r="EF1" s="79"/>
      <c r="EG1" s="79"/>
      <c r="EH1" s="79"/>
      <c r="EI1" s="79"/>
      <c r="EJ1" s="79"/>
      <c r="EK1" s="79"/>
      <c r="EL1" s="79"/>
      <c r="EM1" s="79"/>
    </row>
    <row r="2" spans="2:143" ht="22.5" customHeight="1" x14ac:dyDescent="0.15">
      <c r="B2" s="82" t="s">
        <v>154</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1" t="s">
        <v>155</v>
      </c>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1" t="s">
        <v>156</v>
      </c>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3"/>
      <c r="CD3" s="624" t="s">
        <v>157</v>
      </c>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6"/>
    </row>
    <row r="4" spans="2:143" ht="11.25" customHeight="1" x14ac:dyDescent="0.15">
      <c r="B4" s="621" t="s">
        <v>25</v>
      </c>
      <c r="C4" s="622"/>
      <c r="D4" s="622"/>
      <c r="E4" s="622"/>
      <c r="F4" s="622"/>
      <c r="G4" s="622"/>
      <c r="H4" s="622"/>
      <c r="I4" s="622"/>
      <c r="J4" s="622"/>
      <c r="K4" s="622"/>
      <c r="L4" s="622"/>
      <c r="M4" s="622"/>
      <c r="N4" s="622"/>
      <c r="O4" s="622"/>
      <c r="P4" s="622"/>
      <c r="Q4" s="623"/>
      <c r="R4" s="621" t="s">
        <v>158</v>
      </c>
      <c r="S4" s="622"/>
      <c r="T4" s="622"/>
      <c r="U4" s="622"/>
      <c r="V4" s="622"/>
      <c r="W4" s="622"/>
      <c r="X4" s="622"/>
      <c r="Y4" s="623"/>
      <c r="Z4" s="621" t="s">
        <v>159</v>
      </c>
      <c r="AA4" s="622"/>
      <c r="AB4" s="622"/>
      <c r="AC4" s="623"/>
      <c r="AD4" s="621" t="s">
        <v>160</v>
      </c>
      <c r="AE4" s="622"/>
      <c r="AF4" s="622"/>
      <c r="AG4" s="622"/>
      <c r="AH4" s="622"/>
      <c r="AI4" s="622"/>
      <c r="AJ4" s="622"/>
      <c r="AK4" s="623"/>
      <c r="AL4" s="621" t="s">
        <v>159</v>
      </c>
      <c r="AM4" s="622"/>
      <c r="AN4" s="622"/>
      <c r="AO4" s="623"/>
      <c r="AP4" s="627" t="s">
        <v>161</v>
      </c>
      <c r="AQ4" s="627"/>
      <c r="AR4" s="627"/>
      <c r="AS4" s="627"/>
      <c r="AT4" s="627"/>
      <c r="AU4" s="627"/>
      <c r="AV4" s="627"/>
      <c r="AW4" s="627"/>
      <c r="AX4" s="627"/>
      <c r="AY4" s="627"/>
      <c r="AZ4" s="627"/>
      <c r="BA4" s="627"/>
      <c r="BB4" s="627"/>
      <c r="BC4" s="627"/>
      <c r="BD4" s="627"/>
      <c r="BE4" s="627"/>
      <c r="BF4" s="627"/>
      <c r="BG4" s="627" t="s">
        <v>162</v>
      </c>
      <c r="BH4" s="627"/>
      <c r="BI4" s="627"/>
      <c r="BJ4" s="627"/>
      <c r="BK4" s="627"/>
      <c r="BL4" s="627"/>
      <c r="BM4" s="627"/>
      <c r="BN4" s="627"/>
      <c r="BO4" s="627" t="s">
        <v>159</v>
      </c>
      <c r="BP4" s="627"/>
      <c r="BQ4" s="627"/>
      <c r="BR4" s="627"/>
      <c r="BS4" s="627" t="s">
        <v>163</v>
      </c>
      <c r="BT4" s="627"/>
      <c r="BU4" s="627"/>
      <c r="BV4" s="627"/>
      <c r="BW4" s="627"/>
      <c r="BX4" s="627"/>
      <c r="BY4" s="627"/>
      <c r="BZ4" s="627"/>
      <c r="CA4" s="627"/>
      <c r="CB4" s="627"/>
      <c r="CD4" s="624" t="s">
        <v>164</v>
      </c>
      <c r="CE4" s="625"/>
      <c r="CF4" s="625"/>
      <c r="CG4" s="625"/>
      <c r="CH4" s="625"/>
      <c r="CI4" s="625"/>
      <c r="CJ4" s="625"/>
      <c r="CK4" s="625"/>
      <c r="CL4" s="625"/>
      <c r="CM4" s="625"/>
      <c r="CN4" s="625"/>
      <c r="CO4" s="625"/>
      <c r="CP4" s="625"/>
      <c r="CQ4" s="625"/>
      <c r="CR4" s="625"/>
      <c r="CS4" s="625"/>
      <c r="CT4" s="625"/>
      <c r="CU4" s="625"/>
      <c r="CV4" s="625"/>
      <c r="CW4" s="625"/>
      <c r="CX4" s="625"/>
      <c r="CY4" s="625"/>
      <c r="CZ4" s="625"/>
      <c r="DA4" s="625"/>
      <c r="DB4" s="625"/>
      <c r="DC4" s="625"/>
      <c r="DD4" s="625"/>
      <c r="DE4" s="625"/>
      <c r="DF4" s="625"/>
      <c r="DG4" s="625"/>
      <c r="DH4" s="625"/>
      <c r="DI4" s="625"/>
      <c r="DJ4" s="625"/>
      <c r="DK4" s="625"/>
      <c r="DL4" s="625"/>
      <c r="DM4" s="625"/>
      <c r="DN4" s="625"/>
      <c r="DO4" s="625"/>
      <c r="DP4" s="625"/>
      <c r="DQ4" s="625"/>
      <c r="DR4" s="625"/>
      <c r="DS4" s="625"/>
      <c r="DT4" s="625"/>
      <c r="DU4" s="625"/>
      <c r="DV4" s="625"/>
      <c r="DW4" s="625"/>
      <c r="DX4" s="625"/>
      <c r="DY4" s="625"/>
      <c r="DZ4" s="625"/>
      <c r="EA4" s="625"/>
      <c r="EB4" s="625"/>
      <c r="EC4" s="626"/>
    </row>
    <row r="5" spans="2:143" s="85" customFormat="1" ht="11.25" customHeight="1" x14ac:dyDescent="0.15">
      <c r="B5" s="628" t="s">
        <v>165</v>
      </c>
      <c r="C5" s="629"/>
      <c r="D5" s="629"/>
      <c r="E5" s="629"/>
      <c r="F5" s="629"/>
      <c r="G5" s="629"/>
      <c r="H5" s="629"/>
      <c r="I5" s="629"/>
      <c r="J5" s="629"/>
      <c r="K5" s="629"/>
      <c r="L5" s="629"/>
      <c r="M5" s="629"/>
      <c r="N5" s="629"/>
      <c r="O5" s="629"/>
      <c r="P5" s="629"/>
      <c r="Q5" s="630"/>
      <c r="R5" s="631">
        <v>928795</v>
      </c>
      <c r="S5" s="632"/>
      <c r="T5" s="632"/>
      <c r="U5" s="632"/>
      <c r="V5" s="632"/>
      <c r="W5" s="632"/>
      <c r="X5" s="632"/>
      <c r="Y5" s="633"/>
      <c r="Z5" s="634">
        <v>9.4</v>
      </c>
      <c r="AA5" s="634"/>
      <c r="AB5" s="634"/>
      <c r="AC5" s="634"/>
      <c r="AD5" s="635">
        <v>928795</v>
      </c>
      <c r="AE5" s="635"/>
      <c r="AF5" s="635"/>
      <c r="AG5" s="635"/>
      <c r="AH5" s="635"/>
      <c r="AI5" s="635"/>
      <c r="AJ5" s="635"/>
      <c r="AK5" s="635"/>
      <c r="AL5" s="636">
        <v>20.399999999999999</v>
      </c>
      <c r="AM5" s="637"/>
      <c r="AN5" s="637"/>
      <c r="AO5" s="638"/>
      <c r="AP5" s="628" t="s">
        <v>166</v>
      </c>
      <c r="AQ5" s="629"/>
      <c r="AR5" s="629"/>
      <c r="AS5" s="629"/>
      <c r="AT5" s="629"/>
      <c r="AU5" s="629"/>
      <c r="AV5" s="629"/>
      <c r="AW5" s="629"/>
      <c r="AX5" s="629"/>
      <c r="AY5" s="629"/>
      <c r="AZ5" s="629"/>
      <c r="BA5" s="629"/>
      <c r="BB5" s="629"/>
      <c r="BC5" s="629"/>
      <c r="BD5" s="629"/>
      <c r="BE5" s="629"/>
      <c r="BF5" s="630"/>
      <c r="BG5" s="642">
        <v>928795</v>
      </c>
      <c r="BH5" s="643"/>
      <c r="BI5" s="643"/>
      <c r="BJ5" s="643"/>
      <c r="BK5" s="643"/>
      <c r="BL5" s="643"/>
      <c r="BM5" s="643"/>
      <c r="BN5" s="644"/>
      <c r="BO5" s="645">
        <v>100</v>
      </c>
      <c r="BP5" s="645"/>
      <c r="BQ5" s="645"/>
      <c r="BR5" s="645"/>
      <c r="BS5" s="646" t="s">
        <v>113</v>
      </c>
      <c r="BT5" s="646"/>
      <c r="BU5" s="646"/>
      <c r="BV5" s="646"/>
      <c r="BW5" s="646"/>
      <c r="BX5" s="646"/>
      <c r="BY5" s="646"/>
      <c r="BZ5" s="646"/>
      <c r="CA5" s="646"/>
      <c r="CB5" s="650"/>
      <c r="CD5" s="624" t="s">
        <v>161</v>
      </c>
      <c r="CE5" s="625"/>
      <c r="CF5" s="625"/>
      <c r="CG5" s="625"/>
      <c r="CH5" s="625"/>
      <c r="CI5" s="625"/>
      <c r="CJ5" s="625"/>
      <c r="CK5" s="625"/>
      <c r="CL5" s="625"/>
      <c r="CM5" s="625"/>
      <c r="CN5" s="625"/>
      <c r="CO5" s="625"/>
      <c r="CP5" s="625"/>
      <c r="CQ5" s="626"/>
      <c r="CR5" s="624" t="s">
        <v>167</v>
      </c>
      <c r="CS5" s="625"/>
      <c r="CT5" s="625"/>
      <c r="CU5" s="625"/>
      <c r="CV5" s="625"/>
      <c r="CW5" s="625"/>
      <c r="CX5" s="625"/>
      <c r="CY5" s="626"/>
      <c r="CZ5" s="624" t="s">
        <v>159</v>
      </c>
      <c r="DA5" s="625"/>
      <c r="DB5" s="625"/>
      <c r="DC5" s="626"/>
      <c r="DD5" s="624" t="s">
        <v>168</v>
      </c>
      <c r="DE5" s="625"/>
      <c r="DF5" s="625"/>
      <c r="DG5" s="625"/>
      <c r="DH5" s="625"/>
      <c r="DI5" s="625"/>
      <c r="DJ5" s="625"/>
      <c r="DK5" s="625"/>
      <c r="DL5" s="625"/>
      <c r="DM5" s="625"/>
      <c r="DN5" s="625"/>
      <c r="DO5" s="625"/>
      <c r="DP5" s="626"/>
      <c r="DQ5" s="624" t="s">
        <v>169</v>
      </c>
      <c r="DR5" s="625"/>
      <c r="DS5" s="625"/>
      <c r="DT5" s="625"/>
      <c r="DU5" s="625"/>
      <c r="DV5" s="625"/>
      <c r="DW5" s="625"/>
      <c r="DX5" s="625"/>
      <c r="DY5" s="625"/>
      <c r="DZ5" s="625"/>
      <c r="EA5" s="625"/>
      <c r="EB5" s="625"/>
      <c r="EC5" s="626"/>
    </row>
    <row r="6" spans="2:143" ht="11.25" customHeight="1" x14ac:dyDescent="0.15">
      <c r="B6" s="639" t="s">
        <v>170</v>
      </c>
      <c r="C6" s="640"/>
      <c r="D6" s="640"/>
      <c r="E6" s="640"/>
      <c r="F6" s="640"/>
      <c r="G6" s="640"/>
      <c r="H6" s="640"/>
      <c r="I6" s="640"/>
      <c r="J6" s="640"/>
      <c r="K6" s="640"/>
      <c r="L6" s="640"/>
      <c r="M6" s="640"/>
      <c r="N6" s="640"/>
      <c r="O6" s="640"/>
      <c r="P6" s="640"/>
      <c r="Q6" s="641"/>
      <c r="R6" s="642">
        <v>69810</v>
      </c>
      <c r="S6" s="643"/>
      <c r="T6" s="643"/>
      <c r="U6" s="643"/>
      <c r="V6" s="643"/>
      <c r="W6" s="643"/>
      <c r="X6" s="643"/>
      <c r="Y6" s="644"/>
      <c r="Z6" s="645">
        <v>0.7</v>
      </c>
      <c r="AA6" s="645"/>
      <c r="AB6" s="645"/>
      <c r="AC6" s="645"/>
      <c r="AD6" s="646">
        <v>69810</v>
      </c>
      <c r="AE6" s="646"/>
      <c r="AF6" s="646"/>
      <c r="AG6" s="646"/>
      <c r="AH6" s="646"/>
      <c r="AI6" s="646"/>
      <c r="AJ6" s="646"/>
      <c r="AK6" s="646"/>
      <c r="AL6" s="647">
        <v>1.5</v>
      </c>
      <c r="AM6" s="648"/>
      <c r="AN6" s="648"/>
      <c r="AO6" s="649"/>
      <c r="AP6" s="639" t="s">
        <v>171</v>
      </c>
      <c r="AQ6" s="640"/>
      <c r="AR6" s="640"/>
      <c r="AS6" s="640"/>
      <c r="AT6" s="640"/>
      <c r="AU6" s="640"/>
      <c r="AV6" s="640"/>
      <c r="AW6" s="640"/>
      <c r="AX6" s="640"/>
      <c r="AY6" s="640"/>
      <c r="AZ6" s="640"/>
      <c r="BA6" s="640"/>
      <c r="BB6" s="640"/>
      <c r="BC6" s="640"/>
      <c r="BD6" s="640"/>
      <c r="BE6" s="640"/>
      <c r="BF6" s="641"/>
      <c r="BG6" s="642">
        <v>928795</v>
      </c>
      <c r="BH6" s="643"/>
      <c r="BI6" s="643"/>
      <c r="BJ6" s="643"/>
      <c r="BK6" s="643"/>
      <c r="BL6" s="643"/>
      <c r="BM6" s="643"/>
      <c r="BN6" s="644"/>
      <c r="BO6" s="645">
        <v>100</v>
      </c>
      <c r="BP6" s="645"/>
      <c r="BQ6" s="645"/>
      <c r="BR6" s="645"/>
      <c r="BS6" s="646" t="s">
        <v>172</v>
      </c>
      <c r="BT6" s="646"/>
      <c r="BU6" s="646"/>
      <c r="BV6" s="646"/>
      <c r="BW6" s="646"/>
      <c r="BX6" s="646"/>
      <c r="BY6" s="646"/>
      <c r="BZ6" s="646"/>
      <c r="CA6" s="646"/>
      <c r="CB6" s="650"/>
      <c r="CD6" s="653" t="s">
        <v>173</v>
      </c>
      <c r="CE6" s="654"/>
      <c r="CF6" s="654"/>
      <c r="CG6" s="654"/>
      <c r="CH6" s="654"/>
      <c r="CI6" s="654"/>
      <c r="CJ6" s="654"/>
      <c r="CK6" s="654"/>
      <c r="CL6" s="654"/>
      <c r="CM6" s="654"/>
      <c r="CN6" s="654"/>
      <c r="CO6" s="654"/>
      <c r="CP6" s="654"/>
      <c r="CQ6" s="655"/>
      <c r="CR6" s="642">
        <v>77573</v>
      </c>
      <c r="CS6" s="643"/>
      <c r="CT6" s="643"/>
      <c r="CU6" s="643"/>
      <c r="CV6" s="643"/>
      <c r="CW6" s="643"/>
      <c r="CX6" s="643"/>
      <c r="CY6" s="644"/>
      <c r="CZ6" s="636">
        <v>0.8</v>
      </c>
      <c r="DA6" s="637"/>
      <c r="DB6" s="637"/>
      <c r="DC6" s="656"/>
      <c r="DD6" s="651" t="s">
        <v>113</v>
      </c>
      <c r="DE6" s="643"/>
      <c r="DF6" s="643"/>
      <c r="DG6" s="643"/>
      <c r="DH6" s="643"/>
      <c r="DI6" s="643"/>
      <c r="DJ6" s="643"/>
      <c r="DK6" s="643"/>
      <c r="DL6" s="643"/>
      <c r="DM6" s="643"/>
      <c r="DN6" s="643"/>
      <c r="DO6" s="643"/>
      <c r="DP6" s="644"/>
      <c r="DQ6" s="651">
        <v>77573</v>
      </c>
      <c r="DR6" s="643"/>
      <c r="DS6" s="643"/>
      <c r="DT6" s="643"/>
      <c r="DU6" s="643"/>
      <c r="DV6" s="643"/>
      <c r="DW6" s="643"/>
      <c r="DX6" s="643"/>
      <c r="DY6" s="643"/>
      <c r="DZ6" s="643"/>
      <c r="EA6" s="643"/>
      <c r="EB6" s="643"/>
      <c r="EC6" s="652"/>
    </row>
    <row r="7" spans="2:143" ht="11.25" customHeight="1" x14ac:dyDescent="0.15">
      <c r="B7" s="639" t="s">
        <v>174</v>
      </c>
      <c r="C7" s="640"/>
      <c r="D7" s="640"/>
      <c r="E7" s="640"/>
      <c r="F7" s="640"/>
      <c r="G7" s="640"/>
      <c r="H7" s="640"/>
      <c r="I7" s="640"/>
      <c r="J7" s="640"/>
      <c r="K7" s="640"/>
      <c r="L7" s="640"/>
      <c r="M7" s="640"/>
      <c r="N7" s="640"/>
      <c r="O7" s="640"/>
      <c r="P7" s="640"/>
      <c r="Q7" s="641"/>
      <c r="R7" s="642">
        <v>617</v>
      </c>
      <c r="S7" s="643"/>
      <c r="T7" s="643"/>
      <c r="U7" s="643"/>
      <c r="V7" s="643"/>
      <c r="W7" s="643"/>
      <c r="X7" s="643"/>
      <c r="Y7" s="644"/>
      <c r="Z7" s="645">
        <v>0</v>
      </c>
      <c r="AA7" s="645"/>
      <c r="AB7" s="645"/>
      <c r="AC7" s="645"/>
      <c r="AD7" s="646">
        <v>617</v>
      </c>
      <c r="AE7" s="646"/>
      <c r="AF7" s="646"/>
      <c r="AG7" s="646"/>
      <c r="AH7" s="646"/>
      <c r="AI7" s="646"/>
      <c r="AJ7" s="646"/>
      <c r="AK7" s="646"/>
      <c r="AL7" s="647">
        <v>0</v>
      </c>
      <c r="AM7" s="648"/>
      <c r="AN7" s="648"/>
      <c r="AO7" s="649"/>
      <c r="AP7" s="639" t="s">
        <v>175</v>
      </c>
      <c r="AQ7" s="640"/>
      <c r="AR7" s="640"/>
      <c r="AS7" s="640"/>
      <c r="AT7" s="640"/>
      <c r="AU7" s="640"/>
      <c r="AV7" s="640"/>
      <c r="AW7" s="640"/>
      <c r="AX7" s="640"/>
      <c r="AY7" s="640"/>
      <c r="AZ7" s="640"/>
      <c r="BA7" s="640"/>
      <c r="BB7" s="640"/>
      <c r="BC7" s="640"/>
      <c r="BD7" s="640"/>
      <c r="BE7" s="640"/>
      <c r="BF7" s="641"/>
      <c r="BG7" s="642">
        <v>334980</v>
      </c>
      <c r="BH7" s="643"/>
      <c r="BI7" s="643"/>
      <c r="BJ7" s="643"/>
      <c r="BK7" s="643"/>
      <c r="BL7" s="643"/>
      <c r="BM7" s="643"/>
      <c r="BN7" s="644"/>
      <c r="BO7" s="645">
        <v>36.1</v>
      </c>
      <c r="BP7" s="645"/>
      <c r="BQ7" s="645"/>
      <c r="BR7" s="645"/>
      <c r="BS7" s="646" t="s">
        <v>176</v>
      </c>
      <c r="BT7" s="646"/>
      <c r="BU7" s="646"/>
      <c r="BV7" s="646"/>
      <c r="BW7" s="646"/>
      <c r="BX7" s="646"/>
      <c r="BY7" s="646"/>
      <c r="BZ7" s="646"/>
      <c r="CA7" s="646"/>
      <c r="CB7" s="650"/>
      <c r="CD7" s="657" t="s">
        <v>177</v>
      </c>
      <c r="CE7" s="658"/>
      <c r="CF7" s="658"/>
      <c r="CG7" s="658"/>
      <c r="CH7" s="658"/>
      <c r="CI7" s="658"/>
      <c r="CJ7" s="658"/>
      <c r="CK7" s="658"/>
      <c r="CL7" s="658"/>
      <c r="CM7" s="658"/>
      <c r="CN7" s="658"/>
      <c r="CO7" s="658"/>
      <c r="CP7" s="658"/>
      <c r="CQ7" s="659"/>
      <c r="CR7" s="642">
        <v>2693496</v>
      </c>
      <c r="CS7" s="643"/>
      <c r="CT7" s="643"/>
      <c r="CU7" s="643"/>
      <c r="CV7" s="643"/>
      <c r="CW7" s="643"/>
      <c r="CX7" s="643"/>
      <c r="CY7" s="644"/>
      <c r="CZ7" s="645">
        <v>28</v>
      </c>
      <c r="DA7" s="645"/>
      <c r="DB7" s="645"/>
      <c r="DC7" s="645"/>
      <c r="DD7" s="651">
        <v>9348</v>
      </c>
      <c r="DE7" s="643"/>
      <c r="DF7" s="643"/>
      <c r="DG7" s="643"/>
      <c r="DH7" s="643"/>
      <c r="DI7" s="643"/>
      <c r="DJ7" s="643"/>
      <c r="DK7" s="643"/>
      <c r="DL7" s="643"/>
      <c r="DM7" s="643"/>
      <c r="DN7" s="643"/>
      <c r="DO7" s="643"/>
      <c r="DP7" s="644"/>
      <c r="DQ7" s="651">
        <v>1509474</v>
      </c>
      <c r="DR7" s="643"/>
      <c r="DS7" s="643"/>
      <c r="DT7" s="643"/>
      <c r="DU7" s="643"/>
      <c r="DV7" s="643"/>
      <c r="DW7" s="643"/>
      <c r="DX7" s="643"/>
      <c r="DY7" s="643"/>
      <c r="DZ7" s="643"/>
      <c r="EA7" s="643"/>
      <c r="EB7" s="643"/>
      <c r="EC7" s="652"/>
    </row>
    <row r="8" spans="2:143" ht="11.25" customHeight="1" x14ac:dyDescent="0.15">
      <c r="B8" s="639" t="s">
        <v>178</v>
      </c>
      <c r="C8" s="640"/>
      <c r="D8" s="640"/>
      <c r="E8" s="640"/>
      <c r="F8" s="640"/>
      <c r="G8" s="640"/>
      <c r="H8" s="640"/>
      <c r="I8" s="640"/>
      <c r="J8" s="640"/>
      <c r="K8" s="640"/>
      <c r="L8" s="640"/>
      <c r="M8" s="640"/>
      <c r="N8" s="640"/>
      <c r="O8" s="640"/>
      <c r="P8" s="640"/>
      <c r="Q8" s="641"/>
      <c r="R8" s="642">
        <v>1301</v>
      </c>
      <c r="S8" s="643"/>
      <c r="T8" s="643"/>
      <c r="U8" s="643"/>
      <c r="V8" s="643"/>
      <c r="W8" s="643"/>
      <c r="X8" s="643"/>
      <c r="Y8" s="644"/>
      <c r="Z8" s="645">
        <v>0</v>
      </c>
      <c r="AA8" s="645"/>
      <c r="AB8" s="645"/>
      <c r="AC8" s="645"/>
      <c r="AD8" s="646">
        <v>1301</v>
      </c>
      <c r="AE8" s="646"/>
      <c r="AF8" s="646"/>
      <c r="AG8" s="646"/>
      <c r="AH8" s="646"/>
      <c r="AI8" s="646"/>
      <c r="AJ8" s="646"/>
      <c r="AK8" s="646"/>
      <c r="AL8" s="647">
        <v>0</v>
      </c>
      <c r="AM8" s="648"/>
      <c r="AN8" s="648"/>
      <c r="AO8" s="649"/>
      <c r="AP8" s="639" t="s">
        <v>179</v>
      </c>
      <c r="AQ8" s="640"/>
      <c r="AR8" s="640"/>
      <c r="AS8" s="640"/>
      <c r="AT8" s="640"/>
      <c r="AU8" s="640"/>
      <c r="AV8" s="640"/>
      <c r="AW8" s="640"/>
      <c r="AX8" s="640"/>
      <c r="AY8" s="640"/>
      <c r="AZ8" s="640"/>
      <c r="BA8" s="640"/>
      <c r="BB8" s="640"/>
      <c r="BC8" s="640"/>
      <c r="BD8" s="640"/>
      <c r="BE8" s="640"/>
      <c r="BF8" s="641"/>
      <c r="BG8" s="642">
        <v>15899</v>
      </c>
      <c r="BH8" s="643"/>
      <c r="BI8" s="643"/>
      <c r="BJ8" s="643"/>
      <c r="BK8" s="643"/>
      <c r="BL8" s="643"/>
      <c r="BM8" s="643"/>
      <c r="BN8" s="644"/>
      <c r="BO8" s="645">
        <v>1.7</v>
      </c>
      <c r="BP8" s="645"/>
      <c r="BQ8" s="645"/>
      <c r="BR8" s="645"/>
      <c r="BS8" s="651" t="s">
        <v>113</v>
      </c>
      <c r="BT8" s="643"/>
      <c r="BU8" s="643"/>
      <c r="BV8" s="643"/>
      <c r="BW8" s="643"/>
      <c r="BX8" s="643"/>
      <c r="BY8" s="643"/>
      <c r="BZ8" s="643"/>
      <c r="CA8" s="643"/>
      <c r="CB8" s="652"/>
      <c r="CD8" s="657" t="s">
        <v>180</v>
      </c>
      <c r="CE8" s="658"/>
      <c r="CF8" s="658"/>
      <c r="CG8" s="658"/>
      <c r="CH8" s="658"/>
      <c r="CI8" s="658"/>
      <c r="CJ8" s="658"/>
      <c r="CK8" s="658"/>
      <c r="CL8" s="658"/>
      <c r="CM8" s="658"/>
      <c r="CN8" s="658"/>
      <c r="CO8" s="658"/>
      <c r="CP8" s="658"/>
      <c r="CQ8" s="659"/>
      <c r="CR8" s="642">
        <v>1746268</v>
      </c>
      <c r="CS8" s="643"/>
      <c r="CT8" s="643"/>
      <c r="CU8" s="643"/>
      <c r="CV8" s="643"/>
      <c r="CW8" s="643"/>
      <c r="CX8" s="643"/>
      <c r="CY8" s="644"/>
      <c r="CZ8" s="645">
        <v>18.100000000000001</v>
      </c>
      <c r="DA8" s="645"/>
      <c r="DB8" s="645"/>
      <c r="DC8" s="645"/>
      <c r="DD8" s="651">
        <v>24817</v>
      </c>
      <c r="DE8" s="643"/>
      <c r="DF8" s="643"/>
      <c r="DG8" s="643"/>
      <c r="DH8" s="643"/>
      <c r="DI8" s="643"/>
      <c r="DJ8" s="643"/>
      <c r="DK8" s="643"/>
      <c r="DL8" s="643"/>
      <c r="DM8" s="643"/>
      <c r="DN8" s="643"/>
      <c r="DO8" s="643"/>
      <c r="DP8" s="644"/>
      <c r="DQ8" s="651">
        <v>873040</v>
      </c>
      <c r="DR8" s="643"/>
      <c r="DS8" s="643"/>
      <c r="DT8" s="643"/>
      <c r="DU8" s="643"/>
      <c r="DV8" s="643"/>
      <c r="DW8" s="643"/>
      <c r="DX8" s="643"/>
      <c r="DY8" s="643"/>
      <c r="DZ8" s="643"/>
      <c r="EA8" s="643"/>
      <c r="EB8" s="643"/>
      <c r="EC8" s="652"/>
    </row>
    <row r="9" spans="2:143" ht="11.25" customHeight="1" x14ac:dyDescent="0.15">
      <c r="B9" s="639" t="s">
        <v>181</v>
      </c>
      <c r="C9" s="640"/>
      <c r="D9" s="640"/>
      <c r="E9" s="640"/>
      <c r="F9" s="640"/>
      <c r="G9" s="640"/>
      <c r="H9" s="640"/>
      <c r="I9" s="640"/>
      <c r="J9" s="640"/>
      <c r="K9" s="640"/>
      <c r="L9" s="640"/>
      <c r="M9" s="640"/>
      <c r="N9" s="640"/>
      <c r="O9" s="640"/>
      <c r="P9" s="640"/>
      <c r="Q9" s="641"/>
      <c r="R9" s="642">
        <v>1526</v>
      </c>
      <c r="S9" s="643"/>
      <c r="T9" s="643"/>
      <c r="U9" s="643"/>
      <c r="V9" s="643"/>
      <c r="W9" s="643"/>
      <c r="X9" s="643"/>
      <c r="Y9" s="644"/>
      <c r="Z9" s="645">
        <v>0</v>
      </c>
      <c r="AA9" s="645"/>
      <c r="AB9" s="645"/>
      <c r="AC9" s="645"/>
      <c r="AD9" s="646">
        <v>1526</v>
      </c>
      <c r="AE9" s="646"/>
      <c r="AF9" s="646"/>
      <c r="AG9" s="646"/>
      <c r="AH9" s="646"/>
      <c r="AI9" s="646"/>
      <c r="AJ9" s="646"/>
      <c r="AK9" s="646"/>
      <c r="AL9" s="647">
        <v>0</v>
      </c>
      <c r="AM9" s="648"/>
      <c r="AN9" s="648"/>
      <c r="AO9" s="649"/>
      <c r="AP9" s="639" t="s">
        <v>182</v>
      </c>
      <c r="AQ9" s="640"/>
      <c r="AR9" s="640"/>
      <c r="AS9" s="640"/>
      <c r="AT9" s="640"/>
      <c r="AU9" s="640"/>
      <c r="AV9" s="640"/>
      <c r="AW9" s="640"/>
      <c r="AX9" s="640"/>
      <c r="AY9" s="640"/>
      <c r="AZ9" s="640"/>
      <c r="BA9" s="640"/>
      <c r="BB9" s="640"/>
      <c r="BC9" s="640"/>
      <c r="BD9" s="640"/>
      <c r="BE9" s="640"/>
      <c r="BF9" s="641"/>
      <c r="BG9" s="642">
        <v>288786</v>
      </c>
      <c r="BH9" s="643"/>
      <c r="BI9" s="643"/>
      <c r="BJ9" s="643"/>
      <c r="BK9" s="643"/>
      <c r="BL9" s="643"/>
      <c r="BM9" s="643"/>
      <c r="BN9" s="644"/>
      <c r="BO9" s="645">
        <v>31.1</v>
      </c>
      <c r="BP9" s="645"/>
      <c r="BQ9" s="645"/>
      <c r="BR9" s="645"/>
      <c r="BS9" s="651" t="s">
        <v>113</v>
      </c>
      <c r="BT9" s="643"/>
      <c r="BU9" s="643"/>
      <c r="BV9" s="643"/>
      <c r="BW9" s="643"/>
      <c r="BX9" s="643"/>
      <c r="BY9" s="643"/>
      <c r="BZ9" s="643"/>
      <c r="CA9" s="643"/>
      <c r="CB9" s="652"/>
      <c r="CD9" s="657" t="s">
        <v>183</v>
      </c>
      <c r="CE9" s="658"/>
      <c r="CF9" s="658"/>
      <c r="CG9" s="658"/>
      <c r="CH9" s="658"/>
      <c r="CI9" s="658"/>
      <c r="CJ9" s="658"/>
      <c r="CK9" s="658"/>
      <c r="CL9" s="658"/>
      <c r="CM9" s="658"/>
      <c r="CN9" s="658"/>
      <c r="CO9" s="658"/>
      <c r="CP9" s="658"/>
      <c r="CQ9" s="659"/>
      <c r="CR9" s="642">
        <v>730971</v>
      </c>
      <c r="CS9" s="643"/>
      <c r="CT9" s="643"/>
      <c r="CU9" s="643"/>
      <c r="CV9" s="643"/>
      <c r="CW9" s="643"/>
      <c r="CX9" s="643"/>
      <c r="CY9" s="644"/>
      <c r="CZ9" s="645">
        <v>7.6</v>
      </c>
      <c r="DA9" s="645"/>
      <c r="DB9" s="645"/>
      <c r="DC9" s="645"/>
      <c r="DD9" s="651">
        <v>3847</v>
      </c>
      <c r="DE9" s="643"/>
      <c r="DF9" s="643"/>
      <c r="DG9" s="643"/>
      <c r="DH9" s="643"/>
      <c r="DI9" s="643"/>
      <c r="DJ9" s="643"/>
      <c r="DK9" s="643"/>
      <c r="DL9" s="643"/>
      <c r="DM9" s="643"/>
      <c r="DN9" s="643"/>
      <c r="DO9" s="643"/>
      <c r="DP9" s="644"/>
      <c r="DQ9" s="651">
        <v>568180</v>
      </c>
      <c r="DR9" s="643"/>
      <c r="DS9" s="643"/>
      <c r="DT9" s="643"/>
      <c r="DU9" s="643"/>
      <c r="DV9" s="643"/>
      <c r="DW9" s="643"/>
      <c r="DX9" s="643"/>
      <c r="DY9" s="643"/>
      <c r="DZ9" s="643"/>
      <c r="EA9" s="643"/>
      <c r="EB9" s="643"/>
      <c r="EC9" s="652"/>
    </row>
    <row r="10" spans="2:143" ht="11.25" customHeight="1" x14ac:dyDescent="0.15">
      <c r="B10" s="639" t="s">
        <v>184</v>
      </c>
      <c r="C10" s="640"/>
      <c r="D10" s="640"/>
      <c r="E10" s="640"/>
      <c r="F10" s="640"/>
      <c r="G10" s="640"/>
      <c r="H10" s="640"/>
      <c r="I10" s="640"/>
      <c r="J10" s="640"/>
      <c r="K10" s="640"/>
      <c r="L10" s="640"/>
      <c r="M10" s="640"/>
      <c r="N10" s="640"/>
      <c r="O10" s="640"/>
      <c r="P10" s="640"/>
      <c r="Q10" s="641"/>
      <c r="R10" s="642" t="s">
        <v>185</v>
      </c>
      <c r="S10" s="643"/>
      <c r="T10" s="643"/>
      <c r="U10" s="643"/>
      <c r="V10" s="643"/>
      <c r="W10" s="643"/>
      <c r="X10" s="643"/>
      <c r="Y10" s="644"/>
      <c r="Z10" s="645" t="s">
        <v>172</v>
      </c>
      <c r="AA10" s="645"/>
      <c r="AB10" s="645"/>
      <c r="AC10" s="645"/>
      <c r="AD10" s="646" t="s">
        <v>113</v>
      </c>
      <c r="AE10" s="646"/>
      <c r="AF10" s="646"/>
      <c r="AG10" s="646"/>
      <c r="AH10" s="646"/>
      <c r="AI10" s="646"/>
      <c r="AJ10" s="646"/>
      <c r="AK10" s="646"/>
      <c r="AL10" s="647" t="s">
        <v>172</v>
      </c>
      <c r="AM10" s="648"/>
      <c r="AN10" s="648"/>
      <c r="AO10" s="649"/>
      <c r="AP10" s="639" t="s">
        <v>186</v>
      </c>
      <c r="AQ10" s="640"/>
      <c r="AR10" s="640"/>
      <c r="AS10" s="640"/>
      <c r="AT10" s="640"/>
      <c r="AU10" s="640"/>
      <c r="AV10" s="640"/>
      <c r="AW10" s="640"/>
      <c r="AX10" s="640"/>
      <c r="AY10" s="640"/>
      <c r="AZ10" s="640"/>
      <c r="BA10" s="640"/>
      <c r="BB10" s="640"/>
      <c r="BC10" s="640"/>
      <c r="BD10" s="640"/>
      <c r="BE10" s="640"/>
      <c r="BF10" s="641"/>
      <c r="BG10" s="642">
        <v>16630</v>
      </c>
      <c r="BH10" s="643"/>
      <c r="BI10" s="643"/>
      <c r="BJ10" s="643"/>
      <c r="BK10" s="643"/>
      <c r="BL10" s="643"/>
      <c r="BM10" s="643"/>
      <c r="BN10" s="644"/>
      <c r="BO10" s="645">
        <v>1.8</v>
      </c>
      <c r="BP10" s="645"/>
      <c r="BQ10" s="645"/>
      <c r="BR10" s="645"/>
      <c r="BS10" s="651" t="s">
        <v>172</v>
      </c>
      <c r="BT10" s="643"/>
      <c r="BU10" s="643"/>
      <c r="BV10" s="643"/>
      <c r="BW10" s="643"/>
      <c r="BX10" s="643"/>
      <c r="BY10" s="643"/>
      <c r="BZ10" s="643"/>
      <c r="CA10" s="643"/>
      <c r="CB10" s="652"/>
      <c r="CD10" s="657" t="s">
        <v>187</v>
      </c>
      <c r="CE10" s="658"/>
      <c r="CF10" s="658"/>
      <c r="CG10" s="658"/>
      <c r="CH10" s="658"/>
      <c r="CI10" s="658"/>
      <c r="CJ10" s="658"/>
      <c r="CK10" s="658"/>
      <c r="CL10" s="658"/>
      <c r="CM10" s="658"/>
      <c r="CN10" s="658"/>
      <c r="CO10" s="658"/>
      <c r="CP10" s="658"/>
      <c r="CQ10" s="659"/>
      <c r="CR10" s="642">
        <v>2</v>
      </c>
      <c r="CS10" s="643"/>
      <c r="CT10" s="643"/>
      <c r="CU10" s="643"/>
      <c r="CV10" s="643"/>
      <c r="CW10" s="643"/>
      <c r="CX10" s="643"/>
      <c r="CY10" s="644"/>
      <c r="CZ10" s="645">
        <v>0</v>
      </c>
      <c r="DA10" s="645"/>
      <c r="DB10" s="645"/>
      <c r="DC10" s="645"/>
      <c r="DD10" s="651" t="s">
        <v>113</v>
      </c>
      <c r="DE10" s="643"/>
      <c r="DF10" s="643"/>
      <c r="DG10" s="643"/>
      <c r="DH10" s="643"/>
      <c r="DI10" s="643"/>
      <c r="DJ10" s="643"/>
      <c r="DK10" s="643"/>
      <c r="DL10" s="643"/>
      <c r="DM10" s="643"/>
      <c r="DN10" s="643"/>
      <c r="DO10" s="643"/>
      <c r="DP10" s="644"/>
      <c r="DQ10" s="651">
        <v>2</v>
      </c>
      <c r="DR10" s="643"/>
      <c r="DS10" s="643"/>
      <c r="DT10" s="643"/>
      <c r="DU10" s="643"/>
      <c r="DV10" s="643"/>
      <c r="DW10" s="643"/>
      <c r="DX10" s="643"/>
      <c r="DY10" s="643"/>
      <c r="DZ10" s="643"/>
      <c r="EA10" s="643"/>
      <c r="EB10" s="643"/>
      <c r="EC10" s="652"/>
    </row>
    <row r="11" spans="2:143" ht="11.25" customHeight="1" x14ac:dyDescent="0.15">
      <c r="B11" s="639" t="s">
        <v>188</v>
      </c>
      <c r="C11" s="640"/>
      <c r="D11" s="640"/>
      <c r="E11" s="640"/>
      <c r="F11" s="640"/>
      <c r="G11" s="640"/>
      <c r="H11" s="640"/>
      <c r="I11" s="640"/>
      <c r="J11" s="640"/>
      <c r="K11" s="640"/>
      <c r="L11" s="640"/>
      <c r="M11" s="640"/>
      <c r="N11" s="640"/>
      <c r="O11" s="640"/>
      <c r="P11" s="640"/>
      <c r="Q11" s="641"/>
      <c r="R11" s="642">
        <v>223381</v>
      </c>
      <c r="S11" s="643"/>
      <c r="T11" s="643"/>
      <c r="U11" s="643"/>
      <c r="V11" s="643"/>
      <c r="W11" s="643"/>
      <c r="X11" s="643"/>
      <c r="Y11" s="644"/>
      <c r="Z11" s="647">
        <v>2.2999999999999998</v>
      </c>
      <c r="AA11" s="648"/>
      <c r="AB11" s="648"/>
      <c r="AC11" s="660"/>
      <c r="AD11" s="651">
        <v>223381</v>
      </c>
      <c r="AE11" s="643"/>
      <c r="AF11" s="643"/>
      <c r="AG11" s="643"/>
      <c r="AH11" s="643"/>
      <c r="AI11" s="643"/>
      <c r="AJ11" s="643"/>
      <c r="AK11" s="644"/>
      <c r="AL11" s="647">
        <v>4.9000000000000004</v>
      </c>
      <c r="AM11" s="648"/>
      <c r="AN11" s="648"/>
      <c r="AO11" s="649"/>
      <c r="AP11" s="639" t="s">
        <v>189</v>
      </c>
      <c r="AQ11" s="640"/>
      <c r="AR11" s="640"/>
      <c r="AS11" s="640"/>
      <c r="AT11" s="640"/>
      <c r="AU11" s="640"/>
      <c r="AV11" s="640"/>
      <c r="AW11" s="640"/>
      <c r="AX11" s="640"/>
      <c r="AY11" s="640"/>
      <c r="AZ11" s="640"/>
      <c r="BA11" s="640"/>
      <c r="BB11" s="640"/>
      <c r="BC11" s="640"/>
      <c r="BD11" s="640"/>
      <c r="BE11" s="640"/>
      <c r="BF11" s="641"/>
      <c r="BG11" s="642">
        <v>13665</v>
      </c>
      <c r="BH11" s="643"/>
      <c r="BI11" s="643"/>
      <c r="BJ11" s="643"/>
      <c r="BK11" s="643"/>
      <c r="BL11" s="643"/>
      <c r="BM11" s="643"/>
      <c r="BN11" s="644"/>
      <c r="BO11" s="645">
        <v>1.5</v>
      </c>
      <c r="BP11" s="645"/>
      <c r="BQ11" s="645"/>
      <c r="BR11" s="645"/>
      <c r="BS11" s="651" t="s">
        <v>172</v>
      </c>
      <c r="BT11" s="643"/>
      <c r="BU11" s="643"/>
      <c r="BV11" s="643"/>
      <c r="BW11" s="643"/>
      <c r="BX11" s="643"/>
      <c r="BY11" s="643"/>
      <c r="BZ11" s="643"/>
      <c r="CA11" s="643"/>
      <c r="CB11" s="652"/>
      <c r="CD11" s="657" t="s">
        <v>190</v>
      </c>
      <c r="CE11" s="658"/>
      <c r="CF11" s="658"/>
      <c r="CG11" s="658"/>
      <c r="CH11" s="658"/>
      <c r="CI11" s="658"/>
      <c r="CJ11" s="658"/>
      <c r="CK11" s="658"/>
      <c r="CL11" s="658"/>
      <c r="CM11" s="658"/>
      <c r="CN11" s="658"/>
      <c r="CO11" s="658"/>
      <c r="CP11" s="658"/>
      <c r="CQ11" s="659"/>
      <c r="CR11" s="642">
        <v>769637</v>
      </c>
      <c r="CS11" s="643"/>
      <c r="CT11" s="643"/>
      <c r="CU11" s="643"/>
      <c r="CV11" s="643"/>
      <c r="CW11" s="643"/>
      <c r="CX11" s="643"/>
      <c r="CY11" s="644"/>
      <c r="CZ11" s="645">
        <v>8</v>
      </c>
      <c r="DA11" s="645"/>
      <c r="DB11" s="645"/>
      <c r="DC11" s="645"/>
      <c r="DD11" s="651">
        <v>239566</v>
      </c>
      <c r="DE11" s="643"/>
      <c r="DF11" s="643"/>
      <c r="DG11" s="643"/>
      <c r="DH11" s="643"/>
      <c r="DI11" s="643"/>
      <c r="DJ11" s="643"/>
      <c r="DK11" s="643"/>
      <c r="DL11" s="643"/>
      <c r="DM11" s="643"/>
      <c r="DN11" s="643"/>
      <c r="DO11" s="643"/>
      <c r="DP11" s="644"/>
      <c r="DQ11" s="651">
        <v>311346</v>
      </c>
      <c r="DR11" s="643"/>
      <c r="DS11" s="643"/>
      <c r="DT11" s="643"/>
      <c r="DU11" s="643"/>
      <c r="DV11" s="643"/>
      <c r="DW11" s="643"/>
      <c r="DX11" s="643"/>
      <c r="DY11" s="643"/>
      <c r="DZ11" s="643"/>
      <c r="EA11" s="643"/>
      <c r="EB11" s="643"/>
      <c r="EC11" s="652"/>
    </row>
    <row r="12" spans="2:143" ht="11.25" customHeight="1" x14ac:dyDescent="0.15">
      <c r="B12" s="639" t="s">
        <v>191</v>
      </c>
      <c r="C12" s="640"/>
      <c r="D12" s="640"/>
      <c r="E12" s="640"/>
      <c r="F12" s="640"/>
      <c r="G12" s="640"/>
      <c r="H12" s="640"/>
      <c r="I12" s="640"/>
      <c r="J12" s="640"/>
      <c r="K12" s="640"/>
      <c r="L12" s="640"/>
      <c r="M12" s="640"/>
      <c r="N12" s="640"/>
      <c r="O12" s="640"/>
      <c r="P12" s="640"/>
      <c r="Q12" s="641"/>
      <c r="R12" s="642" t="s">
        <v>113</v>
      </c>
      <c r="S12" s="643"/>
      <c r="T12" s="643"/>
      <c r="U12" s="643"/>
      <c r="V12" s="643"/>
      <c r="W12" s="643"/>
      <c r="X12" s="643"/>
      <c r="Y12" s="644"/>
      <c r="Z12" s="645" t="s">
        <v>172</v>
      </c>
      <c r="AA12" s="645"/>
      <c r="AB12" s="645"/>
      <c r="AC12" s="645"/>
      <c r="AD12" s="646" t="s">
        <v>172</v>
      </c>
      <c r="AE12" s="646"/>
      <c r="AF12" s="646"/>
      <c r="AG12" s="646"/>
      <c r="AH12" s="646"/>
      <c r="AI12" s="646"/>
      <c r="AJ12" s="646"/>
      <c r="AK12" s="646"/>
      <c r="AL12" s="647" t="s">
        <v>172</v>
      </c>
      <c r="AM12" s="648"/>
      <c r="AN12" s="648"/>
      <c r="AO12" s="649"/>
      <c r="AP12" s="639" t="s">
        <v>192</v>
      </c>
      <c r="AQ12" s="640"/>
      <c r="AR12" s="640"/>
      <c r="AS12" s="640"/>
      <c r="AT12" s="640"/>
      <c r="AU12" s="640"/>
      <c r="AV12" s="640"/>
      <c r="AW12" s="640"/>
      <c r="AX12" s="640"/>
      <c r="AY12" s="640"/>
      <c r="AZ12" s="640"/>
      <c r="BA12" s="640"/>
      <c r="BB12" s="640"/>
      <c r="BC12" s="640"/>
      <c r="BD12" s="640"/>
      <c r="BE12" s="640"/>
      <c r="BF12" s="641"/>
      <c r="BG12" s="642">
        <v>466753</v>
      </c>
      <c r="BH12" s="643"/>
      <c r="BI12" s="643"/>
      <c r="BJ12" s="643"/>
      <c r="BK12" s="643"/>
      <c r="BL12" s="643"/>
      <c r="BM12" s="643"/>
      <c r="BN12" s="644"/>
      <c r="BO12" s="645">
        <v>50.3</v>
      </c>
      <c r="BP12" s="645"/>
      <c r="BQ12" s="645"/>
      <c r="BR12" s="645"/>
      <c r="BS12" s="651" t="s">
        <v>176</v>
      </c>
      <c r="BT12" s="643"/>
      <c r="BU12" s="643"/>
      <c r="BV12" s="643"/>
      <c r="BW12" s="643"/>
      <c r="BX12" s="643"/>
      <c r="BY12" s="643"/>
      <c r="BZ12" s="643"/>
      <c r="CA12" s="643"/>
      <c r="CB12" s="652"/>
      <c r="CD12" s="657" t="s">
        <v>193</v>
      </c>
      <c r="CE12" s="658"/>
      <c r="CF12" s="658"/>
      <c r="CG12" s="658"/>
      <c r="CH12" s="658"/>
      <c r="CI12" s="658"/>
      <c r="CJ12" s="658"/>
      <c r="CK12" s="658"/>
      <c r="CL12" s="658"/>
      <c r="CM12" s="658"/>
      <c r="CN12" s="658"/>
      <c r="CO12" s="658"/>
      <c r="CP12" s="658"/>
      <c r="CQ12" s="659"/>
      <c r="CR12" s="642">
        <v>197423</v>
      </c>
      <c r="CS12" s="643"/>
      <c r="CT12" s="643"/>
      <c r="CU12" s="643"/>
      <c r="CV12" s="643"/>
      <c r="CW12" s="643"/>
      <c r="CX12" s="643"/>
      <c r="CY12" s="644"/>
      <c r="CZ12" s="645">
        <v>2</v>
      </c>
      <c r="DA12" s="645"/>
      <c r="DB12" s="645"/>
      <c r="DC12" s="645"/>
      <c r="DD12" s="651">
        <v>1036</v>
      </c>
      <c r="DE12" s="643"/>
      <c r="DF12" s="643"/>
      <c r="DG12" s="643"/>
      <c r="DH12" s="643"/>
      <c r="DI12" s="643"/>
      <c r="DJ12" s="643"/>
      <c r="DK12" s="643"/>
      <c r="DL12" s="643"/>
      <c r="DM12" s="643"/>
      <c r="DN12" s="643"/>
      <c r="DO12" s="643"/>
      <c r="DP12" s="644"/>
      <c r="DQ12" s="651">
        <v>155923</v>
      </c>
      <c r="DR12" s="643"/>
      <c r="DS12" s="643"/>
      <c r="DT12" s="643"/>
      <c r="DU12" s="643"/>
      <c r="DV12" s="643"/>
      <c r="DW12" s="643"/>
      <c r="DX12" s="643"/>
      <c r="DY12" s="643"/>
      <c r="DZ12" s="643"/>
      <c r="EA12" s="643"/>
      <c r="EB12" s="643"/>
      <c r="EC12" s="652"/>
    </row>
    <row r="13" spans="2:143" ht="11.25" customHeight="1" x14ac:dyDescent="0.15">
      <c r="B13" s="639" t="s">
        <v>194</v>
      </c>
      <c r="C13" s="640"/>
      <c r="D13" s="640"/>
      <c r="E13" s="640"/>
      <c r="F13" s="640"/>
      <c r="G13" s="640"/>
      <c r="H13" s="640"/>
      <c r="I13" s="640"/>
      <c r="J13" s="640"/>
      <c r="K13" s="640"/>
      <c r="L13" s="640"/>
      <c r="M13" s="640"/>
      <c r="N13" s="640"/>
      <c r="O13" s="640"/>
      <c r="P13" s="640"/>
      <c r="Q13" s="641"/>
      <c r="R13" s="642" t="s">
        <v>195</v>
      </c>
      <c r="S13" s="643"/>
      <c r="T13" s="643"/>
      <c r="U13" s="643"/>
      <c r="V13" s="643"/>
      <c r="W13" s="643"/>
      <c r="X13" s="643"/>
      <c r="Y13" s="644"/>
      <c r="Z13" s="645" t="s">
        <v>195</v>
      </c>
      <c r="AA13" s="645"/>
      <c r="AB13" s="645"/>
      <c r="AC13" s="645"/>
      <c r="AD13" s="646" t="s">
        <v>172</v>
      </c>
      <c r="AE13" s="646"/>
      <c r="AF13" s="646"/>
      <c r="AG13" s="646"/>
      <c r="AH13" s="646"/>
      <c r="AI13" s="646"/>
      <c r="AJ13" s="646"/>
      <c r="AK13" s="646"/>
      <c r="AL13" s="647" t="s">
        <v>172</v>
      </c>
      <c r="AM13" s="648"/>
      <c r="AN13" s="648"/>
      <c r="AO13" s="649"/>
      <c r="AP13" s="639" t="s">
        <v>196</v>
      </c>
      <c r="AQ13" s="640"/>
      <c r="AR13" s="640"/>
      <c r="AS13" s="640"/>
      <c r="AT13" s="640"/>
      <c r="AU13" s="640"/>
      <c r="AV13" s="640"/>
      <c r="AW13" s="640"/>
      <c r="AX13" s="640"/>
      <c r="AY13" s="640"/>
      <c r="AZ13" s="640"/>
      <c r="BA13" s="640"/>
      <c r="BB13" s="640"/>
      <c r="BC13" s="640"/>
      <c r="BD13" s="640"/>
      <c r="BE13" s="640"/>
      <c r="BF13" s="641"/>
      <c r="BG13" s="642">
        <v>441845</v>
      </c>
      <c r="BH13" s="643"/>
      <c r="BI13" s="643"/>
      <c r="BJ13" s="643"/>
      <c r="BK13" s="643"/>
      <c r="BL13" s="643"/>
      <c r="BM13" s="643"/>
      <c r="BN13" s="644"/>
      <c r="BO13" s="645">
        <v>47.6</v>
      </c>
      <c r="BP13" s="645"/>
      <c r="BQ13" s="645"/>
      <c r="BR13" s="645"/>
      <c r="BS13" s="651" t="s">
        <v>172</v>
      </c>
      <c r="BT13" s="643"/>
      <c r="BU13" s="643"/>
      <c r="BV13" s="643"/>
      <c r="BW13" s="643"/>
      <c r="BX13" s="643"/>
      <c r="BY13" s="643"/>
      <c r="BZ13" s="643"/>
      <c r="CA13" s="643"/>
      <c r="CB13" s="652"/>
      <c r="CD13" s="657" t="s">
        <v>197</v>
      </c>
      <c r="CE13" s="658"/>
      <c r="CF13" s="658"/>
      <c r="CG13" s="658"/>
      <c r="CH13" s="658"/>
      <c r="CI13" s="658"/>
      <c r="CJ13" s="658"/>
      <c r="CK13" s="658"/>
      <c r="CL13" s="658"/>
      <c r="CM13" s="658"/>
      <c r="CN13" s="658"/>
      <c r="CO13" s="658"/>
      <c r="CP13" s="658"/>
      <c r="CQ13" s="659"/>
      <c r="CR13" s="642">
        <v>786144</v>
      </c>
      <c r="CS13" s="643"/>
      <c r="CT13" s="643"/>
      <c r="CU13" s="643"/>
      <c r="CV13" s="643"/>
      <c r="CW13" s="643"/>
      <c r="CX13" s="643"/>
      <c r="CY13" s="644"/>
      <c r="CZ13" s="645">
        <v>8.1999999999999993</v>
      </c>
      <c r="DA13" s="645"/>
      <c r="DB13" s="645"/>
      <c r="DC13" s="645"/>
      <c r="DD13" s="651">
        <v>436487</v>
      </c>
      <c r="DE13" s="643"/>
      <c r="DF13" s="643"/>
      <c r="DG13" s="643"/>
      <c r="DH13" s="643"/>
      <c r="DI13" s="643"/>
      <c r="DJ13" s="643"/>
      <c r="DK13" s="643"/>
      <c r="DL13" s="643"/>
      <c r="DM13" s="643"/>
      <c r="DN13" s="643"/>
      <c r="DO13" s="643"/>
      <c r="DP13" s="644"/>
      <c r="DQ13" s="651">
        <v>284399</v>
      </c>
      <c r="DR13" s="643"/>
      <c r="DS13" s="643"/>
      <c r="DT13" s="643"/>
      <c r="DU13" s="643"/>
      <c r="DV13" s="643"/>
      <c r="DW13" s="643"/>
      <c r="DX13" s="643"/>
      <c r="DY13" s="643"/>
      <c r="DZ13" s="643"/>
      <c r="EA13" s="643"/>
      <c r="EB13" s="643"/>
      <c r="EC13" s="652"/>
    </row>
    <row r="14" spans="2:143" ht="11.25" customHeight="1" x14ac:dyDescent="0.15">
      <c r="B14" s="639" t="s">
        <v>198</v>
      </c>
      <c r="C14" s="640"/>
      <c r="D14" s="640"/>
      <c r="E14" s="640"/>
      <c r="F14" s="640"/>
      <c r="G14" s="640"/>
      <c r="H14" s="640"/>
      <c r="I14" s="640"/>
      <c r="J14" s="640"/>
      <c r="K14" s="640"/>
      <c r="L14" s="640"/>
      <c r="M14" s="640"/>
      <c r="N14" s="640"/>
      <c r="O14" s="640"/>
      <c r="P14" s="640"/>
      <c r="Q14" s="641"/>
      <c r="R14" s="642">
        <v>2</v>
      </c>
      <c r="S14" s="643"/>
      <c r="T14" s="643"/>
      <c r="U14" s="643"/>
      <c r="V14" s="643"/>
      <c r="W14" s="643"/>
      <c r="X14" s="643"/>
      <c r="Y14" s="644"/>
      <c r="Z14" s="645">
        <v>0</v>
      </c>
      <c r="AA14" s="645"/>
      <c r="AB14" s="645"/>
      <c r="AC14" s="645"/>
      <c r="AD14" s="646">
        <v>2</v>
      </c>
      <c r="AE14" s="646"/>
      <c r="AF14" s="646"/>
      <c r="AG14" s="646"/>
      <c r="AH14" s="646"/>
      <c r="AI14" s="646"/>
      <c r="AJ14" s="646"/>
      <c r="AK14" s="646"/>
      <c r="AL14" s="647">
        <v>0</v>
      </c>
      <c r="AM14" s="648"/>
      <c r="AN14" s="648"/>
      <c r="AO14" s="649"/>
      <c r="AP14" s="639" t="s">
        <v>199</v>
      </c>
      <c r="AQ14" s="640"/>
      <c r="AR14" s="640"/>
      <c r="AS14" s="640"/>
      <c r="AT14" s="640"/>
      <c r="AU14" s="640"/>
      <c r="AV14" s="640"/>
      <c r="AW14" s="640"/>
      <c r="AX14" s="640"/>
      <c r="AY14" s="640"/>
      <c r="AZ14" s="640"/>
      <c r="BA14" s="640"/>
      <c r="BB14" s="640"/>
      <c r="BC14" s="640"/>
      <c r="BD14" s="640"/>
      <c r="BE14" s="640"/>
      <c r="BF14" s="641"/>
      <c r="BG14" s="642">
        <v>42135</v>
      </c>
      <c r="BH14" s="643"/>
      <c r="BI14" s="643"/>
      <c r="BJ14" s="643"/>
      <c r="BK14" s="643"/>
      <c r="BL14" s="643"/>
      <c r="BM14" s="643"/>
      <c r="BN14" s="644"/>
      <c r="BO14" s="645">
        <v>4.5</v>
      </c>
      <c r="BP14" s="645"/>
      <c r="BQ14" s="645"/>
      <c r="BR14" s="645"/>
      <c r="BS14" s="651" t="s">
        <v>172</v>
      </c>
      <c r="BT14" s="643"/>
      <c r="BU14" s="643"/>
      <c r="BV14" s="643"/>
      <c r="BW14" s="643"/>
      <c r="BX14" s="643"/>
      <c r="BY14" s="643"/>
      <c r="BZ14" s="643"/>
      <c r="CA14" s="643"/>
      <c r="CB14" s="652"/>
      <c r="CD14" s="657" t="s">
        <v>200</v>
      </c>
      <c r="CE14" s="658"/>
      <c r="CF14" s="658"/>
      <c r="CG14" s="658"/>
      <c r="CH14" s="658"/>
      <c r="CI14" s="658"/>
      <c r="CJ14" s="658"/>
      <c r="CK14" s="658"/>
      <c r="CL14" s="658"/>
      <c r="CM14" s="658"/>
      <c r="CN14" s="658"/>
      <c r="CO14" s="658"/>
      <c r="CP14" s="658"/>
      <c r="CQ14" s="659"/>
      <c r="CR14" s="642">
        <v>576644</v>
      </c>
      <c r="CS14" s="643"/>
      <c r="CT14" s="643"/>
      <c r="CU14" s="643"/>
      <c r="CV14" s="643"/>
      <c r="CW14" s="643"/>
      <c r="CX14" s="643"/>
      <c r="CY14" s="644"/>
      <c r="CZ14" s="645">
        <v>6</v>
      </c>
      <c r="DA14" s="645"/>
      <c r="DB14" s="645"/>
      <c r="DC14" s="645"/>
      <c r="DD14" s="651">
        <v>8701</v>
      </c>
      <c r="DE14" s="643"/>
      <c r="DF14" s="643"/>
      <c r="DG14" s="643"/>
      <c r="DH14" s="643"/>
      <c r="DI14" s="643"/>
      <c r="DJ14" s="643"/>
      <c r="DK14" s="643"/>
      <c r="DL14" s="643"/>
      <c r="DM14" s="643"/>
      <c r="DN14" s="643"/>
      <c r="DO14" s="643"/>
      <c r="DP14" s="644"/>
      <c r="DQ14" s="651">
        <v>504341</v>
      </c>
      <c r="DR14" s="643"/>
      <c r="DS14" s="643"/>
      <c r="DT14" s="643"/>
      <c r="DU14" s="643"/>
      <c r="DV14" s="643"/>
      <c r="DW14" s="643"/>
      <c r="DX14" s="643"/>
      <c r="DY14" s="643"/>
      <c r="DZ14" s="643"/>
      <c r="EA14" s="643"/>
      <c r="EB14" s="643"/>
      <c r="EC14" s="652"/>
    </row>
    <row r="15" spans="2:143" ht="11.25" customHeight="1" x14ac:dyDescent="0.15">
      <c r="B15" s="639" t="s">
        <v>201</v>
      </c>
      <c r="C15" s="640"/>
      <c r="D15" s="640"/>
      <c r="E15" s="640"/>
      <c r="F15" s="640"/>
      <c r="G15" s="640"/>
      <c r="H15" s="640"/>
      <c r="I15" s="640"/>
      <c r="J15" s="640"/>
      <c r="K15" s="640"/>
      <c r="L15" s="640"/>
      <c r="M15" s="640"/>
      <c r="N15" s="640"/>
      <c r="O15" s="640"/>
      <c r="P15" s="640"/>
      <c r="Q15" s="641"/>
      <c r="R15" s="642" t="s">
        <v>172</v>
      </c>
      <c r="S15" s="643"/>
      <c r="T15" s="643"/>
      <c r="U15" s="643"/>
      <c r="V15" s="643"/>
      <c r="W15" s="643"/>
      <c r="X15" s="643"/>
      <c r="Y15" s="644"/>
      <c r="Z15" s="645" t="s">
        <v>172</v>
      </c>
      <c r="AA15" s="645"/>
      <c r="AB15" s="645"/>
      <c r="AC15" s="645"/>
      <c r="AD15" s="646" t="s">
        <v>68</v>
      </c>
      <c r="AE15" s="646"/>
      <c r="AF15" s="646"/>
      <c r="AG15" s="646"/>
      <c r="AH15" s="646"/>
      <c r="AI15" s="646"/>
      <c r="AJ15" s="646"/>
      <c r="AK15" s="646"/>
      <c r="AL15" s="647" t="s">
        <v>195</v>
      </c>
      <c r="AM15" s="648"/>
      <c r="AN15" s="648"/>
      <c r="AO15" s="649"/>
      <c r="AP15" s="639" t="s">
        <v>202</v>
      </c>
      <c r="AQ15" s="640"/>
      <c r="AR15" s="640"/>
      <c r="AS15" s="640"/>
      <c r="AT15" s="640"/>
      <c r="AU15" s="640"/>
      <c r="AV15" s="640"/>
      <c r="AW15" s="640"/>
      <c r="AX15" s="640"/>
      <c r="AY15" s="640"/>
      <c r="AZ15" s="640"/>
      <c r="BA15" s="640"/>
      <c r="BB15" s="640"/>
      <c r="BC15" s="640"/>
      <c r="BD15" s="640"/>
      <c r="BE15" s="640"/>
      <c r="BF15" s="641"/>
      <c r="BG15" s="642">
        <v>84927</v>
      </c>
      <c r="BH15" s="643"/>
      <c r="BI15" s="643"/>
      <c r="BJ15" s="643"/>
      <c r="BK15" s="643"/>
      <c r="BL15" s="643"/>
      <c r="BM15" s="643"/>
      <c r="BN15" s="644"/>
      <c r="BO15" s="645">
        <v>9.1</v>
      </c>
      <c r="BP15" s="645"/>
      <c r="BQ15" s="645"/>
      <c r="BR15" s="645"/>
      <c r="BS15" s="651" t="s">
        <v>195</v>
      </c>
      <c r="BT15" s="643"/>
      <c r="BU15" s="643"/>
      <c r="BV15" s="643"/>
      <c r="BW15" s="643"/>
      <c r="BX15" s="643"/>
      <c r="BY15" s="643"/>
      <c r="BZ15" s="643"/>
      <c r="CA15" s="643"/>
      <c r="CB15" s="652"/>
      <c r="CD15" s="657" t="s">
        <v>203</v>
      </c>
      <c r="CE15" s="658"/>
      <c r="CF15" s="658"/>
      <c r="CG15" s="658"/>
      <c r="CH15" s="658"/>
      <c r="CI15" s="658"/>
      <c r="CJ15" s="658"/>
      <c r="CK15" s="658"/>
      <c r="CL15" s="658"/>
      <c r="CM15" s="658"/>
      <c r="CN15" s="658"/>
      <c r="CO15" s="658"/>
      <c r="CP15" s="658"/>
      <c r="CQ15" s="659"/>
      <c r="CR15" s="642">
        <v>842601</v>
      </c>
      <c r="CS15" s="643"/>
      <c r="CT15" s="643"/>
      <c r="CU15" s="643"/>
      <c r="CV15" s="643"/>
      <c r="CW15" s="643"/>
      <c r="CX15" s="643"/>
      <c r="CY15" s="644"/>
      <c r="CZ15" s="645">
        <v>8.6999999999999993</v>
      </c>
      <c r="DA15" s="645"/>
      <c r="DB15" s="645"/>
      <c r="DC15" s="645"/>
      <c r="DD15" s="651">
        <v>271945</v>
      </c>
      <c r="DE15" s="643"/>
      <c r="DF15" s="643"/>
      <c r="DG15" s="643"/>
      <c r="DH15" s="643"/>
      <c r="DI15" s="643"/>
      <c r="DJ15" s="643"/>
      <c r="DK15" s="643"/>
      <c r="DL15" s="643"/>
      <c r="DM15" s="643"/>
      <c r="DN15" s="643"/>
      <c r="DO15" s="643"/>
      <c r="DP15" s="644"/>
      <c r="DQ15" s="651">
        <v>508345</v>
      </c>
      <c r="DR15" s="643"/>
      <c r="DS15" s="643"/>
      <c r="DT15" s="643"/>
      <c r="DU15" s="643"/>
      <c r="DV15" s="643"/>
      <c r="DW15" s="643"/>
      <c r="DX15" s="643"/>
      <c r="DY15" s="643"/>
      <c r="DZ15" s="643"/>
      <c r="EA15" s="643"/>
      <c r="EB15" s="643"/>
      <c r="EC15" s="652"/>
    </row>
    <row r="16" spans="2:143" ht="11.25" customHeight="1" x14ac:dyDescent="0.15">
      <c r="B16" s="639" t="s">
        <v>204</v>
      </c>
      <c r="C16" s="640"/>
      <c r="D16" s="640"/>
      <c r="E16" s="640"/>
      <c r="F16" s="640"/>
      <c r="G16" s="640"/>
      <c r="H16" s="640"/>
      <c r="I16" s="640"/>
      <c r="J16" s="640"/>
      <c r="K16" s="640"/>
      <c r="L16" s="640"/>
      <c r="M16" s="640"/>
      <c r="N16" s="640"/>
      <c r="O16" s="640"/>
      <c r="P16" s="640"/>
      <c r="Q16" s="641"/>
      <c r="R16" s="642">
        <v>4594</v>
      </c>
      <c r="S16" s="643"/>
      <c r="T16" s="643"/>
      <c r="U16" s="643"/>
      <c r="V16" s="643"/>
      <c r="W16" s="643"/>
      <c r="X16" s="643"/>
      <c r="Y16" s="644"/>
      <c r="Z16" s="645">
        <v>0</v>
      </c>
      <c r="AA16" s="645"/>
      <c r="AB16" s="645"/>
      <c r="AC16" s="645"/>
      <c r="AD16" s="646">
        <v>4594</v>
      </c>
      <c r="AE16" s="646"/>
      <c r="AF16" s="646"/>
      <c r="AG16" s="646"/>
      <c r="AH16" s="646"/>
      <c r="AI16" s="646"/>
      <c r="AJ16" s="646"/>
      <c r="AK16" s="646"/>
      <c r="AL16" s="647">
        <v>0.1</v>
      </c>
      <c r="AM16" s="648"/>
      <c r="AN16" s="648"/>
      <c r="AO16" s="649"/>
      <c r="AP16" s="639" t="s">
        <v>205</v>
      </c>
      <c r="AQ16" s="640"/>
      <c r="AR16" s="640"/>
      <c r="AS16" s="640"/>
      <c r="AT16" s="640"/>
      <c r="AU16" s="640"/>
      <c r="AV16" s="640"/>
      <c r="AW16" s="640"/>
      <c r="AX16" s="640"/>
      <c r="AY16" s="640"/>
      <c r="AZ16" s="640"/>
      <c r="BA16" s="640"/>
      <c r="BB16" s="640"/>
      <c r="BC16" s="640"/>
      <c r="BD16" s="640"/>
      <c r="BE16" s="640"/>
      <c r="BF16" s="641"/>
      <c r="BG16" s="642" t="s">
        <v>195</v>
      </c>
      <c r="BH16" s="643"/>
      <c r="BI16" s="643"/>
      <c r="BJ16" s="643"/>
      <c r="BK16" s="643"/>
      <c r="BL16" s="643"/>
      <c r="BM16" s="643"/>
      <c r="BN16" s="644"/>
      <c r="BO16" s="645" t="s">
        <v>195</v>
      </c>
      <c r="BP16" s="645"/>
      <c r="BQ16" s="645"/>
      <c r="BR16" s="645"/>
      <c r="BS16" s="651" t="s">
        <v>185</v>
      </c>
      <c r="BT16" s="643"/>
      <c r="BU16" s="643"/>
      <c r="BV16" s="643"/>
      <c r="BW16" s="643"/>
      <c r="BX16" s="643"/>
      <c r="BY16" s="643"/>
      <c r="BZ16" s="643"/>
      <c r="CA16" s="643"/>
      <c r="CB16" s="652"/>
      <c r="CD16" s="657" t="s">
        <v>206</v>
      </c>
      <c r="CE16" s="658"/>
      <c r="CF16" s="658"/>
      <c r="CG16" s="658"/>
      <c r="CH16" s="658"/>
      <c r="CI16" s="658"/>
      <c r="CJ16" s="658"/>
      <c r="CK16" s="658"/>
      <c r="CL16" s="658"/>
      <c r="CM16" s="658"/>
      <c r="CN16" s="658"/>
      <c r="CO16" s="658"/>
      <c r="CP16" s="658"/>
      <c r="CQ16" s="659"/>
      <c r="CR16" s="642">
        <v>3</v>
      </c>
      <c r="CS16" s="643"/>
      <c r="CT16" s="643"/>
      <c r="CU16" s="643"/>
      <c r="CV16" s="643"/>
      <c r="CW16" s="643"/>
      <c r="CX16" s="643"/>
      <c r="CY16" s="644"/>
      <c r="CZ16" s="645">
        <v>0</v>
      </c>
      <c r="DA16" s="645"/>
      <c r="DB16" s="645"/>
      <c r="DC16" s="645"/>
      <c r="DD16" s="651" t="s">
        <v>195</v>
      </c>
      <c r="DE16" s="643"/>
      <c r="DF16" s="643"/>
      <c r="DG16" s="643"/>
      <c r="DH16" s="643"/>
      <c r="DI16" s="643"/>
      <c r="DJ16" s="643"/>
      <c r="DK16" s="643"/>
      <c r="DL16" s="643"/>
      <c r="DM16" s="643"/>
      <c r="DN16" s="643"/>
      <c r="DO16" s="643"/>
      <c r="DP16" s="644"/>
      <c r="DQ16" s="651">
        <v>3</v>
      </c>
      <c r="DR16" s="643"/>
      <c r="DS16" s="643"/>
      <c r="DT16" s="643"/>
      <c r="DU16" s="643"/>
      <c r="DV16" s="643"/>
      <c r="DW16" s="643"/>
      <c r="DX16" s="643"/>
      <c r="DY16" s="643"/>
      <c r="DZ16" s="643"/>
      <c r="EA16" s="643"/>
      <c r="EB16" s="643"/>
      <c r="EC16" s="652"/>
    </row>
    <row r="17" spans="2:133" ht="11.25" customHeight="1" x14ac:dyDescent="0.15">
      <c r="B17" s="639" t="s">
        <v>207</v>
      </c>
      <c r="C17" s="640"/>
      <c r="D17" s="640"/>
      <c r="E17" s="640"/>
      <c r="F17" s="640"/>
      <c r="G17" s="640"/>
      <c r="H17" s="640"/>
      <c r="I17" s="640"/>
      <c r="J17" s="640"/>
      <c r="K17" s="640"/>
      <c r="L17" s="640"/>
      <c r="M17" s="640"/>
      <c r="N17" s="640"/>
      <c r="O17" s="640"/>
      <c r="P17" s="640"/>
      <c r="Q17" s="641"/>
      <c r="R17" s="642">
        <v>2641</v>
      </c>
      <c r="S17" s="643"/>
      <c r="T17" s="643"/>
      <c r="U17" s="643"/>
      <c r="V17" s="643"/>
      <c r="W17" s="643"/>
      <c r="X17" s="643"/>
      <c r="Y17" s="644"/>
      <c r="Z17" s="645">
        <v>0</v>
      </c>
      <c r="AA17" s="645"/>
      <c r="AB17" s="645"/>
      <c r="AC17" s="645"/>
      <c r="AD17" s="646">
        <v>2641</v>
      </c>
      <c r="AE17" s="646"/>
      <c r="AF17" s="646"/>
      <c r="AG17" s="646"/>
      <c r="AH17" s="646"/>
      <c r="AI17" s="646"/>
      <c r="AJ17" s="646"/>
      <c r="AK17" s="646"/>
      <c r="AL17" s="647">
        <v>0.1</v>
      </c>
      <c r="AM17" s="648"/>
      <c r="AN17" s="648"/>
      <c r="AO17" s="649"/>
      <c r="AP17" s="639" t="s">
        <v>208</v>
      </c>
      <c r="AQ17" s="640"/>
      <c r="AR17" s="640"/>
      <c r="AS17" s="640"/>
      <c r="AT17" s="640"/>
      <c r="AU17" s="640"/>
      <c r="AV17" s="640"/>
      <c r="AW17" s="640"/>
      <c r="AX17" s="640"/>
      <c r="AY17" s="640"/>
      <c r="AZ17" s="640"/>
      <c r="BA17" s="640"/>
      <c r="BB17" s="640"/>
      <c r="BC17" s="640"/>
      <c r="BD17" s="640"/>
      <c r="BE17" s="640"/>
      <c r="BF17" s="641"/>
      <c r="BG17" s="642" t="s">
        <v>185</v>
      </c>
      <c r="BH17" s="643"/>
      <c r="BI17" s="643"/>
      <c r="BJ17" s="643"/>
      <c r="BK17" s="643"/>
      <c r="BL17" s="643"/>
      <c r="BM17" s="643"/>
      <c r="BN17" s="644"/>
      <c r="BO17" s="645" t="s">
        <v>172</v>
      </c>
      <c r="BP17" s="645"/>
      <c r="BQ17" s="645"/>
      <c r="BR17" s="645"/>
      <c r="BS17" s="651" t="s">
        <v>195</v>
      </c>
      <c r="BT17" s="643"/>
      <c r="BU17" s="643"/>
      <c r="BV17" s="643"/>
      <c r="BW17" s="643"/>
      <c r="BX17" s="643"/>
      <c r="BY17" s="643"/>
      <c r="BZ17" s="643"/>
      <c r="CA17" s="643"/>
      <c r="CB17" s="652"/>
      <c r="CD17" s="657" t="s">
        <v>209</v>
      </c>
      <c r="CE17" s="658"/>
      <c r="CF17" s="658"/>
      <c r="CG17" s="658"/>
      <c r="CH17" s="658"/>
      <c r="CI17" s="658"/>
      <c r="CJ17" s="658"/>
      <c r="CK17" s="658"/>
      <c r="CL17" s="658"/>
      <c r="CM17" s="658"/>
      <c r="CN17" s="658"/>
      <c r="CO17" s="658"/>
      <c r="CP17" s="658"/>
      <c r="CQ17" s="659"/>
      <c r="CR17" s="642">
        <v>1215582</v>
      </c>
      <c r="CS17" s="643"/>
      <c r="CT17" s="643"/>
      <c r="CU17" s="643"/>
      <c r="CV17" s="643"/>
      <c r="CW17" s="643"/>
      <c r="CX17" s="643"/>
      <c r="CY17" s="644"/>
      <c r="CZ17" s="645">
        <v>12.6</v>
      </c>
      <c r="DA17" s="645"/>
      <c r="DB17" s="645"/>
      <c r="DC17" s="645"/>
      <c r="DD17" s="651" t="s">
        <v>195</v>
      </c>
      <c r="DE17" s="643"/>
      <c r="DF17" s="643"/>
      <c r="DG17" s="643"/>
      <c r="DH17" s="643"/>
      <c r="DI17" s="643"/>
      <c r="DJ17" s="643"/>
      <c r="DK17" s="643"/>
      <c r="DL17" s="643"/>
      <c r="DM17" s="643"/>
      <c r="DN17" s="643"/>
      <c r="DO17" s="643"/>
      <c r="DP17" s="644"/>
      <c r="DQ17" s="651">
        <v>1146175</v>
      </c>
      <c r="DR17" s="643"/>
      <c r="DS17" s="643"/>
      <c r="DT17" s="643"/>
      <c r="DU17" s="643"/>
      <c r="DV17" s="643"/>
      <c r="DW17" s="643"/>
      <c r="DX17" s="643"/>
      <c r="DY17" s="643"/>
      <c r="DZ17" s="643"/>
      <c r="EA17" s="643"/>
      <c r="EB17" s="643"/>
      <c r="EC17" s="652"/>
    </row>
    <row r="18" spans="2:133" ht="11.25" customHeight="1" x14ac:dyDescent="0.15">
      <c r="B18" s="639" t="s">
        <v>210</v>
      </c>
      <c r="C18" s="640"/>
      <c r="D18" s="640"/>
      <c r="E18" s="640"/>
      <c r="F18" s="640"/>
      <c r="G18" s="640"/>
      <c r="H18" s="640"/>
      <c r="I18" s="640"/>
      <c r="J18" s="640"/>
      <c r="K18" s="640"/>
      <c r="L18" s="640"/>
      <c r="M18" s="640"/>
      <c r="N18" s="640"/>
      <c r="O18" s="640"/>
      <c r="P18" s="640"/>
      <c r="Q18" s="641"/>
      <c r="R18" s="642">
        <v>4221</v>
      </c>
      <c r="S18" s="643"/>
      <c r="T18" s="643"/>
      <c r="U18" s="643"/>
      <c r="V18" s="643"/>
      <c r="W18" s="643"/>
      <c r="X18" s="643"/>
      <c r="Y18" s="644"/>
      <c r="Z18" s="645">
        <v>0</v>
      </c>
      <c r="AA18" s="645"/>
      <c r="AB18" s="645"/>
      <c r="AC18" s="645"/>
      <c r="AD18" s="646">
        <v>4221</v>
      </c>
      <c r="AE18" s="646"/>
      <c r="AF18" s="646"/>
      <c r="AG18" s="646"/>
      <c r="AH18" s="646"/>
      <c r="AI18" s="646"/>
      <c r="AJ18" s="646"/>
      <c r="AK18" s="646"/>
      <c r="AL18" s="647">
        <v>0.1</v>
      </c>
      <c r="AM18" s="648"/>
      <c r="AN18" s="648"/>
      <c r="AO18" s="649"/>
      <c r="AP18" s="639" t="s">
        <v>211</v>
      </c>
      <c r="AQ18" s="640"/>
      <c r="AR18" s="640"/>
      <c r="AS18" s="640"/>
      <c r="AT18" s="640"/>
      <c r="AU18" s="640"/>
      <c r="AV18" s="640"/>
      <c r="AW18" s="640"/>
      <c r="AX18" s="640"/>
      <c r="AY18" s="640"/>
      <c r="AZ18" s="640"/>
      <c r="BA18" s="640"/>
      <c r="BB18" s="640"/>
      <c r="BC18" s="640"/>
      <c r="BD18" s="640"/>
      <c r="BE18" s="640"/>
      <c r="BF18" s="641"/>
      <c r="BG18" s="642" t="s">
        <v>68</v>
      </c>
      <c r="BH18" s="643"/>
      <c r="BI18" s="643"/>
      <c r="BJ18" s="643"/>
      <c r="BK18" s="643"/>
      <c r="BL18" s="643"/>
      <c r="BM18" s="643"/>
      <c r="BN18" s="644"/>
      <c r="BO18" s="645" t="s">
        <v>195</v>
      </c>
      <c r="BP18" s="645"/>
      <c r="BQ18" s="645"/>
      <c r="BR18" s="645"/>
      <c r="BS18" s="651" t="s">
        <v>68</v>
      </c>
      <c r="BT18" s="643"/>
      <c r="BU18" s="643"/>
      <c r="BV18" s="643"/>
      <c r="BW18" s="643"/>
      <c r="BX18" s="643"/>
      <c r="BY18" s="643"/>
      <c r="BZ18" s="643"/>
      <c r="CA18" s="643"/>
      <c r="CB18" s="652"/>
      <c r="CD18" s="657" t="s">
        <v>212</v>
      </c>
      <c r="CE18" s="658"/>
      <c r="CF18" s="658"/>
      <c r="CG18" s="658"/>
      <c r="CH18" s="658"/>
      <c r="CI18" s="658"/>
      <c r="CJ18" s="658"/>
      <c r="CK18" s="658"/>
      <c r="CL18" s="658"/>
      <c r="CM18" s="658"/>
      <c r="CN18" s="658"/>
      <c r="CO18" s="658"/>
      <c r="CP18" s="658"/>
      <c r="CQ18" s="659"/>
      <c r="CR18" s="642" t="s">
        <v>195</v>
      </c>
      <c r="CS18" s="643"/>
      <c r="CT18" s="643"/>
      <c r="CU18" s="643"/>
      <c r="CV18" s="643"/>
      <c r="CW18" s="643"/>
      <c r="CX18" s="643"/>
      <c r="CY18" s="644"/>
      <c r="CZ18" s="645" t="s">
        <v>195</v>
      </c>
      <c r="DA18" s="645"/>
      <c r="DB18" s="645"/>
      <c r="DC18" s="645"/>
      <c r="DD18" s="651" t="s">
        <v>195</v>
      </c>
      <c r="DE18" s="643"/>
      <c r="DF18" s="643"/>
      <c r="DG18" s="643"/>
      <c r="DH18" s="643"/>
      <c r="DI18" s="643"/>
      <c r="DJ18" s="643"/>
      <c r="DK18" s="643"/>
      <c r="DL18" s="643"/>
      <c r="DM18" s="643"/>
      <c r="DN18" s="643"/>
      <c r="DO18" s="643"/>
      <c r="DP18" s="644"/>
      <c r="DQ18" s="651" t="s">
        <v>172</v>
      </c>
      <c r="DR18" s="643"/>
      <c r="DS18" s="643"/>
      <c r="DT18" s="643"/>
      <c r="DU18" s="643"/>
      <c r="DV18" s="643"/>
      <c r="DW18" s="643"/>
      <c r="DX18" s="643"/>
      <c r="DY18" s="643"/>
      <c r="DZ18" s="643"/>
      <c r="EA18" s="643"/>
      <c r="EB18" s="643"/>
      <c r="EC18" s="652"/>
    </row>
    <row r="19" spans="2:133" ht="11.25" customHeight="1" x14ac:dyDescent="0.15">
      <c r="B19" s="639" t="s">
        <v>213</v>
      </c>
      <c r="C19" s="640"/>
      <c r="D19" s="640"/>
      <c r="E19" s="640"/>
      <c r="F19" s="640"/>
      <c r="G19" s="640"/>
      <c r="H19" s="640"/>
      <c r="I19" s="640"/>
      <c r="J19" s="640"/>
      <c r="K19" s="640"/>
      <c r="L19" s="640"/>
      <c r="M19" s="640"/>
      <c r="N19" s="640"/>
      <c r="O19" s="640"/>
      <c r="P19" s="640"/>
      <c r="Q19" s="641"/>
      <c r="R19" s="642">
        <v>1000</v>
      </c>
      <c r="S19" s="643"/>
      <c r="T19" s="643"/>
      <c r="U19" s="643"/>
      <c r="V19" s="643"/>
      <c r="W19" s="643"/>
      <c r="X19" s="643"/>
      <c r="Y19" s="644"/>
      <c r="Z19" s="645">
        <v>0</v>
      </c>
      <c r="AA19" s="645"/>
      <c r="AB19" s="645"/>
      <c r="AC19" s="645"/>
      <c r="AD19" s="646">
        <v>1000</v>
      </c>
      <c r="AE19" s="646"/>
      <c r="AF19" s="646"/>
      <c r="AG19" s="646"/>
      <c r="AH19" s="646"/>
      <c r="AI19" s="646"/>
      <c r="AJ19" s="646"/>
      <c r="AK19" s="646"/>
      <c r="AL19" s="647">
        <v>0</v>
      </c>
      <c r="AM19" s="648"/>
      <c r="AN19" s="648"/>
      <c r="AO19" s="649"/>
      <c r="AP19" s="639" t="s">
        <v>214</v>
      </c>
      <c r="AQ19" s="640"/>
      <c r="AR19" s="640"/>
      <c r="AS19" s="640"/>
      <c r="AT19" s="640"/>
      <c r="AU19" s="640"/>
      <c r="AV19" s="640"/>
      <c r="AW19" s="640"/>
      <c r="AX19" s="640"/>
      <c r="AY19" s="640"/>
      <c r="AZ19" s="640"/>
      <c r="BA19" s="640"/>
      <c r="BB19" s="640"/>
      <c r="BC19" s="640"/>
      <c r="BD19" s="640"/>
      <c r="BE19" s="640"/>
      <c r="BF19" s="641"/>
      <c r="BG19" s="642" t="s">
        <v>215</v>
      </c>
      <c r="BH19" s="643"/>
      <c r="BI19" s="643"/>
      <c r="BJ19" s="643"/>
      <c r="BK19" s="643"/>
      <c r="BL19" s="643"/>
      <c r="BM19" s="643"/>
      <c r="BN19" s="644"/>
      <c r="BO19" s="645" t="s">
        <v>172</v>
      </c>
      <c r="BP19" s="645"/>
      <c r="BQ19" s="645"/>
      <c r="BR19" s="645"/>
      <c r="BS19" s="651" t="s">
        <v>195</v>
      </c>
      <c r="BT19" s="643"/>
      <c r="BU19" s="643"/>
      <c r="BV19" s="643"/>
      <c r="BW19" s="643"/>
      <c r="BX19" s="643"/>
      <c r="BY19" s="643"/>
      <c r="BZ19" s="643"/>
      <c r="CA19" s="643"/>
      <c r="CB19" s="652"/>
      <c r="CD19" s="657" t="s">
        <v>216</v>
      </c>
      <c r="CE19" s="658"/>
      <c r="CF19" s="658"/>
      <c r="CG19" s="658"/>
      <c r="CH19" s="658"/>
      <c r="CI19" s="658"/>
      <c r="CJ19" s="658"/>
      <c r="CK19" s="658"/>
      <c r="CL19" s="658"/>
      <c r="CM19" s="658"/>
      <c r="CN19" s="658"/>
      <c r="CO19" s="658"/>
      <c r="CP19" s="658"/>
      <c r="CQ19" s="659"/>
      <c r="CR19" s="642" t="s">
        <v>172</v>
      </c>
      <c r="CS19" s="643"/>
      <c r="CT19" s="643"/>
      <c r="CU19" s="643"/>
      <c r="CV19" s="643"/>
      <c r="CW19" s="643"/>
      <c r="CX19" s="643"/>
      <c r="CY19" s="644"/>
      <c r="CZ19" s="645" t="s">
        <v>195</v>
      </c>
      <c r="DA19" s="645"/>
      <c r="DB19" s="645"/>
      <c r="DC19" s="645"/>
      <c r="DD19" s="651" t="s">
        <v>195</v>
      </c>
      <c r="DE19" s="643"/>
      <c r="DF19" s="643"/>
      <c r="DG19" s="643"/>
      <c r="DH19" s="643"/>
      <c r="DI19" s="643"/>
      <c r="DJ19" s="643"/>
      <c r="DK19" s="643"/>
      <c r="DL19" s="643"/>
      <c r="DM19" s="643"/>
      <c r="DN19" s="643"/>
      <c r="DO19" s="643"/>
      <c r="DP19" s="644"/>
      <c r="DQ19" s="651" t="s">
        <v>195</v>
      </c>
      <c r="DR19" s="643"/>
      <c r="DS19" s="643"/>
      <c r="DT19" s="643"/>
      <c r="DU19" s="643"/>
      <c r="DV19" s="643"/>
      <c r="DW19" s="643"/>
      <c r="DX19" s="643"/>
      <c r="DY19" s="643"/>
      <c r="DZ19" s="643"/>
      <c r="EA19" s="643"/>
      <c r="EB19" s="643"/>
      <c r="EC19" s="652"/>
    </row>
    <row r="20" spans="2:133" ht="11.25" customHeight="1" x14ac:dyDescent="0.15">
      <c r="B20" s="639" t="s">
        <v>217</v>
      </c>
      <c r="C20" s="640"/>
      <c r="D20" s="640"/>
      <c r="E20" s="640"/>
      <c r="F20" s="640"/>
      <c r="G20" s="640"/>
      <c r="H20" s="640"/>
      <c r="I20" s="640"/>
      <c r="J20" s="640"/>
      <c r="K20" s="640"/>
      <c r="L20" s="640"/>
      <c r="M20" s="640"/>
      <c r="N20" s="640"/>
      <c r="O20" s="640"/>
      <c r="P20" s="640"/>
      <c r="Q20" s="641"/>
      <c r="R20" s="642">
        <v>1930</v>
      </c>
      <c r="S20" s="643"/>
      <c r="T20" s="643"/>
      <c r="U20" s="643"/>
      <c r="V20" s="643"/>
      <c r="W20" s="643"/>
      <c r="X20" s="643"/>
      <c r="Y20" s="644"/>
      <c r="Z20" s="645">
        <v>0</v>
      </c>
      <c r="AA20" s="645"/>
      <c r="AB20" s="645"/>
      <c r="AC20" s="645"/>
      <c r="AD20" s="646">
        <v>1930</v>
      </c>
      <c r="AE20" s="646"/>
      <c r="AF20" s="646"/>
      <c r="AG20" s="646"/>
      <c r="AH20" s="646"/>
      <c r="AI20" s="646"/>
      <c r="AJ20" s="646"/>
      <c r="AK20" s="646"/>
      <c r="AL20" s="647">
        <v>0</v>
      </c>
      <c r="AM20" s="648"/>
      <c r="AN20" s="648"/>
      <c r="AO20" s="649"/>
      <c r="AP20" s="639" t="s">
        <v>218</v>
      </c>
      <c r="AQ20" s="640"/>
      <c r="AR20" s="640"/>
      <c r="AS20" s="640"/>
      <c r="AT20" s="640"/>
      <c r="AU20" s="640"/>
      <c r="AV20" s="640"/>
      <c r="AW20" s="640"/>
      <c r="AX20" s="640"/>
      <c r="AY20" s="640"/>
      <c r="AZ20" s="640"/>
      <c r="BA20" s="640"/>
      <c r="BB20" s="640"/>
      <c r="BC20" s="640"/>
      <c r="BD20" s="640"/>
      <c r="BE20" s="640"/>
      <c r="BF20" s="641"/>
      <c r="BG20" s="642" t="s">
        <v>195</v>
      </c>
      <c r="BH20" s="643"/>
      <c r="BI20" s="643"/>
      <c r="BJ20" s="643"/>
      <c r="BK20" s="643"/>
      <c r="BL20" s="643"/>
      <c r="BM20" s="643"/>
      <c r="BN20" s="644"/>
      <c r="BO20" s="645" t="s">
        <v>113</v>
      </c>
      <c r="BP20" s="645"/>
      <c r="BQ20" s="645"/>
      <c r="BR20" s="645"/>
      <c r="BS20" s="651" t="s">
        <v>68</v>
      </c>
      <c r="BT20" s="643"/>
      <c r="BU20" s="643"/>
      <c r="BV20" s="643"/>
      <c r="BW20" s="643"/>
      <c r="BX20" s="643"/>
      <c r="BY20" s="643"/>
      <c r="BZ20" s="643"/>
      <c r="CA20" s="643"/>
      <c r="CB20" s="652"/>
      <c r="CD20" s="657" t="s">
        <v>219</v>
      </c>
      <c r="CE20" s="658"/>
      <c r="CF20" s="658"/>
      <c r="CG20" s="658"/>
      <c r="CH20" s="658"/>
      <c r="CI20" s="658"/>
      <c r="CJ20" s="658"/>
      <c r="CK20" s="658"/>
      <c r="CL20" s="658"/>
      <c r="CM20" s="658"/>
      <c r="CN20" s="658"/>
      <c r="CO20" s="658"/>
      <c r="CP20" s="658"/>
      <c r="CQ20" s="659"/>
      <c r="CR20" s="642">
        <v>9636344</v>
      </c>
      <c r="CS20" s="643"/>
      <c r="CT20" s="643"/>
      <c r="CU20" s="643"/>
      <c r="CV20" s="643"/>
      <c r="CW20" s="643"/>
      <c r="CX20" s="643"/>
      <c r="CY20" s="644"/>
      <c r="CZ20" s="645">
        <v>100</v>
      </c>
      <c r="DA20" s="645"/>
      <c r="DB20" s="645"/>
      <c r="DC20" s="645"/>
      <c r="DD20" s="651">
        <v>995747</v>
      </c>
      <c r="DE20" s="643"/>
      <c r="DF20" s="643"/>
      <c r="DG20" s="643"/>
      <c r="DH20" s="643"/>
      <c r="DI20" s="643"/>
      <c r="DJ20" s="643"/>
      <c r="DK20" s="643"/>
      <c r="DL20" s="643"/>
      <c r="DM20" s="643"/>
      <c r="DN20" s="643"/>
      <c r="DO20" s="643"/>
      <c r="DP20" s="644"/>
      <c r="DQ20" s="651">
        <v>5938801</v>
      </c>
      <c r="DR20" s="643"/>
      <c r="DS20" s="643"/>
      <c r="DT20" s="643"/>
      <c r="DU20" s="643"/>
      <c r="DV20" s="643"/>
      <c r="DW20" s="643"/>
      <c r="DX20" s="643"/>
      <c r="DY20" s="643"/>
      <c r="DZ20" s="643"/>
      <c r="EA20" s="643"/>
      <c r="EB20" s="643"/>
      <c r="EC20" s="652"/>
    </row>
    <row r="21" spans="2:133" ht="11.25" customHeight="1" x14ac:dyDescent="0.15">
      <c r="B21" s="639" t="s">
        <v>220</v>
      </c>
      <c r="C21" s="640"/>
      <c r="D21" s="640"/>
      <c r="E21" s="640"/>
      <c r="F21" s="640"/>
      <c r="G21" s="640"/>
      <c r="H21" s="640"/>
      <c r="I21" s="640"/>
      <c r="J21" s="640"/>
      <c r="K21" s="640"/>
      <c r="L21" s="640"/>
      <c r="M21" s="640"/>
      <c r="N21" s="640"/>
      <c r="O21" s="640"/>
      <c r="P21" s="640"/>
      <c r="Q21" s="641"/>
      <c r="R21" s="642">
        <v>1291</v>
      </c>
      <c r="S21" s="643"/>
      <c r="T21" s="643"/>
      <c r="U21" s="643"/>
      <c r="V21" s="643"/>
      <c r="W21" s="643"/>
      <c r="X21" s="643"/>
      <c r="Y21" s="644"/>
      <c r="Z21" s="645">
        <v>0</v>
      </c>
      <c r="AA21" s="645"/>
      <c r="AB21" s="645"/>
      <c r="AC21" s="645"/>
      <c r="AD21" s="646">
        <v>1291</v>
      </c>
      <c r="AE21" s="646"/>
      <c r="AF21" s="646"/>
      <c r="AG21" s="646"/>
      <c r="AH21" s="646"/>
      <c r="AI21" s="646"/>
      <c r="AJ21" s="646"/>
      <c r="AK21" s="646"/>
      <c r="AL21" s="647">
        <v>0</v>
      </c>
      <c r="AM21" s="648"/>
      <c r="AN21" s="648"/>
      <c r="AO21" s="649"/>
      <c r="AP21" s="661" t="s">
        <v>221</v>
      </c>
      <c r="AQ21" s="662"/>
      <c r="AR21" s="662"/>
      <c r="AS21" s="662"/>
      <c r="AT21" s="662"/>
      <c r="AU21" s="662"/>
      <c r="AV21" s="662"/>
      <c r="AW21" s="662"/>
      <c r="AX21" s="662"/>
      <c r="AY21" s="662"/>
      <c r="AZ21" s="662"/>
      <c r="BA21" s="662"/>
      <c r="BB21" s="662"/>
      <c r="BC21" s="662"/>
      <c r="BD21" s="662"/>
      <c r="BE21" s="662"/>
      <c r="BF21" s="663"/>
      <c r="BG21" s="642" t="s">
        <v>172</v>
      </c>
      <c r="BH21" s="643"/>
      <c r="BI21" s="643"/>
      <c r="BJ21" s="643"/>
      <c r="BK21" s="643"/>
      <c r="BL21" s="643"/>
      <c r="BM21" s="643"/>
      <c r="BN21" s="644"/>
      <c r="BO21" s="645" t="s">
        <v>195</v>
      </c>
      <c r="BP21" s="645"/>
      <c r="BQ21" s="645"/>
      <c r="BR21" s="645"/>
      <c r="BS21" s="651" t="s">
        <v>172</v>
      </c>
      <c r="BT21" s="643"/>
      <c r="BU21" s="643"/>
      <c r="BV21" s="643"/>
      <c r="BW21" s="643"/>
      <c r="BX21" s="643"/>
      <c r="BY21" s="643"/>
      <c r="BZ21" s="643"/>
      <c r="CA21" s="643"/>
      <c r="CB21" s="652"/>
      <c r="CD21" s="667"/>
      <c r="CE21" s="668"/>
      <c r="CF21" s="668"/>
      <c r="CG21" s="668"/>
      <c r="CH21" s="668"/>
      <c r="CI21" s="668"/>
      <c r="CJ21" s="668"/>
      <c r="CK21" s="668"/>
      <c r="CL21" s="668"/>
      <c r="CM21" s="668"/>
      <c r="CN21" s="668"/>
      <c r="CO21" s="668"/>
      <c r="CP21" s="668"/>
      <c r="CQ21" s="669"/>
      <c r="CR21" s="670"/>
      <c r="CS21" s="665"/>
      <c r="CT21" s="665"/>
      <c r="CU21" s="665"/>
      <c r="CV21" s="665"/>
      <c r="CW21" s="665"/>
      <c r="CX21" s="665"/>
      <c r="CY21" s="671"/>
      <c r="CZ21" s="672"/>
      <c r="DA21" s="672"/>
      <c r="DB21" s="672"/>
      <c r="DC21" s="672"/>
      <c r="DD21" s="664"/>
      <c r="DE21" s="665"/>
      <c r="DF21" s="665"/>
      <c r="DG21" s="665"/>
      <c r="DH21" s="665"/>
      <c r="DI21" s="665"/>
      <c r="DJ21" s="665"/>
      <c r="DK21" s="665"/>
      <c r="DL21" s="665"/>
      <c r="DM21" s="665"/>
      <c r="DN21" s="665"/>
      <c r="DO21" s="665"/>
      <c r="DP21" s="671"/>
      <c r="DQ21" s="664"/>
      <c r="DR21" s="665"/>
      <c r="DS21" s="665"/>
      <c r="DT21" s="665"/>
      <c r="DU21" s="665"/>
      <c r="DV21" s="665"/>
      <c r="DW21" s="665"/>
      <c r="DX21" s="665"/>
      <c r="DY21" s="665"/>
      <c r="DZ21" s="665"/>
      <c r="EA21" s="665"/>
      <c r="EB21" s="665"/>
      <c r="EC21" s="666"/>
    </row>
    <row r="22" spans="2:133" ht="11.25" customHeight="1" x14ac:dyDescent="0.15">
      <c r="B22" s="639" t="s">
        <v>222</v>
      </c>
      <c r="C22" s="640"/>
      <c r="D22" s="640"/>
      <c r="E22" s="640"/>
      <c r="F22" s="640"/>
      <c r="G22" s="640"/>
      <c r="H22" s="640"/>
      <c r="I22" s="640"/>
      <c r="J22" s="640"/>
      <c r="K22" s="640"/>
      <c r="L22" s="640"/>
      <c r="M22" s="640"/>
      <c r="N22" s="640"/>
      <c r="O22" s="640"/>
      <c r="P22" s="640"/>
      <c r="Q22" s="641"/>
      <c r="R22" s="642">
        <v>3741079</v>
      </c>
      <c r="S22" s="643"/>
      <c r="T22" s="643"/>
      <c r="U22" s="643"/>
      <c r="V22" s="643"/>
      <c r="W22" s="643"/>
      <c r="X22" s="643"/>
      <c r="Y22" s="644"/>
      <c r="Z22" s="645">
        <v>37.9</v>
      </c>
      <c r="AA22" s="645"/>
      <c r="AB22" s="645"/>
      <c r="AC22" s="645"/>
      <c r="AD22" s="646">
        <v>3301577</v>
      </c>
      <c r="AE22" s="646"/>
      <c r="AF22" s="646"/>
      <c r="AG22" s="646"/>
      <c r="AH22" s="646"/>
      <c r="AI22" s="646"/>
      <c r="AJ22" s="646"/>
      <c r="AK22" s="646"/>
      <c r="AL22" s="647">
        <v>72.599999999999994</v>
      </c>
      <c r="AM22" s="648"/>
      <c r="AN22" s="648"/>
      <c r="AO22" s="649"/>
      <c r="AP22" s="661" t="s">
        <v>223</v>
      </c>
      <c r="AQ22" s="662"/>
      <c r="AR22" s="662"/>
      <c r="AS22" s="662"/>
      <c r="AT22" s="662"/>
      <c r="AU22" s="662"/>
      <c r="AV22" s="662"/>
      <c r="AW22" s="662"/>
      <c r="AX22" s="662"/>
      <c r="AY22" s="662"/>
      <c r="AZ22" s="662"/>
      <c r="BA22" s="662"/>
      <c r="BB22" s="662"/>
      <c r="BC22" s="662"/>
      <c r="BD22" s="662"/>
      <c r="BE22" s="662"/>
      <c r="BF22" s="663"/>
      <c r="BG22" s="642" t="s">
        <v>172</v>
      </c>
      <c r="BH22" s="643"/>
      <c r="BI22" s="643"/>
      <c r="BJ22" s="643"/>
      <c r="BK22" s="643"/>
      <c r="BL22" s="643"/>
      <c r="BM22" s="643"/>
      <c r="BN22" s="644"/>
      <c r="BO22" s="645" t="s">
        <v>195</v>
      </c>
      <c r="BP22" s="645"/>
      <c r="BQ22" s="645"/>
      <c r="BR22" s="645"/>
      <c r="BS22" s="651" t="s">
        <v>195</v>
      </c>
      <c r="BT22" s="643"/>
      <c r="BU22" s="643"/>
      <c r="BV22" s="643"/>
      <c r="BW22" s="643"/>
      <c r="BX22" s="643"/>
      <c r="BY22" s="643"/>
      <c r="BZ22" s="643"/>
      <c r="CA22" s="643"/>
      <c r="CB22" s="652"/>
      <c r="CD22" s="624" t="s">
        <v>224</v>
      </c>
      <c r="CE22" s="625"/>
      <c r="CF22" s="625"/>
      <c r="CG22" s="625"/>
      <c r="CH22" s="625"/>
      <c r="CI22" s="625"/>
      <c r="CJ22" s="625"/>
      <c r="CK22" s="625"/>
      <c r="CL22" s="625"/>
      <c r="CM22" s="625"/>
      <c r="CN22" s="625"/>
      <c r="CO22" s="625"/>
      <c r="CP22" s="625"/>
      <c r="CQ22" s="625"/>
      <c r="CR22" s="625"/>
      <c r="CS22" s="625"/>
      <c r="CT22" s="625"/>
      <c r="CU22" s="625"/>
      <c r="CV22" s="625"/>
      <c r="CW22" s="625"/>
      <c r="CX22" s="625"/>
      <c r="CY22" s="625"/>
      <c r="CZ22" s="625"/>
      <c r="DA22" s="625"/>
      <c r="DB22" s="625"/>
      <c r="DC22" s="625"/>
      <c r="DD22" s="625"/>
      <c r="DE22" s="625"/>
      <c r="DF22" s="625"/>
      <c r="DG22" s="625"/>
      <c r="DH22" s="625"/>
      <c r="DI22" s="625"/>
      <c r="DJ22" s="625"/>
      <c r="DK22" s="625"/>
      <c r="DL22" s="625"/>
      <c r="DM22" s="625"/>
      <c r="DN22" s="625"/>
      <c r="DO22" s="625"/>
      <c r="DP22" s="625"/>
      <c r="DQ22" s="625"/>
      <c r="DR22" s="625"/>
      <c r="DS22" s="625"/>
      <c r="DT22" s="625"/>
      <c r="DU22" s="625"/>
      <c r="DV22" s="625"/>
      <c r="DW22" s="625"/>
      <c r="DX22" s="625"/>
      <c r="DY22" s="625"/>
      <c r="DZ22" s="625"/>
      <c r="EA22" s="625"/>
      <c r="EB22" s="625"/>
      <c r="EC22" s="626"/>
    </row>
    <row r="23" spans="2:133" ht="11.25" customHeight="1" x14ac:dyDescent="0.15">
      <c r="B23" s="639" t="s">
        <v>225</v>
      </c>
      <c r="C23" s="640"/>
      <c r="D23" s="640"/>
      <c r="E23" s="640"/>
      <c r="F23" s="640"/>
      <c r="G23" s="640"/>
      <c r="H23" s="640"/>
      <c r="I23" s="640"/>
      <c r="J23" s="640"/>
      <c r="K23" s="640"/>
      <c r="L23" s="640"/>
      <c r="M23" s="640"/>
      <c r="N23" s="640"/>
      <c r="O23" s="640"/>
      <c r="P23" s="640"/>
      <c r="Q23" s="641"/>
      <c r="R23" s="642">
        <v>3301577</v>
      </c>
      <c r="S23" s="643"/>
      <c r="T23" s="643"/>
      <c r="U23" s="643"/>
      <c r="V23" s="643"/>
      <c r="W23" s="643"/>
      <c r="X23" s="643"/>
      <c r="Y23" s="644"/>
      <c r="Z23" s="645">
        <v>33.5</v>
      </c>
      <c r="AA23" s="645"/>
      <c r="AB23" s="645"/>
      <c r="AC23" s="645"/>
      <c r="AD23" s="646">
        <v>3301577</v>
      </c>
      <c r="AE23" s="646"/>
      <c r="AF23" s="646"/>
      <c r="AG23" s="646"/>
      <c r="AH23" s="646"/>
      <c r="AI23" s="646"/>
      <c r="AJ23" s="646"/>
      <c r="AK23" s="646"/>
      <c r="AL23" s="647">
        <v>72.599999999999994</v>
      </c>
      <c r="AM23" s="648"/>
      <c r="AN23" s="648"/>
      <c r="AO23" s="649"/>
      <c r="AP23" s="661" t="s">
        <v>226</v>
      </c>
      <c r="AQ23" s="662"/>
      <c r="AR23" s="662"/>
      <c r="AS23" s="662"/>
      <c r="AT23" s="662"/>
      <c r="AU23" s="662"/>
      <c r="AV23" s="662"/>
      <c r="AW23" s="662"/>
      <c r="AX23" s="662"/>
      <c r="AY23" s="662"/>
      <c r="AZ23" s="662"/>
      <c r="BA23" s="662"/>
      <c r="BB23" s="662"/>
      <c r="BC23" s="662"/>
      <c r="BD23" s="662"/>
      <c r="BE23" s="662"/>
      <c r="BF23" s="663"/>
      <c r="BG23" s="642" t="s">
        <v>195</v>
      </c>
      <c r="BH23" s="643"/>
      <c r="BI23" s="643"/>
      <c r="BJ23" s="643"/>
      <c r="BK23" s="643"/>
      <c r="BL23" s="643"/>
      <c r="BM23" s="643"/>
      <c r="BN23" s="644"/>
      <c r="BO23" s="645" t="s">
        <v>172</v>
      </c>
      <c r="BP23" s="645"/>
      <c r="BQ23" s="645"/>
      <c r="BR23" s="645"/>
      <c r="BS23" s="651" t="s">
        <v>195</v>
      </c>
      <c r="BT23" s="643"/>
      <c r="BU23" s="643"/>
      <c r="BV23" s="643"/>
      <c r="BW23" s="643"/>
      <c r="BX23" s="643"/>
      <c r="BY23" s="643"/>
      <c r="BZ23" s="643"/>
      <c r="CA23" s="643"/>
      <c r="CB23" s="652"/>
      <c r="CD23" s="624" t="s">
        <v>161</v>
      </c>
      <c r="CE23" s="625"/>
      <c r="CF23" s="625"/>
      <c r="CG23" s="625"/>
      <c r="CH23" s="625"/>
      <c r="CI23" s="625"/>
      <c r="CJ23" s="625"/>
      <c r="CK23" s="625"/>
      <c r="CL23" s="625"/>
      <c r="CM23" s="625"/>
      <c r="CN23" s="625"/>
      <c r="CO23" s="625"/>
      <c r="CP23" s="625"/>
      <c r="CQ23" s="626"/>
      <c r="CR23" s="624" t="s">
        <v>227</v>
      </c>
      <c r="CS23" s="625"/>
      <c r="CT23" s="625"/>
      <c r="CU23" s="625"/>
      <c r="CV23" s="625"/>
      <c r="CW23" s="625"/>
      <c r="CX23" s="625"/>
      <c r="CY23" s="626"/>
      <c r="CZ23" s="624" t="s">
        <v>228</v>
      </c>
      <c r="DA23" s="625"/>
      <c r="DB23" s="625"/>
      <c r="DC23" s="626"/>
      <c r="DD23" s="624" t="s">
        <v>229</v>
      </c>
      <c r="DE23" s="625"/>
      <c r="DF23" s="625"/>
      <c r="DG23" s="625"/>
      <c r="DH23" s="625"/>
      <c r="DI23" s="625"/>
      <c r="DJ23" s="625"/>
      <c r="DK23" s="626"/>
      <c r="DL23" s="673" t="s">
        <v>230</v>
      </c>
      <c r="DM23" s="674"/>
      <c r="DN23" s="674"/>
      <c r="DO23" s="674"/>
      <c r="DP23" s="674"/>
      <c r="DQ23" s="674"/>
      <c r="DR23" s="674"/>
      <c r="DS23" s="674"/>
      <c r="DT23" s="674"/>
      <c r="DU23" s="674"/>
      <c r="DV23" s="675"/>
      <c r="DW23" s="624" t="s">
        <v>231</v>
      </c>
      <c r="DX23" s="625"/>
      <c r="DY23" s="625"/>
      <c r="DZ23" s="625"/>
      <c r="EA23" s="625"/>
      <c r="EB23" s="625"/>
      <c r="EC23" s="626"/>
    </row>
    <row r="24" spans="2:133" ht="11.25" customHeight="1" x14ac:dyDescent="0.15">
      <c r="B24" s="639" t="s">
        <v>232</v>
      </c>
      <c r="C24" s="640"/>
      <c r="D24" s="640"/>
      <c r="E24" s="640"/>
      <c r="F24" s="640"/>
      <c r="G24" s="640"/>
      <c r="H24" s="640"/>
      <c r="I24" s="640"/>
      <c r="J24" s="640"/>
      <c r="K24" s="640"/>
      <c r="L24" s="640"/>
      <c r="M24" s="640"/>
      <c r="N24" s="640"/>
      <c r="O24" s="640"/>
      <c r="P24" s="640"/>
      <c r="Q24" s="641"/>
      <c r="R24" s="642">
        <v>439492</v>
      </c>
      <c r="S24" s="643"/>
      <c r="T24" s="643"/>
      <c r="U24" s="643"/>
      <c r="V24" s="643"/>
      <c r="W24" s="643"/>
      <c r="X24" s="643"/>
      <c r="Y24" s="644"/>
      <c r="Z24" s="645">
        <v>4.5</v>
      </c>
      <c r="AA24" s="645"/>
      <c r="AB24" s="645"/>
      <c r="AC24" s="645"/>
      <c r="AD24" s="646" t="s">
        <v>172</v>
      </c>
      <c r="AE24" s="646"/>
      <c r="AF24" s="646"/>
      <c r="AG24" s="646"/>
      <c r="AH24" s="646"/>
      <c r="AI24" s="646"/>
      <c r="AJ24" s="646"/>
      <c r="AK24" s="646"/>
      <c r="AL24" s="647" t="s">
        <v>233</v>
      </c>
      <c r="AM24" s="648"/>
      <c r="AN24" s="648"/>
      <c r="AO24" s="649"/>
      <c r="AP24" s="661" t="s">
        <v>234</v>
      </c>
      <c r="AQ24" s="662"/>
      <c r="AR24" s="662"/>
      <c r="AS24" s="662"/>
      <c r="AT24" s="662"/>
      <c r="AU24" s="662"/>
      <c r="AV24" s="662"/>
      <c r="AW24" s="662"/>
      <c r="AX24" s="662"/>
      <c r="AY24" s="662"/>
      <c r="AZ24" s="662"/>
      <c r="BA24" s="662"/>
      <c r="BB24" s="662"/>
      <c r="BC24" s="662"/>
      <c r="BD24" s="662"/>
      <c r="BE24" s="662"/>
      <c r="BF24" s="663"/>
      <c r="BG24" s="642" t="s">
        <v>235</v>
      </c>
      <c r="BH24" s="643"/>
      <c r="BI24" s="643"/>
      <c r="BJ24" s="643"/>
      <c r="BK24" s="643"/>
      <c r="BL24" s="643"/>
      <c r="BM24" s="643"/>
      <c r="BN24" s="644"/>
      <c r="BO24" s="645" t="s">
        <v>113</v>
      </c>
      <c r="BP24" s="645"/>
      <c r="BQ24" s="645"/>
      <c r="BR24" s="645"/>
      <c r="BS24" s="651" t="s">
        <v>195</v>
      </c>
      <c r="BT24" s="643"/>
      <c r="BU24" s="643"/>
      <c r="BV24" s="643"/>
      <c r="BW24" s="643"/>
      <c r="BX24" s="643"/>
      <c r="BY24" s="643"/>
      <c r="BZ24" s="643"/>
      <c r="CA24" s="643"/>
      <c r="CB24" s="652"/>
      <c r="CD24" s="653" t="s">
        <v>236</v>
      </c>
      <c r="CE24" s="654"/>
      <c r="CF24" s="654"/>
      <c r="CG24" s="654"/>
      <c r="CH24" s="654"/>
      <c r="CI24" s="654"/>
      <c r="CJ24" s="654"/>
      <c r="CK24" s="654"/>
      <c r="CL24" s="654"/>
      <c r="CM24" s="654"/>
      <c r="CN24" s="654"/>
      <c r="CO24" s="654"/>
      <c r="CP24" s="654"/>
      <c r="CQ24" s="655"/>
      <c r="CR24" s="631">
        <v>3209989</v>
      </c>
      <c r="CS24" s="632"/>
      <c r="CT24" s="632"/>
      <c r="CU24" s="632"/>
      <c r="CV24" s="632"/>
      <c r="CW24" s="632"/>
      <c r="CX24" s="632"/>
      <c r="CY24" s="633"/>
      <c r="CZ24" s="636">
        <v>33.299999999999997</v>
      </c>
      <c r="DA24" s="637"/>
      <c r="DB24" s="637"/>
      <c r="DC24" s="656"/>
      <c r="DD24" s="680">
        <v>2406097</v>
      </c>
      <c r="DE24" s="632"/>
      <c r="DF24" s="632"/>
      <c r="DG24" s="632"/>
      <c r="DH24" s="632"/>
      <c r="DI24" s="632"/>
      <c r="DJ24" s="632"/>
      <c r="DK24" s="633"/>
      <c r="DL24" s="680">
        <v>2392989</v>
      </c>
      <c r="DM24" s="632"/>
      <c r="DN24" s="632"/>
      <c r="DO24" s="632"/>
      <c r="DP24" s="632"/>
      <c r="DQ24" s="632"/>
      <c r="DR24" s="632"/>
      <c r="DS24" s="632"/>
      <c r="DT24" s="632"/>
      <c r="DU24" s="632"/>
      <c r="DV24" s="633"/>
      <c r="DW24" s="636">
        <v>51.1</v>
      </c>
      <c r="DX24" s="637"/>
      <c r="DY24" s="637"/>
      <c r="DZ24" s="637"/>
      <c r="EA24" s="637"/>
      <c r="EB24" s="637"/>
      <c r="EC24" s="638"/>
    </row>
    <row r="25" spans="2:133" ht="11.25" customHeight="1" x14ac:dyDescent="0.15">
      <c r="B25" s="639" t="s">
        <v>237</v>
      </c>
      <c r="C25" s="640"/>
      <c r="D25" s="640"/>
      <c r="E25" s="640"/>
      <c r="F25" s="640"/>
      <c r="G25" s="640"/>
      <c r="H25" s="640"/>
      <c r="I25" s="640"/>
      <c r="J25" s="640"/>
      <c r="K25" s="640"/>
      <c r="L25" s="640"/>
      <c r="M25" s="640"/>
      <c r="N25" s="640"/>
      <c r="O25" s="640"/>
      <c r="P25" s="640"/>
      <c r="Q25" s="641"/>
      <c r="R25" s="642">
        <v>10</v>
      </c>
      <c r="S25" s="643"/>
      <c r="T25" s="643"/>
      <c r="U25" s="643"/>
      <c r="V25" s="643"/>
      <c r="W25" s="643"/>
      <c r="X25" s="643"/>
      <c r="Y25" s="644"/>
      <c r="Z25" s="645">
        <v>0</v>
      </c>
      <c r="AA25" s="645"/>
      <c r="AB25" s="645"/>
      <c r="AC25" s="645"/>
      <c r="AD25" s="646" t="s">
        <v>195</v>
      </c>
      <c r="AE25" s="646"/>
      <c r="AF25" s="646"/>
      <c r="AG25" s="646"/>
      <c r="AH25" s="646"/>
      <c r="AI25" s="646"/>
      <c r="AJ25" s="646"/>
      <c r="AK25" s="646"/>
      <c r="AL25" s="647" t="s">
        <v>195</v>
      </c>
      <c r="AM25" s="648"/>
      <c r="AN25" s="648"/>
      <c r="AO25" s="649"/>
      <c r="AP25" s="661" t="s">
        <v>238</v>
      </c>
      <c r="AQ25" s="662"/>
      <c r="AR25" s="662"/>
      <c r="AS25" s="662"/>
      <c r="AT25" s="662"/>
      <c r="AU25" s="662"/>
      <c r="AV25" s="662"/>
      <c r="AW25" s="662"/>
      <c r="AX25" s="662"/>
      <c r="AY25" s="662"/>
      <c r="AZ25" s="662"/>
      <c r="BA25" s="662"/>
      <c r="BB25" s="662"/>
      <c r="BC25" s="662"/>
      <c r="BD25" s="662"/>
      <c r="BE25" s="662"/>
      <c r="BF25" s="663"/>
      <c r="BG25" s="642" t="s">
        <v>195</v>
      </c>
      <c r="BH25" s="643"/>
      <c r="BI25" s="643"/>
      <c r="BJ25" s="643"/>
      <c r="BK25" s="643"/>
      <c r="BL25" s="643"/>
      <c r="BM25" s="643"/>
      <c r="BN25" s="644"/>
      <c r="BO25" s="645" t="s">
        <v>235</v>
      </c>
      <c r="BP25" s="645"/>
      <c r="BQ25" s="645"/>
      <c r="BR25" s="645"/>
      <c r="BS25" s="651" t="s">
        <v>195</v>
      </c>
      <c r="BT25" s="643"/>
      <c r="BU25" s="643"/>
      <c r="BV25" s="643"/>
      <c r="BW25" s="643"/>
      <c r="BX25" s="643"/>
      <c r="BY25" s="643"/>
      <c r="BZ25" s="643"/>
      <c r="CA25" s="643"/>
      <c r="CB25" s="652"/>
      <c r="CD25" s="657" t="s">
        <v>239</v>
      </c>
      <c r="CE25" s="658"/>
      <c r="CF25" s="658"/>
      <c r="CG25" s="658"/>
      <c r="CH25" s="658"/>
      <c r="CI25" s="658"/>
      <c r="CJ25" s="658"/>
      <c r="CK25" s="658"/>
      <c r="CL25" s="658"/>
      <c r="CM25" s="658"/>
      <c r="CN25" s="658"/>
      <c r="CO25" s="658"/>
      <c r="CP25" s="658"/>
      <c r="CQ25" s="659"/>
      <c r="CR25" s="642">
        <v>1068715</v>
      </c>
      <c r="CS25" s="676"/>
      <c r="CT25" s="676"/>
      <c r="CU25" s="676"/>
      <c r="CV25" s="676"/>
      <c r="CW25" s="676"/>
      <c r="CX25" s="676"/>
      <c r="CY25" s="677"/>
      <c r="CZ25" s="647">
        <v>11.1</v>
      </c>
      <c r="DA25" s="678"/>
      <c r="DB25" s="678"/>
      <c r="DC25" s="681"/>
      <c r="DD25" s="651">
        <v>1017224</v>
      </c>
      <c r="DE25" s="676"/>
      <c r="DF25" s="676"/>
      <c r="DG25" s="676"/>
      <c r="DH25" s="676"/>
      <c r="DI25" s="676"/>
      <c r="DJ25" s="676"/>
      <c r="DK25" s="677"/>
      <c r="DL25" s="651">
        <v>1012079</v>
      </c>
      <c r="DM25" s="676"/>
      <c r="DN25" s="676"/>
      <c r="DO25" s="676"/>
      <c r="DP25" s="676"/>
      <c r="DQ25" s="676"/>
      <c r="DR25" s="676"/>
      <c r="DS25" s="676"/>
      <c r="DT25" s="676"/>
      <c r="DU25" s="676"/>
      <c r="DV25" s="677"/>
      <c r="DW25" s="647">
        <v>21.6</v>
      </c>
      <c r="DX25" s="678"/>
      <c r="DY25" s="678"/>
      <c r="DZ25" s="678"/>
      <c r="EA25" s="678"/>
      <c r="EB25" s="678"/>
      <c r="EC25" s="679"/>
    </row>
    <row r="26" spans="2:133" ht="11.25" customHeight="1" x14ac:dyDescent="0.15">
      <c r="B26" s="639" t="s">
        <v>240</v>
      </c>
      <c r="C26" s="640"/>
      <c r="D26" s="640"/>
      <c r="E26" s="640"/>
      <c r="F26" s="640"/>
      <c r="G26" s="640"/>
      <c r="H26" s="640"/>
      <c r="I26" s="640"/>
      <c r="J26" s="640"/>
      <c r="K26" s="640"/>
      <c r="L26" s="640"/>
      <c r="M26" s="640"/>
      <c r="N26" s="640"/>
      <c r="O26" s="640"/>
      <c r="P26" s="640"/>
      <c r="Q26" s="641"/>
      <c r="R26" s="642">
        <v>4977967</v>
      </c>
      <c r="S26" s="643"/>
      <c r="T26" s="643"/>
      <c r="U26" s="643"/>
      <c r="V26" s="643"/>
      <c r="W26" s="643"/>
      <c r="X26" s="643"/>
      <c r="Y26" s="644"/>
      <c r="Z26" s="645">
        <v>50.5</v>
      </c>
      <c r="AA26" s="645"/>
      <c r="AB26" s="645"/>
      <c r="AC26" s="645"/>
      <c r="AD26" s="646">
        <v>4538465</v>
      </c>
      <c r="AE26" s="646"/>
      <c r="AF26" s="646"/>
      <c r="AG26" s="646"/>
      <c r="AH26" s="646"/>
      <c r="AI26" s="646"/>
      <c r="AJ26" s="646"/>
      <c r="AK26" s="646"/>
      <c r="AL26" s="647">
        <v>99.8</v>
      </c>
      <c r="AM26" s="648"/>
      <c r="AN26" s="648"/>
      <c r="AO26" s="649"/>
      <c r="AP26" s="661" t="s">
        <v>241</v>
      </c>
      <c r="AQ26" s="682"/>
      <c r="AR26" s="682"/>
      <c r="AS26" s="682"/>
      <c r="AT26" s="682"/>
      <c r="AU26" s="682"/>
      <c r="AV26" s="682"/>
      <c r="AW26" s="682"/>
      <c r="AX26" s="682"/>
      <c r="AY26" s="682"/>
      <c r="AZ26" s="682"/>
      <c r="BA26" s="682"/>
      <c r="BB26" s="682"/>
      <c r="BC26" s="682"/>
      <c r="BD26" s="682"/>
      <c r="BE26" s="682"/>
      <c r="BF26" s="663"/>
      <c r="BG26" s="642" t="s">
        <v>195</v>
      </c>
      <c r="BH26" s="643"/>
      <c r="BI26" s="643"/>
      <c r="BJ26" s="643"/>
      <c r="BK26" s="643"/>
      <c r="BL26" s="643"/>
      <c r="BM26" s="643"/>
      <c r="BN26" s="644"/>
      <c r="BO26" s="645" t="s">
        <v>233</v>
      </c>
      <c r="BP26" s="645"/>
      <c r="BQ26" s="645"/>
      <c r="BR26" s="645"/>
      <c r="BS26" s="651" t="s">
        <v>233</v>
      </c>
      <c r="BT26" s="643"/>
      <c r="BU26" s="643"/>
      <c r="BV26" s="643"/>
      <c r="BW26" s="643"/>
      <c r="BX26" s="643"/>
      <c r="BY26" s="643"/>
      <c r="BZ26" s="643"/>
      <c r="CA26" s="643"/>
      <c r="CB26" s="652"/>
      <c r="CD26" s="657" t="s">
        <v>242</v>
      </c>
      <c r="CE26" s="658"/>
      <c r="CF26" s="658"/>
      <c r="CG26" s="658"/>
      <c r="CH26" s="658"/>
      <c r="CI26" s="658"/>
      <c r="CJ26" s="658"/>
      <c r="CK26" s="658"/>
      <c r="CL26" s="658"/>
      <c r="CM26" s="658"/>
      <c r="CN26" s="658"/>
      <c r="CO26" s="658"/>
      <c r="CP26" s="658"/>
      <c r="CQ26" s="659"/>
      <c r="CR26" s="642">
        <v>623803</v>
      </c>
      <c r="CS26" s="643"/>
      <c r="CT26" s="643"/>
      <c r="CU26" s="643"/>
      <c r="CV26" s="643"/>
      <c r="CW26" s="643"/>
      <c r="CX26" s="643"/>
      <c r="CY26" s="644"/>
      <c r="CZ26" s="647">
        <v>6.5</v>
      </c>
      <c r="DA26" s="678"/>
      <c r="DB26" s="678"/>
      <c r="DC26" s="681"/>
      <c r="DD26" s="651">
        <v>585221</v>
      </c>
      <c r="DE26" s="643"/>
      <c r="DF26" s="643"/>
      <c r="DG26" s="643"/>
      <c r="DH26" s="643"/>
      <c r="DI26" s="643"/>
      <c r="DJ26" s="643"/>
      <c r="DK26" s="644"/>
      <c r="DL26" s="651" t="s">
        <v>172</v>
      </c>
      <c r="DM26" s="643"/>
      <c r="DN26" s="643"/>
      <c r="DO26" s="643"/>
      <c r="DP26" s="643"/>
      <c r="DQ26" s="643"/>
      <c r="DR26" s="643"/>
      <c r="DS26" s="643"/>
      <c r="DT26" s="643"/>
      <c r="DU26" s="643"/>
      <c r="DV26" s="644"/>
      <c r="DW26" s="647" t="s">
        <v>195</v>
      </c>
      <c r="DX26" s="678"/>
      <c r="DY26" s="678"/>
      <c r="DZ26" s="678"/>
      <c r="EA26" s="678"/>
      <c r="EB26" s="678"/>
      <c r="EC26" s="679"/>
    </row>
    <row r="27" spans="2:133" ht="11.25" customHeight="1" x14ac:dyDescent="0.15">
      <c r="B27" s="639" t="s">
        <v>243</v>
      </c>
      <c r="C27" s="640"/>
      <c r="D27" s="640"/>
      <c r="E27" s="640"/>
      <c r="F27" s="640"/>
      <c r="G27" s="640"/>
      <c r="H27" s="640"/>
      <c r="I27" s="640"/>
      <c r="J27" s="640"/>
      <c r="K27" s="640"/>
      <c r="L27" s="640"/>
      <c r="M27" s="640"/>
      <c r="N27" s="640"/>
      <c r="O27" s="640"/>
      <c r="P27" s="640"/>
      <c r="Q27" s="641"/>
      <c r="R27" s="642">
        <v>638</v>
      </c>
      <c r="S27" s="643"/>
      <c r="T27" s="643"/>
      <c r="U27" s="643"/>
      <c r="V27" s="643"/>
      <c r="W27" s="643"/>
      <c r="X27" s="643"/>
      <c r="Y27" s="644"/>
      <c r="Z27" s="645">
        <v>0</v>
      </c>
      <c r="AA27" s="645"/>
      <c r="AB27" s="645"/>
      <c r="AC27" s="645"/>
      <c r="AD27" s="646">
        <v>638</v>
      </c>
      <c r="AE27" s="646"/>
      <c r="AF27" s="646"/>
      <c r="AG27" s="646"/>
      <c r="AH27" s="646"/>
      <c r="AI27" s="646"/>
      <c r="AJ27" s="646"/>
      <c r="AK27" s="646"/>
      <c r="AL27" s="647">
        <v>0</v>
      </c>
      <c r="AM27" s="648"/>
      <c r="AN27" s="648"/>
      <c r="AO27" s="649"/>
      <c r="AP27" s="639" t="s">
        <v>244</v>
      </c>
      <c r="AQ27" s="640"/>
      <c r="AR27" s="640"/>
      <c r="AS27" s="640"/>
      <c r="AT27" s="640"/>
      <c r="AU27" s="640"/>
      <c r="AV27" s="640"/>
      <c r="AW27" s="640"/>
      <c r="AX27" s="640"/>
      <c r="AY27" s="640"/>
      <c r="AZ27" s="640"/>
      <c r="BA27" s="640"/>
      <c r="BB27" s="640"/>
      <c r="BC27" s="640"/>
      <c r="BD27" s="640"/>
      <c r="BE27" s="640"/>
      <c r="BF27" s="641"/>
      <c r="BG27" s="642">
        <v>928795</v>
      </c>
      <c r="BH27" s="643"/>
      <c r="BI27" s="643"/>
      <c r="BJ27" s="643"/>
      <c r="BK27" s="643"/>
      <c r="BL27" s="643"/>
      <c r="BM27" s="643"/>
      <c r="BN27" s="644"/>
      <c r="BO27" s="645">
        <v>100</v>
      </c>
      <c r="BP27" s="645"/>
      <c r="BQ27" s="645"/>
      <c r="BR27" s="645"/>
      <c r="BS27" s="651" t="s">
        <v>195</v>
      </c>
      <c r="BT27" s="643"/>
      <c r="BU27" s="643"/>
      <c r="BV27" s="643"/>
      <c r="BW27" s="643"/>
      <c r="BX27" s="643"/>
      <c r="BY27" s="643"/>
      <c r="BZ27" s="643"/>
      <c r="CA27" s="643"/>
      <c r="CB27" s="652"/>
      <c r="CD27" s="657" t="s">
        <v>245</v>
      </c>
      <c r="CE27" s="658"/>
      <c r="CF27" s="658"/>
      <c r="CG27" s="658"/>
      <c r="CH27" s="658"/>
      <c r="CI27" s="658"/>
      <c r="CJ27" s="658"/>
      <c r="CK27" s="658"/>
      <c r="CL27" s="658"/>
      <c r="CM27" s="658"/>
      <c r="CN27" s="658"/>
      <c r="CO27" s="658"/>
      <c r="CP27" s="658"/>
      <c r="CQ27" s="659"/>
      <c r="CR27" s="642">
        <v>925692</v>
      </c>
      <c r="CS27" s="676"/>
      <c r="CT27" s="676"/>
      <c r="CU27" s="676"/>
      <c r="CV27" s="676"/>
      <c r="CW27" s="676"/>
      <c r="CX27" s="676"/>
      <c r="CY27" s="677"/>
      <c r="CZ27" s="647">
        <v>9.6</v>
      </c>
      <c r="DA27" s="678"/>
      <c r="DB27" s="678"/>
      <c r="DC27" s="681"/>
      <c r="DD27" s="651">
        <v>242698</v>
      </c>
      <c r="DE27" s="676"/>
      <c r="DF27" s="676"/>
      <c r="DG27" s="676"/>
      <c r="DH27" s="676"/>
      <c r="DI27" s="676"/>
      <c r="DJ27" s="676"/>
      <c r="DK27" s="677"/>
      <c r="DL27" s="651">
        <v>234735</v>
      </c>
      <c r="DM27" s="676"/>
      <c r="DN27" s="676"/>
      <c r="DO27" s="676"/>
      <c r="DP27" s="676"/>
      <c r="DQ27" s="676"/>
      <c r="DR27" s="676"/>
      <c r="DS27" s="676"/>
      <c r="DT27" s="676"/>
      <c r="DU27" s="676"/>
      <c r="DV27" s="677"/>
      <c r="DW27" s="647">
        <v>5</v>
      </c>
      <c r="DX27" s="678"/>
      <c r="DY27" s="678"/>
      <c r="DZ27" s="678"/>
      <c r="EA27" s="678"/>
      <c r="EB27" s="678"/>
      <c r="EC27" s="679"/>
    </row>
    <row r="28" spans="2:133" ht="11.25" customHeight="1" x14ac:dyDescent="0.15">
      <c r="B28" s="639" t="s">
        <v>246</v>
      </c>
      <c r="C28" s="640"/>
      <c r="D28" s="640"/>
      <c r="E28" s="640"/>
      <c r="F28" s="640"/>
      <c r="G28" s="640"/>
      <c r="H28" s="640"/>
      <c r="I28" s="640"/>
      <c r="J28" s="640"/>
      <c r="K28" s="640"/>
      <c r="L28" s="640"/>
      <c r="M28" s="640"/>
      <c r="N28" s="640"/>
      <c r="O28" s="640"/>
      <c r="P28" s="640"/>
      <c r="Q28" s="641"/>
      <c r="R28" s="642">
        <v>1134</v>
      </c>
      <c r="S28" s="643"/>
      <c r="T28" s="643"/>
      <c r="U28" s="643"/>
      <c r="V28" s="643"/>
      <c r="W28" s="643"/>
      <c r="X28" s="643"/>
      <c r="Y28" s="644"/>
      <c r="Z28" s="645">
        <v>0</v>
      </c>
      <c r="AA28" s="645"/>
      <c r="AB28" s="645"/>
      <c r="AC28" s="645"/>
      <c r="AD28" s="646" t="s">
        <v>195</v>
      </c>
      <c r="AE28" s="646"/>
      <c r="AF28" s="646"/>
      <c r="AG28" s="646"/>
      <c r="AH28" s="646"/>
      <c r="AI28" s="646"/>
      <c r="AJ28" s="646"/>
      <c r="AK28" s="646"/>
      <c r="AL28" s="647" t="s">
        <v>113</v>
      </c>
      <c r="AM28" s="648"/>
      <c r="AN28" s="648"/>
      <c r="AO28" s="649"/>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45"/>
      <c r="BP28" s="645"/>
      <c r="BQ28" s="645"/>
      <c r="BR28" s="645"/>
      <c r="BS28" s="651"/>
      <c r="BT28" s="643"/>
      <c r="BU28" s="643"/>
      <c r="BV28" s="643"/>
      <c r="BW28" s="643"/>
      <c r="BX28" s="643"/>
      <c r="BY28" s="643"/>
      <c r="BZ28" s="643"/>
      <c r="CA28" s="643"/>
      <c r="CB28" s="652"/>
      <c r="CD28" s="657" t="s">
        <v>247</v>
      </c>
      <c r="CE28" s="658"/>
      <c r="CF28" s="658"/>
      <c r="CG28" s="658"/>
      <c r="CH28" s="658"/>
      <c r="CI28" s="658"/>
      <c r="CJ28" s="658"/>
      <c r="CK28" s="658"/>
      <c r="CL28" s="658"/>
      <c r="CM28" s="658"/>
      <c r="CN28" s="658"/>
      <c r="CO28" s="658"/>
      <c r="CP28" s="658"/>
      <c r="CQ28" s="659"/>
      <c r="CR28" s="642">
        <v>1215582</v>
      </c>
      <c r="CS28" s="643"/>
      <c r="CT28" s="643"/>
      <c r="CU28" s="643"/>
      <c r="CV28" s="643"/>
      <c r="CW28" s="643"/>
      <c r="CX28" s="643"/>
      <c r="CY28" s="644"/>
      <c r="CZ28" s="647">
        <v>12.6</v>
      </c>
      <c r="DA28" s="678"/>
      <c r="DB28" s="678"/>
      <c r="DC28" s="681"/>
      <c r="DD28" s="651">
        <v>1146175</v>
      </c>
      <c r="DE28" s="643"/>
      <c r="DF28" s="643"/>
      <c r="DG28" s="643"/>
      <c r="DH28" s="643"/>
      <c r="DI28" s="643"/>
      <c r="DJ28" s="643"/>
      <c r="DK28" s="644"/>
      <c r="DL28" s="651">
        <v>1146175</v>
      </c>
      <c r="DM28" s="643"/>
      <c r="DN28" s="643"/>
      <c r="DO28" s="643"/>
      <c r="DP28" s="643"/>
      <c r="DQ28" s="643"/>
      <c r="DR28" s="643"/>
      <c r="DS28" s="643"/>
      <c r="DT28" s="643"/>
      <c r="DU28" s="643"/>
      <c r="DV28" s="644"/>
      <c r="DW28" s="647">
        <v>24.5</v>
      </c>
      <c r="DX28" s="678"/>
      <c r="DY28" s="678"/>
      <c r="DZ28" s="678"/>
      <c r="EA28" s="678"/>
      <c r="EB28" s="678"/>
      <c r="EC28" s="679"/>
    </row>
    <row r="29" spans="2:133" ht="11.25" customHeight="1" x14ac:dyDescent="0.15">
      <c r="B29" s="639" t="s">
        <v>248</v>
      </c>
      <c r="C29" s="640"/>
      <c r="D29" s="640"/>
      <c r="E29" s="640"/>
      <c r="F29" s="640"/>
      <c r="G29" s="640"/>
      <c r="H29" s="640"/>
      <c r="I29" s="640"/>
      <c r="J29" s="640"/>
      <c r="K29" s="640"/>
      <c r="L29" s="640"/>
      <c r="M29" s="640"/>
      <c r="N29" s="640"/>
      <c r="O29" s="640"/>
      <c r="P29" s="640"/>
      <c r="Q29" s="641"/>
      <c r="R29" s="642">
        <v>86450</v>
      </c>
      <c r="S29" s="643"/>
      <c r="T29" s="643"/>
      <c r="U29" s="643"/>
      <c r="V29" s="643"/>
      <c r="W29" s="643"/>
      <c r="X29" s="643"/>
      <c r="Y29" s="644"/>
      <c r="Z29" s="645">
        <v>0.9</v>
      </c>
      <c r="AA29" s="645"/>
      <c r="AB29" s="645"/>
      <c r="AC29" s="645"/>
      <c r="AD29" s="646">
        <v>9482</v>
      </c>
      <c r="AE29" s="646"/>
      <c r="AF29" s="646"/>
      <c r="AG29" s="646"/>
      <c r="AH29" s="646"/>
      <c r="AI29" s="646"/>
      <c r="AJ29" s="646"/>
      <c r="AK29" s="646"/>
      <c r="AL29" s="647">
        <v>0.2</v>
      </c>
      <c r="AM29" s="648"/>
      <c r="AN29" s="648"/>
      <c r="AO29" s="649"/>
      <c r="AP29" s="683"/>
      <c r="AQ29" s="684"/>
      <c r="AR29" s="684"/>
      <c r="AS29" s="684"/>
      <c r="AT29" s="684"/>
      <c r="AU29" s="684"/>
      <c r="AV29" s="684"/>
      <c r="AW29" s="684"/>
      <c r="AX29" s="684"/>
      <c r="AY29" s="684"/>
      <c r="AZ29" s="684"/>
      <c r="BA29" s="684"/>
      <c r="BB29" s="684"/>
      <c r="BC29" s="684"/>
      <c r="BD29" s="684"/>
      <c r="BE29" s="684"/>
      <c r="BF29" s="685"/>
      <c r="BG29" s="642"/>
      <c r="BH29" s="643"/>
      <c r="BI29" s="643"/>
      <c r="BJ29" s="643"/>
      <c r="BK29" s="643"/>
      <c r="BL29" s="643"/>
      <c r="BM29" s="643"/>
      <c r="BN29" s="644"/>
      <c r="BO29" s="645"/>
      <c r="BP29" s="645"/>
      <c r="BQ29" s="645"/>
      <c r="BR29" s="645"/>
      <c r="BS29" s="646"/>
      <c r="BT29" s="646"/>
      <c r="BU29" s="646"/>
      <c r="BV29" s="646"/>
      <c r="BW29" s="646"/>
      <c r="BX29" s="646"/>
      <c r="BY29" s="646"/>
      <c r="BZ29" s="646"/>
      <c r="CA29" s="646"/>
      <c r="CB29" s="650"/>
      <c r="CD29" s="688" t="s">
        <v>249</v>
      </c>
      <c r="CE29" s="689"/>
      <c r="CF29" s="657" t="s">
        <v>250</v>
      </c>
      <c r="CG29" s="658"/>
      <c r="CH29" s="658"/>
      <c r="CI29" s="658"/>
      <c r="CJ29" s="658"/>
      <c r="CK29" s="658"/>
      <c r="CL29" s="658"/>
      <c r="CM29" s="658"/>
      <c r="CN29" s="658"/>
      <c r="CO29" s="658"/>
      <c r="CP29" s="658"/>
      <c r="CQ29" s="659"/>
      <c r="CR29" s="642">
        <v>1215309</v>
      </c>
      <c r="CS29" s="676"/>
      <c r="CT29" s="676"/>
      <c r="CU29" s="676"/>
      <c r="CV29" s="676"/>
      <c r="CW29" s="676"/>
      <c r="CX29" s="676"/>
      <c r="CY29" s="677"/>
      <c r="CZ29" s="647">
        <v>12.6</v>
      </c>
      <c r="DA29" s="678"/>
      <c r="DB29" s="678"/>
      <c r="DC29" s="681"/>
      <c r="DD29" s="651">
        <v>1145902</v>
      </c>
      <c r="DE29" s="676"/>
      <c r="DF29" s="676"/>
      <c r="DG29" s="676"/>
      <c r="DH29" s="676"/>
      <c r="DI29" s="676"/>
      <c r="DJ29" s="676"/>
      <c r="DK29" s="677"/>
      <c r="DL29" s="651">
        <v>1145902</v>
      </c>
      <c r="DM29" s="676"/>
      <c r="DN29" s="676"/>
      <c r="DO29" s="676"/>
      <c r="DP29" s="676"/>
      <c r="DQ29" s="676"/>
      <c r="DR29" s="676"/>
      <c r="DS29" s="676"/>
      <c r="DT29" s="676"/>
      <c r="DU29" s="676"/>
      <c r="DV29" s="677"/>
      <c r="DW29" s="647">
        <v>24.5</v>
      </c>
      <c r="DX29" s="678"/>
      <c r="DY29" s="678"/>
      <c r="DZ29" s="678"/>
      <c r="EA29" s="678"/>
      <c r="EB29" s="678"/>
      <c r="EC29" s="679"/>
    </row>
    <row r="30" spans="2:133" ht="11.25" customHeight="1" x14ac:dyDescent="0.15">
      <c r="B30" s="639" t="s">
        <v>251</v>
      </c>
      <c r="C30" s="640"/>
      <c r="D30" s="640"/>
      <c r="E30" s="640"/>
      <c r="F30" s="640"/>
      <c r="G30" s="640"/>
      <c r="H30" s="640"/>
      <c r="I30" s="640"/>
      <c r="J30" s="640"/>
      <c r="K30" s="640"/>
      <c r="L30" s="640"/>
      <c r="M30" s="640"/>
      <c r="N30" s="640"/>
      <c r="O30" s="640"/>
      <c r="P30" s="640"/>
      <c r="Q30" s="641"/>
      <c r="R30" s="642">
        <v>6420</v>
      </c>
      <c r="S30" s="643"/>
      <c r="T30" s="643"/>
      <c r="U30" s="643"/>
      <c r="V30" s="643"/>
      <c r="W30" s="643"/>
      <c r="X30" s="643"/>
      <c r="Y30" s="644"/>
      <c r="Z30" s="645">
        <v>0.1</v>
      </c>
      <c r="AA30" s="645"/>
      <c r="AB30" s="645"/>
      <c r="AC30" s="645"/>
      <c r="AD30" s="646" t="s">
        <v>233</v>
      </c>
      <c r="AE30" s="646"/>
      <c r="AF30" s="646"/>
      <c r="AG30" s="646"/>
      <c r="AH30" s="646"/>
      <c r="AI30" s="646"/>
      <c r="AJ30" s="646"/>
      <c r="AK30" s="646"/>
      <c r="AL30" s="647" t="s">
        <v>195</v>
      </c>
      <c r="AM30" s="648"/>
      <c r="AN30" s="648"/>
      <c r="AO30" s="649"/>
      <c r="AP30" s="621" t="s">
        <v>161</v>
      </c>
      <c r="AQ30" s="622"/>
      <c r="AR30" s="622"/>
      <c r="AS30" s="622"/>
      <c r="AT30" s="622"/>
      <c r="AU30" s="622"/>
      <c r="AV30" s="622"/>
      <c r="AW30" s="622"/>
      <c r="AX30" s="622"/>
      <c r="AY30" s="622"/>
      <c r="AZ30" s="622"/>
      <c r="BA30" s="622"/>
      <c r="BB30" s="622"/>
      <c r="BC30" s="622"/>
      <c r="BD30" s="622"/>
      <c r="BE30" s="622"/>
      <c r="BF30" s="623"/>
      <c r="BG30" s="621" t="s">
        <v>252</v>
      </c>
      <c r="BH30" s="686"/>
      <c r="BI30" s="686"/>
      <c r="BJ30" s="686"/>
      <c r="BK30" s="686"/>
      <c r="BL30" s="686"/>
      <c r="BM30" s="686"/>
      <c r="BN30" s="686"/>
      <c r="BO30" s="686"/>
      <c r="BP30" s="686"/>
      <c r="BQ30" s="687"/>
      <c r="BR30" s="621" t="s">
        <v>253</v>
      </c>
      <c r="BS30" s="686"/>
      <c r="BT30" s="686"/>
      <c r="BU30" s="686"/>
      <c r="BV30" s="686"/>
      <c r="BW30" s="686"/>
      <c r="BX30" s="686"/>
      <c r="BY30" s="686"/>
      <c r="BZ30" s="686"/>
      <c r="CA30" s="686"/>
      <c r="CB30" s="687"/>
      <c r="CD30" s="690"/>
      <c r="CE30" s="691"/>
      <c r="CF30" s="657" t="s">
        <v>254</v>
      </c>
      <c r="CG30" s="658"/>
      <c r="CH30" s="658"/>
      <c r="CI30" s="658"/>
      <c r="CJ30" s="658"/>
      <c r="CK30" s="658"/>
      <c r="CL30" s="658"/>
      <c r="CM30" s="658"/>
      <c r="CN30" s="658"/>
      <c r="CO30" s="658"/>
      <c r="CP30" s="658"/>
      <c r="CQ30" s="659"/>
      <c r="CR30" s="642">
        <v>1165593</v>
      </c>
      <c r="CS30" s="643"/>
      <c r="CT30" s="643"/>
      <c r="CU30" s="643"/>
      <c r="CV30" s="643"/>
      <c r="CW30" s="643"/>
      <c r="CX30" s="643"/>
      <c r="CY30" s="644"/>
      <c r="CZ30" s="647">
        <v>12.1</v>
      </c>
      <c r="DA30" s="678"/>
      <c r="DB30" s="678"/>
      <c r="DC30" s="681"/>
      <c r="DD30" s="651">
        <v>1096186</v>
      </c>
      <c r="DE30" s="643"/>
      <c r="DF30" s="643"/>
      <c r="DG30" s="643"/>
      <c r="DH30" s="643"/>
      <c r="DI30" s="643"/>
      <c r="DJ30" s="643"/>
      <c r="DK30" s="644"/>
      <c r="DL30" s="651">
        <v>1096186</v>
      </c>
      <c r="DM30" s="643"/>
      <c r="DN30" s="643"/>
      <c r="DO30" s="643"/>
      <c r="DP30" s="643"/>
      <c r="DQ30" s="643"/>
      <c r="DR30" s="643"/>
      <c r="DS30" s="643"/>
      <c r="DT30" s="643"/>
      <c r="DU30" s="643"/>
      <c r="DV30" s="644"/>
      <c r="DW30" s="647">
        <v>23.4</v>
      </c>
      <c r="DX30" s="678"/>
      <c r="DY30" s="678"/>
      <c r="DZ30" s="678"/>
      <c r="EA30" s="678"/>
      <c r="EB30" s="678"/>
      <c r="EC30" s="679"/>
    </row>
    <row r="31" spans="2:133" ht="11.25" customHeight="1" x14ac:dyDescent="0.15">
      <c r="B31" s="639" t="s">
        <v>255</v>
      </c>
      <c r="C31" s="640"/>
      <c r="D31" s="640"/>
      <c r="E31" s="640"/>
      <c r="F31" s="640"/>
      <c r="G31" s="640"/>
      <c r="H31" s="640"/>
      <c r="I31" s="640"/>
      <c r="J31" s="640"/>
      <c r="K31" s="640"/>
      <c r="L31" s="640"/>
      <c r="M31" s="640"/>
      <c r="N31" s="640"/>
      <c r="O31" s="640"/>
      <c r="P31" s="640"/>
      <c r="Q31" s="641"/>
      <c r="R31" s="642">
        <v>2148545</v>
      </c>
      <c r="S31" s="643"/>
      <c r="T31" s="643"/>
      <c r="U31" s="643"/>
      <c r="V31" s="643"/>
      <c r="W31" s="643"/>
      <c r="X31" s="643"/>
      <c r="Y31" s="644"/>
      <c r="Z31" s="645">
        <v>21.8</v>
      </c>
      <c r="AA31" s="645"/>
      <c r="AB31" s="645"/>
      <c r="AC31" s="645"/>
      <c r="AD31" s="646" t="s">
        <v>172</v>
      </c>
      <c r="AE31" s="646"/>
      <c r="AF31" s="646"/>
      <c r="AG31" s="646"/>
      <c r="AH31" s="646"/>
      <c r="AI31" s="646"/>
      <c r="AJ31" s="646"/>
      <c r="AK31" s="646"/>
      <c r="AL31" s="647" t="s">
        <v>195</v>
      </c>
      <c r="AM31" s="648"/>
      <c r="AN31" s="648"/>
      <c r="AO31" s="649"/>
      <c r="AP31" s="699" t="s">
        <v>256</v>
      </c>
      <c r="AQ31" s="700"/>
      <c r="AR31" s="700"/>
      <c r="AS31" s="700"/>
      <c r="AT31" s="705" t="s">
        <v>257</v>
      </c>
      <c r="AU31" s="86"/>
      <c r="AV31" s="86"/>
      <c r="AW31" s="86"/>
      <c r="AX31" s="628" t="s">
        <v>126</v>
      </c>
      <c r="AY31" s="629"/>
      <c r="AZ31" s="629"/>
      <c r="BA31" s="629"/>
      <c r="BB31" s="629"/>
      <c r="BC31" s="629"/>
      <c r="BD31" s="629"/>
      <c r="BE31" s="629"/>
      <c r="BF31" s="630"/>
      <c r="BG31" s="698">
        <v>98.9</v>
      </c>
      <c r="BH31" s="694"/>
      <c r="BI31" s="694"/>
      <c r="BJ31" s="694"/>
      <c r="BK31" s="694"/>
      <c r="BL31" s="694"/>
      <c r="BM31" s="637">
        <v>92.4</v>
      </c>
      <c r="BN31" s="694"/>
      <c r="BO31" s="694"/>
      <c r="BP31" s="694"/>
      <c r="BQ31" s="695"/>
      <c r="BR31" s="698">
        <v>98.1</v>
      </c>
      <c r="BS31" s="694"/>
      <c r="BT31" s="694"/>
      <c r="BU31" s="694"/>
      <c r="BV31" s="694"/>
      <c r="BW31" s="694"/>
      <c r="BX31" s="637">
        <v>90.5</v>
      </c>
      <c r="BY31" s="694"/>
      <c r="BZ31" s="694"/>
      <c r="CA31" s="694"/>
      <c r="CB31" s="695"/>
      <c r="CD31" s="690"/>
      <c r="CE31" s="691"/>
      <c r="CF31" s="657" t="s">
        <v>258</v>
      </c>
      <c r="CG31" s="658"/>
      <c r="CH31" s="658"/>
      <c r="CI31" s="658"/>
      <c r="CJ31" s="658"/>
      <c r="CK31" s="658"/>
      <c r="CL31" s="658"/>
      <c r="CM31" s="658"/>
      <c r="CN31" s="658"/>
      <c r="CO31" s="658"/>
      <c r="CP31" s="658"/>
      <c r="CQ31" s="659"/>
      <c r="CR31" s="642">
        <v>49716</v>
      </c>
      <c r="CS31" s="676"/>
      <c r="CT31" s="676"/>
      <c r="CU31" s="676"/>
      <c r="CV31" s="676"/>
      <c r="CW31" s="676"/>
      <c r="CX31" s="676"/>
      <c r="CY31" s="677"/>
      <c r="CZ31" s="647">
        <v>0.5</v>
      </c>
      <c r="DA31" s="678"/>
      <c r="DB31" s="678"/>
      <c r="DC31" s="681"/>
      <c r="DD31" s="651">
        <v>49716</v>
      </c>
      <c r="DE31" s="676"/>
      <c r="DF31" s="676"/>
      <c r="DG31" s="676"/>
      <c r="DH31" s="676"/>
      <c r="DI31" s="676"/>
      <c r="DJ31" s="676"/>
      <c r="DK31" s="677"/>
      <c r="DL31" s="651">
        <v>49716</v>
      </c>
      <c r="DM31" s="676"/>
      <c r="DN31" s="676"/>
      <c r="DO31" s="676"/>
      <c r="DP31" s="676"/>
      <c r="DQ31" s="676"/>
      <c r="DR31" s="676"/>
      <c r="DS31" s="676"/>
      <c r="DT31" s="676"/>
      <c r="DU31" s="676"/>
      <c r="DV31" s="677"/>
      <c r="DW31" s="647">
        <v>1.1000000000000001</v>
      </c>
      <c r="DX31" s="678"/>
      <c r="DY31" s="678"/>
      <c r="DZ31" s="678"/>
      <c r="EA31" s="678"/>
      <c r="EB31" s="678"/>
      <c r="EC31" s="679"/>
    </row>
    <row r="32" spans="2:133" ht="11.25" customHeight="1" x14ac:dyDescent="0.15">
      <c r="B32" s="709" t="s">
        <v>259</v>
      </c>
      <c r="C32" s="710"/>
      <c r="D32" s="710"/>
      <c r="E32" s="710"/>
      <c r="F32" s="710"/>
      <c r="G32" s="710"/>
      <c r="H32" s="710"/>
      <c r="I32" s="710"/>
      <c r="J32" s="710"/>
      <c r="K32" s="710"/>
      <c r="L32" s="710"/>
      <c r="M32" s="710"/>
      <c r="N32" s="710"/>
      <c r="O32" s="710"/>
      <c r="P32" s="710"/>
      <c r="Q32" s="711"/>
      <c r="R32" s="642" t="s">
        <v>195</v>
      </c>
      <c r="S32" s="643"/>
      <c r="T32" s="643"/>
      <c r="U32" s="643"/>
      <c r="V32" s="643"/>
      <c r="W32" s="643"/>
      <c r="X32" s="643"/>
      <c r="Y32" s="644"/>
      <c r="Z32" s="645" t="s">
        <v>260</v>
      </c>
      <c r="AA32" s="645"/>
      <c r="AB32" s="645"/>
      <c r="AC32" s="645"/>
      <c r="AD32" s="646" t="s">
        <v>260</v>
      </c>
      <c r="AE32" s="646"/>
      <c r="AF32" s="646"/>
      <c r="AG32" s="646"/>
      <c r="AH32" s="646"/>
      <c r="AI32" s="646"/>
      <c r="AJ32" s="646"/>
      <c r="AK32" s="646"/>
      <c r="AL32" s="647" t="s">
        <v>113</v>
      </c>
      <c r="AM32" s="648"/>
      <c r="AN32" s="648"/>
      <c r="AO32" s="649"/>
      <c r="AP32" s="701"/>
      <c r="AQ32" s="702"/>
      <c r="AR32" s="702"/>
      <c r="AS32" s="702"/>
      <c r="AT32" s="706"/>
      <c r="AU32" s="85" t="s">
        <v>261</v>
      </c>
      <c r="AV32" s="85"/>
      <c r="AW32" s="85"/>
      <c r="AX32" s="639" t="s">
        <v>262</v>
      </c>
      <c r="AY32" s="640"/>
      <c r="AZ32" s="640"/>
      <c r="BA32" s="640"/>
      <c r="BB32" s="640"/>
      <c r="BC32" s="640"/>
      <c r="BD32" s="640"/>
      <c r="BE32" s="640"/>
      <c r="BF32" s="641"/>
      <c r="BG32" s="708">
        <v>99.1</v>
      </c>
      <c r="BH32" s="676"/>
      <c r="BI32" s="676"/>
      <c r="BJ32" s="676"/>
      <c r="BK32" s="676"/>
      <c r="BL32" s="676"/>
      <c r="BM32" s="648">
        <v>95.8</v>
      </c>
      <c r="BN32" s="696"/>
      <c r="BO32" s="696"/>
      <c r="BP32" s="696"/>
      <c r="BQ32" s="697"/>
      <c r="BR32" s="708">
        <v>98.6</v>
      </c>
      <c r="BS32" s="676"/>
      <c r="BT32" s="676"/>
      <c r="BU32" s="676"/>
      <c r="BV32" s="676"/>
      <c r="BW32" s="676"/>
      <c r="BX32" s="648">
        <v>95.1</v>
      </c>
      <c r="BY32" s="696"/>
      <c r="BZ32" s="696"/>
      <c r="CA32" s="696"/>
      <c r="CB32" s="697"/>
      <c r="CD32" s="692"/>
      <c r="CE32" s="693"/>
      <c r="CF32" s="657" t="s">
        <v>263</v>
      </c>
      <c r="CG32" s="658"/>
      <c r="CH32" s="658"/>
      <c r="CI32" s="658"/>
      <c r="CJ32" s="658"/>
      <c r="CK32" s="658"/>
      <c r="CL32" s="658"/>
      <c r="CM32" s="658"/>
      <c r="CN32" s="658"/>
      <c r="CO32" s="658"/>
      <c r="CP32" s="658"/>
      <c r="CQ32" s="659"/>
      <c r="CR32" s="642">
        <v>273</v>
      </c>
      <c r="CS32" s="643"/>
      <c r="CT32" s="643"/>
      <c r="CU32" s="643"/>
      <c r="CV32" s="643"/>
      <c r="CW32" s="643"/>
      <c r="CX32" s="643"/>
      <c r="CY32" s="644"/>
      <c r="CZ32" s="647">
        <v>0</v>
      </c>
      <c r="DA32" s="678"/>
      <c r="DB32" s="678"/>
      <c r="DC32" s="681"/>
      <c r="DD32" s="651">
        <v>273</v>
      </c>
      <c r="DE32" s="643"/>
      <c r="DF32" s="643"/>
      <c r="DG32" s="643"/>
      <c r="DH32" s="643"/>
      <c r="DI32" s="643"/>
      <c r="DJ32" s="643"/>
      <c r="DK32" s="644"/>
      <c r="DL32" s="651">
        <v>273</v>
      </c>
      <c r="DM32" s="643"/>
      <c r="DN32" s="643"/>
      <c r="DO32" s="643"/>
      <c r="DP32" s="643"/>
      <c r="DQ32" s="643"/>
      <c r="DR32" s="643"/>
      <c r="DS32" s="643"/>
      <c r="DT32" s="643"/>
      <c r="DU32" s="643"/>
      <c r="DV32" s="644"/>
      <c r="DW32" s="647">
        <v>0</v>
      </c>
      <c r="DX32" s="678"/>
      <c r="DY32" s="678"/>
      <c r="DZ32" s="678"/>
      <c r="EA32" s="678"/>
      <c r="EB32" s="678"/>
      <c r="EC32" s="679"/>
    </row>
    <row r="33" spans="2:133" ht="11.25" customHeight="1" x14ac:dyDescent="0.15">
      <c r="B33" s="639" t="s">
        <v>264</v>
      </c>
      <c r="C33" s="640"/>
      <c r="D33" s="640"/>
      <c r="E33" s="640"/>
      <c r="F33" s="640"/>
      <c r="G33" s="640"/>
      <c r="H33" s="640"/>
      <c r="I33" s="640"/>
      <c r="J33" s="640"/>
      <c r="K33" s="640"/>
      <c r="L33" s="640"/>
      <c r="M33" s="640"/>
      <c r="N33" s="640"/>
      <c r="O33" s="640"/>
      <c r="P33" s="640"/>
      <c r="Q33" s="641"/>
      <c r="R33" s="642">
        <v>597099</v>
      </c>
      <c r="S33" s="643"/>
      <c r="T33" s="643"/>
      <c r="U33" s="643"/>
      <c r="V33" s="643"/>
      <c r="W33" s="643"/>
      <c r="X33" s="643"/>
      <c r="Y33" s="644"/>
      <c r="Z33" s="645">
        <v>6.1</v>
      </c>
      <c r="AA33" s="645"/>
      <c r="AB33" s="645"/>
      <c r="AC33" s="645"/>
      <c r="AD33" s="646" t="s">
        <v>233</v>
      </c>
      <c r="AE33" s="646"/>
      <c r="AF33" s="646"/>
      <c r="AG33" s="646"/>
      <c r="AH33" s="646"/>
      <c r="AI33" s="646"/>
      <c r="AJ33" s="646"/>
      <c r="AK33" s="646"/>
      <c r="AL33" s="647" t="s">
        <v>195</v>
      </c>
      <c r="AM33" s="648"/>
      <c r="AN33" s="648"/>
      <c r="AO33" s="649"/>
      <c r="AP33" s="703"/>
      <c r="AQ33" s="704"/>
      <c r="AR33" s="704"/>
      <c r="AS33" s="704"/>
      <c r="AT33" s="707"/>
      <c r="AU33" s="87"/>
      <c r="AV33" s="87"/>
      <c r="AW33" s="87"/>
      <c r="AX33" s="683" t="s">
        <v>265</v>
      </c>
      <c r="AY33" s="684"/>
      <c r="AZ33" s="684"/>
      <c r="BA33" s="684"/>
      <c r="BB33" s="684"/>
      <c r="BC33" s="684"/>
      <c r="BD33" s="684"/>
      <c r="BE33" s="684"/>
      <c r="BF33" s="685"/>
      <c r="BG33" s="712">
        <v>98.6</v>
      </c>
      <c r="BH33" s="713"/>
      <c r="BI33" s="713"/>
      <c r="BJ33" s="713"/>
      <c r="BK33" s="713"/>
      <c r="BL33" s="713"/>
      <c r="BM33" s="714">
        <v>88.3</v>
      </c>
      <c r="BN33" s="713"/>
      <c r="BO33" s="713"/>
      <c r="BP33" s="713"/>
      <c r="BQ33" s="715"/>
      <c r="BR33" s="712">
        <v>96.8</v>
      </c>
      <c r="BS33" s="713"/>
      <c r="BT33" s="713"/>
      <c r="BU33" s="713"/>
      <c r="BV33" s="713"/>
      <c r="BW33" s="713"/>
      <c r="BX33" s="714">
        <v>83.2</v>
      </c>
      <c r="BY33" s="713"/>
      <c r="BZ33" s="713"/>
      <c r="CA33" s="713"/>
      <c r="CB33" s="715"/>
      <c r="CD33" s="657" t="s">
        <v>266</v>
      </c>
      <c r="CE33" s="658"/>
      <c r="CF33" s="658"/>
      <c r="CG33" s="658"/>
      <c r="CH33" s="658"/>
      <c r="CI33" s="658"/>
      <c r="CJ33" s="658"/>
      <c r="CK33" s="658"/>
      <c r="CL33" s="658"/>
      <c r="CM33" s="658"/>
      <c r="CN33" s="658"/>
      <c r="CO33" s="658"/>
      <c r="CP33" s="658"/>
      <c r="CQ33" s="659"/>
      <c r="CR33" s="642">
        <v>5430605</v>
      </c>
      <c r="CS33" s="676"/>
      <c r="CT33" s="676"/>
      <c r="CU33" s="676"/>
      <c r="CV33" s="676"/>
      <c r="CW33" s="676"/>
      <c r="CX33" s="676"/>
      <c r="CY33" s="677"/>
      <c r="CZ33" s="647">
        <v>56.4</v>
      </c>
      <c r="DA33" s="678"/>
      <c r="DB33" s="678"/>
      <c r="DC33" s="681"/>
      <c r="DD33" s="651">
        <v>3449094</v>
      </c>
      <c r="DE33" s="676"/>
      <c r="DF33" s="676"/>
      <c r="DG33" s="676"/>
      <c r="DH33" s="676"/>
      <c r="DI33" s="676"/>
      <c r="DJ33" s="676"/>
      <c r="DK33" s="677"/>
      <c r="DL33" s="651">
        <v>1969980</v>
      </c>
      <c r="DM33" s="676"/>
      <c r="DN33" s="676"/>
      <c r="DO33" s="676"/>
      <c r="DP33" s="676"/>
      <c r="DQ33" s="676"/>
      <c r="DR33" s="676"/>
      <c r="DS33" s="676"/>
      <c r="DT33" s="676"/>
      <c r="DU33" s="676"/>
      <c r="DV33" s="677"/>
      <c r="DW33" s="647">
        <v>42.1</v>
      </c>
      <c r="DX33" s="678"/>
      <c r="DY33" s="678"/>
      <c r="DZ33" s="678"/>
      <c r="EA33" s="678"/>
      <c r="EB33" s="678"/>
      <c r="EC33" s="679"/>
    </row>
    <row r="34" spans="2:133" ht="11.25" customHeight="1" x14ac:dyDescent="0.15">
      <c r="B34" s="639" t="s">
        <v>267</v>
      </c>
      <c r="C34" s="640"/>
      <c r="D34" s="640"/>
      <c r="E34" s="640"/>
      <c r="F34" s="640"/>
      <c r="G34" s="640"/>
      <c r="H34" s="640"/>
      <c r="I34" s="640"/>
      <c r="J34" s="640"/>
      <c r="K34" s="640"/>
      <c r="L34" s="640"/>
      <c r="M34" s="640"/>
      <c r="N34" s="640"/>
      <c r="O34" s="640"/>
      <c r="P34" s="640"/>
      <c r="Q34" s="641"/>
      <c r="R34" s="642">
        <v>46566</v>
      </c>
      <c r="S34" s="643"/>
      <c r="T34" s="643"/>
      <c r="U34" s="643"/>
      <c r="V34" s="643"/>
      <c r="W34" s="643"/>
      <c r="X34" s="643"/>
      <c r="Y34" s="644"/>
      <c r="Z34" s="645">
        <v>0.5</v>
      </c>
      <c r="AA34" s="645"/>
      <c r="AB34" s="645"/>
      <c r="AC34" s="645"/>
      <c r="AD34" s="646">
        <v>870</v>
      </c>
      <c r="AE34" s="646"/>
      <c r="AF34" s="646"/>
      <c r="AG34" s="646"/>
      <c r="AH34" s="646"/>
      <c r="AI34" s="646"/>
      <c r="AJ34" s="646"/>
      <c r="AK34" s="646"/>
      <c r="AL34" s="647">
        <v>0</v>
      </c>
      <c r="AM34" s="648"/>
      <c r="AN34" s="648"/>
      <c r="AO34" s="649"/>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7" t="s">
        <v>268</v>
      </c>
      <c r="CE34" s="658"/>
      <c r="CF34" s="658"/>
      <c r="CG34" s="658"/>
      <c r="CH34" s="658"/>
      <c r="CI34" s="658"/>
      <c r="CJ34" s="658"/>
      <c r="CK34" s="658"/>
      <c r="CL34" s="658"/>
      <c r="CM34" s="658"/>
      <c r="CN34" s="658"/>
      <c r="CO34" s="658"/>
      <c r="CP34" s="658"/>
      <c r="CQ34" s="659"/>
      <c r="CR34" s="642">
        <v>1115941</v>
      </c>
      <c r="CS34" s="643"/>
      <c r="CT34" s="643"/>
      <c r="CU34" s="643"/>
      <c r="CV34" s="643"/>
      <c r="CW34" s="643"/>
      <c r="CX34" s="643"/>
      <c r="CY34" s="644"/>
      <c r="CZ34" s="647">
        <v>11.6</v>
      </c>
      <c r="DA34" s="678"/>
      <c r="DB34" s="678"/>
      <c r="DC34" s="681"/>
      <c r="DD34" s="651">
        <v>886550</v>
      </c>
      <c r="DE34" s="643"/>
      <c r="DF34" s="643"/>
      <c r="DG34" s="643"/>
      <c r="DH34" s="643"/>
      <c r="DI34" s="643"/>
      <c r="DJ34" s="643"/>
      <c r="DK34" s="644"/>
      <c r="DL34" s="651">
        <v>547614</v>
      </c>
      <c r="DM34" s="643"/>
      <c r="DN34" s="643"/>
      <c r="DO34" s="643"/>
      <c r="DP34" s="643"/>
      <c r="DQ34" s="643"/>
      <c r="DR34" s="643"/>
      <c r="DS34" s="643"/>
      <c r="DT34" s="643"/>
      <c r="DU34" s="643"/>
      <c r="DV34" s="644"/>
      <c r="DW34" s="647">
        <v>11.7</v>
      </c>
      <c r="DX34" s="678"/>
      <c r="DY34" s="678"/>
      <c r="DZ34" s="678"/>
      <c r="EA34" s="678"/>
      <c r="EB34" s="678"/>
      <c r="EC34" s="679"/>
    </row>
    <row r="35" spans="2:133" ht="11.25" customHeight="1" x14ac:dyDescent="0.15">
      <c r="B35" s="639" t="s">
        <v>269</v>
      </c>
      <c r="C35" s="640"/>
      <c r="D35" s="640"/>
      <c r="E35" s="640"/>
      <c r="F35" s="640"/>
      <c r="G35" s="640"/>
      <c r="H35" s="640"/>
      <c r="I35" s="640"/>
      <c r="J35" s="640"/>
      <c r="K35" s="640"/>
      <c r="L35" s="640"/>
      <c r="M35" s="640"/>
      <c r="N35" s="640"/>
      <c r="O35" s="640"/>
      <c r="P35" s="640"/>
      <c r="Q35" s="641"/>
      <c r="R35" s="642">
        <v>61464</v>
      </c>
      <c r="S35" s="643"/>
      <c r="T35" s="643"/>
      <c r="U35" s="643"/>
      <c r="V35" s="643"/>
      <c r="W35" s="643"/>
      <c r="X35" s="643"/>
      <c r="Y35" s="644"/>
      <c r="Z35" s="645">
        <v>0.6</v>
      </c>
      <c r="AA35" s="645"/>
      <c r="AB35" s="645"/>
      <c r="AC35" s="645"/>
      <c r="AD35" s="646" t="s">
        <v>260</v>
      </c>
      <c r="AE35" s="646"/>
      <c r="AF35" s="646"/>
      <c r="AG35" s="646"/>
      <c r="AH35" s="646"/>
      <c r="AI35" s="646"/>
      <c r="AJ35" s="646"/>
      <c r="AK35" s="646"/>
      <c r="AL35" s="647" t="s">
        <v>195</v>
      </c>
      <c r="AM35" s="648"/>
      <c r="AN35" s="648"/>
      <c r="AO35" s="649"/>
      <c r="AP35" s="90"/>
      <c r="AQ35" s="621" t="s">
        <v>270</v>
      </c>
      <c r="AR35" s="622"/>
      <c r="AS35" s="622"/>
      <c r="AT35" s="622"/>
      <c r="AU35" s="622"/>
      <c r="AV35" s="622"/>
      <c r="AW35" s="622"/>
      <c r="AX35" s="622"/>
      <c r="AY35" s="622"/>
      <c r="AZ35" s="622"/>
      <c r="BA35" s="622"/>
      <c r="BB35" s="622"/>
      <c r="BC35" s="622"/>
      <c r="BD35" s="622"/>
      <c r="BE35" s="622"/>
      <c r="BF35" s="623"/>
      <c r="BG35" s="621" t="s">
        <v>271</v>
      </c>
      <c r="BH35" s="622"/>
      <c r="BI35" s="622"/>
      <c r="BJ35" s="622"/>
      <c r="BK35" s="622"/>
      <c r="BL35" s="622"/>
      <c r="BM35" s="622"/>
      <c r="BN35" s="622"/>
      <c r="BO35" s="622"/>
      <c r="BP35" s="622"/>
      <c r="BQ35" s="622"/>
      <c r="BR35" s="622"/>
      <c r="BS35" s="622"/>
      <c r="BT35" s="622"/>
      <c r="BU35" s="622"/>
      <c r="BV35" s="622"/>
      <c r="BW35" s="622"/>
      <c r="BX35" s="622"/>
      <c r="BY35" s="622"/>
      <c r="BZ35" s="622"/>
      <c r="CA35" s="622"/>
      <c r="CB35" s="623"/>
      <c r="CD35" s="657" t="s">
        <v>272</v>
      </c>
      <c r="CE35" s="658"/>
      <c r="CF35" s="658"/>
      <c r="CG35" s="658"/>
      <c r="CH35" s="658"/>
      <c r="CI35" s="658"/>
      <c r="CJ35" s="658"/>
      <c r="CK35" s="658"/>
      <c r="CL35" s="658"/>
      <c r="CM35" s="658"/>
      <c r="CN35" s="658"/>
      <c r="CO35" s="658"/>
      <c r="CP35" s="658"/>
      <c r="CQ35" s="659"/>
      <c r="CR35" s="642">
        <v>265706</v>
      </c>
      <c r="CS35" s="676"/>
      <c r="CT35" s="676"/>
      <c r="CU35" s="676"/>
      <c r="CV35" s="676"/>
      <c r="CW35" s="676"/>
      <c r="CX35" s="676"/>
      <c r="CY35" s="677"/>
      <c r="CZ35" s="647">
        <v>2.8</v>
      </c>
      <c r="DA35" s="678"/>
      <c r="DB35" s="678"/>
      <c r="DC35" s="681"/>
      <c r="DD35" s="651">
        <v>222009</v>
      </c>
      <c r="DE35" s="676"/>
      <c r="DF35" s="676"/>
      <c r="DG35" s="676"/>
      <c r="DH35" s="676"/>
      <c r="DI35" s="676"/>
      <c r="DJ35" s="676"/>
      <c r="DK35" s="677"/>
      <c r="DL35" s="651">
        <v>180398</v>
      </c>
      <c r="DM35" s="676"/>
      <c r="DN35" s="676"/>
      <c r="DO35" s="676"/>
      <c r="DP35" s="676"/>
      <c r="DQ35" s="676"/>
      <c r="DR35" s="676"/>
      <c r="DS35" s="676"/>
      <c r="DT35" s="676"/>
      <c r="DU35" s="676"/>
      <c r="DV35" s="677"/>
      <c r="DW35" s="647">
        <v>3.9</v>
      </c>
      <c r="DX35" s="678"/>
      <c r="DY35" s="678"/>
      <c r="DZ35" s="678"/>
      <c r="EA35" s="678"/>
      <c r="EB35" s="678"/>
      <c r="EC35" s="679"/>
    </row>
    <row r="36" spans="2:133" ht="11.25" customHeight="1" x14ac:dyDescent="0.15">
      <c r="B36" s="639" t="s">
        <v>273</v>
      </c>
      <c r="C36" s="640"/>
      <c r="D36" s="640"/>
      <c r="E36" s="640"/>
      <c r="F36" s="640"/>
      <c r="G36" s="640"/>
      <c r="H36" s="640"/>
      <c r="I36" s="640"/>
      <c r="J36" s="640"/>
      <c r="K36" s="640"/>
      <c r="L36" s="640"/>
      <c r="M36" s="640"/>
      <c r="N36" s="640"/>
      <c r="O36" s="640"/>
      <c r="P36" s="640"/>
      <c r="Q36" s="641"/>
      <c r="R36" s="642">
        <v>429626</v>
      </c>
      <c r="S36" s="643"/>
      <c r="T36" s="643"/>
      <c r="U36" s="643"/>
      <c r="V36" s="643"/>
      <c r="W36" s="643"/>
      <c r="X36" s="643"/>
      <c r="Y36" s="644"/>
      <c r="Z36" s="645">
        <v>4.4000000000000004</v>
      </c>
      <c r="AA36" s="645"/>
      <c r="AB36" s="645"/>
      <c r="AC36" s="645"/>
      <c r="AD36" s="646" t="s">
        <v>195</v>
      </c>
      <c r="AE36" s="646"/>
      <c r="AF36" s="646"/>
      <c r="AG36" s="646"/>
      <c r="AH36" s="646"/>
      <c r="AI36" s="646"/>
      <c r="AJ36" s="646"/>
      <c r="AK36" s="646"/>
      <c r="AL36" s="647" t="s">
        <v>195</v>
      </c>
      <c r="AM36" s="648"/>
      <c r="AN36" s="648"/>
      <c r="AO36" s="649"/>
      <c r="AP36" s="90"/>
      <c r="AQ36" s="716" t="s">
        <v>274</v>
      </c>
      <c r="AR36" s="717"/>
      <c r="AS36" s="717"/>
      <c r="AT36" s="717"/>
      <c r="AU36" s="717"/>
      <c r="AV36" s="717"/>
      <c r="AW36" s="717"/>
      <c r="AX36" s="717"/>
      <c r="AY36" s="718"/>
      <c r="AZ36" s="631">
        <v>952272</v>
      </c>
      <c r="BA36" s="632"/>
      <c r="BB36" s="632"/>
      <c r="BC36" s="632"/>
      <c r="BD36" s="632"/>
      <c r="BE36" s="632"/>
      <c r="BF36" s="719"/>
      <c r="BG36" s="653" t="s">
        <v>275</v>
      </c>
      <c r="BH36" s="654"/>
      <c r="BI36" s="654"/>
      <c r="BJ36" s="654"/>
      <c r="BK36" s="654"/>
      <c r="BL36" s="654"/>
      <c r="BM36" s="654"/>
      <c r="BN36" s="654"/>
      <c r="BO36" s="654"/>
      <c r="BP36" s="654"/>
      <c r="BQ36" s="654"/>
      <c r="BR36" s="654"/>
      <c r="BS36" s="654"/>
      <c r="BT36" s="654"/>
      <c r="BU36" s="655"/>
      <c r="BV36" s="631">
        <v>89174</v>
      </c>
      <c r="BW36" s="632"/>
      <c r="BX36" s="632"/>
      <c r="BY36" s="632"/>
      <c r="BZ36" s="632"/>
      <c r="CA36" s="632"/>
      <c r="CB36" s="719"/>
      <c r="CD36" s="657" t="s">
        <v>276</v>
      </c>
      <c r="CE36" s="658"/>
      <c r="CF36" s="658"/>
      <c r="CG36" s="658"/>
      <c r="CH36" s="658"/>
      <c r="CI36" s="658"/>
      <c r="CJ36" s="658"/>
      <c r="CK36" s="658"/>
      <c r="CL36" s="658"/>
      <c r="CM36" s="658"/>
      <c r="CN36" s="658"/>
      <c r="CO36" s="658"/>
      <c r="CP36" s="658"/>
      <c r="CQ36" s="659"/>
      <c r="CR36" s="642">
        <v>2576336</v>
      </c>
      <c r="CS36" s="643"/>
      <c r="CT36" s="643"/>
      <c r="CU36" s="643"/>
      <c r="CV36" s="643"/>
      <c r="CW36" s="643"/>
      <c r="CX36" s="643"/>
      <c r="CY36" s="644"/>
      <c r="CZ36" s="647">
        <v>26.7</v>
      </c>
      <c r="DA36" s="678"/>
      <c r="DB36" s="678"/>
      <c r="DC36" s="681"/>
      <c r="DD36" s="651">
        <v>1007953</v>
      </c>
      <c r="DE36" s="643"/>
      <c r="DF36" s="643"/>
      <c r="DG36" s="643"/>
      <c r="DH36" s="643"/>
      <c r="DI36" s="643"/>
      <c r="DJ36" s="643"/>
      <c r="DK36" s="644"/>
      <c r="DL36" s="651">
        <v>736385</v>
      </c>
      <c r="DM36" s="643"/>
      <c r="DN36" s="643"/>
      <c r="DO36" s="643"/>
      <c r="DP36" s="643"/>
      <c r="DQ36" s="643"/>
      <c r="DR36" s="643"/>
      <c r="DS36" s="643"/>
      <c r="DT36" s="643"/>
      <c r="DU36" s="643"/>
      <c r="DV36" s="644"/>
      <c r="DW36" s="647">
        <v>15.7</v>
      </c>
      <c r="DX36" s="678"/>
      <c r="DY36" s="678"/>
      <c r="DZ36" s="678"/>
      <c r="EA36" s="678"/>
      <c r="EB36" s="678"/>
      <c r="EC36" s="679"/>
    </row>
    <row r="37" spans="2:133" ht="11.25" customHeight="1" x14ac:dyDescent="0.15">
      <c r="B37" s="639" t="s">
        <v>277</v>
      </c>
      <c r="C37" s="640"/>
      <c r="D37" s="640"/>
      <c r="E37" s="640"/>
      <c r="F37" s="640"/>
      <c r="G37" s="640"/>
      <c r="H37" s="640"/>
      <c r="I37" s="640"/>
      <c r="J37" s="640"/>
      <c r="K37" s="640"/>
      <c r="L37" s="640"/>
      <c r="M37" s="640"/>
      <c r="N37" s="640"/>
      <c r="O37" s="640"/>
      <c r="P37" s="640"/>
      <c r="Q37" s="641"/>
      <c r="R37" s="642">
        <v>177555</v>
      </c>
      <c r="S37" s="643"/>
      <c r="T37" s="643"/>
      <c r="U37" s="643"/>
      <c r="V37" s="643"/>
      <c r="W37" s="643"/>
      <c r="X37" s="643"/>
      <c r="Y37" s="644"/>
      <c r="Z37" s="645">
        <v>1.8</v>
      </c>
      <c r="AA37" s="645"/>
      <c r="AB37" s="645"/>
      <c r="AC37" s="645"/>
      <c r="AD37" s="646" t="s">
        <v>172</v>
      </c>
      <c r="AE37" s="646"/>
      <c r="AF37" s="646"/>
      <c r="AG37" s="646"/>
      <c r="AH37" s="646"/>
      <c r="AI37" s="646"/>
      <c r="AJ37" s="646"/>
      <c r="AK37" s="646"/>
      <c r="AL37" s="647" t="s">
        <v>233</v>
      </c>
      <c r="AM37" s="648"/>
      <c r="AN37" s="648"/>
      <c r="AO37" s="649"/>
      <c r="AQ37" s="720" t="s">
        <v>278</v>
      </c>
      <c r="AR37" s="721"/>
      <c r="AS37" s="721"/>
      <c r="AT37" s="721"/>
      <c r="AU37" s="721"/>
      <c r="AV37" s="721"/>
      <c r="AW37" s="721"/>
      <c r="AX37" s="721"/>
      <c r="AY37" s="722"/>
      <c r="AZ37" s="642">
        <v>173463</v>
      </c>
      <c r="BA37" s="643"/>
      <c r="BB37" s="643"/>
      <c r="BC37" s="643"/>
      <c r="BD37" s="676"/>
      <c r="BE37" s="676"/>
      <c r="BF37" s="697"/>
      <c r="BG37" s="657" t="s">
        <v>279</v>
      </c>
      <c r="BH37" s="658"/>
      <c r="BI37" s="658"/>
      <c r="BJ37" s="658"/>
      <c r="BK37" s="658"/>
      <c r="BL37" s="658"/>
      <c r="BM37" s="658"/>
      <c r="BN37" s="658"/>
      <c r="BO37" s="658"/>
      <c r="BP37" s="658"/>
      <c r="BQ37" s="658"/>
      <c r="BR37" s="658"/>
      <c r="BS37" s="658"/>
      <c r="BT37" s="658"/>
      <c r="BU37" s="659"/>
      <c r="BV37" s="642">
        <v>68392</v>
      </c>
      <c r="BW37" s="643"/>
      <c r="BX37" s="643"/>
      <c r="BY37" s="643"/>
      <c r="BZ37" s="643"/>
      <c r="CA37" s="643"/>
      <c r="CB37" s="652"/>
      <c r="CD37" s="657" t="s">
        <v>280</v>
      </c>
      <c r="CE37" s="658"/>
      <c r="CF37" s="658"/>
      <c r="CG37" s="658"/>
      <c r="CH37" s="658"/>
      <c r="CI37" s="658"/>
      <c r="CJ37" s="658"/>
      <c r="CK37" s="658"/>
      <c r="CL37" s="658"/>
      <c r="CM37" s="658"/>
      <c r="CN37" s="658"/>
      <c r="CO37" s="658"/>
      <c r="CP37" s="658"/>
      <c r="CQ37" s="659"/>
      <c r="CR37" s="642">
        <v>709601</v>
      </c>
      <c r="CS37" s="676"/>
      <c r="CT37" s="676"/>
      <c r="CU37" s="676"/>
      <c r="CV37" s="676"/>
      <c r="CW37" s="676"/>
      <c r="CX37" s="676"/>
      <c r="CY37" s="677"/>
      <c r="CZ37" s="647">
        <v>7.4</v>
      </c>
      <c r="DA37" s="678"/>
      <c r="DB37" s="678"/>
      <c r="DC37" s="681"/>
      <c r="DD37" s="651">
        <v>550001</v>
      </c>
      <c r="DE37" s="676"/>
      <c r="DF37" s="676"/>
      <c r="DG37" s="676"/>
      <c r="DH37" s="676"/>
      <c r="DI37" s="676"/>
      <c r="DJ37" s="676"/>
      <c r="DK37" s="677"/>
      <c r="DL37" s="651">
        <v>542810</v>
      </c>
      <c r="DM37" s="676"/>
      <c r="DN37" s="676"/>
      <c r="DO37" s="676"/>
      <c r="DP37" s="676"/>
      <c r="DQ37" s="676"/>
      <c r="DR37" s="676"/>
      <c r="DS37" s="676"/>
      <c r="DT37" s="676"/>
      <c r="DU37" s="676"/>
      <c r="DV37" s="677"/>
      <c r="DW37" s="647">
        <v>11.6</v>
      </c>
      <c r="DX37" s="678"/>
      <c r="DY37" s="678"/>
      <c r="DZ37" s="678"/>
      <c r="EA37" s="678"/>
      <c r="EB37" s="678"/>
      <c r="EC37" s="679"/>
    </row>
    <row r="38" spans="2:133" ht="11.25" customHeight="1" x14ac:dyDescent="0.15">
      <c r="B38" s="639" t="s">
        <v>281</v>
      </c>
      <c r="C38" s="640"/>
      <c r="D38" s="640"/>
      <c r="E38" s="640"/>
      <c r="F38" s="640"/>
      <c r="G38" s="640"/>
      <c r="H38" s="640"/>
      <c r="I38" s="640"/>
      <c r="J38" s="640"/>
      <c r="K38" s="640"/>
      <c r="L38" s="640"/>
      <c r="M38" s="640"/>
      <c r="N38" s="640"/>
      <c r="O38" s="640"/>
      <c r="P38" s="640"/>
      <c r="Q38" s="641"/>
      <c r="R38" s="642">
        <v>131420</v>
      </c>
      <c r="S38" s="643"/>
      <c r="T38" s="643"/>
      <c r="U38" s="643"/>
      <c r="V38" s="643"/>
      <c r="W38" s="643"/>
      <c r="X38" s="643"/>
      <c r="Y38" s="644"/>
      <c r="Z38" s="645">
        <v>1.3</v>
      </c>
      <c r="AA38" s="645"/>
      <c r="AB38" s="645"/>
      <c r="AC38" s="645"/>
      <c r="AD38" s="646">
        <v>23</v>
      </c>
      <c r="AE38" s="646"/>
      <c r="AF38" s="646"/>
      <c r="AG38" s="646"/>
      <c r="AH38" s="646"/>
      <c r="AI38" s="646"/>
      <c r="AJ38" s="646"/>
      <c r="AK38" s="646"/>
      <c r="AL38" s="647">
        <v>0</v>
      </c>
      <c r="AM38" s="648"/>
      <c r="AN38" s="648"/>
      <c r="AO38" s="649"/>
      <c r="AQ38" s="720" t="s">
        <v>282</v>
      </c>
      <c r="AR38" s="721"/>
      <c r="AS38" s="721"/>
      <c r="AT38" s="721"/>
      <c r="AU38" s="721"/>
      <c r="AV38" s="721"/>
      <c r="AW38" s="721"/>
      <c r="AX38" s="721"/>
      <c r="AY38" s="722"/>
      <c r="AZ38" s="642">
        <v>64175</v>
      </c>
      <c r="BA38" s="643"/>
      <c r="BB38" s="643"/>
      <c r="BC38" s="643"/>
      <c r="BD38" s="676"/>
      <c r="BE38" s="676"/>
      <c r="BF38" s="697"/>
      <c r="BG38" s="657" t="s">
        <v>283</v>
      </c>
      <c r="BH38" s="658"/>
      <c r="BI38" s="658"/>
      <c r="BJ38" s="658"/>
      <c r="BK38" s="658"/>
      <c r="BL38" s="658"/>
      <c r="BM38" s="658"/>
      <c r="BN38" s="658"/>
      <c r="BO38" s="658"/>
      <c r="BP38" s="658"/>
      <c r="BQ38" s="658"/>
      <c r="BR38" s="658"/>
      <c r="BS38" s="658"/>
      <c r="BT38" s="658"/>
      <c r="BU38" s="659"/>
      <c r="BV38" s="642">
        <v>1958</v>
      </c>
      <c r="BW38" s="643"/>
      <c r="BX38" s="643"/>
      <c r="BY38" s="643"/>
      <c r="BZ38" s="643"/>
      <c r="CA38" s="643"/>
      <c r="CB38" s="652"/>
      <c r="CD38" s="657" t="s">
        <v>284</v>
      </c>
      <c r="CE38" s="658"/>
      <c r="CF38" s="658"/>
      <c r="CG38" s="658"/>
      <c r="CH38" s="658"/>
      <c r="CI38" s="658"/>
      <c r="CJ38" s="658"/>
      <c r="CK38" s="658"/>
      <c r="CL38" s="658"/>
      <c r="CM38" s="658"/>
      <c r="CN38" s="658"/>
      <c r="CO38" s="658"/>
      <c r="CP38" s="658"/>
      <c r="CQ38" s="659"/>
      <c r="CR38" s="642">
        <v>714634</v>
      </c>
      <c r="CS38" s="643"/>
      <c r="CT38" s="643"/>
      <c r="CU38" s="643"/>
      <c r="CV38" s="643"/>
      <c r="CW38" s="643"/>
      <c r="CX38" s="643"/>
      <c r="CY38" s="644"/>
      <c r="CZ38" s="647">
        <v>7.4</v>
      </c>
      <c r="DA38" s="678"/>
      <c r="DB38" s="678"/>
      <c r="DC38" s="681"/>
      <c r="DD38" s="651">
        <v>579121</v>
      </c>
      <c r="DE38" s="643"/>
      <c r="DF38" s="643"/>
      <c r="DG38" s="643"/>
      <c r="DH38" s="643"/>
      <c r="DI38" s="643"/>
      <c r="DJ38" s="643"/>
      <c r="DK38" s="644"/>
      <c r="DL38" s="651">
        <v>505583</v>
      </c>
      <c r="DM38" s="643"/>
      <c r="DN38" s="643"/>
      <c r="DO38" s="643"/>
      <c r="DP38" s="643"/>
      <c r="DQ38" s="643"/>
      <c r="DR38" s="643"/>
      <c r="DS38" s="643"/>
      <c r="DT38" s="643"/>
      <c r="DU38" s="643"/>
      <c r="DV38" s="644"/>
      <c r="DW38" s="647">
        <v>10.8</v>
      </c>
      <c r="DX38" s="678"/>
      <c r="DY38" s="678"/>
      <c r="DZ38" s="678"/>
      <c r="EA38" s="678"/>
      <c r="EB38" s="678"/>
      <c r="EC38" s="679"/>
    </row>
    <row r="39" spans="2:133" ht="11.25" customHeight="1" x14ac:dyDescent="0.15">
      <c r="B39" s="639" t="s">
        <v>285</v>
      </c>
      <c r="C39" s="640"/>
      <c r="D39" s="640"/>
      <c r="E39" s="640"/>
      <c r="F39" s="640"/>
      <c r="G39" s="640"/>
      <c r="H39" s="640"/>
      <c r="I39" s="640"/>
      <c r="J39" s="640"/>
      <c r="K39" s="640"/>
      <c r="L39" s="640"/>
      <c r="M39" s="640"/>
      <c r="N39" s="640"/>
      <c r="O39" s="640"/>
      <c r="P39" s="640"/>
      <c r="Q39" s="641"/>
      <c r="R39" s="642">
        <v>1199400</v>
      </c>
      <c r="S39" s="643"/>
      <c r="T39" s="643"/>
      <c r="U39" s="643"/>
      <c r="V39" s="643"/>
      <c r="W39" s="643"/>
      <c r="X39" s="643"/>
      <c r="Y39" s="644"/>
      <c r="Z39" s="645">
        <v>12.2</v>
      </c>
      <c r="AA39" s="645"/>
      <c r="AB39" s="645"/>
      <c r="AC39" s="645"/>
      <c r="AD39" s="646" t="s">
        <v>195</v>
      </c>
      <c r="AE39" s="646"/>
      <c r="AF39" s="646"/>
      <c r="AG39" s="646"/>
      <c r="AH39" s="646"/>
      <c r="AI39" s="646"/>
      <c r="AJ39" s="646"/>
      <c r="AK39" s="646"/>
      <c r="AL39" s="647" t="s">
        <v>172</v>
      </c>
      <c r="AM39" s="648"/>
      <c r="AN39" s="648"/>
      <c r="AO39" s="649"/>
      <c r="AQ39" s="720" t="s">
        <v>286</v>
      </c>
      <c r="AR39" s="721"/>
      <c r="AS39" s="721"/>
      <c r="AT39" s="721"/>
      <c r="AU39" s="721"/>
      <c r="AV39" s="721"/>
      <c r="AW39" s="721"/>
      <c r="AX39" s="721"/>
      <c r="AY39" s="722"/>
      <c r="AZ39" s="642">
        <v>56636</v>
      </c>
      <c r="BA39" s="643"/>
      <c r="BB39" s="643"/>
      <c r="BC39" s="643"/>
      <c r="BD39" s="676"/>
      <c r="BE39" s="676"/>
      <c r="BF39" s="697"/>
      <c r="BG39" s="657" t="s">
        <v>287</v>
      </c>
      <c r="BH39" s="658"/>
      <c r="BI39" s="658"/>
      <c r="BJ39" s="658"/>
      <c r="BK39" s="658"/>
      <c r="BL39" s="658"/>
      <c r="BM39" s="658"/>
      <c r="BN39" s="658"/>
      <c r="BO39" s="658"/>
      <c r="BP39" s="658"/>
      <c r="BQ39" s="658"/>
      <c r="BR39" s="658"/>
      <c r="BS39" s="658"/>
      <c r="BT39" s="658"/>
      <c r="BU39" s="659"/>
      <c r="BV39" s="642">
        <v>3188</v>
      </c>
      <c r="BW39" s="643"/>
      <c r="BX39" s="643"/>
      <c r="BY39" s="643"/>
      <c r="BZ39" s="643"/>
      <c r="CA39" s="643"/>
      <c r="CB39" s="652"/>
      <c r="CD39" s="657" t="s">
        <v>288</v>
      </c>
      <c r="CE39" s="658"/>
      <c r="CF39" s="658"/>
      <c r="CG39" s="658"/>
      <c r="CH39" s="658"/>
      <c r="CI39" s="658"/>
      <c r="CJ39" s="658"/>
      <c r="CK39" s="658"/>
      <c r="CL39" s="658"/>
      <c r="CM39" s="658"/>
      <c r="CN39" s="658"/>
      <c r="CO39" s="658"/>
      <c r="CP39" s="658"/>
      <c r="CQ39" s="659"/>
      <c r="CR39" s="642">
        <v>755519</v>
      </c>
      <c r="CS39" s="676"/>
      <c r="CT39" s="676"/>
      <c r="CU39" s="676"/>
      <c r="CV39" s="676"/>
      <c r="CW39" s="676"/>
      <c r="CX39" s="676"/>
      <c r="CY39" s="677"/>
      <c r="CZ39" s="647">
        <v>7.8</v>
      </c>
      <c r="DA39" s="678"/>
      <c r="DB39" s="678"/>
      <c r="DC39" s="681"/>
      <c r="DD39" s="651">
        <v>752854</v>
      </c>
      <c r="DE39" s="676"/>
      <c r="DF39" s="676"/>
      <c r="DG39" s="676"/>
      <c r="DH39" s="676"/>
      <c r="DI39" s="676"/>
      <c r="DJ39" s="676"/>
      <c r="DK39" s="677"/>
      <c r="DL39" s="651" t="s">
        <v>195</v>
      </c>
      <c r="DM39" s="676"/>
      <c r="DN39" s="676"/>
      <c r="DO39" s="676"/>
      <c r="DP39" s="676"/>
      <c r="DQ39" s="676"/>
      <c r="DR39" s="676"/>
      <c r="DS39" s="676"/>
      <c r="DT39" s="676"/>
      <c r="DU39" s="676"/>
      <c r="DV39" s="677"/>
      <c r="DW39" s="647" t="s">
        <v>195</v>
      </c>
      <c r="DX39" s="678"/>
      <c r="DY39" s="678"/>
      <c r="DZ39" s="678"/>
      <c r="EA39" s="678"/>
      <c r="EB39" s="678"/>
      <c r="EC39" s="679"/>
    </row>
    <row r="40" spans="2:133" ht="11.25" customHeight="1" x14ac:dyDescent="0.15">
      <c r="B40" s="639" t="s">
        <v>289</v>
      </c>
      <c r="C40" s="640"/>
      <c r="D40" s="640"/>
      <c r="E40" s="640"/>
      <c r="F40" s="640"/>
      <c r="G40" s="640"/>
      <c r="H40" s="640"/>
      <c r="I40" s="640"/>
      <c r="J40" s="640"/>
      <c r="K40" s="640"/>
      <c r="L40" s="640"/>
      <c r="M40" s="640"/>
      <c r="N40" s="640"/>
      <c r="O40" s="640"/>
      <c r="P40" s="640"/>
      <c r="Q40" s="641"/>
      <c r="R40" s="642">
        <v>7000</v>
      </c>
      <c r="S40" s="643"/>
      <c r="T40" s="643"/>
      <c r="U40" s="643"/>
      <c r="V40" s="643"/>
      <c r="W40" s="643"/>
      <c r="X40" s="643"/>
      <c r="Y40" s="644"/>
      <c r="Z40" s="645">
        <v>0.1</v>
      </c>
      <c r="AA40" s="645"/>
      <c r="AB40" s="645"/>
      <c r="AC40" s="645"/>
      <c r="AD40" s="646" t="s">
        <v>195</v>
      </c>
      <c r="AE40" s="646"/>
      <c r="AF40" s="646"/>
      <c r="AG40" s="646"/>
      <c r="AH40" s="646"/>
      <c r="AI40" s="646"/>
      <c r="AJ40" s="646"/>
      <c r="AK40" s="646"/>
      <c r="AL40" s="647" t="s">
        <v>215</v>
      </c>
      <c r="AM40" s="648"/>
      <c r="AN40" s="648"/>
      <c r="AO40" s="649"/>
      <c r="AQ40" s="720" t="s">
        <v>290</v>
      </c>
      <c r="AR40" s="721"/>
      <c r="AS40" s="721"/>
      <c r="AT40" s="721"/>
      <c r="AU40" s="721"/>
      <c r="AV40" s="721"/>
      <c r="AW40" s="721"/>
      <c r="AX40" s="721"/>
      <c r="AY40" s="722"/>
      <c r="AZ40" s="642" t="s">
        <v>195</v>
      </c>
      <c r="BA40" s="643"/>
      <c r="BB40" s="643"/>
      <c r="BC40" s="643"/>
      <c r="BD40" s="676"/>
      <c r="BE40" s="676"/>
      <c r="BF40" s="697"/>
      <c r="BG40" s="723" t="s">
        <v>291</v>
      </c>
      <c r="BH40" s="724"/>
      <c r="BI40" s="724"/>
      <c r="BJ40" s="724"/>
      <c r="BK40" s="724"/>
      <c r="BL40" s="91"/>
      <c r="BM40" s="658" t="s">
        <v>292</v>
      </c>
      <c r="BN40" s="658"/>
      <c r="BO40" s="658"/>
      <c r="BP40" s="658"/>
      <c r="BQ40" s="658"/>
      <c r="BR40" s="658"/>
      <c r="BS40" s="658"/>
      <c r="BT40" s="658"/>
      <c r="BU40" s="659"/>
      <c r="BV40" s="642">
        <v>115</v>
      </c>
      <c r="BW40" s="643"/>
      <c r="BX40" s="643"/>
      <c r="BY40" s="643"/>
      <c r="BZ40" s="643"/>
      <c r="CA40" s="643"/>
      <c r="CB40" s="652"/>
      <c r="CD40" s="657" t="s">
        <v>293</v>
      </c>
      <c r="CE40" s="658"/>
      <c r="CF40" s="658"/>
      <c r="CG40" s="658"/>
      <c r="CH40" s="658"/>
      <c r="CI40" s="658"/>
      <c r="CJ40" s="658"/>
      <c r="CK40" s="658"/>
      <c r="CL40" s="658"/>
      <c r="CM40" s="658"/>
      <c r="CN40" s="658"/>
      <c r="CO40" s="658"/>
      <c r="CP40" s="658"/>
      <c r="CQ40" s="659"/>
      <c r="CR40" s="642">
        <v>2469</v>
      </c>
      <c r="CS40" s="643"/>
      <c r="CT40" s="643"/>
      <c r="CU40" s="643"/>
      <c r="CV40" s="643"/>
      <c r="CW40" s="643"/>
      <c r="CX40" s="643"/>
      <c r="CY40" s="644"/>
      <c r="CZ40" s="647">
        <v>0</v>
      </c>
      <c r="DA40" s="678"/>
      <c r="DB40" s="678"/>
      <c r="DC40" s="681"/>
      <c r="DD40" s="651">
        <v>607</v>
      </c>
      <c r="DE40" s="643"/>
      <c r="DF40" s="643"/>
      <c r="DG40" s="643"/>
      <c r="DH40" s="643"/>
      <c r="DI40" s="643"/>
      <c r="DJ40" s="643"/>
      <c r="DK40" s="644"/>
      <c r="DL40" s="651" t="s">
        <v>172</v>
      </c>
      <c r="DM40" s="643"/>
      <c r="DN40" s="643"/>
      <c r="DO40" s="643"/>
      <c r="DP40" s="643"/>
      <c r="DQ40" s="643"/>
      <c r="DR40" s="643"/>
      <c r="DS40" s="643"/>
      <c r="DT40" s="643"/>
      <c r="DU40" s="643"/>
      <c r="DV40" s="644"/>
      <c r="DW40" s="647" t="s">
        <v>233</v>
      </c>
      <c r="DX40" s="678"/>
      <c r="DY40" s="678"/>
      <c r="DZ40" s="678"/>
      <c r="EA40" s="678"/>
      <c r="EB40" s="678"/>
      <c r="EC40" s="679"/>
    </row>
    <row r="41" spans="2:133" ht="11.25" customHeight="1" x14ac:dyDescent="0.15">
      <c r="B41" s="639" t="s">
        <v>294</v>
      </c>
      <c r="C41" s="640"/>
      <c r="D41" s="640"/>
      <c r="E41" s="640"/>
      <c r="F41" s="640"/>
      <c r="G41" s="640"/>
      <c r="H41" s="640"/>
      <c r="I41" s="640"/>
      <c r="J41" s="640"/>
      <c r="K41" s="640"/>
      <c r="L41" s="640"/>
      <c r="M41" s="640"/>
      <c r="N41" s="640"/>
      <c r="O41" s="640"/>
      <c r="P41" s="640"/>
      <c r="Q41" s="641"/>
      <c r="R41" s="642" t="s">
        <v>195</v>
      </c>
      <c r="S41" s="643"/>
      <c r="T41" s="643"/>
      <c r="U41" s="643"/>
      <c r="V41" s="643"/>
      <c r="W41" s="643"/>
      <c r="X41" s="643"/>
      <c r="Y41" s="644"/>
      <c r="Z41" s="645" t="s">
        <v>195</v>
      </c>
      <c r="AA41" s="645"/>
      <c r="AB41" s="645"/>
      <c r="AC41" s="645"/>
      <c r="AD41" s="646" t="s">
        <v>195</v>
      </c>
      <c r="AE41" s="646"/>
      <c r="AF41" s="646"/>
      <c r="AG41" s="646"/>
      <c r="AH41" s="646"/>
      <c r="AI41" s="646"/>
      <c r="AJ41" s="646"/>
      <c r="AK41" s="646"/>
      <c r="AL41" s="647" t="s">
        <v>113</v>
      </c>
      <c r="AM41" s="648"/>
      <c r="AN41" s="648"/>
      <c r="AO41" s="649"/>
      <c r="AQ41" s="720" t="s">
        <v>295</v>
      </c>
      <c r="AR41" s="721"/>
      <c r="AS41" s="721"/>
      <c r="AT41" s="721"/>
      <c r="AU41" s="721"/>
      <c r="AV41" s="721"/>
      <c r="AW41" s="721"/>
      <c r="AX41" s="721"/>
      <c r="AY41" s="722"/>
      <c r="AZ41" s="642">
        <v>161079</v>
      </c>
      <c r="BA41" s="643"/>
      <c r="BB41" s="643"/>
      <c r="BC41" s="643"/>
      <c r="BD41" s="676"/>
      <c r="BE41" s="676"/>
      <c r="BF41" s="697"/>
      <c r="BG41" s="723"/>
      <c r="BH41" s="724"/>
      <c r="BI41" s="724"/>
      <c r="BJ41" s="724"/>
      <c r="BK41" s="724"/>
      <c r="BL41" s="91"/>
      <c r="BM41" s="658" t="s">
        <v>296</v>
      </c>
      <c r="BN41" s="658"/>
      <c r="BO41" s="658"/>
      <c r="BP41" s="658"/>
      <c r="BQ41" s="658"/>
      <c r="BR41" s="658"/>
      <c r="BS41" s="658"/>
      <c r="BT41" s="658"/>
      <c r="BU41" s="659"/>
      <c r="BV41" s="642">
        <v>3</v>
      </c>
      <c r="BW41" s="643"/>
      <c r="BX41" s="643"/>
      <c r="BY41" s="643"/>
      <c r="BZ41" s="643"/>
      <c r="CA41" s="643"/>
      <c r="CB41" s="652"/>
      <c r="CD41" s="657" t="s">
        <v>297</v>
      </c>
      <c r="CE41" s="658"/>
      <c r="CF41" s="658"/>
      <c r="CG41" s="658"/>
      <c r="CH41" s="658"/>
      <c r="CI41" s="658"/>
      <c r="CJ41" s="658"/>
      <c r="CK41" s="658"/>
      <c r="CL41" s="658"/>
      <c r="CM41" s="658"/>
      <c r="CN41" s="658"/>
      <c r="CO41" s="658"/>
      <c r="CP41" s="658"/>
      <c r="CQ41" s="659"/>
      <c r="CR41" s="642" t="s">
        <v>195</v>
      </c>
      <c r="CS41" s="676"/>
      <c r="CT41" s="676"/>
      <c r="CU41" s="676"/>
      <c r="CV41" s="676"/>
      <c r="CW41" s="676"/>
      <c r="CX41" s="676"/>
      <c r="CY41" s="677"/>
      <c r="CZ41" s="647" t="s">
        <v>195</v>
      </c>
      <c r="DA41" s="678"/>
      <c r="DB41" s="678"/>
      <c r="DC41" s="681"/>
      <c r="DD41" s="651" t="s">
        <v>195</v>
      </c>
      <c r="DE41" s="676"/>
      <c r="DF41" s="676"/>
      <c r="DG41" s="676"/>
      <c r="DH41" s="676"/>
      <c r="DI41" s="676"/>
      <c r="DJ41" s="676"/>
      <c r="DK41" s="677"/>
      <c r="DL41" s="727"/>
      <c r="DM41" s="728"/>
      <c r="DN41" s="728"/>
      <c r="DO41" s="728"/>
      <c r="DP41" s="728"/>
      <c r="DQ41" s="728"/>
      <c r="DR41" s="728"/>
      <c r="DS41" s="728"/>
      <c r="DT41" s="728"/>
      <c r="DU41" s="728"/>
      <c r="DV41" s="729"/>
      <c r="DW41" s="730"/>
      <c r="DX41" s="731"/>
      <c r="DY41" s="731"/>
      <c r="DZ41" s="731"/>
      <c r="EA41" s="731"/>
      <c r="EB41" s="731"/>
      <c r="EC41" s="732"/>
    </row>
    <row r="42" spans="2:133" ht="11.25" customHeight="1" x14ac:dyDescent="0.15">
      <c r="B42" s="639" t="s">
        <v>298</v>
      </c>
      <c r="C42" s="640"/>
      <c r="D42" s="640"/>
      <c r="E42" s="640"/>
      <c r="F42" s="640"/>
      <c r="G42" s="640"/>
      <c r="H42" s="640"/>
      <c r="I42" s="640"/>
      <c r="J42" s="640"/>
      <c r="K42" s="640"/>
      <c r="L42" s="640"/>
      <c r="M42" s="640"/>
      <c r="N42" s="640"/>
      <c r="O42" s="640"/>
      <c r="P42" s="640"/>
      <c r="Q42" s="641"/>
      <c r="R42" s="642">
        <v>122400</v>
      </c>
      <c r="S42" s="643"/>
      <c r="T42" s="643"/>
      <c r="U42" s="643"/>
      <c r="V42" s="643"/>
      <c r="W42" s="643"/>
      <c r="X42" s="643"/>
      <c r="Y42" s="644"/>
      <c r="Z42" s="645">
        <v>1.2</v>
      </c>
      <c r="AA42" s="645"/>
      <c r="AB42" s="645"/>
      <c r="AC42" s="645"/>
      <c r="AD42" s="646" t="s">
        <v>172</v>
      </c>
      <c r="AE42" s="646"/>
      <c r="AF42" s="646"/>
      <c r="AG42" s="646"/>
      <c r="AH42" s="646"/>
      <c r="AI42" s="646"/>
      <c r="AJ42" s="646"/>
      <c r="AK42" s="646"/>
      <c r="AL42" s="647" t="s">
        <v>68</v>
      </c>
      <c r="AM42" s="648"/>
      <c r="AN42" s="648"/>
      <c r="AO42" s="649"/>
      <c r="AQ42" s="741" t="s">
        <v>299</v>
      </c>
      <c r="AR42" s="742"/>
      <c r="AS42" s="742"/>
      <c r="AT42" s="742"/>
      <c r="AU42" s="742"/>
      <c r="AV42" s="742"/>
      <c r="AW42" s="742"/>
      <c r="AX42" s="742"/>
      <c r="AY42" s="743"/>
      <c r="AZ42" s="733">
        <v>496919</v>
      </c>
      <c r="BA42" s="734"/>
      <c r="BB42" s="734"/>
      <c r="BC42" s="734"/>
      <c r="BD42" s="713"/>
      <c r="BE42" s="713"/>
      <c r="BF42" s="715"/>
      <c r="BG42" s="725"/>
      <c r="BH42" s="726"/>
      <c r="BI42" s="726"/>
      <c r="BJ42" s="726"/>
      <c r="BK42" s="726"/>
      <c r="BL42" s="92"/>
      <c r="BM42" s="668" t="s">
        <v>300</v>
      </c>
      <c r="BN42" s="668"/>
      <c r="BO42" s="668"/>
      <c r="BP42" s="668"/>
      <c r="BQ42" s="668"/>
      <c r="BR42" s="668"/>
      <c r="BS42" s="668"/>
      <c r="BT42" s="668"/>
      <c r="BU42" s="669"/>
      <c r="BV42" s="733">
        <v>316</v>
      </c>
      <c r="BW42" s="734"/>
      <c r="BX42" s="734"/>
      <c r="BY42" s="734"/>
      <c r="BZ42" s="734"/>
      <c r="CA42" s="734"/>
      <c r="CB42" s="740"/>
      <c r="CD42" s="639" t="s">
        <v>301</v>
      </c>
      <c r="CE42" s="640"/>
      <c r="CF42" s="640"/>
      <c r="CG42" s="640"/>
      <c r="CH42" s="640"/>
      <c r="CI42" s="640"/>
      <c r="CJ42" s="640"/>
      <c r="CK42" s="640"/>
      <c r="CL42" s="640"/>
      <c r="CM42" s="640"/>
      <c r="CN42" s="640"/>
      <c r="CO42" s="640"/>
      <c r="CP42" s="640"/>
      <c r="CQ42" s="641"/>
      <c r="CR42" s="642">
        <v>995750</v>
      </c>
      <c r="CS42" s="643"/>
      <c r="CT42" s="643"/>
      <c r="CU42" s="643"/>
      <c r="CV42" s="643"/>
      <c r="CW42" s="643"/>
      <c r="CX42" s="643"/>
      <c r="CY42" s="644"/>
      <c r="CZ42" s="647">
        <v>10.3</v>
      </c>
      <c r="DA42" s="648"/>
      <c r="DB42" s="648"/>
      <c r="DC42" s="660"/>
      <c r="DD42" s="651">
        <v>83610</v>
      </c>
      <c r="DE42" s="643"/>
      <c r="DF42" s="643"/>
      <c r="DG42" s="643"/>
      <c r="DH42" s="643"/>
      <c r="DI42" s="643"/>
      <c r="DJ42" s="643"/>
      <c r="DK42" s="644"/>
      <c r="DL42" s="727"/>
      <c r="DM42" s="728"/>
      <c r="DN42" s="728"/>
      <c r="DO42" s="728"/>
      <c r="DP42" s="728"/>
      <c r="DQ42" s="728"/>
      <c r="DR42" s="728"/>
      <c r="DS42" s="728"/>
      <c r="DT42" s="728"/>
      <c r="DU42" s="728"/>
      <c r="DV42" s="729"/>
      <c r="DW42" s="730"/>
      <c r="DX42" s="731"/>
      <c r="DY42" s="731"/>
      <c r="DZ42" s="731"/>
      <c r="EA42" s="731"/>
      <c r="EB42" s="731"/>
      <c r="EC42" s="732"/>
    </row>
    <row r="43" spans="2:133" ht="11.25" customHeight="1" x14ac:dyDescent="0.15">
      <c r="B43" s="683" t="s">
        <v>302</v>
      </c>
      <c r="C43" s="684"/>
      <c r="D43" s="684"/>
      <c r="E43" s="684"/>
      <c r="F43" s="684"/>
      <c r="G43" s="684"/>
      <c r="H43" s="684"/>
      <c r="I43" s="684"/>
      <c r="J43" s="684"/>
      <c r="K43" s="684"/>
      <c r="L43" s="684"/>
      <c r="M43" s="684"/>
      <c r="N43" s="684"/>
      <c r="O43" s="684"/>
      <c r="P43" s="684"/>
      <c r="Q43" s="685"/>
      <c r="R43" s="733">
        <v>9864284</v>
      </c>
      <c r="S43" s="734"/>
      <c r="T43" s="734"/>
      <c r="U43" s="734"/>
      <c r="V43" s="734"/>
      <c r="W43" s="734"/>
      <c r="X43" s="734"/>
      <c r="Y43" s="735"/>
      <c r="Z43" s="736">
        <v>100</v>
      </c>
      <c r="AA43" s="736"/>
      <c r="AB43" s="736"/>
      <c r="AC43" s="736"/>
      <c r="AD43" s="737">
        <v>4549478</v>
      </c>
      <c r="AE43" s="737"/>
      <c r="AF43" s="737"/>
      <c r="AG43" s="737"/>
      <c r="AH43" s="737"/>
      <c r="AI43" s="737"/>
      <c r="AJ43" s="737"/>
      <c r="AK43" s="737"/>
      <c r="AL43" s="738">
        <v>100</v>
      </c>
      <c r="AM43" s="714"/>
      <c r="AN43" s="714"/>
      <c r="AO43" s="739"/>
      <c r="BV43" s="93"/>
      <c r="BW43" s="93"/>
      <c r="BX43" s="93"/>
      <c r="BY43" s="93"/>
      <c r="BZ43" s="93"/>
      <c r="CA43" s="93"/>
      <c r="CB43" s="93"/>
      <c r="CD43" s="639" t="s">
        <v>303</v>
      </c>
      <c r="CE43" s="640"/>
      <c r="CF43" s="640"/>
      <c r="CG43" s="640"/>
      <c r="CH43" s="640"/>
      <c r="CI43" s="640"/>
      <c r="CJ43" s="640"/>
      <c r="CK43" s="640"/>
      <c r="CL43" s="640"/>
      <c r="CM43" s="640"/>
      <c r="CN43" s="640"/>
      <c r="CO43" s="640"/>
      <c r="CP43" s="640"/>
      <c r="CQ43" s="641"/>
      <c r="CR43" s="642">
        <v>18793</v>
      </c>
      <c r="CS43" s="676"/>
      <c r="CT43" s="676"/>
      <c r="CU43" s="676"/>
      <c r="CV43" s="676"/>
      <c r="CW43" s="676"/>
      <c r="CX43" s="676"/>
      <c r="CY43" s="677"/>
      <c r="CZ43" s="647">
        <v>0.2</v>
      </c>
      <c r="DA43" s="678"/>
      <c r="DB43" s="678"/>
      <c r="DC43" s="681"/>
      <c r="DD43" s="651">
        <v>18793</v>
      </c>
      <c r="DE43" s="676"/>
      <c r="DF43" s="676"/>
      <c r="DG43" s="676"/>
      <c r="DH43" s="676"/>
      <c r="DI43" s="676"/>
      <c r="DJ43" s="676"/>
      <c r="DK43" s="677"/>
      <c r="DL43" s="727"/>
      <c r="DM43" s="728"/>
      <c r="DN43" s="728"/>
      <c r="DO43" s="728"/>
      <c r="DP43" s="728"/>
      <c r="DQ43" s="728"/>
      <c r="DR43" s="728"/>
      <c r="DS43" s="728"/>
      <c r="DT43" s="728"/>
      <c r="DU43" s="728"/>
      <c r="DV43" s="729"/>
      <c r="DW43" s="730"/>
      <c r="DX43" s="731"/>
      <c r="DY43" s="731"/>
      <c r="DZ43" s="731"/>
      <c r="EA43" s="731"/>
      <c r="EB43" s="731"/>
      <c r="EC43" s="732"/>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4" t="s">
        <v>249</v>
      </c>
      <c r="CE44" s="755"/>
      <c r="CF44" s="639" t="s">
        <v>304</v>
      </c>
      <c r="CG44" s="640"/>
      <c r="CH44" s="640"/>
      <c r="CI44" s="640"/>
      <c r="CJ44" s="640"/>
      <c r="CK44" s="640"/>
      <c r="CL44" s="640"/>
      <c r="CM44" s="640"/>
      <c r="CN44" s="640"/>
      <c r="CO44" s="640"/>
      <c r="CP44" s="640"/>
      <c r="CQ44" s="641"/>
      <c r="CR44" s="642">
        <v>995747</v>
      </c>
      <c r="CS44" s="643"/>
      <c r="CT44" s="643"/>
      <c r="CU44" s="643"/>
      <c r="CV44" s="643"/>
      <c r="CW44" s="643"/>
      <c r="CX44" s="643"/>
      <c r="CY44" s="644"/>
      <c r="CZ44" s="647">
        <v>10.3</v>
      </c>
      <c r="DA44" s="648"/>
      <c r="DB44" s="648"/>
      <c r="DC44" s="660"/>
      <c r="DD44" s="651">
        <v>83607</v>
      </c>
      <c r="DE44" s="643"/>
      <c r="DF44" s="643"/>
      <c r="DG44" s="643"/>
      <c r="DH44" s="643"/>
      <c r="DI44" s="643"/>
      <c r="DJ44" s="643"/>
      <c r="DK44" s="644"/>
      <c r="DL44" s="727"/>
      <c r="DM44" s="728"/>
      <c r="DN44" s="728"/>
      <c r="DO44" s="728"/>
      <c r="DP44" s="728"/>
      <c r="DQ44" s="728"/>
      <c r="DR44" s="728"/>
      <c r="DS44" s="728"/>
      <c r="DT44" s="728"/>
      <c r="DU44" s="728"/>
      <c r="DV44" s="729"/>
      <c r="DW44" s="730"/>
      <c r="DX44" s="731"/>
      <c r="DY44" s="731"/>
      <c r="DZ44" s="731"/>
      <c r="EA44" s="731"/>
      <c r="EB44" s="731"/>
      <c r="EC44" s="732"/>
    </row>
    <row r="45" spans="2:133" ht="11.25" customHeight="1" x14ac:dyDescent="0.15">
      <c r="B45" s="95" t="s">
        <v>305</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6"/>
      <c r="CE45" s="757"/>
      <c r="CF45" s="639" t="s">
        <v>306</v>
      </c>
      <c r="CG45" s="640"/>
      <c r="CH45" s="640"/>
      <c r="CI45" s="640"/>
      <c r="CJ45" s="640"/>
      <c r="CK45" s="640"/>
      <c r="CL45" s="640"/>
      <c r="CM45" s="640"/>
      <c r="CN45" s="640"/>
      <c r="CO45" s="640"/>
      <c r="CP45" s="640"/>
      <c r="CQ45" s="641"/>
      <c r="CR45" s="642">
        <v>347985</v>
      </c>
      <c r="CS45" s="676"/>
      <c r="CT45" s="676"/>
      <c r="CU45" s="676"/>
      <c r="CV45" s="676"/>
      <c r="CW45" s="676"/>
      <c r="CX45" s="676"/>
      <c r="CY45" s="677"/>
      <c r="CZ45" s="647">
        <v>3.6</v>
      </c>
      <c r="DA45" s="678"/>
      <c r="DB45" s="678"/>
      <c r="DC45" s="681"/>
      <c r="DD45" s="651">
        <v>10802</v>
      </c>
      <c r="DE45" s="676"/>
      <c r="DF45" s="676"/>
      <c r="DG45" s="676"/>
      <c r="DH45" s="676"/>
      <c r="DI45" s="676"/>
      <c r="DJ45" s="676"/>
      <c r="DK45" s="677"/>
      <c r="DL45" s="727"/>
      <c r="DM45" s="728"/>
      <c r="DN45" s="728"/>
      <c r="DO45" s="728"/>
      <c r="DP45" s="728"/>
      <c r="DQ45" s="728"/>
      <c r="DR45" s="728"/>
      <c r="DS45" s="728"/>
      <c r="DT45" s="728"/>
      <c r="DU45" s="728"/>
      <c r="DV45" s="729"/>
      <c r="DW45" s="730"/>
      <c r="DX45" s="731"/>
      <c r="DY45" s="731"/>
      <c r="DZ45" s="731"/>
      <c r="EA45" s="731"/>
      <c r="EB45" s="731"/>
      <c r="EC45" s="732"/>
    </row>
    <row r="46" spans="2:133" ht="11.25" customHeight="1" x14ac:dyDescent="0.15">
      <c r="B46" s="96" t="s">
        <v>307</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6"/>
      <c r="CE46" s="757"/>
      <c r="CF46" s="639" t="s">
        <v>308</v>
      </c>
      <c r="CG46" s="640"/>
      <c r="CH46" s="640"/>
      <c r="CI46" s="640"/>
      <c r="CJ46" s="640"/>
      <c r="CK46" s="640"/>
      <c r="CL46" s="640"/>
      <c r="CM46" s="640"/>
      <c r="CN46" s="640"/>
      <c r="CO46" s="640"/>
      <c r="CP46" s="640"/>
      <c r="CQ46" s="641"/>
      <c r="CR46" s="642">
        <v>408694</v>
      </c>
      <c r="CS46" s="643"/>
      <c r="CT46" s="643"/>
      <c r="CU46" s="643"/>
      <c r="CV46" s="643"/>
      <c r="CW46" s="643"/>
      <c r="CX46" s="643"/>
      <c r="CY46" s="644"/>
      <c r="CZ46" s="647">
        <v>4.2</v>
      </c>
      <c r="DA46" s="648"/>
      <c r="DB46" s="648"/>
      <c r="DC46" s="660"/>
      <c r="DD46" s="651">
        <v>64837</v>
      </c>
      <c r="DE46" s="643"/>
      <c r="DF46" s="643"/>
      <c r="DG46" s="643"/>
      <c r="DH46" s="643"/>
      <c r="DI46" s="643"/>
      <c r="DJ46" s="643"/>
      <c r="DK46" s="644"/>
      <c r="DL46" s="727"/>
      <c r="DM46" s="728"/>
      <c r="DN46" s="728"/>
      <c r="DO46" s="728"/>
      <c r="DP46" s="728"/>
      <c r="DQ46" s="728"/>
      <c r="DR46" s="728"/>
      <c r="DS46" s="728"/>
      <c r="DT46" s="728"/>
      <c r="DU46" s="728"/>
      <c r="DV46" s="729"/>
      <c r="DW46" s="730"/>
      <c r="DX46" s="731"/>
      <c r="DY46" s="731"/>
      <c r="DZ46" s="731"/>
      <c r="EA46" s="731"/>
      <c r="EB46" s="731"/>
      <c r="EC46" s="732"/>
    </row>
    <row r="47" spans="2:133" ht="11.25" customHeight="1" x14ac:dyDescent="0.15">
      <c r="B47" s="97" t="s">
        <v>309</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6"/>
      <c r="CE47" s="757"/>
      <c r="CF47" s="639" t="s">
        <v>310</v>
      </c>
      <c r="CG47" s="640"/>
      <c r="CH47" s="640"/>
      <c r="CI47" s="640"/>
      <c r="CJ47" s="640"/>
      <c r="CK47" s="640"/>
      <c r="CL47" s="640"/>
      <c r="CM47" s="640"/>
      <c r="CN47" s="640"/>
      <c r="CO47" s="640"/>
      <c r="CP47" s="640"/>
      <c r="CQ47" s="641"/>
      <c r="CR47" s="642">
        <v>3</v>
      </c>
      <c r="CS47" s="676"/>
      <c r="CT47" s="676"/>
      <c r="CU47" s="676"/>
      <c r="CV47" s="676"/>
      <c r="CW47" s="676"/>
      <c r="CX47" s="676"/>
      <c r="CY47" s="677"/>
      <c r="CZ47" s="647">
        <v>0</v>
      </c>
      <c r="DA47" s="678"/>
      <c r="DB47" s="678"/>
      <c r="DC47" s="681"/>
      <c r="DD47" s="651">
        <v>3</v>
      </c>
      <c r="DE47" s="676"/>
      <c r="DF47" s="676"/>
      <c r="DG47" s="676"/>
      <c r="DH47" s="676"/>
      <c r="DI47" s="676"/>
      <c r="DJ47" s="676"/>
      <c r="DK47" s="677"/>
      <c r="DL47" s="727"/>
      <c r="DM47" s="728"/>
      <c r="DN47" s="728"/>
      <c r="DO47" s="728"/>
      <c r="DP47" s="728"/>
      <c r="DQ47" s="728"/>
      <c r="DR47" s="728"/>
      <c r="DS47" s="728"/>
      <c r="DT47" s="728"/>
      <c r="DU47" s="728"/>
      <c r="DV47" s="729"/>
      <c r="DW47" s="730"/>
      <c r="DX47" s="731"/>
      <c r="DY47" s="731"/>
      <c r="DZ47" s="731"/>
      <c r="EA47" s="731"/>
      <c r="EB47" s="731"/>
      <c r="EC47" s="732"/>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8"/>
      <c r="CE48" s="759"/>
      <c r="CF48" s="639" t="s">
        <v>311</v>
      </c>
      <c r="CG48" s="640"/>
      <c r="CH48" s="640"/>
      <c r="CI48" s="640"/>
      <c r="CJ48" s="640"/>
      <c r="CK48" s="640"/>
      <c r="CL48" s="640"/>
      <c r="CM48" s="640"/>
      <c r="CN48" s="640"/>
      <c r="CO48" s="640"/>
      <c r="CP48" s="640"/>
      <c r="CQ48" s="641"/>
      <c r="CR48" s="642" t="s">
        <v>195</v>
      </c>
      <c r="CS48" s="643"/>
      <c r="CT48" s="643"/>
      <c r="CU48" s="643"/>
      <c r="CV48" s="643"/>
      <c r="CW48" s="643"/>
      <c r="CX48" s="643"/>
      <c r="CY48" s="644"/>
      <c r="CZ48" s="647" t="s">
        <v>195</v>
      </c>
      <c r="DA48" s="648"/>
      <c r="DB48" s="648"/>
      <c r="DC48" s="660"/>
      <c r="DD48" s="651" t="s">
        <v>195</v>
      </c>
      <c r="DE48" s="643"/>
      <c r="DF48" s="643"/>
      <c r="DG48" s="643"/>
      <c r="DH48" s="643"/>
      <c r="DI48" s="643"/>
      <c r="DJ48" s="643"/>
      <c r="DK48" s="644"/>
      <c r="DL48" s="727"/>
      <c r="DM48" s="728"/>
      <c r="DN48" s="728"/>
      <c r="DO48" s="728"/>
      <c r="DP48" s="728"/>
      <c r="DQ48" s="728"/>
      <c r="DR48" s="728"/>
      <c r="DS48" s="728"/>
      <c r="DT48" s="728"/>
      <c r="DU48" s="728"/>
      <c r="DV48" s="729"/>
      <c r="DW48" s="730"/>
      <c r="DX48" s="731"/>
      <c r="DY48" s="731"/>
      <c r="DZ48" s="731"/>
      <c r="EA48" s="731"/>
      <c r="EB48" s="731"/>
      <c r="EC48" s="732"/>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3" t="s">
        <v>312</v>
      </c>
      <c r="CE49" s="684"/>
      <c r="CF49" s="684"/>
      <c r="CG49" s="684"/>
      <c r="CH49" s="684"/>
      <c r="CI49" s="684"/>
      <c r="CJ49" s="684"/>
      <c r="CK49" s="684"/>
      <c r="CL49" s="684"/>
      <c r="CM49" s="684"/>
      <c r="CN49" s="684"/>
      <c r="CO49" s="684"/>
      <c r="CP49" s="684"/>
      <c r="CQ49" s="685"/>
      <c r="CR49" s="733">
        <v>9636344</v>
      </c>
      <c r="CS49" s="713"/>
      <c r="CT49" s="713"/>
      <c r="CU49" s="713"/>
      <c r="CV49" s="713"/>
      <c r="CW49" s="713"/>
      <c r="CX49" s="713"/>
      <c r="CY49" s="744"/>
      <c r="CZ49" s="738">
        <v>100</v>
      </c>
      <c r="DA49" s="745"/>
      <c r="DB49" s="745"/>
      <c r="DC49" s="746"/>
      <c r="DD49" s="747">
        <v>5938801</v>
      </c>
      <c r="DE49" s="713"/>
      <c r="DF49" s="713"/>
      <c r="DG49" s="713"/>
      <c r="DH49" s="713"/>
      <c r="DI49" s="713"/>
      <c r="DJ49" s="713"/>
      <c r="DK49" s="744"/>
      <c r="DL49" s="748"/>
      <c r="DM49" s="749"/>
      <c r="DN49" s="749"/>
      <c r="DO49" s="749"/>
      <c r="DP49" s="749"/>
      <c r="DQ49" s="749"/>
      <c r="DR49" s="749"/>
      <c r="DS49" s="749"/>
      <c r="DT49" s="749"/>
      <c r="DU49" s="749"/>
      <c r="DV49" s="750"/>
      <c r="DW49" s="751"/>
      <c r="DX49" s="752"/>
      <c r="DY49" s="752"/>
      <c r="DZ49" s="752"/>
      <c r="EA49" s="752"/>
      <c r="EB49" s="752"/>
      <c r="EC49" s="753"/>
    </row>
  </sheetData>
  <sheetProtection algorithmName="SHA-512" hashValue="xgcdIgovk/Lf2Ab8NCiP2b7Pn6BXmUv0WDn/d2JnPYXPrLHFyw0lEzwS5qNPFsIaFNuQ2bWU2Sp14NlXPJZ9bA==" saltValue="uDBMpSD1axup/5ofuRxRa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8" zoomScale="50" zoomScaleNormal="50" zoomScaleSheetLayoutView="70" workbookViewId="0"/>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313</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89" t="s">
        <v>314</v>
      </c>
      <c r="DK2" s="790"/>
      <c r="DL2" s="790"/>
      <c r="DM2" s="790"/>
      <c r="DN2" s="790"/>
      <c r="DO2" s="791"/>
      <c r="DP2" s="106"/>
      <c r="DQ2" s="789" t="s">
        <v>315</v>
      </c>
      <c r="DR2" s="790"/>
      <c r="DS2" s="790"/>
      <c r="DT2" s="790"/>
      <c r="DU2" s="790"/>
      <c r="DV2" s="790"/>
      <c r="DW2" s="790"/>
      <c r="DX2" s="790"/>
      <c r="DY2" s="790"/>
      <c r="DZ2" s="791"/>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792" t="s">
        <v>316</v>
      </c>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109"/>
      <c r="BA4" s="109"/>
      <c r="BB4" s="109"/>
      <c r="BC4" s="109"/>
      <c r="BD4" s="109"/>
      <c r="BE4" s="110"/>
      <c r="BF4" s="110"/>
      <c r="BG4" s="110"/>
      <c r="BH4" s="110"/>
      <c r="BI4" s="110"/>
      <c r="BJ4" s="110"/>
      <c r="BK4" s="110"/>
      <c r="BL4" s="110"/>
      <c r="BM4" s="110"/>
      <c r="BN4" s="110"/>
      <c r="BO4" s="110"/>
      <c r="BP4" s="110"/>
      <c r="BQ4" s="109" t="s">
        <v>317</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783" t="s">
        <v>318</v>
      </c>
      <c r="B5" s="784"/>
      <c r="C5" s="784"/>
      <c r="D5" s="784"/>
      <c r="E5" s="784"/>
      <c r="F5" s="784"/>
      <c r="G5" s="784"/>
      <c r="H5" s="784"/>
      <c r="I5" s="784"/>
      <c r="J5" s="784"/>
      <c r="K5" s="784"/>
      <c r="L5" s="784"/>
      <c r="M5" s="784"/>
      <c r="N5" s="784"/>
      <c r="O5" s="784"/>
      <c r="P5" s="785"/>
      <c r="Q5" s="760" t="s">
        <v>319</v>
      </c>
      <c r="R5" s="761"/>
      <c r="S5" s="761"/>
      <c r="T5" s="761"/>
      <c r="U5" s="762"/>
      <c r="V5" s="760" t="s">
        <v>320</v>
      </c>
      <c r="W5" s="761"/>
      <c r="X5" s="761"/>
      <c r="Y5" s="761"/>
      <c r="Z5" s="762"/>
      <c r="AA5" s="760" t="s">
        <v>321</v>
      </c>
      <c r="AB5" s="761"/>
      <c r="AC5" s="761"/>
      <c r="AD5" s="761"/>
      <c r="AE5" s="761"/>
      <c r="AF5" s="793" t="s">
        <v>322</v>
      </c>
      <c r="AG5" s="761"/>
      <c r="AH5" s="761"/>
      <c r="AI5" s="761"/>
      <c r="AJ5" s="772"/>
      <c r="AK5" s="761" t="s">
        <v>323</v>
      </c>
      <c r="AL5" s="761"/>
      <c r="AM5" s="761"/>
      <c r="AN5" s="761"/>
      <c r="AO5" s="762"/>
      <c r="AP5" s="760" t="s">
        <v>324</v>
      </c>
      <c r="AQ5" s="761"/>
      <c r="AR5" s="761"/>
      <c r="AS5" s="761"/>
      <c r="AT5" s="762"/>
      <c r="AU5" s="760" t="s">
        <v>325</v>
      </c>
      <c r="AV5" s="761"/>
      <c r="AW5" s="761"/>
      <c r="AX5" s="761"/>
      <c r="AY5" s="772"/>
      <c r="AZ5" s="113"/>
      <c r="BA5" s="113"/>
      <c r="BB5" s="113"/>
      <c r="BC5" s="113"/>
      <c r="BD5" s="113"/>
      <c r="BE5" s="114"/>
      <c r="BF5" s="114"/>
      <c r="BG5" s="114"/>
      <c r="BH5" s="114"/>
      <c r="BI5" s="114"/>
      <c r="BJ5" s="114"/>
      <c r="BK5" s="114"/>
      <c r="BL5" s="114"/>
      <c r="BM5" s="114"/>
      <c r="BN5" s="114"/>
      <c r="BO5" s="114"/>
      <c r="BP5" s="114"/>
      <c r="BQ5" s="783" t="s">
        <v>326</v>
      </c>
      <c r="BR5" s="784"/>
      <c r="BS5" s="784"/>
      <c r="BT5" s="784"/>
      <c r="BU5" s="784"/>
      <c r="BV5" s="784"/>
      <c r="BW5" s="784"/>
      <c r="BX5" s="784"/>
      <c r="BY5" s="784"/>
      <c r="BZ5" s="784"/>
      <c r="CA5" s="784"/>
      <c r="CB5" s="784"/>
      <c r="CC5" s="784"/>
      <c r="CD5" s="784"/>
      <c r="CE5" s="784"/>
      <c r="CF5" s="784"/>
      <c r="CG5" s="785"/>
      <c r="CH5" s="760" t="s">
        <v>327</v>
      </c>
      <c r="CI5" s="761"/>
      <c r="CJ5" s="761"/>
      <c r="CK5" s="761"/>
      <c r="CL5" s="762"/>
      <c r="CM5" s="760" t="s">
        <v>328</v>
      </c>
      <c r="CN5" s="761"/>
      <c r="CO5" s="761"/>
      <c r="CP5" s="761"/>
      <c r="CQ5" s="762"/>
      <c r="CR5" s="760" t="s">
        <v>329</v>
      </c>
      <c r="CS5" s="761"/>
      <c r="CT5" s="761"/>
      <c r="CU5" s="761"/>
      <c r="CV5" s="762"/>
      <c r="CW5" s="760" t="s">
        <v>330</v>
      </c>
      <c r="CX5" s="761"/>
      <c r="CY5" s="761"/>
      <c r="CZ5" s="761"/>
      <c r="DA5" s="762"/>
      <c r="DB5" s="760" t="s">
        <v>331</v>
      </c>
      <c r="DC5" s="761"/>
      <c r="DD5" s="761"/>
      <c r="DE5" s="761"/>
      <c r="DF5" s="762"/>
      <c r="DG5" s="766" t="s">
        <v>332</v>
      </c>
      <c r="DH5" s="767"/>
      <c r="DI5" s="767"/>
      <c r="DJ5" s="767"/>
      <c r="DK5" s="768"/>
      <c r="DL5" s="766" t="s">
        <v>333</v>
      </c>
      <c r="DM5" s="767"/>
      <c r="DN5" s="767"/>
      <c r="DO5" s="767"/>
      <c r="DP5" s="768"/>
      <c r="DQ5" s="760" t="s">
        <v>334</v>
      </c>
      <c r="DR5" s="761"/>
      <c r="DS5" s="761"/>
      <c r="DT5" s="761"/>
      <c r="DU5" s="762"/>
      <c r="DV5" s="760" t="s">
        <v>325</v>
      </c>
      <c r="DW5" s="761"/>
      <c r="DX5" s="761"/>
      <c r="DY5" s="761"/>
      <c r="DZ5" s="772"/>
      <c r="EA5" s="111"/>
    </row>
    <row r="6" spans="1:131" s="112" customFormat="1" ht="26.25" customHeight="1" thickBot="1" x14ac:dyDescent="0.2">
      <c r="A6" s="786"/>
      <c r="B6" s="787"/>
      <c r="C6" s="787"/>
      <c r="D6" s="787"/>
      <c r="E6" s="787"/>
      <c r="F6" s="787"/>
      <c r="G6" s="787"/>
      <c r="H6" s="787"/>
      <c r="I6" s="787"/>
      <c r="J6" s="787"/>
      <c r="K6" s="787"/>
      <c r="L6" s="787"/>
      <c r="M6" s="787"/>
      <c r="N6" s="787"/>
      <c r="O6" s="787"/>
      <c r="P6" s="788"/>
      <c r="Q6" s="763"/>
      <c r="R6" s="764"/>
      <c r="S6" s="764"/>
      <c r="T6" s="764"/>
      <c r="U6" s="765"/>
      <c r="V6" s="763"/>
      <c r="W6" s="764"/>
      <c r="X6" s="764"/>
      <c r="Y6" s="764"/>
      <c r="Z6" s="765"/>
      <c r="AA6" s="763"/>
      <c r="AB6" s="764"/>
      <c r="AC6" s="764"/>
      <c r="AD6" s="764"/>
      <c r="AE6" s="764"/>
      <c r="AF6" s="794"/>
      <c r="AG6" s="764"/>
      <c r="AH6" s="764"/>
      <c r="AI6" s="764"/>
      <c r="AJ6" s="773"/>
      <c r="AK6" s="764"/>
      <c r="AL6" s="764"/>
      <c r="AM6" s="764"/>
      <c r="AN6" s="764"/>
      <c r="AO6" s="765"/>
      <c r="AP6" s="763"/>
      <c r="AQ6" s="764"/>
      <c r="AR6" s="764"/>
      <c r="AS6" s="764"/>
      <c r="AT6" s="765"/>
      <c r="AU6" s="763"/>
      <c r="AV6" s="764"/>
      <c r="AW6" s="764"/>
      <c r="AX6" s="764"/>
      <c r="AY6" s="773"/>
      <c r="AZ6" s="109"/>
      <c r="BA6" s="109"/>
      <c r="BB6" s="109"/>
      <c r="BC6" s="109"/>
      <c r="BD6" s="109"/>
      <c r="BE6" s="110"/>
      <c r="BF6" s="110"/>
      <c r="BG6" s="110"/>
      <c r="BH6" s="110"/>
      <c r="BI6" s="110"/>
      <c r="BJ6" s="110"/>
      <c r="BK6" s="110"/>
      <c r="BL6" s="110"/>
      <c r="BM6" s="110"/>
      <c r="BN6" s="110"/>
      <c r="BO6" s="110"/>
      <c r="BP6" s="110"/>
      <c r="BQ6" s="786"/>
      <c r="BR6" s="787"/>
      <c r="BS6" s="787"/>
      <c r="BT6" s="787"/>
      <c r="BU6" s="787"/>
      <c r="BV6" s="787"/>
      <c r="BW6" s="787"/>
      <c r="BX6" s="787"/>
      <c r="BY6" s="787"/>
      <c r="BZ6" s="787"/>
      <c r="CA6" s="787"/>
      <c r="CB6" s="787"/>
      <c r="CC6" s="787"/>
      <c r="CD6" s="787"/>
      <c r="CE6" s="787"/>
      <c r="CF6" s="787"/>
      <c r="CG6" s="788"/>
      <c r="CH6" s="763"/>
      <c r="CI6" s="764"/>
      <c r="CJ6" s="764"/>
      <c r="CK6" s="764"/>
      <c r="CL6" s="765"/>
      <c r="CM6" s="763"/>
      <c r="CN6" s="764"/>
      <c r="CO6" s="764"/>
      <c r="CP6" s="764"/>
      <c r="CQ6" s="765"/>
      <c r="CR6" s="763"/>
      <c r="CS6" s="764"/>
      <c r="CT6" s="764"/>
      <c r="CU6" s="764"/>
      <c r="CV6" s="765"/>
      <c r="CW6" s="763"/>
      <c r="CX6" s="764"/>
      <c r="CY6" s="764"/>
      <c r="CZ6" s="764"/>
      <c r="DA6" s="765"/>
      <c r="DB6" s="763"/>
      <c r="DC6" s="764"/>
      <c r="DD6" s="764"/>
      <c r="DE6" s="764"/>
      <c r="DF6" s="765"/>
      <c r="DG6" s="769"/>
      <c r="DH6" s="770"/>
      <c r="DI6" s="770"/>
      <c r="DJ6" s="770"/>
      <c r="DK6" s="771"/>
      <c r="DL6" s="769"/>
      <c r="DM6" s="770"/>
      <c r="DN6" s="770"/>
      <c r="DO6" s="770"/>
      <c r="DP6" s="771"/>
      <c r="DQ6" s="763"/>
      <c r="DR6" s="764"/>
      <c r="DS6" s="764"/>
      <c r="DT6" s="764"/>
      <c r="DU6" s="765"/>
      <c r="DV6" s="763"/>
      <c r="DW6" s="764"/>
      <c r="DX6" s="764"/>
      <c r="DY6" s="764"/>
      <c r="DZ6" s="773"/>
      <c r="EA6" s="111"/>
    </row>
    <row r="7" spans="1:131" s="112" customFormat="1" ht="26.25" customHeight="1" thickTop="1" x14ac:dyDescent="0.15">
      <c r="A7" s="115">
        <v>1</v>
      </c>
      <c r="B7" s="774" t="s">
        <v>335</v>
      </c>
      <c r="C7" s="775"/>
      <c r="D7" s="775"/>
      <c r="E7" s="775"/>
      <c r="F7" s="775"/>
      <c r="G7" s="775"/>
      <c r="H7" s="775"/>
      <c r="I7" s="775"/>
      <c r="J7" s="775"/>
      <c r="K7" s="775"/>
      <c r="L7" s="775"/>
      <c r="M7" s="775"/>
      <c r="N7" s="775"/>
      <c r="O7" s="775"/>
      <c r="P7" s="776"/>
      <c r="Q7" s="777">
        <v>9864</v>
      </c>
      <c r="R7" s="778"/>
      <c r="S7" s="778"/>
      <c r="T7" s="778"/>
      <c r="U7" s="778"/>
      <c r="V7" s="778">
        <v>9636</v>
      </c>
      <c r="W7" s="778"/>
      <c r="X7" s="778"/>
      <c r="Y7" s="778"/>
      <c r="Z7" s="778"/>
      <c r="AA7" s="778">
        <v>228</v>
      </c>
      <c r="AB7" s="778"/>
      <c r="AC7" s="778"/>
      <c r="AD7" s="778"/>
      <c r="AE7" s="779"/>
      <c r="AF7" s="780">
        <v>121</v>
      </c>
      <c r="AG7" s="781"/>
      <c r="AH7" s="781"/>
      <c r="AI7" s="781"/>
      <c r="AJ7" s="782"/>
      <c r="AK7" s="817">
        <v>430</v>
      </c>
      <c r="AL7" s="818"/>
      <c r="AM7" s="818"/>
      <c r="AN7" s="818"/>
      <c r="AO7" s="818"/>
      <c r="AP7" s="818">
        <v>11979</v>
      </c>
      <c r="AQ7" s="818"/>
      <c r="AR7" s="818"/>
      <c r="AS7" s="818"/>
      <c r="AT7" s="818"/>
      <c r="AU7" s="819"/>
      <c r="AV7" s="819"/>
      <c r="AW7" s="819"/>
      <c r="AX7" s="819"/>
      <c r="AY7" s="820"/>
      <c r="AZ7" s="109"/>
      <c r="BA7" s="109"/>
      <c r="BB7" s="109"/>
      <c r="BC7" s="109"/>
      <c r="BD7" s="109"/>
      <c r="BE7" s="110"/>
      <c r="BF7" s="110"/>
      <c r="BG7" s="110"/>
      <c r="BH7" s="110"/>
      <c r="BI7" s="110"/>
      <c r="BJ7" s="110"/>
      <c r="BK7" s="110"/>
      <c r="BL7" s="110"/>
      <c r="BM7" s="110"/>
      <c r="BN7" s="110"/>
      <c r="BO7" s="110"/>
      <c r="BP7" s="110"/>
      <c r="BQ7" s="116">
        <v>1</v>
      </c>
      <c r="BR7" s="117"/>
      <c r="BS7" s="821"/>
      <c r="BT7" s="822"/>
      <c r="BU7" s="822"/>
      <c r="BV7" s="822"/>
      <c r="BW7" s="822"/>
      <c r="BX7" s="822"/>
      <c r="BY7" s="822"/>
      <c r="BZ7" s="822"/>
      <c r="CA7" s="822"/>
      <c r="CB7" s="822"/>
      <c r="CC7" s="822"/>
      <c r="CD7" s="822"/>
      <c r="CE7" s="822"/>
      <c r="CF7" s="822"/>
      <c r="CG7" s="823"/>
      <c r="CH7" s="814"/>
      <c r="CI7" s="815"/>
      <c r="CJ7" s="815"/>
      <c r="CK7" s="815"/>
      <c r="CL7" s="816"/>
      <c r="CM7" s="814"/>
      <c r="CN7" s="815"/>
      <c r="CO7" s="815"/>
      <c r="CP7" s="815"/>
      <c r="CQ7" s="816"/>
      <c r="CR7" s="814"/>
      <c r="CS7" s="815"/>
      <c r="CT7" s="815"/>
      <c r="CU7" s="815"/>
      <c r="CV7" s="816"/>
      <c r="CW7" s="814"/>
      <c r="CX7" s="815"/>
      <c r="CY7" s="815"/>
      <c r="CZ7" s="815"/>
      <c r="DA7" s="816"/>
      <c r="DB7" s="814"/>
      <c r="DC7" s="815"/>
      <c r="DD7" s="815"/>
      <c r="DE7" s="815"/>
      <c r="DF7" s="816"/>
      <c r="DG7" s="814"/>
      <c r="DH7" s="815"/>
      <c r="DI7" s="815"/>
      <c r="DJ7" s="815"/>
      <c r="DK7" s="816"/>
      <c r="DL7" s="814"/>
      <c r="DM7" s="815"/>
      <c r="DN7" s="815"/>
      <c r="DO7" s="815"/>
      <c r="DP7" s="816"/>
      <c r="DQ7" s="814"/>
      <c r="DR7" s="815"/>
      <c r="DS7" s="815"/>
      <c r="DT7" s="815"/>
      <c r="DU7" s="816"/>
      <c r="DV7" s="795"/>
      <c r="DW7" s="796"/>
      <c r="DX7" s="796"/>
      <c r="DY7" s="796"/>
      <c r="DZ7" s="797"/>
      <c r="EA7" s="111"/>
    </row>
    <row r="8" spans="1:131" s="112" customFormat="1" ht="26.25" customHeight="1" x14ac:dyDescent="0.15">
      <c r="A8" s="118">
        <v>2</v>
      </c>
      <c r="B8" s="798"/>
      <c r="C8" s="799"/>
      <c r="D8" s="799"/>
      <c r="E8" s="799"/>
      <c r="F8" s="799"/>
      <c r="G8" s="799"/>
      <c r="H8" s="799"/>
      <c r="I8" s="799"/>
      <c r="J8" s="799"/>
      <c r="K8" s="799"/>
      <c r="L8" s="799"/>
      <c r="M8" s="799"/>
      <c r="N8" s="799"/>
      <c r="O8" s="799"/>
      <c r="P8" s="800"/>
      <c r="Q8" s="801"/>
      <c r="R8" s="802"/>
      <c r="S8" s="802"/>
      <c r="T8" s="802"/>
      <c r="U8" s="802"/>
      <c r="V8" s="802"/>
      <c r="W8" s="802"/>
      <c r="X8" s="802"/>
      <c r="Y8" s="802"/>
      <c r="Z8" s="802"/>
      <c r="AA8" s="802"/>
      <c r="AB8" s="802"/>
      <c r="AC8" s="802"/>
      <c r="AD8" s="802"/>
      <c r="AE8" s="803"/>
      <c r="AF8" s="804"/>
      <c r="AG8" s="805"/>
      <c r="AH8" s="805"/>
      <c r="AI8" s="805"/>
      <c r="AJ8" s="806"/>
      <c r="AK8" s="807"/>
      <c r="AL8" s="808"/>
      <c r="AM8" s="808"/>
      <c r="AN8" s="808"/>
      <c r="AO8" s="808"/>
      <c r="AP8" s="808"/>
      <c r="AQ8" s="808"/>
      <c r="AR8" s="808"/>
      <c r="AS8" s="808"/>
      <c r="AT8" s="808"/>
      <c r="AU8" s="809"/>
      <c r="AV8" s="809"/>
      <c r="AW8" s="809"/>
      <c r="AX8" s="809"/>
      <c r="AY8" s="810"/>
      <c r="AZ8" s="109"/>
      <c r="BA8" s="109"/>
      <c r="BB8" s="109"/>
      <c r="BC8" s="109"/>
      <c r="BD8" s="109"/>
      <c r="BE8" s="110"/>
      <c r="BF8" s="110"/>
      <c r="BG8" s="110"/>
      <c r="BH8" s="110"/>
      <c r="BI8" s="110"/>
      <c r="BJ8" s="110"/>
      <c r="BK8" s="110"/>
      <c r="BL8" s="110"/>
      <c r="BM8" s="110"/>
      <c r="BN8" s="110"/>
      <c r="BO8" s="110"/>
      <c r="BP8" s="110"/>
      <c r="BQ8" s="119">
        <v>2</v>
      </c>
      <c r="BR8" s="120"/>
      <c r="BS8" s="811"/>
      <c r="BT8" s="812"/>
      <c r="BU8" s="812"/>
      <c r="BV8" s="812"/>
      <c r="BW8" s="812"/>
      <c r="BX8" s="812"/>
      <c r="BY8" s="812"/>
      <c r="BZ8" s="812"/>
      <c r="CA8" s="812"/>
      <c r="CB8" s="812"/>
      <c r="CC8" s="812"/>
      <c r="CD8" s="812"/>
      <c r="CE8" s="812"/>
      <c r="CF8" s="812"/>
      <c r="CG8" s="813"/>
      <c r="CH8" s="824"/>
      <c r="CI8" s="825"/>
      <c r="CJ8" s="825"/>
      <c r="CK8" s="825"/>
      <c r="CL8" s="826"/>
      <c r="CM8" s="824"/>
      <c r="CN8" s="825"/>
      <c r="CO8" s="825"/>
      <c r="CP8" s="825"/>
      <c r="CQ8" s="826"/>
      <c r="CR8" s="824"/>
      <c r="CS8" s="825"/>
      <c r="CT8" s="825"/>
      <c r="CU8" s="825"/>
      <c r="CV8" s="826"/>
      <c r="CW8" s="824"/>
      <c r="CX8" s="825"/>
      <c r="CY8" s="825"/>
      <c r="CZ8" s="825"/>
      <c r="DA8" s="826"/>
      <c r="DB8" s="824"/>
      <c r="DC8" s="825"/>
      <c r="DD8" s="825"/>
      <c r="DE8" s="825"/>
      <c r="DF8" s="826"/>
      <c r="DG8" s="824"/>
      <c r="DH8" s="825"/>
      <c r="DI8" s="825"/>
      <c r="DJ8" s="825"/>
      <c r="DK8" s="826"/>
      <c r="DL8" s="824"/>
      <c r="DM8" s="825"/>
      <c r="DN8" s="825"/>
      <c r="DO8" s="825"/>
      <c r="DP8" s="826"/>
      <c r="DQ8" s="824"/>
      <c r="DR8" s="825"/>
      <c r="DS8" s="825"/>
      <c r="DT8" s="825"/>
      <c r="DU8" s="826"/>
      <c r="DV8" s="827"/>
      <c r="DW8" s="828"/>
      <c r="DX8" s="828"/>
      <c r="DY8" s="828"/>
      <c r="DZ8" s="829"/>
      <c r="EA8" s="111"/>
    </row>
    <row r="9" spans="1:131" s="112" customFormat="1" ht="26.25" customHeight="1" x14ac:dyDescent="0.15">
      <c r="A9" s="118">
        <v>3</v>
      </c>
      <c r="B9" s="798"/>
      <c r="C9" s="799"/>
      <c r="D9" s="799"/>
      <c r="E9" s="799"/>
      <c r="F9" s="799"/>
      <c r="G9" s="799"/>
      <c r="H9" s="799"/>
      <c r="I9" s="799"/>
      <c r="J9" s="799"/>
      <c r="K9" s="799"/>
      <c r="L9" s="799"/>
      <c r="M9" s="799"/>
      <c r="N9" s="799"/>
      <c r="O9" s="799"/>
      <c r="P9" s="800"/>
      <c r="Q9" s="801"/>
      <c r="R9" s="802"/>
      <c r="S9" s="802"/>
      <c r="T9" s="802"/>
      <c r="U9" s="802"/>
      <c r="V9" s="802"/>
      <c r="W9" s="802"/>
      <c r="X9" s="802"/>
      <c r="Y9" s="802"/>
      <c r="Z9" s="802"/>
      <c r="AA9" s="802"/>
      <c r="AB9" s="802"/>
      <c r="AC9" s="802"/>
      <c r="AD9" s="802"/>
      <c r="AE9" s="803"/>
      <c r="AF9" s="804"/>
      <c r="AG9" s="805"/>
      <c r="AH9" s="805"/>
      <c r="AI9" s="805"/>
      <c r="AJ9" s="806"/>
      <c r="AK9" s="807"/>
      <c r="AL9" s="808"/>
      <c r="AM9" s="808"/>
      <c r="AN9" s="808"/>
      <c r="AO9" s="808"/>
      <c r="AP9" s="808"/>
      <c r="AQ9" s="808"/>
      <c r="AR9" s="808"/>
      <c r="AS9" s="808"/>
      <c r="AT9" s="808"/>
      <c r="AU9" s="809"/>
      <c r="AV9" s="809"/>
      <c r="AW9" s="809"/>
      <c r="AX9" s="809"/>
      <c r="AY9" s="810"/>
      <c r="AZ9" s="109"/>
      <c r="BA9" s="109"/>
      <c r="BB9" s="109"/>
      <c r="BC9" s="109"/>
      <c r="BD9" s="109"/>
      <c r="BE9" s="110"/>
      <c r="BF9" s="110"/>
      <c r="BG9" s="110"/>
      <c r="BH9" s="110"/>
      <c r="BI9" s="110"/>
      <c r="BJ9" s="110"/>
      <c r="BK9" s="110"/>
      <c r="BL9" s="110"/>
      <c r="BM9" s="110"/>
      <c r="BN9" s="110"/>
      <c r="BO9" s="110"/>
      <c r="BP9" s="110"/>
      <c r="BQ9" s="119">
        <v>3</v>
      </c>
      <c r="BR9" s="120"/>
      <c r="BS9" s="811"/>
      <c r="BT9" s="812"/>
      <c r="BU9" s="812"/>
      <c r="BV9" s="812"/>
      <c r="BW9" s="812"/>
      <c r="BX9" s="812"/>
      <c r="BY9" s="812"/>
      <c r="BZ9" s="812"/>
      <c r="CA9" s="812"/>
      <c r="CB9" s="812"/>
      <c r="CC9" s="812"/>
      <c r="CD9" s="812"/>
      <c r="CE9" s="812"/>
      <c r="CF9" s="812"/>
      <c r="CG9" s="813"/>
      <c r="CH9" s="824"/>
      <c r="CI9" s="825"/>
      <c r="CJ9" s="825"/>
      <c r="CK9" s="825"/>
      <c r="CL9" s="826"/>
      <c r="CM9" s="824"/>
      <c r="CN9" s="825"/>
      <c r="CO9" s="825"/>
      <c r="CP9" s="825"/>
      <c r="CQ9" s="826"/>
      <c r="CR9" s="824"/>
      <c r="CS9" s="825"/>
      <c r="CT9" s="825"/>
      <c r="CU9" s="825"/>
      <c r="CV9" s="826"/>
      <c r="CW9" s="824"/>
      <c r="CX9" s="825"/>
      <c r="CY9" s="825"/>
      <c r="CZ9" s="825"/>
      <c r="DA9" s="826"/>
      <c r="DB9" s="824"/>
      <c r="DC9" s="825"/>
      <c r="DD9" s="825"/>
      <c r="DE9" s="825"/>
      <c r="DF9" s="826"/>
      <c r="DG9" s="824"/>
      <c r="DH9" s="825"/>
      <c r="DI9" s="825"/>
      <c r="DJ9" s="825"/>
      <c r="DK9" s="826"/>
      <c r="DL9" s="824"/>
      <c r="DM9" s="825"/>
      <c r="DN9" s="825"/>
      <c r="DO9" s="825"/>
      <c r="DP9" s="826"/>
      <c r="DQ9" s="824"/>
      <c r="DR9" s="825"/>
      <c r="DS9" s="825"/>
      <c r="DT9" s="825"/>
      <c r="DU9" s="826"/>
      <c r="DV9" s="827"/>
      <c r="DW9" s="828"/>
      <c r="DX9" s="828"/>
      <c r="DY9" s="828"/>
      <c r="DZ9" s="829"/>
      <c r="EA9" s="111"/>
    </row>
    <row r="10" spans="1:131" s="112" customFormat="1" ht="26.25" customHeight="1" x14ac:dyDescent="0.15">
      <c r="A10" s="118">
        <v>4</v>
      </c>
      <c r="B10" s="798"/>
      <c r="C10" s="799"/>
      <c r="D10" s="799"/>
      <c r="E10" s="799"/>
      <c r="F10" s="799"/>
      <c r="G10" s="799"/>
      <c r="H10" s="799"/>
      <c r="I10" s="799"/>
      <c r="J10" s="799"/>
      <c r="K10" s="799"/>
      <c r="L10" s="799"/>
      <c r="M10" s="799"/>
      <c r="N10" s="799"/>
      <c r="O10" s="799"/>
      <c r="P10" s="800"/>
      <c r="Q10" s="801"/>
      <c r="R10" s="802"/>
      <c r="S10" s="802"/>
      <c r="T10" s="802"/>
      <c r="U10" s="802"/>
      <c r="V10" s="802"/>
      <c r="W10" s="802"/>
      <c r="X10" s="802"/>
      <c r="Y10" s="802"/>
      <c r="Z10" s="802"/>
      <c r="AA10" s="802"/>
      <c r="AB10" s="802"/>
      <c r="AC10" s="802"/>
      <c r="AD10" s="802"/>
      <c r="AE10" s="803"/>
      <c r="AF10" s="804"/>
      <c r="AG10" s="805"/>
      <c r="AH10" s="805"/>
      <c r="AI10" s="805"/>
      <c r="AJ10" s="806"/>
      <c r="AK10" s="807"/>
      <c r="AL10" s="808"/>
      <c r="AM10" s="808"/>
      <c r="AN10" s="808"/>
      <c r="AO10" s="808"/>
      <c r="AP10" s="808"/>
      <c r="AQ10" s="808"/>
      <c r="AR10" s="808"/>
      <c r="AS10" s="808"/>
      <c r="AT10" s="808"/>
      <c r="AU10" s="809"/>
      <c r="AV10" s="809"/>
      <c r="AW10" s="809"/>
      <c r="AX10" s="809"/>
      <c r="AY10" s="810"/>
      <c r="AZ10" s="109"/>
      <c r="BA10" s="109"/>
      <c r="BB10" s="109"/>
      <c r="BC10" s="109"/>
      <c r="BD10" s="109"/>
      <c r="BE10" s="110"/>
      <c r="BF10" s="110"/>
      <c r="BG10" s="110"/>
      <c r="BH10" s="110"/>
      <c r="BI10" s="110"/>
      <c r="BJ10" s="110"/>
      <c r="BK10" s="110"/>
      <c r="BL10" s="110"/>
      <c r="BM10" s="110"/>
      <c r="BN10" s="110"/>
      <c r="BO10" s="110"/>
      <c r="BP10" s="110"/>
      <c r="BQ10" s="119">
        <v>4</v>
      </c>
      <c r="BR10" s="120"/>
      <c r="BS10" s="811"/>
      <c r="BT10" s="812"/>
      <c r="BU10" s="812"/>
      <c r="BV10" s="812"/>
      <c r="BW10" s="812"/>
      <c r="BX10" s="812"/>
      <c r="BY10" s="812"/>
      <c r="BZ10" s="812"/>
      <c r="CA10" s="812"/>
      <c r="CB10" s="812"/>
      <c r="CC10" s="812"/>
      <c r="CD10" s="812"/>
      <c r="CE10" s="812"/>
      <c r="CF10" s="812"/>
      <c r="CG10" s="813"/>
      <c r="CH10" s="824"/>
      <c r="CI10" s="825"/>
      <c r="CJ10" s="825"/>
      <c r="CK10" s="825"/>
      <c r="CL10" s="826"/>
      <c r="CM10" s="824"/>
      <c r="CN10" s="825"/>
      <c r="CO10" s="825"/>
      <c r="CP10" s="825"/>
      <c r="CQ10" s="826"/>
      <c r="CR10" s="824"/>
      <c r="CS10" s="825"/>
      <c r="CT10" s="825"/>
      <c r="CU10" s="825"/>
      <c r="CV10" s="826"/>
      <c r="CW10" s="824"/>
      <c r="CX10" s="825"/>
      <c r="CY10" s="825"/>
      <c r="CZ10" s="825"/>
      <c r="DA10" s="826"/>
      <c r="DB10" s="824"/>
      <c r="DC10" s="825"/>
      <c r="DD10" s="825"/>
      <c r="DE10" s="825"/>
      <c r="DF10" s="826"/>
      <c r="DG10" s="824"/>
      <c r="DH10" s="825"/>
      <c r="DI10" s="825"/>
      <c r="DJ10" s="825"/>
      <c r="DK10" s="826"/>
      <c r="DL10" s="824"/>
      <c r="DM10" s="825"/>
      <c r="DN10" s="825"/>
      <c r="DO10" s="825"/>
      <c r="DP10" s="826"/>
      <c r="DQ10" s="824"/>
      <c r="DR10" s="825"/>
      <c r="DS10" s="825"/>
      <c r="DT10" s="825"/>
      <c r="DU10" s="826"/>
      <c r="DV10" s="827"/>
      <c r="DW10" s="828"/>
      <c r="DX10" s="828"/>
      <c r="DY10" s="828"/>
      <c r="DZ10" s="829"/>
      <c r="EA10" s="111"/>
    </row>
    <row r="11" spans="1:131" s="112" customFormat="1" ht="26.25" customHeight="1" x14ac:dyDescent="0.15">
      <c r="A11" s="118">
        <v>5</v>
      </c>
      <c r="B11" s="798"/>
      <c r="C11" s="799"/>
      <c r="D11" s="799"/>
      <c r="E11" s="799"/>
      <c r="F11" s="799"/>
      <c r="G11" s="799"/>
      <c r="H11" s="799"/>
      <c r="I11" s="799"/>
      <c r="J11" s="799"/>
      <c r="K11" s="799"/>
      <c r="L11" s="799"/>
      <c r="M11" s="799"/>
      <c r="N11" s="799"/>
      <c r="O11" s="799"/>
      <c r="P11" s="800"/>
      <c r="Q11" s="801"/>
      <c r="R11" s="802"/>
      <c r="S11" s="802"/>
      <c r="T11" s="802"/>
      <c r="U11" s="802"/>
      <c r="V11" s="802"/>
      <c r="W11" s="802"/>
      <c r="X11" s="802"/>
      <c r="Y11" s="802"/>
      <c r="Z11" s="802"/>
      <c r="AA11" s="802"/>
      <c r="AB11" s="802"/>
      <c r="AC11" s="802"/>
      <c r="AD11" s="802"/>
      <c r="AE11" s="803"/>
      <c r="AF11" s="804"/>
      <c r="AG11" s="805"/>
      <c r="AH11" s="805"/>
      <c r="AI11" s="805"/>
      <c r="AJ11" s="806"/>
      <c r="AK11" s="807"/>
      <c r="AL11" s="808"/>
      <c r="AM11" s="808"/>
      <c r="AN11" s="808"/>
      <c r="AO11" s="808"/>
      <c r="AP11" s="808"/>
      <c r="AQ11" s="808"/>
      <c r="AR11" s="808"/>
      <c r="AS11" s="808"/>
      <c r="AT11" s="808"/>
      <c r="AU11" s="809"/>
      <c r="AV11" s="809"/>
      <c r="AW11" s="809"/>
      <c r="AX11" s="809"/>
      <c r="AY11" s="810"/>
      <c r="AZ11" s="109"/>
      <c r="BA11" s="109"/>
      <c r="BB11" s="109"/>
      <c r="BC11" s="109"/>
      <c r="BD11" s="109"/>
      <c r="BE11" s="110"/>
      <c r="BF11" s="110"/>
      <c r="BG11" s="110"/>
      <c r="BH11" s="110"/>
      <c r="BI11" s="110"/>
      <c r="BJ11" s="110"/>
      <c r="BK11" s="110"/>
      <c r="BL11" s="110"/>
      <c r="BM11" s="110"/>
      <c r="BN11" s="110"/>
      <c r="BO11" s="110"/>
      <c r="BP11" s="110"/>
      <c r="BQ11" s="119">
        <v>5</v>
      </c>
      <c r="BR11" s="120"/>
      <c r="BS11" s="811"/>
      <c r="BT11" s="812"/>
      <c r="BU11" s="812"/>
      <c r="BV11" s="812"/>
      <c r="BW11" s="812"/>
      <c r="BX11" s="812"/>
      <c r="BY11" s="812"/>
      <c r="BZ11" s="812"/>
      <c r="CA11" s="812"/>
      <c r="CB11" s="812"/>
      <c r="CC11" s="812"/>
      <c r="CD11" s="812"/>
      <c r="CE11" s="812"/>
      <c r="CF11" s="812"/>
      <c r="CG11" s="813"/>
      <c r="CH11" s="824"/>
      <c r="CI11" s="825"/>
      <c r="CJ11" s="825"/>
      <c r="CK11" s="825"/>
      <c r="CL11" s="826"/>
      <c r="CM11" s="824"/>
      <c r="CN11" s="825"/>
      <c r="CO11" s="825"/>
      <c r="CP11" s="825"/>
      <c r="CQ11" s="826"/>
      <c r="CR11" s="824"/>
      <c r="CS11" s="825"/>
      <c r="CT11" s="825"/>
      <c r="CU11" s="825"/>
      <c r="CV11" s="826"/>
      <c r="CW11" s="824"/>
      <c r="CX11" s="825"/>
      <c r="CY11" s="825"/>
      <c r="CZ11" s="825"/>
      <c r="DA11" s="826"/>
      <c r="DB11" s="824"/>
      <c r="DC11" s="825"/>
      <c r="DD11" s="825"/>
      <c r="DE11" s="825"/>
      <c r="DF11" s="826"/>
      <c r="DG11" s="824"/>
      <c r="DH11" s="825"/>
      <c r="DI11" s="825"/>
      <c r="DJ11" s="825"/>
      <c r="DK11" s="826"/>
      <c r="DL11" s="824"/>
      <c r="DM11" s="825"/>
      <c r="DN11" s="825"/>
      <c r="DO11" s="825"/>
      <c r="DP11" s="826"/>
      <c r="DQ11" s="824"/>
      <c r="DR11" s="825"/>
      <c r="DS11" s="825"/>
      <c r="DT11" s="825"/>
      <c r="DU11" s="826"/>
      <c r="DV11" s="827"/>
      <c r="DW11" s="828"/>
      <c r="DX11" s="828"/>
      <c r="DY11" s="828"/>
      <c r="DZ11" s="829"/>
      <c r="EA11" s="111"/>
    </row>
    <row r="12" spans="1:131" s="112" customFormat="1" ht="26.25" customHeight="1" x14ac:dyDescent="0.15">
      <c r="A12" s="118">
        <v>6</v>
      </c>
      <c r="B12" s="798"/>
      <c r="C12" s="799"/>
      <c r="D12" s="799"/>
      <c r="E12" s="799"/>
      <c r="F12" s="799"/>
      <c r="G12" s="799"/>
      <c r="H12" s="799"/>
      <c r="I12" s="799"/>
      <c r="J12" s="799"/>
      <c r="K12" s="799"/>
      <c r="L12" s="799"/>
      <c r="M12" s="799"/>
      <c r="N12" s="799"/>
      <c r="O12" s="799"/>
      <c r="P12" s="800"/>
      <c r="Q12" s="801"/>
      <c r="R12" s="802"/>
      <c r="S12" s="802"/>
      <c r="T12" s="802"/>
      <c r="U12" s="802"/>
      <c r="V12" s="802"/>
      <c r="W12" s="802"/>
      <c r="X12" s="802"/>
      <c r="Y12" s="802"/>
      <c r="Z12" s="802"/>
      <c r="AA12" s="802"/>
      <c r="AB12" s="802"/>
      <c r="AC12" s="802"/>
      <c r="AD12" s="802"/>
      <c r="AE12" s="803"/>
      <c r="AF12" s="804"/>
      <c r="AG12" s="805"/>
      <c r="AH12" s="805"/>
      <c r="AI12" s="805"/>
      <c r="AJ12" s="806"/>
      <c r="AK12" s="807"/>
      <c r="AL12" s="808"/>
      <c r="AM12" s="808"/>
      <c r="AN12" s="808"/>
      <c r="AO12" s="808"/>
      <c r="AP12" s="808"/>
      <c r="AQ12" s="808"/>
      <c r="AR12" s="808"/>
      <c r="AS12" s="808"/>
      <c r="AT12" s="808"/>
      <c r="AU12" s="809"/>
      <c r="AV12" s="809"/>
      <c r="AW12" s="809"/>
      <c r="AX12" s="809"/>
      <c r="AY12" s="810"/>
      <c r="AZ12" s="109"/>
      <c r="BA12" s="109"/>
      <c r="BB12" s="109"/>
      <c r="BC12" s="109"/>
      <c r="BD12" s="109"/>
      <c r="BE12" s="110"/>
      <c r="BF12" s="110"/>
      <c r="BG12" s="110"/>
      <c r="BH12" s="110"/>
      <c r="BI12" s="110"/>
      <c r="BJ12" s="110"/>
      <c r="BK12" s="110"/>
      <c r="BL12" s="110"/>
      <c r="BM12" s="110"/>
      <c r="BN12" s="110"/>
      <c r="BO12" s="110"/>
      <c r="BP12" s="110"/>
      <c r="BQ12" s="119">
        <v>6</v>
      </c>
      <c r="BR12" s="120"/>
      <c r="BS12" s="811"/>
      <c r="BT12" s="812"/>
      <c r="BU12" s="812"/>
      <c r="BV12" s="812"/>
      <c r="BW12" s="812"/>
      <c r="BX12" s="812"/>
      <c r="BY12" s="812"/>
      <c r="BZ12" s="812"/>
      <c r="CA12" s="812"/>
      <c r="CB12" s="812"/>
      <c r="CC12" s="812"/>
      <c r="CD12" s="812"/>
      <c r="CE12" s="812"/>
      <c r="CF12" s="812"/>
      <c r="CG12" s="813"/>
      <c r="CH12" s="824"/>
      <c r="CI12" s="825"/>
      <c r="CJ12" s="825"/>
      <c r="CK12" s="825"/>
      <c r="CL12" s="826"/>
      <c r="CM12" s="824"/>
      <c r="CN12" s="825"/>
      <c r="CO12" s="825"/>
      <c r="CP12" s="825"/>
      <c r="CQ12" s="826"/>
      <c r="CR12" s="824"/>
      <c r="CS12" s="825"/>
      <c r="CT12" s="825"/>
      <c r="CU12" s="825"/>
      <c r="CV12" s="826"/>
      <c r="CW12" s="824"/>
      <c r="CX12" s="825"/>
      <c r="CY12" s="825"/>
      <c r="CZ12" s="825"/>
      <c r="DA12" s="826"/>
      <c r="DB12" s="824"/>
      <c r="DC12" s="825"/>
      <c r="DD12" s="825"/>
      <c r="DE12" s="825"/>
      <c r="DF12" s="826"/>
      <c r="DG12" s="824"/>
      <c r="DH12" s="825"/>
      <c r="DI12" s="825"/>
      <c r="DJ12" s="825"/>
      <c r="DK12" s="826"/>
      <c r="DL12" s="824"/>
      <c r="DM12" s="825"/>
      <c r="DN12" s="825"/>
      <c r="DO12" s="825"/>
      <c r="DP12" s="826"/>
      <c r="DQ12" s="824"/>
      <c r="DR12" s="825"/>
      <c r="DS12" s="825"/>
      <c r="DT12" s="825"/>
      <c r="DU12" s="826"/>
      <c r="DV12" s="827"/>
      <c r="DW12" s="828"/>
      <c r="DX12" s="828"/>
      <c r="DY12" s="828"/>
      <c r="DZ12" s="829"/>
      <c r="EA12" s="111"/>
    </row>
    <row r="13" spans="1:131" s="112" customFormat="1" ht="26.25" customHeight="1" x14ac:dyDescent="0.15">
      <c r="A13" s="118">
        <v>7</v>
      </c>
      <c r="B13" s="798"/>
      <c r="C13" s="799"/>
      <c r="D13" s="799"/>
      <c r="E13" s="799"/>
      <c r="F13" s="799"/>
      <c r="G13" s="799"/>
      <c r="H13" s="799"/>
      <c r="I13" s="799"/>
      <c r="J13" s="799"/>
      <c r="K13" s="799"/>
      <c r="L13" s="799"/>
      <c r="M13" s="799"/>
      <c r="N13" s="799"/>
      <c r="O13" s="799"/>
      <c r="P13" s="800"/>
      <c r="Q13" s="801"/>
      <c r="R13" s="802"/>
      <c r="S13" s="802"/>
      <c r="T13" s="802"/>
      <c r="U13" s="802"/>
      <c r="V13" s="802"/>
      <c r="W13" s="802"/>
      <c r="X13" s="802"/>
      <c r="Y13" s="802"/>
      <c r="Z13" s="802"/>
      <c r="AA13" s="802"/>
      <c r="AB13" s="802"/>
      <c r="AC13" s="802"/>
      <c r="AD13" s="802"/>
      <c r="AE13" s="803"/>
      <c r="AF13" s="804"/>
      <c r="AG13" s="805"/>
      <c r="AH13" s="805"/>
      <c r="AI13" s="805"/>
      <c r="AJ13" s="806"/>
      <c r="AK13" s="807"/>
      <c r="AL13" s="808"/>
      <c r="AM13" s="808"/>
      <c r="AN13" s="808"/>
      <c r="AO13" s="808"/>
      <c r="AP13" s="808"/>
      <c r="AQ13" s="808"/>
      <c r="AR13" s="808"/>
      <c r="AS13" s="808"/>
      <c r="AT13" s="808"/>
      <c r="AU13" s="809"/>
      <c r="AV13" s="809"/>
      <c r="AW13" s="809"/>
      <c r="AX13" s="809"/>
      <c r="AY13" s="810"/>
      <c r="AZ13" s="109"/>
      <c r="BA13" s="109"/>
      <c r="BB13" s="109"/>
      <c r="BC13" s="109"/>
      <c r="BD13" s="109"/>
      <c r="BE13" s="110"/>
      <c r="BF13" s="110"/>
      <c r="BG13" s="110"/>
      <c r="BH13" s="110"/>
      <c r="BI13" s="110"/>
      <c r="BJ13" s="110"/>
      <c r="BK13" s="110"/>
      <c r="BL13" s="110"/>
      <c r="BM13" s="110"/>
      <c r="BN13" s="110"/>
      <c r="BO13" s="110"/>
      <c r="BP13" s="110"/>
      <c r="BQ13" s="119">
        <v>7</v>
      </c>
      <c r="BR13" s="120"/>
      <c r="BS13" s="811"/>
      <c r="BT13" s="812"/>
      <c r="BU13" s="812"/>
      <c r="BV13" s="812"/>
      <c r="BW13" s="812"/>
      <c r="BX13" s="812"/>
      <c r="BY13" s="812"/>
      <c r="BZ13" s="812"/>
      <c r="CA13" s="812"/>
      <c r="CB13" s="812"/>
      <c r="CC13" s="812"/>
      <c r="CD13" s="812"/>
      <c r="CE13" s="812"/>
      <c r="CF13" s="812"/>
      <c r="CG13" s="813"/>
      <c r="CH13" s="824"/>
      <c r="CI13" s="825"/>
      <c r="CJ13" s="825"/>
      <c r="CK13" s="825"/>
      <c r="CL13" s="826"/>
      <c r="CM13" s="824"/>
      <c r="CN13" s="825"/>
      <c r="CO13" s="825"/>
      <c r="CP13" s="825"/>
      <c r="CQ13" s="826"/>
      <c r="CR13" s="824"/>
      <c r="CS13" s="825"/>
      <c r="CT13" s="825"/>
      <c r="CU13" s="825"/>
      <c r="CV13" s="826"/>
      <c r="CW13" s="824"/>
      <c r="CX13" s="825"/>
      <c r="CY13" s="825"/>
      <c r="CZ13" s="825"/>
      <c r="DA13" s="826"/>
      <c r="DB13" s="824"/>
      <c r="DC13" s="825"/>
      <c r="DD13" s="825"/>
      <c r="DE13" s="825"/>
      <c r="DF13" s="826"/>
      <c r="DG13" s="824"/>
      <c r="DH13" s="825"/>
      <c r="DI13" s="825"/>
      <c r="DJ13" s="825"/>
      <c r="DK13" s="826"/>
      <c r="DL13" s="824"/>
      <c r="DM13" s="825"/>
      <c r="DN13" s="825"/>
      <c r="DO13" s="825"/>
      <c r="DP13" s="826"/>
      <c r="DQ13" s="824"/>
      <c r="DR13" s="825"/>
      <c r="DS13" s="825"/>
      <c r="DT13" s="825"/>
      <c r="DU13" s="826"/>
      <c r="DV13" s="827"/>
      <c r="DW13" s="828"/>
      <c r="DX13" s="828"/>
      <c r="DY13" s="828"/>
      <c r="DZ13" s="829"/>
      <c r="EA13" s="111"/>
    </row>
    <row r="14" spans="1:131" s="112" customFormat="1" ht="26.25" customHeight="1" x14ac:dyDescent="0.15">
      <c r="A14" s="118">
        <v>8</v>
      </c>
      <c r="B14" s="798"/>
      <c r="C14" s="799"/>
      <c r="D14" s="799"/>
      <c r="E14" s="799"/>
      <c r="F14" s="799"/>
      <c r="G14" s="799"/>
      <c r="H14" s="799"/>
      <c r="I14" s="799"/>
      <c r="J14" s="799"/>
      <c r="K14" s="799"/>
      <c r="L14" s="799"/>
      <c r="M14" s="799"/>
      <c r="N14" s="799"/>
      <c r="O14" s="799"/>
      <c r="P14" s="800"/>
      <c r="Q14" s="801"/>
      <c r="R14" s="802"/>
      <c r="S14" s="802"/>
      <c r="T14" s="802"/>
      <c r="U14" s="802"/>
      <c r="V14" s="802"/>
      <c r="W14" s="802"/>
      <c r="X14" s="802"/>
      <c r="Y14" s="802"/>
      <c r="Z14" s="802"/>
      <c r="AA14" s="802"/>
      <c r="AB14" s="802"/>
      <c r="AC14" s="802"/>
      <c r="AD14" s="802"/>
      <c r="AE14" s="803"/>
      <c r="AF14" s="804"/>
      <c r="AG14" s="805"/>
      <c r="AH14" s="805"/>
      <c r="AI14" s="805"/>
      <c r="AJ14" s="806"/>
      <c r="AK14" s="807"/>
      <c r="AL14" s="808"/>
      <c r="AM14" s="808"/>
      <c r="AN14" s="808"/>
      <c r="AO14" s="808"/>
      <c r="AP14" s="808"/>
      <c r="AQ14" s="808"/>
      <c r="AR14" s="808"/>
      <c r="AS14" s="808"/>
      <c r="AT14" s="808"/>
      <c r="AU14" s="809"/>
      <c r="AV14" s="809"/>
      <c r="AW14" s="809"/>
      <c r="AX14" s="809"/>
      <c r="AY14" s="810"/>
      <c r="AZ14" s="109"/>
      <c r="BA14" s="109"/>
      <c r="BB14" s="109"/>
      <c r="BC14" s="109"/>
      <c r="BD14" s="109"/>
      <c r="BE14" s="110"/>
      <c r="BF14" s="110"/>
      <c r="BG14" s="110"/>
      <c r="BH14" s="110"/>
      <c r="BI14" s="110"/>
      <c r="BJ14" s="110"/>
      <c r="BK14" s="110"/>
      <c r="BL14" s="110"/>
      <c r="BM14" s="110"/>
      <c r="BN14" s="110"/>
      <c r="BO14" s="110"/>
      <c r="BP14" s="110"/>
      <c r="BQ14" s="119">
        <v>8</v>
      </c>
      <c r="BR14" s="120"/>
      <c r="BS14" s="811"/>
      <c r="BT14" s="812"/>
      <c r="BU14" s="812"/>
      <c r="BV14" s="812"/>
      <c r="BW14" s="812"/>
      <c r="BX14" s="812"/>
      <c r="BY14" s="812"/>
      <c r="BZ14" s="812"/>
      <c r="CA14" s="812"/>
      <c r="CB14" s="812"/>
      <c r="CC14" s="812"/>
      <c r="CD14" s="812"/>
      <c r="CE14" s="812"/>
      <c r="CF14" s="812"/>
      <c r="CG14" s="813"/>
      <c r="CH14" s="824"/>
      <c r="CI14" s="825"/>
      <c r="CJ14" s="825"/>
      <c r="CK14" s="825"/>
      <c r="CL14" s="826"/>
      <c r="CM14" s="824"/>
      <c r="CN14" s="825"/>
      <c r="CO14" s="825"/>
      <c r="CP14" s="825"/>
      <c r="CQ14" s="826"/>
      <c r="CR14" s="824"/>
      <c r="CS14" s="825"/>
      <c r="CT14" s="825"/>
      <c r="CU14" s="825"/>
      <c r="CV14" s="826"/>
      <c r="CW14" s="824"/>
      <c r="CX14" s="825"/>
      <c r="CY14" s="825"/>
      <c r="CZ14" s="825"/>
      <c r="DA14" s="826"/>
      <c r="DB14" s="824"/>
      <c r="DC14" s="825"/>
      <c r="DD14" s="825"/>
      <c r="DE14" s="825"/>
      <c r="DF14" s="826"/>
      <c r="DG14" s="824"/>
      <c r="DH14" s="825"/>
      <c r="DI14" s="825"/>
      <c r="DJ14" s="825"/>
      <c r="DK14" s="826"/>
      <c r="DL14" s="824"/>
      <c r="DM14" s="825"/>
      <c r="DN14" s="825"/>
      <c r="DO14" s="825"/>
      <c r="DP14" s="826"/>
      <c r="DQ14" s="824"/>
      <c r="DR14" s="825"/>
      <c r="DS14" s="825"/>
      <c r="DT14" s="825"/>
      <c r="DU14" s="826"/>
      <c r="DV14" s="827"/>
      <c r="DW14" s="828"/>
      <c r="DX14" s="828"/>
      <c r="DY14" s="828"/>
      <c r="DZ14" s="829"/>
      <c r="EA14" s="111"/>
    </row>
    <row r="15" spans="1:131" s="112" customFormat="1" ht="26.25" customHeight="1" x14ac:dyDescent="0.15">
      <c r="A15" s="118">
        <v>9</v>
      </c>
      <c r="B15" s="798"/>
      <c r="C15" s="799"/>
      <c r="D15" s="799"/>
      <c r="E15" s="799"/>
      <c r="F15" s="799"/>
      <c r="G15" s="799"/>
      <c r="H15" s="799"/>
      <c r="I15" s="799"/>
      <c r="J15" s="799"/>
      <c r="K15" s="799"/>
      <c r="L15" s="799"/>
      <c r="M15" s="799"/>
      <c r="N15" s="799"/>
      <c r="O15" s="799"/>
      <c r="P15" s="800"/>
      <c r="Q15" s="801"/>
      <c r="R15" s="802"/>
      <c r="S15" s="802"/>
      <c r="T15" s="802"/>
      <c r="U15" s="802"/>
      <c r="V15" s="802"/>
      <c r="W15" s="802"/>
      <c r="X15" s="802"/>
      <c r="Y15" s="802"/>
      <c r="Z15" s="802"/>
      <c r="AA15" s="802"/>
      <c r="AB15" s="802"/>
      <c r="AC15" s="802"/>
      <c r="AD15" s="802"/>
      <c r="AE15" s="803"/>
      <c r="AF15" s="804"/>
      <c r="AG15" s="805"/>
      <c r="AH15" s="805"/>
      <c r="AI15" s="805"/>
      <c r="AJ15" s="806"/>
      <c r="AK15" s="807"/>
      <c r="AL15" s="808"/>
      <c r="AM15" s="808"/>
      <c r="AN15" s="808"/>
      <c r="AO15" s="808"/>
      <c r="AP15" s="808"/>
      <c r="AQ15" s="808"/>
      <c r="AR15" s="808"/>
      <c r="AS15" s="808"/>
      <c r="AT15" s="808"/>
      <c r="AU15" s="809"/>
      <c r="AV15" s="809"/>
      <c r="AW15" s="809"/>
      <c r="AX15" s="809"/>
      <c r="AY15" s="810"/>
      <c r="AZ15" s="109"/>
      <c r="BA15" s="109"/>
      <c r="BB15" s="109"/>
      <c r="BC15" s="109"/>
      <c r="BD15" s="109"/>
      <c r="BE15" s="110"/>
      <c r="BF15" s="110"/>
      <c r="BG15" s="110"/>
      <c r="BH15" s="110"/>
      <c r="BI15" s="110"/>
      <c r="BJ15" s="110"/>
      <c r="BK15" s="110"/>
      <c r="BL15" s="110"/>
      <c r="BM15" s="110"/>
      <c r="BN15" s="110"/>
      <c r="BO15" s="110"/>
      <c r="BP15" s="110"/>
      <c r="BQ15" s="119">
        <v>9</v>
      </c>
      <c r="BR15" s="120"/>
      <c r="BS15" s="811"/>
      <c r="BT15" s="812"/>
      <c r="BU15" s="812"/>
      <c r="BV15" s="812"/>
      <c r="BW15" s="812"/>
      <c r="BX15" s="812"/>
      <c r="BY15" s="812"/>
      <c r="BZ15" s="812"/>
      <c r="CA15" s="812"/>
      <c r="CB15" s="812"/>
      <c r="CC15" s="812"/>
      <c r="CD15" s="812"/>
      <c r="CE15" s="812"/>
      <c r="CF15" s="812"/>
      <c r="CG15" s="813"/>
      <c r="CH15" s="824"/>
      <c r="CI15" s="825"/>
      <c r="CJ15" s="825"/>
      <c r="CK15" s="825"/>
      <c r="CL15" s="826"/>
      <c r="CM15" s="824"/>
      <c r="CN15" s="825"/>
      <c r="CO15" s="825"/>
      <c r="CP15" s="825"/>
      <c r="CQ15" s="826"/>
      <c r="CR15" s="824"/>
      <c r="CS15" s="825"/>
      <c r="CT15" s="825"/>
      <c r="CU15" s="825"/>
      <c r="CV15" s="826"/>
      <c r="CW15" s="824"/>
      <c r="CX15" s="825"/>
      <c r="CY15" s="825"/>
      <c r="CZ15" s="825"/>
      <c r="DA15" s="826"/>
      <c r="DB15" s="824"/>
      <c r="DC15" s="825"/>
      <c r="DD15" s="825"/>
      <c r="DE15" s="825"/>
      <c r="DF15" s="826"/>
      <c r="DG15" s="824"/>
      <c r="DH15" s="825"/>
      <c r="DI15" s="825"/>
      <c r="DJ15" s="825"/>
      <c r="DK15" s="826"/>
      <c r="DL15" s="824"/>
      <c r="DM15" s="825"/>
      <c r="DN15" s="825"/>
      <c r="DO15" s="825"/>
      <c r="DP15" s="826"/>
      <c r="DQ15" s="824"/>
      <c r="DR15" s="825"/>
      <c r="DS15" s="825"/>
      <c r="DT15" s="825"/>
      <c r="DU15" s="826"/>
      <c r="DV15" s="827"/>
      <c r="DW15" s="828"/>
      <c r="DX15" s="828"/>
      <c r="DY15" s="828"/>
      <c r="DZ15" s="829"/>
      <c r="EA15" s="111"/>
    </row>
    <row r="16" spans="1:131" s="112" customFormat="1" ht="26.25" customHeight="1" x14ac:dyDescent="0.15">
      <c r="A16" s="118">
        <v>10</v>
      </c>
      <c r="B16" s="798"/>
      <c r="C16" s="799"/>
      <c r="D16" s="799"/>
      <c r="E16" s="799"/>
      <c r="F16" s="799"/>
      <c r="G16" s="799"/>
      <c r="H16" s="799"/>
      <c r="I16" s="799"/>
      <c r="J16" s="799"/>
      <c r="K16" s="799"/>
      <c r="L16" s="799"/>
      <c r="M16" s="799"/>
      <c r="N16" s="799"/>
      <c r="O16" s="799"/>
      <c r="P16" s="800"/>
      <c r="Q16" s="801"/>
      <c r="R16" s="802"/>
      <c r="S16" s="802"/>
      <c r="T16" s="802"/>
      <c r="U16" s="802"/>
      <c r="V16" s="802"/>
      <c r="W16" s="802"/>
      <c r="X16" s="802"/>
      <c r="Y16" s="802"/>
      <c r="Z16" s="802"/>
      <c r="AA16" s="802"/>
      <c r="AB16" s="802"/>
      <c r="AC16" s="802"/>
      <c r="AD16" s="802"/>
      <c r="AE16" s="803"/>
      <c r="AF16" s="804"/>
      <c r="AG16" s="805"/>
      <c r="AH16" s="805"/>
      <c r="AI16" s="805"/>
      <c r="AJ16" s="806"/>
      <c r="AK16" s="807"/>
      <c r="AL16" s="808"/>
      <c r="AM16" s="808"/>
      <c r="AN16" s="808"/>
      <c r="AO16" s="808"/>
      <c r="AP16" s="808"/>
      <c r="AQ16" s="808"/>
      <c r="AR16" s="808"/>
      <c r="AS16" s="808"/>
      <c r="AT16" s="808"/>
      <c r="AU16" s="809"/>
      <c r="AV16" s="809"/>
      <c r="AW16" s="809"/>
      <c r="AX16" s="809"/>
      <c r="AY16" s="810"/>
      <c r="AZ16" s="109"/>
      <c r="BA16" s="109"/>
      <c r="BB16" s="109"/>
      <c r="BC16" s="109"/>
      <c r="BD16" s="109"/>
      <c r="BE16" s="110"/>
      <c r="BF16" s="110"/>
      <c r="BG16" s="110"/>
      <c r="BH16" s="110"/>
      <c r="BI16" s="110"/>
      <c r="BJ16" s="110"/>
      <c r="BK16" s="110"/>
      <c r="BL16" s="110"/>
      <c r="BM16" s="110"/>
      <c r="BN16" s="110"/>
      <c r="BO16" s="110"/>
      <c r="BP16" s="110"/>
      <c r="BQ16" s="119">
        <v>10</v>
      </c>
      <c r="BR16" s="120"/>
      <c r="BS16" s="811"/>
      <c r="BT16" s="812"/>
      <c r="BU16" s="812"/>
      <c r="BV16" s="812"/>
      <c r="BW16" s="812"/>
      <c r="BX16" s="812"/>
      <c r="BY16" s="812"/>
      <c r="BZ16" s="812"/>
      <c r="CA16" s="812"/>
      <c r="CB16" s="812"/>
      <c r="CC16" s="812"/>
      <c r="CD16" s="812"/>
      <c r="CE16" s="812"/>
      <c r="CF16" s="812"/>
      <c r="CG16" s="813"/>
      <c r="CH16" s="824"/>
      <c r="CI16" s="825"/>
      <c r="CJ16" s="825"/>
      <c r="CK16" s="825"/>
      <c r="CL16" s="826"/>
      <c r="CM16" s="824"/>
      <c r="CN16" s="825"/>
      <c r="CO16" s="825"/>
      <c r="CP16" s="825"/>
      <c r="CQ16" s="826"/>
      <c r="CR16" s="824"/>
      <c r="CS16" s="825"/>
      <c r="CT16" s="825"/>
      <c r="CU16" s="825"/>
      <c r="CV16" s="826"/>
      <c r="CW16" s="824"/>
      <c r="CX16" s="825"/>
      <c r="CY16" s="825"/>
      <c r="CZ16" s="825"/>
      <c r="DA16" s="826"/>
      <c r="DB16" s="824"/>
      <c r="DC16" s="825"/>
      <c r="DD16" s="825"/>
      <c r="DE16" s="825"/>
      <c r="DF16" s="826"/>
      <c r="DG16" s="824"/>
      <c r="DH16" s="825"/>
      <c r="DI16" s="825"/>
      <c r="DJ16" s="825"/>
      <c r="DK16" s="826"/>
      <c r="DL16" s="824"/>
      <c r="DM16" s="825"/>
      <c r="DN16" s="825"/>
      <c r="DO16" s="825"/>
      <c r="DP16" s="826"/>
      <c r="DQ16" s="824"/>
      <c r="DR16" s="825"/>
      <c r="DS16" s="825"/>
      <c r="DT16" s="825"/>
      <c r="DU16" s="826"/>
      <c r="DV16" s="827"/>
      <c r="DW16" s="828"/>
      <c r="DX16" s="828"/>
      <c r="DY16" s="828"/>
      <c r="DZ16" s="829"/>
      <c r="EA16" s="111"/>
    </row>
    <row r="17" spans="1:131" s="112" customFormat="1" ht="26.25" customHeight="1" x14ac:dyDescent="0.15">
      <c r="A17" s="118">
        <v>11</v>
      </c>
      <c r="B17" s="798"/>
      <c r="C17" s="799"/>
      <c r="D17" s="799"/>
      <c r="E17" s="799"/>
      <c r="F17" s="799"/>
      <c r="G17" s="799"/>
      <c r="H17" s="799"/>
      <c r="I17" s="799"/>
      <c r="J17" s="799"/>
      <c r="K17" s="799"/>
      <c r="L17" s="799"/>
      <c r="M17" s="799"/>
      <c r="N17" s="799"/>
      <c r="O17" s="799"/>
      <c r="P17" s="800"/>
      <c r="Q17" s="801"/>
      <c r="R17" s="802"/>
      <c r="S17" s="802"/>
      <c r="T17" s="802"/>
      <c r="U17" s="802"/>
      <c r="V17" s="802"/>
      <c r="W17" s="802"/>
      <c r="X17" s="802"/>
      <c r="Y17" s="802"/>
      <c r="Z17" s="802"/>
      <c r="AA17" s="802"/>
      <c r="AB17" s="802"/>
      <c r="AC17" s="802"/>
      <c r="AD17" s="802"/>
      <c r="AE17" s="803"/>
      <c r="AF17" s="804"/>
      <c r="AG17" s="805"/>
      <c r="AH17" s="805"/>
      <c r="AI17" s="805"/>
      <c r="AJ17" s="806"/>
      <c r="AK17" s="807"/>
      <c r="AL17" s="808"/>
      <c r="AM17" s="808"/>
      <c r="AN17" s="808"/>
      <c r="AO17" s="808"/>
      <c r="AP17" s="808"/>
      <c r="AQ17" s="808"/>
      <c r="AR17" s="808"/>
      <c r="AS17" s="808"/>
      <c r="AT17" s="808"/>
      <c r="AU17" s="809"/>
      <c r="AV17" s="809"/>
      <c r="AW17" s="809"/>
      <c r="AX17" s="809"/>
      <c r="AY17" s="810"/>
      <c r="AZ17" s="109"/>
      <c r="BA17" s="109"/>
      <c r="BB17" s="109"/>
      <c r="BC17" s="109"/>
      <c r="BD17" s="109"/>
      <c r="BE17" s="110"/>
      <c r="BF17" s="110"/>
      <c r="BG17" s="110"/>
      <c r="BH17" s="110"/>
      <c r="BI17" s="110"/>
      <c r="BJ17" s="110"/>
      <c r="BK17" s="110"/>
      <c r="BL17" s="110"/>
      <c r="BM17" s="110"/>
      <c r="BN17" s="110"/>
      <c r="BO17" s="110"/>
      <c r="BP17" s="110"/>
      <c r="BQ17" s="119">
        <v>11</v>
      </c>
      <c r="BR17" s="120"/>
      <c r="BS17" s="811"/>
      <c r="BT17" s="812"/>
      <c r="BU17" s="812"/>
      <c r="BV17" s="812"/>
      <c r="BW17" s="812"/>
      <c r="BX17" s="812"/>
      <c r="BY17" s="812"/>
      <c r="BZ17" s="812"/>
      <c r="CA17" s="812"/>
      <c r="CB17" s="812"/>
      <c r="CC17" s="812"/>
      <c r="CD17" s="812"/>
      <c r="CE17" s="812"/>
      <c r="CF17" s="812"/>
      <c r="CG17" s="813"/>
      <c r="CH17" s="824"/>
      <c r="CI17" s="825"/>
      <c r="CJ17" s="825"/>
      <c r="CK17" s="825"/>
      <c r="CL17" s="826"/>
      <c r="CM17" s="824"/>
      <c r="CN17" s="825"/>
      <c r="CO17" s="825"/>
      <c r="CP17" s="825"/>
      <c r="CQ17" s="826"/>
      <c r="CR17" s="824"/>
      <c r="CS17" s="825"/>
      <c r="CT17" s="825"/>
      <c r="CU17" s="825"/>
      <c r="CV17" s="826"/>
      <c r="CW17" s="824"/>
      <c r="CX17" s="825"/>
      <c r="CY17" s="825"/>
      <c r="CZ17" s="825"/>
      <c r="DA17" s="826"/>
      <c r="DB17" s="824"/>
      <c r="DC17" s="825"/>
      <c r="DD17" s="825"/>
      <c r="DE17" s="825"/>
      <c r="DF17" s="826"/>
      <c r="DG17" s="824"/>
      <c r="DH17" s="825"/>
      <c r="DI17" s="825"/>
      <c r="DJ17" s="825"/>
      <c r="DK17" s="826"/>
      <c r="DL17" s="824"/>
      <c r="DM17" s="825"/>
      <c r="DN17" s="825"/>
      <c r="DO17" s="825"/>
      <c r="DP17" s="826"/>
      <c r="DQ17" s="824"/>
      <c r="DR17" s="825"/>
      <c r="DS17" s="825"/>
      <c r="DT17" s="825"/>
      <c r="DU17" s="826"/>
      <c r="DV17" s="827"/>
      <c r="DW17" s="828"/>
      <c r="DX17" s="828"/>
      <c r="DY17" s="828"/>
      <c r="DZ17" s="829"/>
      <c r="EA17" s="111"/>
    </row>
    <row r="18" spans="1:131" s="112" customFormat="1" ht="26.25" customHeight="1" x14ac:dyDescent="0.15">
      <c r="A18" s="118">
        <v>12</v>
      </c>
      <c r="B18" s="798"/>
      <c r="C18" s="799"/>
      <c r="D18" s="799"/>
      <c r="E18" s="799"/>
      <c r="F18" s="799"/>
      <c r="G18" s="799"/>
      <c r="H18" s="799"/>
      <c r="I18" s="799"/>
      <c r="J18" s="799"/>
      <c r="K18" s="799"/>
      <c r="L18" s="799"/>
      <c r="M18" s="799"/>
      <c r="N18" s="799"/>
      <c r="O18" s="799"/>
      <c r="P18" s="800"/>
      <c r="Q18" s="801"/>
      <c r="R18" s="802"/>
      <c r="S18" s="802"/>
      <c r="T18" s="802"/>
      <c r="U18" s="802"/>
      <c r="V18" s="802"/>
      <c r="W18" s="802"/>
      <c r="X18" s="802"/>
      <c r="Y18" s="802"/>
      <c r="Z18" s="802"/>
      <c r="AA18" s="802"/>
      <c r="AB18" s="802"/>
      <c r="AC18" s="802"/>
      <c r="AD18" s="802"/>
      <c r="AE18" s="803"/>
      <c r="AF18" s="804"/>
      <c r="AG18" s="805"/>
      <c r="AH18" s="805"/>
      <c r="AI18" s="805"/>
      <c r="AJ18" s="806"/>
      <c r="AK18" s="807"/>
      <c r="AL18" s="808"/>
      <c r="AM18" s="808"/>
      <c r="AN18" s="808"/>
      <c r="AO18" s="808"/>
      <c r="AP18" s="808"/>
      <c r="AQ18" s="808"/>
      <c r="AR18" s="808"/>
      <c r="AS18" s="808"/>
      <c r="AT18" s="808"/>
      <c r="AU18" s="809"/>
      <c r="AV18" s="809"/>
      <c r="AW18" s="809"/>
      <c r="AX18" s="809"/>
      <c r="AY18" s="810"/>
      <c r="AZ18" s="109"/>
      <c r="BA18" s="109"/>
      <c r="BB18" s="109"/>
      <c r="BC18" s="109"/>
      <c r="BD18" s="109"/>
      <c r="BE18" s="110"/>
      <c r="BF18" s="110"/>
      <c r="BG18" s="110"/>
      <c r="BH18" s="110"/>
      <c r="BI18" s="110"/>
      <c r="BJ18" s="110"/>
      <c r="BK18" s="110"/>
      <c r="BL18" s="110"/>
      <c r="BM18" s="110"/>
      <c r="BN18" s="110"/>
      <c r="BO18" s="110"/>
      <c r="BP18" s="110"/>
      <c r="BQ18" s="119">
        <v>12</v>
      </c>
      <c r="BR18" s="120"/>
      <c r="BS18" s="811"/>
      <c r="BT18" s="812"/>
      <c r="BU18" s="812"/>
      <c r="BV18" s="812"/>
      <c r="BW18" s="812"/>
      <c r="BX18" s="812"/>
      <c r="BY18" s="812"/>
      <c r="BZ18" s="812"/>
      <c r="CA18" s="812"/>
      <c r="CB18" s="812"/>
      <c r="CC18" s="812"/>
      <c r="CD18" s="812"/>
      <c r="CE18" s="812"/>
      <c r="CF18" s="812"/>
      <c r="CG18" s="813"/>
      <c r="CH18" s="824"/>
      <c r="CI18" s="825"/>
      <c r="CJ18" s="825"/>
      <c r="CK18" s="825"/>
      <c r="CL18" s="826"/>
      <c r="CM18" s="824"/>
      <c r="CN18" s="825"/>
      <c r="CO18" s="825"/>
      <c r="CP18" s="825"/>
      <c r="CQ18" s="826"/>
      <c r="CR18" s="824"/>
      <c r="CS18" s="825"/>
      <c r="CT18" s="825"/>
      <c r="CU18" s="825"/>
      <c r="CV18" s="826"/>
      <c r="CW18" s="824"/>
      <c r="CX18" s="825"/>
      <c r="CY18" s="825"/>
      <c r="CZ18" s="825"/>
      <c r="DA18" s="826"/>
      <c r="DB18" s="824"/>
      <c r="DC18" s="825"/>
      <c r="DD18" s="825"/>
      <c r="DE18" s="825"/>
      <c r="DF18" s="826"/>
      <c r="DG18" s="824"/>
      <c r="DH18" s="825"/>
      <c r="DI18" s="825"/>
      <c r="DJ18" s="825"/>
      <c r="DK18" s="826"/>
      <c r="DL18" s="824"/>
      <c r="DM18" s="825"/>
      <c r="DN18" s="825"/>
      <c r="DO18" s="825"/>
      <c r="DP18" s="826"/>
      <c r="DQ18" s="824"/>
      <c r="DR18" s="825"/>
      <c r="DS18" s="825"/>
      <c r="DT18" s="825"/>
      <c r="DU18" s="826"/>
      <c r="DV18" s="827"/>
      <c r="DW18" s="828"/>
      <c r="DX18" s="828"/>
      <c r="DY18" s="828"/>
      <c r="DZ18" s="829"/>
      <c r="EA18" s="111"/>
    </row>
    <row r="19" spans="1:131" s="112" customFormat="1" ht="26.25" customHeight="1" x14ac:dyDescent="0.15">
      <c r="A19" s="118">
        <v>13</v>
      </c>
      <c r="B19" s="798"/>
      <c r="C19" s="799"/>
      <c r="D19" s="799"/>
      <c r="E19" s="799"/>
      <c r="F19" s="799"/>
      <c r="G19" s="799"/>
      <c r="H19" s="799"/>
      <c r="I19" s="799"/>
      <c r="J19" s="799"/>
      <c r="K19" s="799"/>
      <c r="L19" s="799"/>
      <c r="M19" s="799"/>
      <c r="N19" s="799"/>
      <c r="O19" s="799"/>
      <c r="P19" s="800"/>
      <c r="Q19" s="801"/>
      <c r="R19" s="802"/>
      <c r="S19" s="802"/>
      <c r="T19" s="802"/>
      <c r="U19" s="802"/>
      <c r="V19" s="802"/>
      <c r="W19" s="802"/>
      <c r="X19" s="802"/>
      <c r="Y19" s="802"/>
      <c r="Z19" s="802"/>
      <c r="AA19" s="802"/>
      <c r="AB19" s="802"/>
      <c r="AC19" s="802"/>
      <c r="AD19" s="802"/>
      <c r="AE19" s="803"/>
      <c r="AF19" s="804"/>
      <c r="AG19" s="805"/>
      <c r="AH19" s="805"/>
      <c r="AI19" s="805"/>
      <c r="AJ19" s="806"/>
      <c r="AK19" s="807"/>
      <c r="AL19" s="808"/>
      <c r="AM19" s="808"/>
      <c r="AN19" s="808"/>
      <c r="AO19" s="808"/>
      <c r="AP19" s="808"/>
      <c r="AQ19" s="808"/>
      <c r="AR19" s="808"/>
      <c r="AS19" s="808"/>
      <c r="AT19" s="808"/>
      <c r="AU19" s="809"/>
      <c r="AV19" s="809"/>
      <c r="AW19" s="809"/>
      <c r="AX19" s="809"/>
      <c r="AY19" s="810"/>
      <c r="AZ19" s="109"/>
      <c r="BA19" s="109"/>
      <c r="BB19" s="109"/>
      <c r="BC19" s="109"/>
      <c r="BD19" s="109"/>
      <c r="BE19" s="110"/>
      <c r="BF19" s="110"/>
      <c r="BG19" s="110"/>
      <c r="BH19" s="110"/>
      <c r="BI19" s="110"/>
      <c r="BJ19" s="110"/>
      <c r="BK19" s="110"/>
      <c r="BL19" s="110"/>
      <c r="BM19" s="110"/>
      <c r="BN19" s="110"/>
      <c r="BO19" s="110"/>
      <c r="BP19" s="110"/>
      <c r="BQ19" s="119">
        <v>13</v>
      </c>
      <c r="BR19" s="120"/>
      <c r="BS19" s="811"/>
      <c r="BT19" s="812"/>
      <c r="BU19" s="812"/>
      <c r="BV19" s="812"/>
      <c r="BW19" s="812"/>
      <c r="BX19" s="812"/>
      <c r="BY19" s="812"/>
      <c r="BZ19" s="812"/>
      <c r="CA19" s="812"/>
      <c r="CB19" s="812"/>
      <c r="CC19" s="812"/>
      <c r="CD19" s="812"/>
      <c r="CE19" s="812"/>
      <c r="CF19" s="812"/>
      <c r="CG19" s="813"/>
      <c r="CH19" s="824"/>
      <c r="CI19" s="825"/>
      <c r="CJ19" s="825"/>
      <c r="CK19" s="825"/>
      <c r="CL19" s="826"/>
      <c r="CM19" s="824"/>
      <c r="CN19" s="825"/>
      <c r="CO19" s="825"/>
      <c r="CP19" s="825"/>
      <c r="CQ19" s="826"/>
      <c r="CR19" s="824"/>
      <c r="CS19" s="825"/>
      <c r="CT19" s="825"/>
      <c r="CU19" s="825"/>
      <c r="CV19" s="826"/>
      <c r="CW19" s="824"/>
      <c r="CX19" s="825"/>
      <c r="CY19" s="825"/>
      <c r="CZ19" s="825"/>
      <c r="DA19" s="826"/>
      <c r="DB19" s="824"/>
      <c r="DC19" s="825"/>
      <c r="DD19" s="825"/>
      <c r="DE19" s="825"/>
      <c r="DF19" s="826"/>
      <c r="DG19" s="824"/>
      <c r="DH19" s="825"/>
      <c r="DI19" s="825"/>
      <c r="DJ19" s="825"/>
      <c r="DK19" s="826"/>
      <c r="DL19" s="824"/>
      <c r="DM19" s="825"/>
      <c r="DN19" s="825"/>
      <c r="DO19" s="825"/>
      <c r="DP19" s="826"/>
      <c r="DQ19" s="824"/>
      <c r="DR19" s="825"/>
      <c r="DS19" s="825"/>
      <c r="DT19" s="825"/>
      <c r="DU19" s="826"/>
      <c r="DV19" s="827"/>
      <c r="DW19" s="828"/>
      <c r="DX19" s="828"/>
      <c r="DY19" s="828"/>
      <c r="DZ19" s="829"/>
      <c r="EA19" s="111"/>
    </row>
    <row r="20" spans="1:131" s="112" customFormat="1" ht="26.25" customHeight="1" x14ac:dyDescent="0.15">
      <c r="A20" s="118">
        <v>14</v>
      </c>
      <c r="B20" s="798"/>
      <c r="C20" s="799"/>
      <c r="D20" s="799"/>
      <c r="E20" s="799"/>
      <c r="F20" s="799"/>
      <c r="G20" s="799"/>
      <c r="H20" s="799"/>
      <c r="I20" s="799"/>
      <c r="J20" s="799"/>
      <c r="K20" s="799"/>
      <c r="L20" s="799"/>
      <c r="M20" s="799"/>
      <c r="N20" s="799"/>
      <c r="O20" s="799"/>
      <c r="P20" s="800"/>
      <c r="Q20" s="801"/>
      <c r="R20" s="802"/>
      <c r="S20" s="802"/>
      <c r="T20" s="802"/>
      <c r="U20" s="802"/>
      <c r="V20" s="802"/>
      <c r="W20" s="802"/>
      <c r="X20" s="802"/>
      <c r="Y20" s="802"/>
      <c r="Z20" s="802"/>
      <c r="AA20" s="802"/>
      <c r="AB20" s="802"/>
      <c r="AC20" s="802"/>
      <c r="AD20" s="802"/>
      <c r="AE20" s="803"/>
      <c r="AF20" s="804"/>
      <c r="AG20" s="805"/>
      <c r="AH20" s="805"/>
      <c r="AI20" s="805"/>
      <c r="AJ20" s="806"/>
      <c r="AK20" s="807"/>
      <c r="AL20" s="808"/>
      <c r="AM20" s="808"/>
      <c r="AN20" s="808"/>
      <c r="AO20" s="808"/>
      <c r="AP20" s="808"/>
      <c r="AQ20" s="808"/>
      <c r="AR20" s="808"/>
      <c r="AS20" s="808"/>
      <c r="AT20" s="808"/>
      <c r="AU20" s="809"/>
      <c r="AV20" s="809"/>
      <c r="AW20" s="809"/>
      <c r="AX20" s="809"/>
      <c r="AY20" s="810"/>
      <c r="AZ20" s="109"/>
      <c r="BA20" s="109"/>
      <c r="BB20" s="109"/>
      <c r="BC20" s="109"/>
      <c r="BD20" s="109"/>
      <c r="BE20" s="110"/>
      <c r="BF20" s="110"/>
      <c r="BG20" s="110"/>
      <c r="BH20" s="110"/>
      <c r="BI20" s="110"/>
      <c r="BJ20" s="110"/>
      <c r="BK20" s="110"/>
      <c r="BL20" s="110"/>
      <c r="BM20" s="110"/>
      <c r="BN20" s="110"/>
      <c r="BO20" s="110"/>
      <c r="BP20" s="110"/>
      <c r="BQ20" s="119">
        <v>14</v>
      </c>
      <c r="BR20" s="120"/>
      <c r="BS20" s="811"/>
      <c r="BT20" s="812"/>
      <c r="BU20" s="812"/>
      <c r="BV20" s="812"/>
      <c r="BW20" s="812"/>
      <c r="BX20" s="812"/>
      <c r="BY20" s="812"/>
      <c r="BZ20" s="812"/>
      <c r="CA20" s="812"/>
      <c r="CB20" s="812"/>
      <c r="CC20" s="812"/>
      <c r="CD20" s="812"/>
      <c r="CE20" s="812"/>
      <c r="CF20" s="812"/>
      <c r="CG20" s="813"/>
      <c r="CH20" s="824"/>
      <c r="CI20" s="825"/>
      <c r="CJ20" s="825"/>
      <c r="CK20" s="825"/>
      <c r="CL20" s="826"/>
      <c r="CM20" s="824"/>
      <c r="CN20" s="825"/>
      <c r="CO20" s="825"/>
      <c r="CP20" s="825"/>
      <c r="CQ20" s="826"/>
      <c r="CR20" s="824"/>
      <c r="CS20" s="825"/>
      <c r="CT20" s="825"/>
      <c r="CU20" s="825"/>
      <c r="CV20" s="826"/>
      <c r="CW20" s="824"/>
      <c r="CX20" s="825"/>
      <c r="CY20" s="825"/>
      <c r="CZ20" s="825"/>
      <c r="DA20" s="826"/>
      <c r="DB20" s="824"/>
      <c r="DC20" s="825"/>
      <c r="DD20" s="825"/>
      <c r="DE20" s="825"/>
      <c r="DF20" s="826"/>
      <c r="DG20" s="824"/>
      <c r="DH20" s="825"/>
      <c r="DI20" s="825"/>
      <c r="DJ20" s="825"/>
      <c r="DK20" s="826"/>
      <c r="DL20" s="824"/>
      <c r="DM20" s="825"/>
      <c r="DN20" s="825"/>
      <c r="DO20" s="825"/>
      <c r="DP20" s="826"/>
      <c r="DQ20" s="824"/>
      <c r="DR20" s="825"/>
      <c r="DS20" s="825"/>
      <c r="DT20" s="825"/>
      <c r="DU20" s="826"/>
      <c r="DV20" s="827"/>
      <c r="DW20" s="828"/>
      <c r="DX20" s="828"/>
      <c r="DY20" s="828"/>
      <c r="DZ20" s="829"/>
      <c r="EA20" s="111"/>
    </row>
    <row r="21" spans="1:131" s="112" customFormat="1" ht="26.25" customHeight="1" thickBot="1" x14ac:dyDescent="0.2">
      <c r="A21" s="118">
        <v>15</v>
      </c>
      <c r="B21" s="798"/>
      <c r="C21" s="799"/>
      <c r="D21" s="799"/>
      <c r="E21" s="799"/>
      <c r="F21" s="799"/>
      <c r="G21" s="799"/>
      <c r="H21" s="799"/>
      <c r="I21" s="799"/>
      <c r="J21" s="799"/>
      <c r="K21" s="799"/>
      <c r="L21" s="799"/>
      <c r="M21" s="799"/>
      <c r="N21" s="799"/>
      <c r="O21" s="799"/>
      <c r="P21" s="800"/>
      <c r="Q21" s="801"/>
      <c r="R21" s="802"/>
      <c r="S21" s="802"/>
      <c r="T21" s="802"/>
      <c r="U21" s="802"/>
      <c r="V21" s="802"/>
      <c r="W21" s="802"/>
      <c r="X21" s="802"/>
      <c r="Y21" s="802"/>
      <c r="Z21" s="802"/>
      <c r="AA21" s="802"/>
      <c r="AB21" s="802"/>
      <c r="AC21" s="802"/>
      <c r="AD21" s="802"/>
      <c r="AE21" s="803"/>
      <c r="AF21" s="804"/>
      <c r="AG21" s="805"/>
      <c r="AH21" s="805"/>
      <c r="AI21" s="805"/>
      <c r="AJ21" s="806"/>
      <c r="AK21" s="807"/>
      <c r="AL21" s="808"/>
      <c r="AM21" s="808"/>
      <c r="AN21" s="808"/>
      <c r="AO21" s="808"/>
      <c r="AP21" s="808"/>
      <c r="AQ21" s="808"/>
      <c r="AR21" s="808"/>
      <c r="AS21" s="808"/>
      <c r="AT21" s="808"/>
      <c r="AU21" s="809"/>
      <c r="AV21" s="809"/>
      <c r="AW21" s="809"/>
      <c r="AX21" s="809"/>
      <c r="AY21" s="810"/>
      <c r="AZ21" s="109"/>
      <c r="BA21" s="109"/>
      <c r="BB21" s="109"/>
      <c r="BC21" s="109"/>
      <c r="BD21" s="109"/>
      <c r="BE21" s="110"/>
      <c r="BF21" s="110"/>
      <c r="BG21" s="110"/>
      <c r="BH21" s="110"/>
      <c r="BI21" s="110"/>
      <c r="BJ21" s="110"/>
      <c r="BK21" s="110"/>
      <c r="BL21" s="110"/>
      <c r="BM21" s="110"/>
      <c r="BN21" s="110"/>
      <c r="BO21" s="110"/>
      <c r="BP21" s="110"/>
      <c r="BQ21" s="119">
        <v>15</v>
      </c>
      <c r="BR21" s="120"/>
      <c r="BS21" s="811"/>
      <c r="BT21" s="812"/>
      <c r="BU21" s="812"/>
      <c r="BV21" s="812"/>
      <c r="BW21" s="812"/>
      <c r="BX21" s="812"/>
      <c r="BY21" s="812"/>
      <c r="BZ21" s="812"/>
      <c r="CA21" s="812"/>
      <c r="CB21" s="812"/>
      <c r="CC21" s="812"/>
      <c r="CD21" s="812"/>
      <c r="CE21" s="812"/>
      <c r="CF21" s="812"/>
      <c r="CG21" s="813"/>
      <c r="CH21" s="824"/>
      <c r="CI21" s="825"/>
      <c r="CJ21" s="825"/>
      <c r="CK21" s="825"/>
      <c r="CL21" s="826"/>
      <c r="CM21" s="824"/>
      <c r="CN21" s="825"/>
      <c r="CO21" s="825"/>
      <c r="CP21" s="825"/>
      <c r="CQ21" s="826"/>
      <c r="CR21" s="824"/>
      <c r="CS21" s="825"/>
      <c r="CT21" s="825"/>
      <c r="CU21" s="825"/>
      <c r="CV21" s="826"/>
      <c r="CW21" s="824"/>
      <c r="CX21" s="825"/>
      <c r="CY21" s="825"/>
      <c r="CZ21" s="825"/>
      <c r="DA21" s="826"/>
      <c r="DB21" s="824"/>
      <c r="DC21" s="825"/>
      <c r="DD21" s="825"/>
      <c r="DE21" s="825"/>
      <c r="DF21" s="826"/>
      <c r="DG21" s="824"/>
      <c r="DH21" s="825"/>
      <c r="DI21" s="825"/>
      <c r="DJ21" s="825"/>
      <c r="DK21" s="826"/>
      <c r="DL21" s="824"/>
      <c r="DM21" s="825"/>
      <c r="DN21" s="825"/>
      <c r="DO21" s="825"/>
      <c r="DP21" s="826"/>
      <c r="DQ21" s="824"/>
      <c r="DR21" s="825"/>
      <c r="DS21" s="825"/>
      <c r="DT21" s="825"/>
      <c r="DU21" s="826"/>
      <c r="DV21" s="827"/>
      <c r="DW21" s="828"/>
      <c r="DX21" s="828"/>
      <c r="DY21" s="828"/>
      <c r="DZ21" s="829"/>
      <c r="EA21" s="111"/>
    </row>
    <row r="22" spans="1:131" s="112" customFormat="1" ht="26.25" customHeight="1" x14ac:dyDescent="0.15">
      <c r="A22" s="118">
        <v>16</v>
      </c>
      <c r="B22" s="798"/>
      <c r="C22" s="799"/>
      <c r="D22" s="799"/>
      <c r="E22" s="799"/>
      <c r="F22" s="799"/>
      <c r="G22" s="799"/>
      <c r="H22" s="799"/>
      <c r="I22" s="799"/>
      <c r="J22" s="799"/>
      <c r="K22" s="799"/>
      <c r="L22" s="799"/>
      <c r="M22" s="799"/>
      <c r="N22" s="799"/>
      <c r="O22" s="799"/>
      <c r="P22" s="800"/>
      <c r="Q22" s="830"/>
      <c r="R22" s="831"/>
      <c r="S22" s="831"/>
      <c r="T22" s="831"/>
      <c r="U22" s="831"/>
      <c r="V22" s="831"/>
      <c r="W22" s="831"/>
      <c r="X22" s="831"/>
      <c r="Y22" s="831"/>
      <c r="Z22" s="831"/>
      <c r="AA22" s="831"/>
      <c r="AB22" s="831"/>
      <c r="AC22" s="831"/>
      <c r="AD22" s="831"/>
      <c r="AE22" s="832"/>
      <c r="AF22" s="804"/>
      <c r="AG22" s="805"/>
      <c r="AH22" s="805"/>
      <c r="AI22" s="805"/>
      <c r="AJ22" s="806"/>
      <c r="AK22" s="845"/>
      <c r="AL22" s="846"/>
      <c r="AM22" s="846"/>
      <c r="AN22" s="846"/>
      <c r="AO22" s="846"/>
      <c r="AP22" s="846"/>
      <c r="AQ22" s="846"/>
      <c r="AR22" s="846"/>
      <c r="AS22" s="846"/>
      <c r="AT22" s="846"/>
      <c r="AU22" s="847"/>
      <c r="AV22" s="847"/>
      <c r="AW22" s="847"/>
      <c r="AX22" s="847"/>
      <c r="AY22" s="848"/>
      <c r="AZ22" s="849" t="s">
        <v>336</v>
      </c>
      <c r="BA22" s="849"/>
      <c r="BB22" s="849"/>
      <c r="BC22" s="849"/>
      <c r="BD22" s="850"/>
      <c r="BE22" s="110"/>
      <c r="BF22" s="110"/>
      <c r="BG22" s="110"/>
      <c r="BH22" s="110"/>
      <c r="BI22" s="110"/>
      <c r="BJ22" s="110"/>
      <c r="BK22" s="110"/>
      <c r="BL22" s="110"/>
      <c r="BM22" s="110"/>
      <c r="BN22" s="110"/>
      <c r="BO22" s="110"/>
      <c r="BP22" s="110"/>
      <c r="BQ22" s="119">
        <v>16</v>
      </c>
      <c r="BR22" s="120"/>
      <c r="BS22" s="811"/>
      <c r="BT22" s="812"/>
      <c r="BU22" s="812"/>
      <c r="BV22" s="812"/>
      <c r="BW22" s="812"/>
      <c r="BX22" s="812"/>
      <c r="BY22" s="812"/>
      <c r="BZ22" s="812"/>
      <c r="CA22" s="812"/>
      <c r="CB22" s="812"/>
      <c r="CC22" s="812"/>
      <c r="CD22" s="812"/>
      <c r="CE22" s="812"/>
      <c r="CF22" s="812"/>
      <c r="CG22" s="813"/>
      <c r="CH22" s="824"/>
      <c r="CI22" s="825"/>
      <c r="CJ22" s="825"/>
      <c r="CK22" s="825"/>
      <c r="CL22" s="826"/>
      <c r="CM22" s="824"/>
      <c r="CN22" s="825"/>
      <c r="CO22" s="825"/>
      <c r="CP22" s="825"/>
      <c r="CQ22" s="826"/>
      <c r="CR22" s="824"/>
      <c r="CS22" s="825"/>
      <c r="CT22" s="825"/>
      <c r="CU22" s="825"/>
      <c r="CV22" s="826"/>
      <c r="CW22" s="824"/>
      <c r="CX22" s="825"/>
      <c r="CY22" s="825"/>
      <c r="CZ22" s="825"/>
      <c r="DA22" s="826"/>
      <c r="DB22" s="824"/>
      <c r="DC22" s="825"/>
      <c r="DD22" s="825"/>
      <c r="DE22" s="825"/>
      <c r="DF22" s="826"/>
      <c r="DG22" s="824"/>
      <c r="DH22" s="825"/>
      <c r="DI22" s="825"/>
      <c r="DJ22" s="825"/>
      <c r="DK22" s="826"/>
      <c r="DL22" s="824"/>
      <c r="DM22" s="825"/>
      <c r="DN22" s="825"/>
      <c r="DO22" s="825"/>
      <c r="DP22" s="826"/>
      <c r="DQ22" s="824"/>
      <c r="DR22" s="825"/>
      <c r="DS22" s="825"/>
      <c r="DT22" s="825"/>
      <c r="DU22" s="826"/>
      <c r="DV22" s="827"/>
      <c r="DW22" s="828"/>
      <c r="DX22" s="828"/>
      <c r="DY22" s="828"/>
      <c r="DZ22" s="829"/>
      <c r="EA22" s="111"/>
    </row>
    <row r="23" spans="1:131" s="112" customFormat="1" ht="26.25" customHeight="1" thickBot="1" x14ac:dyDescent="0.2">
      <c r="A23" s="121" t="s">
        <v>337</v>
      </c>
      <c r="B23" s="833" t="s">
        <v>338</v>
      </c>
      <c r="C23" s="834"/>
      <c r="D23" s="834"/>
      <c r="E23" s="834"/>
      <c r="F23" s="834"/>
      <c r="G23" s="834"/>
      <c r="H23" s="834"/>
      <c r="I23" s="834"/>
      <c r="J23" s="834"/>
      <c r="K23" s="834"/>
      <c r="L23" s="834"/>
      <c r="M23" s="834"/>
      <c r="N23" s="834"/>
      <c r="O23" s="834"/>
      <c r="P23" s="835"/>
      <c r="Q23" s="836">
        <f>Q7</f>
        <v>9864</v>
      </c>
      <c r="R23" s="837"/>
      <c r="S23" s="837"/>
      <c r="T23" s="837"/>
      <c r="U23" s="837"/>
      <c r="V23" s="837">
        <f t="shared" ref="V23" si="0">V7</f>
        <v>9636</v>
      </c>
      <c r="W23" s="837"/>
      <c r="X23" s="837"/>
      <c r="Y23" s="837"/>
      <c r="Z23" s="837"/>
      <c r="AA23" s="837">
        <f t="shared" ref="AA23" si="1">AA7</f>
        <v>228</v>
      </c>
      <c r="AB23" s="837"/>
      <c r="AC23" s="837"/>
      <c r="AD23" s="837"/>
      <c r="AE23" s="838"/>
      <c r="AF23" s="839">
        <v>121</v>
      </c>
      <c r="AG23" s="837"/>
      <c r="AH23" s="837"/>
      <c r="AI23" s="837"/>
      <c r="AJ23" s="840"/>
      <c r="AK23" s="841"/>
      <c r="AL23" s="842"/>
      <c r="AM23" s="842"/>
      <c r="AN23" s="842"/>
      <c r="AO23" s="842"/>
      <c r="AP23" s="837">
        <f t="shared" ref="AP23" si="2">AP7</f>
        <v>11979</v>
      </c>
      <c r="AQ23" s="837"/>
      <c r="AR23" s="837"/>
      <c r="AS23" s="837"/>
      <c r="AT23" s="837"/>
      <c r="AU23" s="843"/>
      <c r="AV23" s="843"/>
      <c r="AW23" s="843"/>
      <c r="AX23" s="843"/>
      <c r="AY23" s="844"/>
      <c r="AZ23" s="852" t="s">
        <v>235</v>
      </c>
      <c r="BA23" s="853"/>
      <c r="BB23" s="853"/>
      <c r="BC23" s="853"/>
      <c r="BD23" s="854"/>
      <c r="BE23" s="110"/>
      <c r="BF23" s="110"/>
      <c r="BG23" s="110"/>
      <c r="BH23" s="110"/>
      <c r="BI23" s="110"/>
      <c r="BJ23" s="110"/>
      <c r="BK23" s="110"/>
      <c r="BL23" s="110"/>
      <c r="BM23" s="110"/>
      <c r="BN23" s="110"/>
      <c r="BO23" s="110"/>
      <c r="BP23" s="110"/>
      <c r="BQ23" s="119">
        <v>17</v>
      </c>
      <c r="BR23" s="120"/>
      <c r="BS23" s="811"/>
      <c r="BT23" s="812"/>
      <c r="BU23" s="812"/>
      <c r="BV23" s="812"/>
      <c r="BW23" s="812"/>
      <c r="BX23" s="812"/>
      <c r="BY23" s="812"/>
      <c r="BZ23" s="812"/>
      <c r="CA23" s="812"/>
      <c r="CB23" s="812"/>
      <c r="CC23" s="812"/>
      <c r="CD23" s="812"/>
      <c r="CE23" s="812"/>
      <c r="CF23" s="812"/>
      <c r="CG23" s="813"/>
      <c r="CH23" s="824"/>
      <c r="CI23" s="825"/>
      <c r="CJ23" s="825"/>
      <c r="CK23" s="825"/>
      <c r="CL23" s="826"/>
      <c r="CM23" s="824"/>
      <c r="CN23" s="825"/>
      <c r="CO23" s="825"/>
      <c r="CP23" s="825"/>
      <c r="CQ23" s="826"/>
      <c r="CR23" s="824"/>
      <c r="CS23" s="825"/>
      <c r="CT23" s="825"/>
      <c r="CU23" s="825"/>
      <c r="CV23" s="826"/>
      <c r="CW23" s="824"/>
      <c r="CX23" s="825"/>
      <c r="CY23" s="825"/>
      <c r="CZ23" s="825"/>
      <c r="DA23" s="826"/>
      <c r="DB23" s="824"/>
      <c r="DC23" s="825"/>
      <c r="DD23" s="825"/>
      <c r="DE23" s="825"/>
      <c r="DF23" s="826"/>
      <c r="DG23" s="824"/>
      <c r="DH23" s="825"/>
      <c r="DI23" s="825"/>
      <c r="DJ23" s="825"/>
      <c r="DK23" s="826"/>
      <c r="DL23" s="824"/>
      <c r="DM23" s="825"/>
      <c r="DN23" s="825"/>
      <c r="DO23" s="825"/>
      <c r="DP23" s="826"/>
      <c r="DQ23" s="824"/>
      <c r="DR23" s="825"/>
      <c r="DS23" s="825"/>
      <c r="DT23" s="825"/>
      <c r="DU23" s="826"/>
      <c r="DV23" s="827"/>
      <c r="DW23" s="828"/>
      <c r="DX23" s="828"/>
      <c r="DY23" s="828"/>
      <c r="DZ23" s="829"/>
      <c r="EA23" s="111"/>
    </row>
    <row r="24" spans="1:131" s="112" customFormat="1" ht="26.25" customHeight="1" x14ac:dyDescent="0.15">
      <c r="A24" s="851" t="s">
        <v>339</v>
      </c>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1"/>
      <c r="AY24" s="851"/>
      <c r="AZ24" s="109"/>
      <c r="BA24" s="109"/>
      <c r="BB24" s="109"/>
      <c r="BC24" s="109"/>
      <c r="BD24" s="109"/>
      <c r="BE24" s="110"/>
      <c r="BF24" s="110"/>
      <c r="BG24" s="110"/>
      <c r="BH24" s="110"/>
      <c r="BI24" s="110"/>
      <c r="BJ24" s="110"/>
      <c r="BK24" s="110"/>
      <c r="BL24" s="110"/>
      <c r="BM24" s="110"/>
      <c r="BN24" s="110"/>
      <c r="BO24" s="110"/>
      <c r="BP24" s="110"/>
      <c r="BQ24" s="119">
        <v>18</v>
      </c>
      <c r="BR24" s="120"/>
      <c r="BS24" s="811"/>
      <c r="BT24" s="812"/>
      <c r="BU24" s="812"/>
      <c r="BV24" s="812"/>
      <c r="BW24" s="812"/>
      <c r="BX24" s="812"/>
      <c r="BY24" s="812"/>
      <c r="BZ24" s="812"/>
      <c r="CA24" s="812"/>
      <c r="CB24" s="812"/>
      <c r="CC24" s="812"/>
      <c r="CD24" s="812"/>
      <c r="CE24" s="812"/>
      <c r="CF24" s="812"/>
      <c r="CG24" s="813"/>
      <c r="CH24" s="824"/>
      <c r="CI24" s="825"/>
      <c r="CJ24" s="825"/>
      <c r="CK24" s="825"/>
      <c r="CL24" s="826"/>
      <c r="CM24" s="824"/>
      <c r="CN24" s="825"/>
      <c r="CO24" s="825"/>
      <c r="CP24" s="825"/>
      <c r="CQ24" s="826"/>
      <c r="CR24" s="824"/>
      <c r="CS24" s="825"/>
      <c r="CT24" s="825"/>
      <c r="CU24" s="825"/>
      <c r="CV24" s="826"/>
      <c r="CW24" s="824"/>
      <c r="CX24" s="825"/>
      <c r="CY24" s="825"/>
      <c r="CZ24" s="825"/>
      <c r="DA24" s="826"/>
      <c r="DB24" s="824"/>
      <c r="DC24" s="825"/>
      <c r="DD24" s="825"/>
      <c r="DE24" s="825"/>
      <c r="DF24" s="826"/>
      <c r="DG24" s="824"/>
      <c r="DH24" s="825"/>
      <c r="DI24" s="825"/>
      <c r="DJ24" s="825"/>
      <c r="DK24" s="826"/>
      <c r="DL24" s="824"/>
      <c r="DM24" s="825"/>
      <c r="DN24" s="825"/>
      <c r="DO24" s="825"/>
      <c r="DP24" s="826"/>
      <c r="DQ24" s="824"/>
      <c r="DR24" s="825"/>
      <c r="DS24" s="825"/>
      <c r="DT24" s="825"/>
      <c r="DU24" s="826"/>
      <c r="DV24" s="827"/>
      <c r="DW24" s="828"/>
      <c r="DX24" s="828"/>
      <c r="DY24" s="828"/>
      <c r="DZ24" s="829"/>
      <c r="EA24" s="111"/>
    </row>
    <row r="25" spans="1:131" s="104" customFormat="1" ht="26.25" customHeight="1" thickBot="1" x14ac:dyDescent="0.2">
      <c r="A25" s="792" t="s">
        <v>340</v>
      </c>
      <c r="B25" s="792"/>
      <c r="C25" s="792"/>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2"/>
      <c r="BH25" s="792"/>
      <c r="BI25" s="792"/>
      <c r="BJ25" s="109"/>
      <c r="BK25" s="109"/>
      <c r="BL25" s="109"/>
      <c r="BM25" s="109"/>
      <c r="BN25" s="109"/>
      <c r="BO25" s="122"/>
      <c r="BP25" s="122"/>
      <c r="BQ25" s="119">
        <v>19</v>
      </c>
      <c r="BR25" s="120"/>
      <c r="BS25" s="811"/>
      <c r="BT25" s="812"/>
      <c r="BU25" s="812"/>
      <c r="BV25" s="812"/>
      <c r="BW25" s="812"/>
      <c r="BX25" s="812"/>
      <c r="BY25" s="812"/>
      <c r="BZ25" s="812"/>
      <c r="CA25" s="812"/>
      <c r="CB25" s="812"/>
      <c r="CC25" s="812"/>
      <c r="CD25" s="812"/>
      <c r="CE25" s="812"/>
      <c r="CF25" s="812"/>
      <c r="CG25" s="813"/>
      <c r="CH25" s="824"/>
      <c r="CI25" s="825"/>
      <c r="CJ25" s="825"/>
      <c r="CK25" s="825"/>
      <c r="CL25" s="826"/>
      <c r="CM25" s="824"/>
      <c r="CN25" s="825"/>
      <c r="CO25" s="825"/>
      <c r="CP25" s="825"/>
      <c r="CQ25" s="826"/>
      <c r="CR25" s="824"/>
      <c r="CS25" s="825"/>
      <c r="CT25" s="825"/>
      <c r="CU25" s="825"/>
      <c r="CV25" s="826"/>
      <c r="CW25" s="824"/>
      <c r="CX25" s="825"/>
      <c r="CY25" s="825"/>
      <c r="CZ25" s="825"/>
      <c r="DA25" s="826"/>
      <c r="DB25" s="824"/>
      <c r="DC25" s="825"/>
      <c r="DD25" s="825"/>
      <c r="DE25" s="825"/>
      <c r="DF25" s="826"/>
      <c r="DG25" s="824"/>
      <c r="DH25" s="825"/>
      <c r="DI25" s="825"/>
      <c r="DJ25" s="825"/>
      <c r="DK25" s="826"/>
      <c r="DL25" s="824"/>
      <c r="DM25" s="825"/>
      <c r="DN25" s="825"/>
      <c r="DO25" s="825"/>
      <c r="DP25" s="826"/>
      <c r="DQ25" s="824"/>
      <c r="DR25" s="825"/>
      <c r="DS25" s="825"/>
      <c r="DT25" s="825"/>
      <c r="DU25" s="826"/>
      <c r="DV25" s="827"/>
      <c r="DW25" s="828"/>
      <c r="DX25" s="828"/>
      <c r="DY25" s="828"/>
      <c r="DZ25" s="829"/>
      <c r="EA25" s="103"/>
    </row>
    <row r="26" spans="1:131" s="104" customFormat="1" ht="26.25" customHeight="1" x14ac:dyDescent="0.15">
      <c r="A26" s="783" t="s">
        <v>318</v>
      </c>
      <c r="B26" s="784"/>
      <c r="C26" s="784"/>
      <c r="D26" s="784"/>
      <c r="E26" s="784"/>
      <c r="F26" s="784"/>
      <c r="G26" s="784"/>
      <c r="H26" s="784"/>
      <c r="I26" s="784"/>
      <c r="J26" s="784"/>
      <c r="K26" s="784"/>
      <c r="L26" s="784"/>
      <c r="M26" s="784"/>
      <c r="N26" s="784"/>
      <c r="O26" s="784"/>
      <c r="P26" s="785"/>
      <c r="Q26" s="760" t="s">
        <v>341</v>
      </c>
      <c r="R26" s="761"/>
      <c r="S26" s="761"/>
      <c r="T26" s="761"/>
      <c r="U26" s="762"/>
      <c r="V26" s="760" t="s">
        <v>342</v>
      </c>
      <c r="W26" s="761"/>
      <c r="X26" s="761"/>
      <c r="Y26" s="761"/>
      <c r="Z26" s="762"/>
      <c r="AA26" s="760" t="s">
        <v>343</v>
      </c>
      <c r="AB26" s="761"/>
      <c r="AC26" s="761"/>
      <c r="AD26" s="761"/>
      <c r="AE26" s="761"/>
      <c r="AF26" s="855" t="s">
        <v>344</v>
      </c>
      <c r="AG26" s="856"/>
      <c r="AH26" s="856"/>
      <c r="AI26" s="856"/>
      <c r="AJ26" s="857"/>
      <c r="AK26" s="761" t="s">
        <v>345</v>
      </c>
      <c r="AL26" s="761"/>
      <c r="AM26" s="761"/>
      <c r="AN26" s="761"/>
      <c r="AO26" s="762"/>
      <c r="AP26" s="760" t="s">
        <v>346</v>
      </c>
      <c r="AQ26" s="761"/>
      <c r="AR26" s="761"/>
      <c r="AS26" s="761"/>
      <c r="AT26" s="762"/>
      <c r="AU26" s="760" t="s">
        <v>347</v>
      </c>
      <c r="AV26" s="761"/>
      <c r="AW26" s="761"/>
      <c r="AX26" s="761"/>
      <c r="AY26" s="762"/>
      <c r="AZ26" s="760" t="s">
        <v>348</v>
      </c>
      <c r="BA26" s="761"/>
      <c r="BB26" s="761"/>
      <c r="BC26" s="761"/>
      <c r="BD26" s="762"/>
      <c r="BE26" s="760" t="s">
        <v>325</v>
      </c>
      <c r="BF26" s="761"/>
      <c r="BG26" s="761"/>
      <c r="BH26" s="761"/>
      <c r="BI26" s="772"/>
      <c r="BJ26" s="109"/>
      <c r="BK26" s="109"/>
      <c r="BL26" s="109"/>
      <c r="BM26" s="109"/>
      <c r="BN26" s="109"/>
      <c r="BO26" s="122"/>
      <c r="BP26" s="122"/>
      <c r="BQ26" s="119">
        <v>20</v>
      </c>
      <c r="BR26" s="120"/>
      <c r="BS26" s="811"/>
      <c r="BT26" s="812"/>
      <c r="BU26" s="812"/>
      <c r="BV26" s="812"/>
      <c r="BW26" s="812"/>
      <c r="BX26" s="812"/>
      <c r="BY26" s="812"/>
      <c r="BZ26" s="812"/>
      <c r="CA26" s="812"/>
      <c r="CB26" s="812"/>
      <c r="CC26" s="812"/>
      <c r="CD26" s="812"/>
      <c r="CE26" s="812"/>
      <c r="CF26" s="812"/>
      <c r="CG26" s="813"/>
      <c r="CH26" s="824"/>
      <c r="CI26" s="825"/>
      <c r="CJ26" s="825"/>
      <c r="CK26" s="825"/>
      <c r="CL26" s="826"/>
      <c r="CM26" s="824"/>
      <c r="CN26" s="825"/>
      <c r="CO26" s="825"/>
      <c r="CP26" s="825"/>
      <c r="CQ26" s="826"/>
      <c r="CR26" s="824"/>
      <c r="CS26" s="825"/>
      <c r="CT26" s="825"/>
      <c r="CU26" s="825"/>
      <c r="CV26" s="826"/>
      <c r="CW26" s="824"/>
      <c r="CX26" s="825"/>
      <c r="CY26" s="825"/>
      <c r="CZ26" s="825"/>
      <c r="DA26" s="826"/>
      <c r="DB26" s="824"/>
      <c r="DC26" s="825"/>
      <c r="DD26" s="825"/>
      <c r="DE26" s="825"/>
      <c r="DF26" s="826"/>
      <c r="DG26" s="824"/>
      <c r="DH26" s="825"/>
      <c r="DI26" s="825"/>
      <c r="DJ26" s="825"/>
      <c r="DK26" s="826"/>
      <c r="DL26" s="824"/>
      <c r="DM26" s="825"/>
      <c r="DN26" s="825"/>
      <c r="DO26" s="825"/>
      <c r="DP26" s="826"/>
      <c r="DQ26" s="824"/>
      <c r="DR26" s="825"/>
      <c r="DS26" s="825"/>
      <c r="DT26" s="825"/>
      <c r="DU26" s="826"/>
      <c r="DV26" s="827"/>
      <c r="DW26" s="828"/>
      <c r="DX26" s="828"/>
      <c r="DY26" s="828"/>
      <c r="DZ26" s="829"/>
      <c r="EA26" s="103"/>
    </row>
    <row r="27" spans="1:131" s="104" customFormat="1" ht="26.25" customHeight="1" thickBot="1" x14ac:dyDescent="0.2">
      <c r="A27" s="786"/>
      <c r="B27" s="787"/>
      <c r="C27" s="787"/>
      <c r="D27" s="787"/>
      <c r="E27" s="787"/>
      <c r="F27" s="787"/>
      <c r="G27" s="787"/>
      <c r="H27" s="787"/>
      <c r="I27" s="787"/>
      <c r="J27" s="787"/>
      <c r="K27" s="787"/>
      <c r="L27" s="787"/>
      <c r="M27" s="787"/>
      <c r="N27" s="787"/>
      <c r="O27" s="787"/>
      <c r="P27" s="788"/>
      <c r="Q27" s="763"/>
      <c r="R27" s="764"/>
      <c r="S27" s="764"/>
      <c r="T27" s="764"/>
      <c r="U27" s="765"/>
      <c r="V27" s="763"/>
      <c r="W27" s="764"/>
      <c r="X27" s="764"/>
      <c r="Y27" s="764"/>
      <c r="Z27" s="765"/>
      <c r="AA27" s="763"/>
      <c r="AB27" s="764"/>
      <c r="AC27" s="764"/>
      <c r="AD27" s="764"/>
      <c r="AE27" s="764"/>
      <c r="AF27" s="858"/>
      <c r="AG27" s="859"/>
      <c r="AH27" s="859"/>
      <c r="AI27" s="859"/>
      <c r="AJ27" s="860"/>
      <c r="AK27" s="764"/>
      <c r="AL27" s="764"/>
      <c r="AM27" s="764"/>
      <c r="AN27" s="764"/>
      <c r="AO27" s="765"/>
      <c r="AP27" s="763"/>
      <c r="AQ27" s="764"/>
      <c r="AR27" s="764"/>
      <c r="AS27" s="764"/>
      <c r="AT27" s="765"/>
      <c r="AU27" s="763"/>
      <c r="AV27" s="764"/>
      <c r="AW27" s="764"/>
      <c r="AX27" s="764"/>
      <c r="AY27" s="765"/>
      <c r="AZ27" s="763"/>
      <c r="BA27" s="764"/>
      <c r="BB27" s="764"/>
      <c r="BC27" s="764"/>
      <c r="BD27" s="765"/>
      <c r="BE27" s="763"/>
      <c r="BF27" s="764"/>
      <c r="BG27" s="764"/>
      <c r="BH27" s="764"/>
      <c r="BI27" s="773"/>
      <c r="BJ27" s="109"/>
      <c r="BK27" s="109"/>
      <c r="BL27" s="109"/>
      <c r="BM27" s="109"/>
      <c r="BN27" s="109"/>
      <c r="BO27" s="122"/>
      <c r="BP27" s="122"/>
      <c r="BQ27" s="119">
        <v>21</v>
      </c>
      <c r="BR27" s="120"/>
      <c r="BS27" s="811"/>
      <c r="BT27" s="812"/>
      <c r="BU27" s="812"/>
      <c r="BV27" s="812"/>
      <c r="BW27" s="812"/>
      <c r="BX27" s="812"/>
      <c r="BY27" s="812"/>
      <c r="BZ27" s="812"/>
      <c r="CA27" s="812"/>
      <c r="CB27" s="812"/>
      <c r="CC27" s="812"/>
      <c r="CD27" s="812"/>
      <c r="CE27" s="812"/>
      <c r="CF27" s="812"/>
      <c r="CG27" s="813"/>
      <c r="CH27" s="824"/>
      <c r="CI27" s="825"/>
      <c r="CJ27" s="825"/>
      <c r="CK27" s="825"/>
      <c r="CL27" s="826"/>
      <c r="CM27" s="824"/>
      <c r="CN27" s="825"/>
      <c r="CO27" s="825"/>
      <c r="CP27" s="825"/>
      <c r="CQ27" s="826"/>
      <c r="CR27" s="824"/>
      <c r="CS27" s="825"/>
      <c r="CT27" s="825"/>
      <c r="CU27" s="825"/>
      <c r="CV27" s="826"/>
      <c r="CW27" s="824"/>
      <c r="CX27" s="825"/>
      <c r="CY27" s="825"/>
      <c r="CZ27" s="825"/>
      <c r="DA27" s="826"/>
      <c r="DB27" s="824"/>
      <c r="DC27" s="825"/>
      <c r="DD27" s="825"/>
      <c r="DE27" s="825"/>
      <c r="DF27" s="826"/>
      <c r="DG27" s="824"/>
      <c r="DH27" s="825"/>
      <c r="DI27" s="825"/>
      <c r="DJ27" s="825"/>
      <c r="DK27" s="826"/>
      <c r="DL27" s="824"/>
      <c r="DM27" s="825"/>
      <c r="DN27" s="825"/>
      <c r="DO27" s="825"/>
      <c r="DP27" s="826"/>
      <c r="DQ27" s="824"/>
      <c r="DR27" s="825"/>
      <c r="DS27" s="825"/>
      <c r="DT27" s="825"/>
      <c r="DU27" s="826"/>
      <c r="DV27" s="827"/>
      <c r="DW27" s="828"/>
      <c r="DX27" s="828"/>
      <c r="DY27" s="828"/>
      <c r="DZ27" s="829"/>
      <c r="EA27" s="103"/>
    </row>
    <row r="28" spans="1:131" s="104" customFormat="1" ht="26.25" customHeight="1" thickTop="1" x14ac:dyDescent="0.15">
      <c r="A28" s="123">
        <v>1</v>
      </c>
      <c r="B28" s="774" t="s">
        <v>349</v>
      </c>
      <c r="C28" s="775"/>
      <c r="D28" s="775"/>
      <c r="E28" s="775"/>
      <c r="F28" s="775"/>
      <c r="G28" s="775"/>
      <c r="H28" s="775"/>
      <c r="I28" s="775"/>
      <c r="J28" s="775"/>
      <c r="K28" s="775"/>
      <c r="L28" s="775"/>
      <c r="M28" s="775"/>
      <c r="N28" s="775"/>
      <c r="O28" s="775"/>
      <c r="P28" s="776"/>
      <c r="Q28" s="865">
        <v>1682</v>
      </c>
      <c r="R28" s="866"/>
      <c r="S28" s="866"/>
      <c r="T28" s="866"/>
      <c r="U28" s="866"/>
      <c r="V28" s="866">
        <v>1592</v>
      </c>
      <c r="W28" s="866"/>
      <c r="X28" s="866"/>
      <c r="Y28" s="866"/>
      <c r="Z28" s="866"/>
      <c r="AA28" s="866">
        <v>89</v>
      </c>
      <c r="AB28" s="866"/>
      <c r="AC28" s="866"/>
      <c r="AD28" s="866"/>
      <c r="AE28" s="867"/>
      <c r="AF28" s="868">
        <v>89</v>
      </c>
      <c r="AG28" s="866"/>
      <c r="AH28" s="866"/>
      <c r="AI28" s="866"/>
      <c r="AJ28" s="869"/>
      <c r="AK28" s="870">
        <v>122</v>
      </c>
      <c r="AL28" s="861"/>
      <c r="AM28" s="861"/>
      <c r="AN28" s="861"/>
      <c r="AO28" s="861"/>
      <c r="AP28" s="861" t="s">
        <v>350</v>
      </c>
      <c r="AQ28" s="861"/>
      <c r="AR28" s="861"/>
      <c r="AS28" s="861"/>
      <c r="AT28" s="861"/>
      <c r="AU28" s="861" t="s">
        <v>350</v>
      </c>
      <c r="AV28" s="861"/>
      <c r="AW28" s="861"/>
      <c r="AX28" s="861"/>
      <c r="AY28" s="861"/>
      <c r="AZ28" s="862" t="s">
        <v>350</v>
      </c>
      <c r="BA28" s="862"/>
      <c r="BB28" s="862"/>
      <c r="BC28" s="862"/>
      <c r="BD28" s="862"/>
      <c r="BE28" s="863"/>
      <c r="BF28" s="863"/>
      <c r="BG28" s="863"/>
      <c r="BH28" s="863"/>
      <c r="BI28" s="864"/>
      <c r="BJ28" s="109"/>
      <c r="BK28" s="109"/>
      <c r="BL28" s="109"/>
      <c r="BM28" s="109"/>
      <c r="BN28" s="109"/>
      <c r="BO28" s="122"/>
      <c r="BP28" s="122"/>
      <c r="BQ28" s="119">
        <v>22</v>
      </c>
      <c r="BR28" s="120"/>
      <c r="BS28" s="811"/>
      <c r="BT28" s="812"/>
      <c r="BU28" s="812"/>
      <c r="BV28" s="812"/>
      <c r="BW28" s="812"/>
      <c r="BX28" s="812"/>
      <c r="BY28" s="812"/>
      <c r="BZ28" s="812"/>
      <c r="CA28" s="812"/>
      <c r="CB28" s="812"/>
      <c r="CC28" s="812"/>
      <c r="CD28" s="812"/>
      <c r="CE28" s="812"/>
      <c r="CF28" s="812"/>
      <c r="CG28" s="813"/>
      <c r="CH28" s="824"/>
      <c r="CI28" s="825"/>
      <c r="CJ28" s="825"/>
      <c r="CK28" s="825"/>
      <c r="CL28" s="826"/>
      <c r="CM28" s="824"/>
      <c r="CN28" s="825"/>
      <c r="CO28" s="825"/>
      <c r="CP28" s="825"/>
      <c r="CQ28" s="826"/>
      <c r="CR28" s="824"/>
      <c r="CS28" s="825"/>
      <c r="CT28" s="825"/>
      <c r="CU28" s="825"/>
      <c r="CV28" s="826"/>
      <c r="CW28" s="824"/>
      <c r="CX28" s="825"/>
      <c r="CY28" s="825"/>
      <c r="CZ28" s="825"/>
      <c r="DA28" s="826"/>
      <c r="DB28" s="824"/>
      <c r="DC28" s="825"/>
      <c r="DD28" s="825"/>
      <c r="DE28" s="825"/>
      <c r="DF28" s="826"/>
      <c r="DG28" s="824"/>
      <c r="DH28" s="825"/>
      <c r="DI28" s="825"/>
      <c r="DJ28" s="825"/>
      <c r="DK28" s="826"/>
      <c r="DL28" s="824"/>
      <c r="DM28" s="825"/>
      <c r="DN28" s="825"/>
      <c r="DO28" s="825"/>
      <c r="DP28" s="826"/>
      <c r="DQ28" s="824"/>
      <c r="DR28" s="825"/>
      <c r="DS28" s="825"/>
      <c r="DT28" s="825"/>
      <c r="DU28" s="826"/>
      <c r="DV28" s="827"/>
      <c r="DW28" s="828"/>
      <c r="DX28" s="828"/>
      <c r="DY28" s="828"/>
      <c r="DZ28" s="829"/>
      <c r="EA28" s="103"/>
    </row>
    <row r="29" spans="1:131" s="104" customFormat="1" ht="26.25" customHeight="1" x14ac:dyDescent="0.15">
      <c r="A29" s="123">
        <v>2</v>
      </c>
      <c r="B29" s="798" t="s">
        <v>351</v>
      </c>
      <c r="C29" s="799"/>
      <c r="D29" s="799"/>
      <c r="E29" s="799"/>
      <c r="F29" s="799"/>
      <c r="G29" s="799"/>
      <c r="H29" s="799"/>
      <c r="I29" s="799"/>
      <c r="J29" s="799"/>
      <c r="K29" s="799"/>
      <c r="L29" s="799"/>
      <c r="M29" s="799"/>
      <c r="N29" s="799"/>
      <c r="O29" s="799"/>
      <c r="P29" s="800"/>
      <c r="Q29" s="801">
        <v>144</v>
      </c>
      <c r="R29" s="802"/>
      <c r="S29" s="802"/>
      <c r="T29" s="802"/>
      <c r="U29" s="802"/>
      <c r="V29" s="802">
        <v>144</v>
      </c>
      <c r="W29" s="802"/>
      <c r="X29" s="802"/>
      <c r="Y29" s="802"/>
      <c r="Z29" s="802"/>
      <c r="AA29" s="802">
        <f t="shared" ref="AA29:AA34" si="3">Q29-V29</f>
        <v>0</v>
      </c>
      <c r="AB29" s="802"/>
      <c r="AC29" s="802"/>
      <c r="AD29" s="802"/>
      <c r="AE29" s="803"/>
      <c r="AF29" s="804">
        <v>0</v>
      </c>
      <c r="AG29" s="805"/>
      <c r="AH29" s="805"/>
      <c r="AI29" s="805"/>
      <c r="AJ29" s="806"/>
      <c r="AK29" s="873">
        <v>39</v>
      </c>
      <c r="AL29" s="874"/>
      <c r="AM29" s="874"/>
      <c r="AN29" s="874"/>
      <c r="AO29" s="874"/>
      <c r="AP29" s="874">
        <v>133</v>
      </c>
      <c r="AQ29" s="874"/>
      <c r="AR29" s="874"/>
      <c r="AS29" s="874"/>
      <c r="AT29" s="874"/>
      <c r="AU29" s="874">
        <v>38</v>
      </c>
      <c r="AV29" s="874"/>
      <c r="AW29" s="874"/>
      <c r="AX29" s="874"/>
      <c r="AY29" s="874"/>
      <c r="AZ29" s="875" t="s">
        <v>350</v>
      </c>
      <c r="BA29" s="875"/>
      <c r="BB29" s="875"/>
      <c r="BC29" s="875"/>
      <c r="BD29" s="875"/>
      <c r="BE29" s="871"/>
      <c r="BF29" s="871"/>
      <c r="BG29" s="871"/>
      <c r="BH29" s="871"/>
      <c r="BI29" s="872"/>
      <c r="BJ29" s="109"/>
      <c r="BK29" s="109"/>
      <c r="BL29" s="109"/>
      <c r="BM29" s="109"/>
      <c r="BN29" s="109"/>
      <c r="BO29" s="122"/>
      <c r="BP29" s="122"/>
      <c r="BQ29" s="119">
        <v>23</v>
      </c>
      <c r="BR29" s="120"/>
      <c r="BS29" s="811"/>
      <c r="BT29" s="812"/>
      <c r="BU29" s="812"/>
      <c r="BV29" s="812"/>
      <c r="BW29" s="812"/>
      <c r="BX29" s="812"/>
      <c r="BY29" s="812"/>
      <c r="BZ29" s="812"/>
      <c r="CA29" s="812"/>
      <c r="CB29" s="812"/>
      <c r="CC29" s="812"/>
      <c r="CD29" s="812"/>
      <c r="CE29" s="812"/>
      <c r="CF29" s="812"/>
      <c r="CG29" s="813"/>
      <c r="CH29" s="824"/>
      <c r="CI29" s="825"/>
      <c r="CJ29" s="825"/>
      <c r="CK29" s="825"/>
      <c r="CL29" s="826"/>
      <c r="CM29" s="824"/>
      <c r="CN29" s="825"/>
      <c r="CO29" s="825"/>
      <c r="CP29" s="825"/>
      <c r="CQ29" s="826"/>
      <c r="CR29" s="824"/>
      <c r="CS29" s="825"/>
      <c r="CT29" s="825"/>
      <c r="CU29" s="825"/>
      <c r="CV29" s="826"/>
      <c r="CW29" s="824"/>
      <c r="CX29" s="825"/>
      <c r="CY29" s="825"/>
      <c r="CZ29" s="825"/>
      <c r="DA29" s="826"/>
      <c r="DB29" s="824"/>
      <c r="DC29" s="825"/>
      <c r="DD29" s="825"/>
      <c r="DE29" s="825"/>
      <c r="DF29" s="826"/>
      <c r="DG29" s="824"/>
      <c r="DH29" s="825"/>
      <c r="DI29" s="825"/>
      <c r="DJ29" s="825"/>
      <c r="DK29" s="826"/>
      <c r="DL29" s="824"/>
      <c r="DM29" s="825"/>
      <c r="DN29" s="825"/>
      <c r="DO29" s="825"/>
      <c r="DP29" s="826"/>
      <c r="DQ29" s="824"/>
      <c r="DR29" s="825"/>
      <c r="DS29" s="825"/>
      <c r="DT29" s="825"/>
      <c r="DU29" s="826"/>
      <c r="DV29" s="827"/>
      <c r="DW29" s="828"/>
      <c r="DX29" s="828"/>
      <c r="DY29" s="828"/>
      <c r="DZ29" s="829"/>
      <c r="EA29" s="103"/>
    </row>
    <row r="30" spans="1:131" s="104" customFormat="1" ht="26.25" customHeight="1" x14ac:dyDescent="0.15">
      <c r="A30" s="123">
        <v>3</v>
      </c>
      <c r="B30" s="798" t="s">
        <v>352</v>
      </c>
      <c r="C30" s="799"/>
      <c r="D30" s="799"/>
      <c r="E30" s="799"/>
      <c r="F30" s="799"/>
      <c r="G30" s="799"/>
      <c r="H30" s="799"/>
      <c r="I30" s="799"/>
      <c r="J30" s="799"/>
      <c r="K30" s="799"/>
      <c r="L30" s="799"/>
      <c r="M30" s="799"/>
      <c r="N30" s="799"/>
      <c r="O30" s="799"/>
      <c r="P30" s="800"/>
      <c r="Q30" s="801">
        <v>1854</v>
      </c>
      <c r="R30" s="802"/>
      <c r="S30" s="802"/>
      <c r="T30" s="802"/>
      <c r="U30" s="802"/>
      <c r="V30" s="802">
        <v>1820</v>
      </c>
      <c r="W30" s="802"/>
      <c r="X30" s="802"/>
      <c r="Y30" s="802"/>
      <c r="Z30" s="802"/>
      <c r="AA30" s="802">
        <f t="shared" si="3"/>
        <v>34</v>
      </c>
      <c r="AB30" s="802"/>
      <c r="AC30" s="802"/>
      <c r="AD30" s="802"/>
      <c r="AE30" s="803"/>
      <c r="AF30" s="804">
        <v>34</v>
      </c>
      <c r="AG30" s="805"/>
      <c r="AH30" s="805"/>
      <c r="AI30" s="805"/>
      <c r="AJ30" s="806"/>
      <c r="AK30" s="873">
        <v>301</v>
      </c>
      <c r="AL30" s="874"/>
      <c r="AM30" s="874"/>
      <c r="AN30" s="874"/>
      <c r="AO30" s="874"/>
      <c r="AP30" s="874" t="s">
        <v>350</v>
      </c>
      <c r="AQ30" s="874"/>
      <c r="AR30" s="874"/>
      <c r="AS30" s="874"/>
      <c r="AT30" s="874"/>
      <c r="AU30" s="874" t="s">
        <v>350</v>
      </c>
      <c r="AV30" s="874"/>
      <c r="AW30" s="874"/>
      <c r="AX30" s="874"/>
      <c r="AY30" s="874"/>
      <c r="AZ30" s="875" t="s">
        <v>350</v>
      </c>
      <c r="BA30" s="875"/>
      <c r="BB30" s="875"/>
      <c r="BC30" s="875"/>
      <c r="BD30" s="875"/>
      <c r="BE30" s="871"/>
      <c r="BF30" s="871"/>
      <c r="BG30" s="871"/>
      <c r="BH30" s="871"/>
      <c r="BI30" s="872"/>
      <c r="BJ30" s="109"/>
      <c r="BK30" s="109"/>
      <c r="BL30" s="109"/>
      <c r="BM30" s="109"/>
      <c r="BN30" s="109"/>
      <c r="BO30" s="122"/>
      <c r="BP30" s="122"/>
      <c r="BQ30" s="119">
        <v>24</v>
      </c>
      <c r="BR30" s="120"/>
      <c r="BS30" s="811"/>
      <c r="BT30" s="812"/>
      <c r="BU30" s="812"/>
      <c r="BV30" s="812"/>
      <c r="BW30" s="812"/>
      <c r="BX30" s="812"/>
      <c r="BY30" s="812"/>
      <c r="BZ30" s="812"/>
      <c r="CA30" s="812"/>
      <c r="CB30" s="812"/>
      <c r="CC30" s="812"/>
      <c r="CD30" s="812"/>
      <c r="CE30" s="812"/>
      <c r="CF30" s="812"/>
      <c r="CG30" s="813"/>
      <c r="CH30" s="824"/>
      <c r="CI30" s="825"/>
      <c r="CJ30" s="825"/>
      <c r="CK30" s="825"/>
      <c r="CL30" s="826"/>
      <c r="CM30" s="824"/>
      <c r="CN30" s="825"/>
      <c r="CO30" s="825"/>
      <c r="CP30" s="825"/>
      <c r="CQ30" s="826"/>
      <c r="CR30" s="824"/>
      <c r="CS30" s="825"/>
      <c r="CT30" s="825"/>
      <c r="CU30" s="825"/>
      <c r="CV30" s="826"/>
      <c r="CW30" s="824"/>
      <c r="CX30" s="825"/>
      <c r="CY30" s="825"/>
      <c r="CZ30" s="825"/>
      <c r="DA30" s="826"/>
      <c r="DB30" s="824"/>
      <c r="DC30" s="825"/>
      <c r="DD30" s="825"/>
      <c r="DE30" s="825"/>
      <c r="DF30" s="826"/>
      <c r="DG30" s="824"/>
      <c r="DH30" s="825"/>
      <c r="DI30" s="825"/>
      <c r="DJ30" s="825"/>
      <c r="DK30" s="826"/>
      <c r="DL30" s="824"/>
      <c r="DM30" s="825"/>
      <c r="DN30" s="825"/>
      <c r="DO30" s="825"/>
      <c r="DP30" s="826"/>
      <c r="DQ30" s="824"/>
      <c r="DR30" s="825"/>
      <c r="DS30" s="825"/>
      <c r="DT30" s="825"/>
      <c r="DU30" s="826"/>
      <c r="DV30" s="827"/>
      <c r="DW30" s="828"/>
      <c r="DX30" s="828"/>
      <c r="DY30" s="828"/>
      <c r="DZ30" s="829"/>
      <c r="EA30" s="103"/>
    </row>
    <row r="31" spans="1:131" s="104" customFormat="1" ht="26.25" customHeight="1" x14ac:dyDescent="0.15">
      <c r="A31" s="123">
        <v>4</v>
      </c>
      <c r="B31" s="798" t="s">
        <v>353</v>
      </c>
      <c r="C31" s="799"/>
      <c r="D31" s="799"/>
      <c r="E31" s="799"/>
      <c r="F31" s="799"/>
      <c r="G31" s="799"/>
      <c r="H31" s="799"/>
      <c r="I31" s="799"/>
      <c r="J31" s="799"/>
      <c r="K31" s="799"/>
      <c r="L31" s="799"/>
      <c r="M31" s="799"/>
      <c r="N31" s="799"/>
      <c r="O31" s="799"/>
      <c r="P31" s="800"/>
      <c r="Q31" s="801">
        <v>148</v>
      </c>
      <c r="R31" s="802"/>
      <c r="S31" s="802"/>
      <c r="T31" s="802"/>
      <c r="U31" s="802"/>
      <c r="V31" s="802">
        <v>144</v>
      </c>
      <c r="W31" s="802"/>
      <c r="X31" s="802"/>
      <c r="Y31" s="802"/>
      <c r="Z31" s="802"/>
      <c r="AA31" s="802">
        <f t="shared" si="3"/>
        <v>4</v>
      </c>
      <c r="AB31" s="802"/>
      <c r="AC31" s="802"/>
      <c r="AD31" s="802"/>
      <c r="AE31" s="803"/>
      <c r="AF31" s="804">
        <v>4</v>
      </c>
      <c r="AG31" s="805"/>
      <c r="AH31" s="805"/>
      <c r="AI31" s="805"/>
      <c r="AJ31" s="806"/>
      <c r="AK31" s="873">
        <v>196</v>
      </c>
      <c r="AL31" s="874"/>
      <c r="AM31" s="874"/>
      <c r="AN31" s="874"/>
      <c r="AO31" s="874"/>
      <c r="AP31" s="874" t="s">
        <v>350</v>
      </c>
      <c r="AQ31" s="874"/>
      <c r="AR31" s="874"/>
      <c r="AS31" s="874"/>
      <c r="AT31" s="874"/>
      <c r="AU31" s="874" t="s">
        <v>350</v>
      </c>
      <c r="AV31" s="874"/>
      <c r="AW31" s="874"/>
      <c r="AX31" s="874"/>
      <c r="AY31" s="874"/>
      <c r="AZ31" s="875" t="s">
        <v>350</v>
      </c>
      <c r="BA31" s="875"/>
      <c r="BB31" s="875"/>
      <c r="BC31" s="875"/>
      <c r="BD31" s="875"/>
      <c r="BE31" s="871"/>
      <c r="BF31" s="871"/>
      <c r="BG31" s="871"/>
      <c r="BH31" s="871"/>
      <c r="BI31" s="872"/>
      <c r="BJ31" s="109"/>
      <c r="BK31" s="109"/>
      <c r="BL31" s="109"/>
      <c r="BM31" s="109"/>
      <c r="BN31" s="109"/>
      <c r="BO31" s="122"/>
      <c r="BP31" s="122"/>
      <c r="BQ31" s="119">
        <v>25</v>
      </c>
      <c r="BR31" s="120"/>
      <c r="BS31" s="811"/>
      <c r="BT31" s="812"/>
      <c r="BU31" s="812"/>
      <c r="BV31" s="812"/>
      <c r="BW31" s="812"/>
      <c r="BX31" s="812"/>
      <c r="BY31" s="812"/>
      <c r="BZ31" s="812"/>
      <c r="CA31" s="812"/>
      <c r="CB31" s="812"/>
      <c r="CC31" s="812"/>
      <c r="CD31" s="812"/>
      <c r="CE31" s="812"/>
      <c r="CF31" s="812"/>
      <c r="CG31" s="813"/>
      <c r="CH31" s="824"/>
      <c r="CI31" s="825"/>
      <c r="CJ31" s="825"/>
      <c r="CK31" s="825"/>
      <c r="CL31" s="826"/>
      <c r="CM31" s="824"/>
      <c r="CN31" s="825"/>
      <c r="CO31" s="825"/>
      <c r="CP31" s="825"/>
      <c r="CQ31" s="826"/>
      <c r="CR31" s="824"/>
      <c r="CS31" s="825"/>
      <c r="CT31" s="825"/>
      <c r="CU31" s="825"/>
      <c r="CV31" s="826"/>
      <c r="CW31" s="824"/>
      <c r="CX31" s="825"/>
      <c r="CY31" s="825"/>
      <c r="CZ31" s="825"/>
      <c r="DA31" s="826"/>
      <c r="DB31" s="824"/>
      <c r="DC31" s="825"/>
      <c r="DD31" s="825"/>
      <c r="DE31" s="825"/>
      <c r="DF31" s="826"/>
      <c r="DG31" s="824"/>
      <c r="DH31" s="825"/>
      <c r="DI31" s="825"/>
      <c r="DJ31" s="825"/>
      <c r="DK31" s="826"/>
      <c r="DL31" s="824"/>
      <c r="DM31" s="825"/>
      <c r="DN31" s="825"/>
      <c r="DO31" s="825"/>
      <c r="DP31" s="826"/>
      <c r="DQ31" s="824"/>
      <c r="DR31" s="825"/>
      <c r="DS31" s="825"/>
      <c r="DT31" s="825"/>
      <c r="DU31" s="826"/>
      <c r="DV31" s="827"/>
      <c r="DW31" s="828"/>
      <c r="DX31" s="828"/>
      <c r="DY31" s="828"/>
      <c r="DZ31" s="829"/>
      <c r="EA31" s="103"/>
    </row>
    <row r="32" spans="1:131" s="104" customFormat="1" ht="26.25" customHeight="1" x14ac:dyDescent="0.15">
      <c r="A32" s="123">
        <v>5</v>
      </c>
      <c r="B32" s="798" t="s">
        <v>354</v>
      </c>
      <c r="C32" s="799"/>
      <c r="D32" s="799"/>
      <c r="E32" s="799"/>
      <c r="F32" s="799"/>
      <c r="G32" s="799"/>
      <c r="H32" s="799"/>
      <c r="I32" s="799"/>
      <c r="J32" s="799"/>
      <c r="K32" s="799"/>
      <c r="L32" s="799"/>
      <c r="M32" s="799"/>
      <c r="N32" s="799"/>
      <c r="O32" s="799"/>
      <c r="P32" s="800"/>
      <c r="Q32" s="801">
        <v>340</v>
      </c>
      <c r="R32" s="802"/>
      <c r="S32" s="802"/>
      <c r="T32" s="802"/>
      <c r="U32" s="802"/>
      <c r="V32" s="802">
        <v>275</v>
      </c>
      <c r="W32" s="802"/>
      <c r="X32" s="802"/>
      <c r="Y32" s="802"/>
      <c r="Z32" s="802"/>
      <c r="AA32" s="802">
        <f t="shared" si="3"/>
        <v>65</v>
      </c>
      <c r="AB32" s="802"/>
      <c r="AC32" s="802"/>
      <c r="AD32" s="802"/>
      <c r="AE32" s="803"/>
      <c r="AF32" s="804">
        <v>248</v>
      </c>
      <c r="AG32" s="805"/>
      <c r="AH32" s="805"/>
      <c r="AI32" s="805"/>
      <c r="AJ32" s="806"/>
      <c r="AK32" s="873">
        <v>31</v>
      </c>
      <c r="AL32" s="874"/>
      <c r="AM32" s="874"/>
      <c r="AN32" s="874"/>
      <c r="AO32" s="874"/>
      <c r="AP32" s="874">
        <v>1549</v>
      </c>
      <c r="AQ32" s="874"/>
      <c r="AR32" s="874"/>
      <c r="AS32" s="874"/>
      <c r="AT32" s="874"/>
      <c r="AU32" s="874">
        <v>259</v>
      </c>
      <c r="AV32" s="874"/>
      <c r="AW32" s="874"/>
      <c r="AX32" s="874"/>
      <c r="AY32" s="874"/>
      <c r="AZ32" s="875" t="s">
        <v>350</v>
      </c>
      <c r="BA32" s="875"/>
      <c r="BB32" s="875"/>
      <c r="BC32" s="875"/>
      <c r="BD32" s="875"/>
      <c r="BE32" s="871" t="s">
        <v>355</v>
      </c>
      <c r="BF32" s="871"/>
      <c r="BG32" s="871"/>
      <c r="BH32" s="871"/>
      <c r="BI32" s="872"/>
      <c r="BJ32" s="109"/>
      <c r="BK32" s="109"/>
      <c r="BL32" s="109"/>
      <c r="BM32" s="109"/>
      <c r="BN32" s="109"/>
      <c r="BO32" s="122"/>
      <c r="BP32" s="122"/>
      <c r="BQ32" s="119">
        <v>26</v>
      </c>
      <c r="BR32" s="120"/>
      <c r="BS32" s="811"/>
      <c r="BT32" s="812"/>
      <c r="BU32" s="812"/>
      <c r="BV32" s="812"/>
      <c r="BW32" s="812"/>
      <c r="BX32" s="812"/>
      <c r="BY32" s="812"/>
      <c r="BZ32" s="812"/>
      <c r="CA32" s="812"/>
      <c r="CB32" s="812"/>
      <c r="CC32" s="812"/>
      <c r="CD32" s="812"/>
      <c r="CE32" s="812"/>
      <c r="CF32" s="812"/>
      <c r="CG32" s="813"/>
      <c r="CH32" s="824"/>
      <c r="CI32" s="825"/>
      <c r="CJ32" s="825"/>
      <c r="CK32" s="825"/>
      <c r="CL32" s="826"/>
      <c r="CM32" s="824"/>
      <c r="CN32" s="825"/>
      <c r="CO32" s="825"/>
      <c r="CP32" s="825"/>
      <c r="CQ32" s="826"/>
      <c r="CR32" s="824"/>
      <c r="CS32" s="825"/>
      <c r="CT32" s="825"/>
      <c r="CU32" s="825"/>
      <c r="CV32" s="826"/>
      <c r="CW32" s="824"/>
      <c r="CX32" s="825"/>
      <c r="CY32" s="825"/>
      <c r="CZ32" s="825"/>
      <c r="DA32" s="826"/>
      <c r="DB32" s="824"/>
      <c r="DC32" s="825"/>
      <c r="DD32" s="825"/>
      <c r="DE32" s="825"/>
      <c r="DF32" s="826"/>
      <c r="DG32" s="824"/>
      <c r="DH32" s="825"/>
      <c r="DI32" s="825"/>
      <c r="DJ32" s="825"/>
      <c r="DK32" s="826"/>
      <c r="DL32" s="824"/>
      <c r="DM32" s="825"/>
      <c r="DN32" s="825"/>
      <c r="DO32" s="825"/>
      <c r="DP32" s="826"/>
      <c r="DQ32" s="824"/>
      <c r="DR32" s="825"/>
      <c r="DS32" s="825"/>
      <c r="DT32" s="825"/>
      <c r="DU32" s="826"/>
      <c r="DV32" s="827"/>
      <c r="DW32" s="828"/>
      <c r="DX32" s="828"/>
      <c r="DY32" s="828"/>
      <c r="DZ32" s="829"/>
      <c r="EA32" s="103"/>
    </row>
    <row r="33" spans="1:131" s="104" customFormat="1" ht="26.25" customHeight="1" x14ac:dyDescent="0.15">
      <c r="A33" s="123">
        <v>6</v>
      </c>
      <c r="B33" s="798" t="s">
        <v>356</v>
      </c>
      <c r="C33" s="799"/>
      <c r="D33" s="799"/>
      <c r="E33" s="799"/>
      <c r="F33" s="799"/>
      <c r="G33" s="799"/>
      <c r="H33" s="799"/>
      <c r="I33" s="799"/>
      <c r="J33" s="799"/>
      <c r="K33" s="799"/>
      <c r="L33" s="799"/>
      <c r="M33" s="799"/>
      <c r="N33" s="799"/>
      <c r="O33" s="799"/>
      <c r="P33" s="800"/>
      <c r="Q33" s="801">
        <v>41</v>
      </c>
      <c r="R33" s="802"/>
      <c r="S33" s="802"/>
      <c r="T33" s="802"/>
      <c r="U33" s="802"/>
      <c r="V33" s="802">
        <v>41</v>
      </c>
      <c r="W33" s="802"/>
      <c r="X33" s="802"/>
      <c r="Y33" s="802"/>
      <c r="Z33" s="802"/>
      <c r="AA33" s="802">
        <v>1</v>
      </c>
      <c r="AB33" s="802"/>
      <c r="AC33" s="802"/>
      <c r="AD33" s="802"/>
      <c r="AE33" s="803"/>
      <c r="AF33" s="804">
        <v>1</v>
      </c>
      <c r="AG33" s="805"/>
      <c r="AH33" s="805"/>
      <c r="AI33" s="805"/>
      <c r="AJ33" s="806"/>
      <c r="AK33" s="873">
        <v>35</v>
      </c>
      <c r="AL33" s="874"/>
      <c r="AM33" s="874"/>
      <c r="AN33" s="874"/>
      <c r="AO33" s="874"/>
      <c r="AP33" s="874">
        <v>137</v>
      </c>
      <c r="AQ33" s="874"/>
      <c r="AR33" s="874"/>
      <c r="AS33" s="874"/>
      <c r="AT33" s="874"/>
      <c r="AU33" s="874">
        <v>137</v>
      </c>
      <c r="AV33" s="874"/>
      <c r="AW33" s="874"/>
      <c r="AX33" s="874"/>
      <c r="AY33" s="874"/>
      <c r="AZ33" s="875" t="s">
        <v>350</v>
      </c>
      <c r="BA33" s="875"/>
      <c r="BB33" s="875"/>
      <c r="BC33" s="875"/>
      <c r="BD33" s="875"/>
      <c r="BE33" s="871" t="s">
        <v>357</v>
      </c>
      <c r="BF33" s="871"/>
      <c r="BG33" s="871"/>
      <c r="BH33" s="871"/>
      <c r="BI33" s="872"/>
      <c r="BJ33" s="109"/>
      <c r="BK33" s="109"/>
      <c r="BL33" s="109"/>
      <c r="BM33" s="109"/>
      <c r="BN33" s="109"/>
      <c r="BO33" s="122"/>
      <c r="BP33" s="122"/>
      <c r="BQ33" s="119">
        <v>27</v>
      </c>
      <c r="BR33" s="120"/>
      <c r="BS33" s="811"/>
      <c r="BT33" s="812"/>
      <c r="BU33" s="812"/>
      <c r="BV33" s="812"/>
      <c r="BW33" s="812"/>
      <c r="BX33" s="812"/>
      <c r="BY33" s="812"/>
      <c r="BZ33" s="812"/>
      <c r="CA33" s="812"/>
      <c r="CB33" s="812"/>
      <c r="CC33" s="812"/>
      <c r="CD33" s="812"/>
      <c r="CE33" s="812"/>
      <c r="CF33" s="812"/>
      <c r="CG33" s="813"/>
      <c r="CH33" s="824"/>
      <c r="CI33" s="825"/>
      <c r="CJ33" s="825"/>
      <c r="CK33" s="825"/>
      <c r="CL33" s="826"/>
      <c r="CM33" s="824"/>
      <c r="CN33" s="825"/>
      <c r="CO33" s="825"/>
      <c r="CP33" s="825"/>
      <c r="CQ33" s="826"/>
      <c r="CR33" s="824"/>
      <c r="CS33" s="825"/>
      <c r="CT33" s="825"/>
      <c r="CU33" s="825"/>
      <c r="CV33" s="826"/>
      <c r="CW33" s="824"/>
      <c r="CX33" s="825"/>
      <c r="CY33" s="825"/>
      <c r="CZ33" s="825"/>
      <c r="DA33" s="826"/>
      <c r="DB33" s="824"/>
      <c r="DC33" s="825"/>
      <c r="DD33" s="825"/>
      <c r="DE33" s="825"/>
      <c r="DF33" s="826"/>
      <c r="DG33" s="824"/>
      <c r="DH33" s="825"/>
      <c r="DI33" s="825"/>
      <c r="DJ33" s="825"/>
      <c r="DK33" s="826"/>
      <c r="DL33" s="824"/>
      <c r="DM33" s="825"/>
      <c r="DN33" s="825"/>
      <c r="DO33" s="825"/>
      <c r="DP33" s="826"/>
      <c r="DQ33" s="824"/>
      <c r="DR33" s="825"/>
      <c r="DS33" s="825"/>
      <c r="DT33" s="825"/>
      <c r="DU33" s="826"/>
      <c r="DV33" s="827"/>
      <c r="DW33" s="828"/>
      <c r="DX33" s="828"/>
      <c r="DY33" s="828"/>
      <c r="DZ33" s="829"/>
      <c r="EA33" s="103"/>
    </row>
    <row r="34" spans="1:131" s="104" customFormat="1" ht="26.25" customHeight="1" x14ac:dyDescent="0.15">
      <c r="A34" s="123">
        <v>7</v>
      </c>
      <c r="B34" s="798" t="s">
        <v>358</v>
      </c>
      <c r="C34" s="799"/>
      <c r="D34" s="799"/>
      <c r="E34" s="799"/>
      <c r="F34" s="799"/>
      <c r="G34" s="799"/>
      <c r="H34" s="799"/>
      <c r="I34" s="799"/>
      <c r="J34" s="799"/>
      <c r="K34" s="799"/>
      <c r="L34" s="799"/>
      <c r="M34" s="799"/>
      <c r="N34" s="799"/>
      <c r="O34" s="799"/>
      <c r="P34" s="800"/>
      <c r="Q34" s="801">
        <v>27</v>
      </c>
      <c r="R34" s="802"/>
      <c r="S34" s="802"/>
      <c r="T34" s="802"/>
      <c r="U34" s="802"/>
      <c r="V34" s="802">
        <v>27</v>
      </c>
      <c r="W34" s="802"/>
      <c r="X34" s="802"/>
      <c r="Y34" s="802"/>
      <c r="Z34" s="802"/>
      <c r="AA34" s="802">
        <f t="shared" si="3"/>
        <v>0</v>
      </c>
      <c r="AB34" s="802"/>
      <c r="AC34" s="802"/>
      <c r="AD34" s="802"/>
      <c r="AE34" s="803"/>
      <c r="AF34" s="804">
        <v>0</v>
      </c>
      <c r="AG34" s="805"/>
      <c r="AH34" s="805"/>
      <c r="AI34" s="805"/>
      <c r="AJ34" s="806"/>
      <c r="AK34" s="873">
        <v>21</v>
      </c>
      <c r="AL34" s="874"/>
      <c r="AM34" s="874"/>
      <c r="AN34" s="874"/>
      <c r="AO34" s="874"/>
      <c r="AP34" s="874">
        <v>108</v>
      </c>
      <c r="AQ34" s="874"/>
      <c r="AR34" s="874"/>
      <c r="AS34" s="874"/>
      <c r="AT34" s="874"/>
      <c r="AU34" s="874">
        <v>108</v>
      </c>
      <c r="AV34" s="874"/>
      <c r="AW34" s="874"/>
      <c r="AX34" s="874"/>
      <c r="AY34" s="874"/>
      <c r="AZ34" s="875" t="s">
        <v>350</v>
      </c>
      <c r="BA34" s="875"/>
      <c r="BB34" s="875"/>
      <c r="BC34" s="875"/>
      <c r="BD34" s="875"/>
      <c r="BE34" s="871" t="s">
        <v>357</v>
      </c>
      <c r="BF34" s="871"/>
      <c r="BG34" s="871"/>
      <c r="BH34" s="871"/>
      <c r="BI34" s="872"/>
      <c r="BJ34" s="109"/>
      <c r="BK34" s="109"/>
      <c r="BL34" s="109"/>
      <c r="BM34" s="109"/>
      <c r="BN34" s="109"/>
      <c r="BO34" s="122"/>
      <c r="BP34" s="122"/>
      <c r="BQ34" s="119">
        <v>28</v>
      </c>
      <c r="BR34" s="120"/>
      <c r="BS34" s="811"/>
      <c r="BT34" s="812"/>
      <c r="BU34" s="812"/>
      <c r="BV34" s="812"/>
      <c r="BW34" s="812"/>
      <c r="BX34" s="812"/>
      <c r="BY34" s="812"/>
      <c r="BZ34" s="812"/>
      <c r="CA34" s="812"/>
      <c r="CB34" s="812"/>
      <c r="CC34" s="812"/>
      <c r="CD34" s="812"/>
      <c r="CE34" s="812"/>
      <c r="CF34" s="812"/>
      <c r="CG34" s="813"/>
      <c r="CH34" s="824"/>
      <c r="CI34" s="825"/>
      <c r="CJ34" s="825"/>
      <c r="CK34" s="825"/>
      <c r="CL34" s="826"/>
      <c r="CM34" s="824"/>
      <c r="CN34" s="825"/>
      <c r="CO34" s="825"/>
      <c r="CP34" s="825"/>
      <c r="CQ34" s="826"/>
      <c r="CR34" s="824"/>
      <c r="CS34" s="825"/>
      <c r="CT34" s="825"/>
      <c r="CU34" s="825"/>
      <c r="CV34" s="826"/>
      <c r="CW34" s="824"/>
      <c r="CX34" s="825"/>
      <c r="CY34" s="825"/>
      <c r="CZ34" s="825"/>
      <c r="DA34" s="826"/>
      <c r="DB34" s="824"/>
      <c r="DC34" s="825"/>
      <c r="DD34" s="825"/>
      <c r="DE34" s="825"/>
      <c r="DF34" s="826"/>
      <c r="DG34" s="824"/>
      <c r="DH34" s="825"/>
      <c r="DI34" s="825"/>
      <c r="DJ34" s="825"/>
      <c r="DK34" s="826"/>
      <c r="DL34" s="824"/>
      <c r="DM34" s="825"/>
      <c r="DN34" s="825"/>
      <c r="DO34" s="825"/>
      <c r="DP34" s="826"/>
      <c r="DQ34" s="824"/>
      <c r="DR34" s="825"/>
      <c r="DS34" s="825"/>
      <c r="DT34" s="825"/>
      <c r="DU34" s="826"/>
      <c r="DV34" s="827"/>
      <c r="DW34" s="828"/>
      <c r="DX34" s="828"/>
      <c r="DY34" s="828"/>
      <c r="DZ34" s="829"/>
      <c r="EA34" s="103"/>
    </row>
    <row r="35" spans="1:131" s="104" customFormat="1" ht="26.25" customHeight="1" x14ac:dyDescent="0.15">
      <c r="A35" s="123">
        <v>8</v>
      </c>
      <c r="B35" s="798"/>
      <c r="C35" s="799"/>
      <c r="D35" s="799"/>
      <c r="E35" s="799"/>
      <c r="F35" s="799"/>
      <c r="G35" s="799"/>
      <c r="H35" s="799"/>
      <c r="I35" s="799"/>
      <c r="J35" s="799"/>
      <c r="K35" s="799"/>
      <c r="L35" s="799"/>
      <c r="M35" s="799"/>
      <c r="N35" s="799"/>
      <c r="O35" s="799"/>
      <c r="P35" s="800"/>
      <c r="Q35" s="801"/>
      <c r="R35" s="802"/>
      <c r="S35" s="802"/>
      <c r="T35" s="802"/>
      <c r="U35" s="802"/>
      <c r="V35" s="802"/>
      <c r="W35" s="802"/>
      <c r="X35" s="802"/>
      <c r="Y35" s="802"/>
      <c r="Z35" s="802"/>
      <c r="AA35" s="802"/>
      <c r="AB35" s="802"/>
      <c r="AC35" s="802"/>
      <c r="AD35" s="802"/>
      <c r="AE35" s="803"/>
      <c r="AF35" s="804"/>
      <c r="AG35" s="805"/>
      <c r="AH35" s="805"/>
      <c r="AI35" s="805"/>
      <c r="AJ35" s="806"/>
      <c r="AK35" s="873"/>
      <c r="AL35" s="874"/>
      <c r="AM35" s="874"/>
      <c r="AN35" s="874"/>
      <c r="AO35" s="874"/>
      <c r="AP35" s="874"/>
      <c r="AQ35" s="874"/>
      <c r="AR35" s="874"/>
      <c r="AS35" s="874"/>
      <c r="AT35" s="874"/>
      <c r="AU35" s="874"/>
      <c r="AV35" s="874"/>
      <c r="AW35" s="874"/>
      <c r="AX35" s="874"/>
      <c r="AY35" s="874"/>
      <c r="AZ35" s="875"/>
      <c r="BA35" s="875"/>
      <c r="BB35" s="875"/>
      <c r="BC35" s="875"/>
      <c r="BD35" s="875"/>
      <c r="BE35" s="871"/>
      <c r="BF35" s="871"/>
      <c r="BG35" s="871"/>
      <c r="BH35" s="871"/>
      <c r="BI35" s="872"/>
      <c r="BJ35" s="109"/>
      <c r="BK35" s="109"/>
      <c r="BL35" s="109"/>
      <c r="BM35" s="109"/>
      <c r="BN35" s="109"/>
      <c r="BO35" s="122"/>
      <c r="BP35" s="122"/>
      <c r="BQ35" s="119">
        <v>29</v>
      </c>
      <c r="BR35" s="120"/>
      <c r="BS35" s="811"/>
      <c r="BT35" s="812"/>
      <c r="BU35" s="812"/>
      <c r="BV35" s="812"/>
      <c r="BW35" s="812"/>
      <c r="BX35" s="812"/>
      <c r="BY35" s="812"/>
      <c r="BZ35" s="812"/>
      <c r="CA35" s="812"/>
      <c r="CB35" s="812"/>
      <c r="CC35" s="812"/>
      <c r="CD35" s="812"/>
      <c r="CE35" s="812"/>
      <c r="CF35" s="812"/>
      <c r="CG35" s="813"/>
      <c r="CH35" s="824"/>
      <c r="CI35" s="825"/>
      <c r="CJ35" s="825"/>
      <c r="CK35" s="825"/>
      <c r="CL35" s="826"/>
      <c r="CM35" s="824"/>
      <c r="CN35" s="825"/>
      <c r="CO35" s="825"/>
      <c r="CP35" s="825"/>
      <c r="CQ35" s="826"/>
      <c r="CR35" s="824"/>
      <c r="CS35" s="825"/>
      <c r="CT35" s="825"/>
      <c r="CU35" s="825"/>
      <c r="CV35" s="826"/>
      <c r="CW35" s="824"/>
      <c r="CX35" s="825"/>
      <c r="CY35" s="825"/>
      <c r="CZ35" s="825"/>
      <c r="DA35" s="826"/>
      <c r="DB35" s="824"/>
      <c r="DC35" s="825"/>
      <c r="DD35" s="825"/>
      <c r="DE35" s="825"/>
      <c r="DF35" s="826"/>
      <c r="DG35" s="824"/>
      <c r="DH35" s="825"/>
      <c r="DI35" s="825"/>
      <c r="DJ35" s="825"/>
      <c r="DK35" s="826"/>
      <c r="DL35" s="824"/>
      <c r="DM35" s="825"/>
      <c r="DN35" s="825"/>
      <c r="DO35" s="825"/>
      <c r="DP35" s="826"/>
      <c r="DQ35" s="824"/>
      <c r="DR35" s="825"/>
      <c r="DS35" s="825"/>
      <c r="DT35" s="825"/>
      <c r="DU35" s="826"/>
      <c r="DV35" s="827"/>
      <c r="DW35" s="828"/>
      <c r="DX35" s="828"/>
      <c r="DY35" s="828"/>
      <c r="DZ35" s="829"/>
      <c r="EA35" s="103"/>
    </row>
    <row r="36" spans="1:131" s="104" customFormat="1" ht="26.25" customHeight="1" x14ac:dyDescent="0.15">
      <c r="A36" s="123">
        <v>9</v>
      </c>
      <c r="B36" s="798"/>
      <c r="C36" s="799"/>
      <c r="D36" s="799"/>
      <c r="E36" s="799"/>
      <c r="F36" s="799"/>
      <c r="G36" s="799"/>
      <c r="H36" s="799"/>
      <c r="I36" s="799"/>
      <c r="J36" s="799"/>
      <c r="K36" s="799"/>
      <c r="L36" s="799"/>
      <c r="M36" s="799"/>
      <c r="N36" s="799"/>
      <c r="O36" s="799"/>
      <c r="P36" s="800"/>
      <c r="Q36" s="801"/>
      <c r="R36" s="802"/>
      <c r="S36" s="802"/>
      <c r="T36" s="802"/>
      <c r="U36" s="802"/>
      <c r="V36" s="802"/>
      <c r="W36" s="802"/>
      <c r="X36" s="802"/>
      <c r="Y36" s="802"/>
      <c r="Z36" s="802"/>
      <c r="AA36" s="802"/>
      <c r="AB36" s="802"/>
      <c r="AC36" s="802"/>
      <c r="AD36" s="802"/>
      <c r="AE36" s="803"/>
      <c r="AF36" s="804"/>
      <c r="AG36" s="805"/>
      <c r="AH36" s="805"/>
      <c r="AI36" s="805"/>
      <c r="AJ36" s="806"/>
      <c r="AK36" s="873"/>
      <c r="AL36" s="874"/>
      <c r="AM36" s="874"/>
      <c r="AN36" s="874"/>
      <c r="AO36" s="874"/>
      <c r="AP36" s="874"/>
      <c r="AQ36" s="874"/>
      <c r="AR36" s="874"/>
      <c r="AS36" s="874"/>
      <c r="AT36" s="874"/>
      <c r="AU36" s="874"/>
      <c r="AV36" s="874"/>
      <c r="AW36" s="874"/>
      <c r="AX36" s="874"/>
      <c r="AY36" s="874"/>
      <c r="AZ36" s="875"/>
      <c r="BA36" s="875"/>
      <c r="BB36" s="875"/>
      <c r="BC36" s="875"/>
      <c r="BD36" s="875"/>
      <c r="BE36" s="871"/>
      <c r="BF36" s="871"/>
      <c r="BG36" s="871"/>
      <c r="BH36" s="871"/>
      <c r="BI36" s="872"/>
      <c r="BJ36" s="109"/>
      <c r="BK36" s="109"/>
      <c r="BL36" s="109"/>
      <c r="BM36" s="109"/>
      <c r="BN36" s="109"/>
      <c r="BO36" s="122"/>
      <c r="BP36" s="122"/>
      <c r="BQ36" s="119">
        <v>30</v>
      </c>
      <c r="BR36" s="120"/>
      <c r="BS36" s="811"/>
      <c r="BT36" s="812"/>
      <c r="BU36" s="812"/>
      <c r="BV36" s="812"/>
      <c r="BW36" s="812"/>
      <c r="BX36" s="812"/>
      <c r="BY36" s="812"/>
      <c r="BZ36" s="812"/>
      <c r="CA36" s="812"/>
      <c r="CB36" s="812"/>
      <c r="CC36" s="812"/>
      <c r="CD36" s="812"/>
      <c r="CE36" s="812"/>
      <c r="CF36" s="812"/>
      <c r="CG36" s="813"/>
      <c r="CH36" s="824"/>
      <c r="CI36" s="825"/>
      <c r="CJ36" s="825"/>
      <c r="CK36" s="825"/>
      <c r="CL36" s="826"/>
      <c r="CM36" s="824"/>
      <c r="CN36" s="825"/>
      <c r="CO36" s="825"/>
      <c r="CP36" s="825"/>
      <c r="CQ36" s="826"/>
      <c r="CR36" s="824"/>
      <c r="CS36" s="825"/>
      <c r="CT36" s="825"/>
      <c r="CU36" s="825"/>
      <c r="CV36" s="826"/>
      <c r="CW36" s="824"/>
      <c r="CX36" s="825"/>
      <c r="CY36" s="825"/>
      <c r="CZ36" s="825"/>
      <c r="DA36" s="826"/>
      <c r="DB36" s="824"/>
      <c r="DC36" s="825"/>
      <c r="DD36" s="825"/>
      <c r="DE36" s="825"/>
      <c r="DF36" s="826"/>
      <c r="DG36" s="824"/>
      <c r="DH36" s="825"/>
      <c r="DI36" s="825"/>
      <c r="DJ36" s="825"/>
      <c r="DK36" s="826"/>
      <c r="DL36" s="824"/>
      <c r="DM36" s="825"/>
      <c r="DN36" s="825"/>
      <c r="DO36" s="825"/>
      <c r="DP36" s="826"/>
      <c r="DQ36" s="824"/>
      <c r="DR36" s="825"/>
      <c r="DS36" s="825"/>
      <c r="DT36" s="825"/>
      <c r="DU36" s="826"/>
      <c r="DV36" s="827"/>
      <c r="DW36" s="828"/>
      <c r="DX36" s="828"/>
      <c r="DY36" s="828"/>
      <c r="DZ36" s="829"/>
      <c r="EA36" s="103"/>
    </row>
    <row r="37" spans="1:131" s="104" customFormat="1" ht="26.25" customHeight="1" x14ac:dyDescent="0.15">
      <c r="A37" s="123">
        <v>10</v>
      </c>
      <c r="B37" s="798"/>
      <c r="C37" s="799"/>
      <c r="D37" s="799"/>
      <c r="E37" s="799"/>
      <c r="F37" s="799"/>
      <c r="G37" s="799"/>
      <c r="H37" s="799"/>
      <c r="I37" s="799"/>
      <c r="J37" s="799"/>
      <c r="K37" s="799"/>
      <c r="L37" s="799"/>
      <c r="M37" s="799"/>
      <c r="N37" s="799"/>
      <c r="O37" s="799"/>
      <c r="P37" s="800"/>
      <c r="Q37" s="801"/>
      <c r="R37" s="802"/>
      <c r="S37" s="802"/>
      <c r="T37" s="802"/>
      <c r="U37" s="802"/>
      <c r="V37" s="802"/>
      <c r="W37" s="802"/>
      <c r="X37" s="802"/>
      <c r="Y37" s="802"/>
      <c r="Z37" s="802"/>
      <c r="AA37" s="802"/>
      <c r="AB37" s="802"/>
      <c r="AC37" s="802"/>
      <c r="AD37" s="802"/>
      <c r="AE37" s="803"/>
      <c r="AF37" s="804"/>
      <c r="AG37" s="805"/>
      <c r="AH37" s="805"/>
      <c r="AI37" s="805"/>
      <c r="AJ37" s="806"/>
      <c r="AK37" s="873"/>
      <c r="AL37" s="874"/>
      <c r="AM37" s="874"/>
      <c r="AN37" s="874"/>
      <c r="AO37" s="874"/>
      <c r="AP37" s="874"/>
      <c r="AQ37" s="874"/>
      <c r="AR37" s="874"/>
      <c r="AS37" s="874"/>
      <c r="AT37" s="874"/>
      <c r="AU37" s="874"/>
      <c r="AV37" s="874"/>
      <c r="AW37" s="874"/>
      <c r="AX37" s="874"/>
      <c r="AY37" s="874"/>
      <c r="AZ37" s="875"/>
      <c r="BA37" s="875"/>
      <c r="BB37" s="875"/>
      <c r="BC37" s="875"/>
      <c r="BD37" s="875"/>
      <c r="BE37" s="871"/>
      <c r="BF37" s="871"/>
      <c r="BG37" s="871"/>
      <c r="BH37" s="871"/>
      <c r="BI37" s="872"/>
      <c r="BJ37" s="109"/>
      <c r="BK37" s="109"/>
      <c r="BL37" s="109"/>
      <c r="BM37" s="109"/>
      <c r="BN37" s="109"/>
      <c r="BO37" s="122"/>
      <c r="BP37" s="122"/>
      <c r="BQ37" s="119">
        <v>31</v>
      </c>
      <c r="BR37" s="120"/>
      <c r="BS37" s="811"/>
      <c r="BT37" s="812"/>
      <c r="BU37" s="812"/>
      <c r="BV37" s="812"/>
      <c r="BW37" s="812"/>
      <c r="BX37" s="812"/>
      <c r="BY37" s="812"/>
      <c r="BZ37" s="812"/>
      <c r="CA37" s="812"/>
      <c r="CB37" s="812"/>
      <c r="CC37" s="812"/>
      <c r="CD37" s="812"/>
      <c r="CE37" s="812"/>
      <c r="CF37" s="812"/>
      <c r="CG37" s="813"/>
      <c r="CH37" s="824"/>
      <c r="CI37" s="825"/>
      <c r="CJ37" s="825"/>
      <c r="CK37" s="825"/>
      <c r="CL37" s="826"/>
      <c r="CM37" s="824"/>
      <c r="CN37" s="825"/>
      <c r="CO37" s="825"/>
      <c r="CP37" s="825"/>
      <c r="CQ37" s="826"/>
      <c r="CR37" s="824"/>
      <c r="CS37" s="825"/>
      <c r="CT37" s="825"/>
      <c r="CU37" s="825"/>
      <c r="CV37" s="826"/>
      <c r="CW37" s="824"/>
      <c r="CX37" s="825"/>
      <c r="CY37" s="825"/>
      <c r="CZ37" s="825"/>
      <c r="DA37" s="826"/>
      <c r="DB37" s="824"/>
      <c r="DC37" s="825"/>
      <c r="DD37" s="825"/>
      <c r="DE37" s="825"/>
      <c r="DF37" s="826"/>
      <c r="DG37" s="824"/>
      <c r="DH37" s="825"/>
      <c r="DI37" s="825"/>
      <c r="DJ37" s="825"/>
      <c r="DK37" s="826"/>
      <c r="DL37" s="824"/>
      <c r="DM37" s="825"/>
      <c r="DN37" s="825"/>
      <c r="DO37" s="825"/>
      <c r="DP37" s="826"/>
      <c r="DQ37" s="824"/>
      <c r="DR37" s="825"/>
      <c r="DS37" s="825"/>
      <c r="DT37" s="825"/>
      <c r="DU37" s="826"/>
      <c r="DV37" s="827"/>
      <c r="DW37" s="828"/>
      <c r="DX37" s="828"/>
      <c r="DY37" s="828"/>
      <c r="DZ37" s="829"/>
      <c r="EA37" s="103"/>
    </row>
    <row r="38" spans="1:131" s="104" customFormat="1" ht="26.25" customHeight="1" x14ac:dyDescent="0.15">
      <c r="A38" s="123">
        <v>11</v>
      </c>
      <c r="B38" s="798"/>
      <c r="C38" s="799"/>
      <c r="D38" s="799"/>
      <c r="E38" s="799"/>
      <c r="F38" s="799"/>
      <c r="G38" s="799"/>
      <c r="H38" s="799"/>
      <c r="I38" s="799"/>
      <c r="J38" s="799"/>
      <c r="K38" s="799"/>
      <c r="L38" s="799"/>
      <c r="M38" s="799"/>
      <c r="N38" s="799"/>
      <c r="O38" s="799"/>
      <c r="P38" s="800"/>
      <c r="Q38" s="801"/>
      <c r="R38" s="802"/>
      <c r="S38" s="802"/>
      <c r="T38" s="802"/>
      <c r="U38" s="802"/>
      <c r="V38" s="802"/>
      <c r="W38" s="802"/>
      <c r="X38" s="802"/>
      <c r="Y38" s="802"/>
      <c r="Z38" s="802"/>
      <c r="AA38" s="802"/>
      <c r="AB38" s="802"/>
      <c r="AC38" s="802"/>
      <c r="AD38" s="802"/>
      <c r="AE38" s="803"/>
      <c r="AF38" s="804"/>
      <c r="AG38" s="805"/>
      <c r="AH38" s="805"/>
      <c r="AI38" s="805"/>
      <c r="AJ38" s="806"/>
      <c r="AK38" s="873"/>
      <c r="AL38" s="874"/>
      <c r="AM38" s="874"/>
      <c r="AN38" s="874"/>
      <c r="AO38" s="874"/>
      <c r="AP38" s="874"/>
      <c r="AQ38" s="874"/>
      <c r="AR38" s="874"/>
      <c r="AS38" s="874"/>
      <c r="AT38" s="874"/>
      <c r="AU38" s="874"/>
      <c r="AV38" s="874"/>
      <c r="AW38" s="874"/>
      <c r="AX38" s="874"/>
      <c r="AY38" s="874"/>
      <c r="AZ38" s="875"/>
      <c r="BA38" s="875"/>
      <c r="BB38" s="875"/>
      <c r="BC38" s="875"/>
      <c r="BD38" s="875"/>
      <c r="BE38" s="871"/>
      <c r="BF38" s="871"/>
      <c r="BG38" s="871"/>
      <c r="BH38" s="871"/>
      <c r="BI38" s="872"/>
      <c r="BJ38" s="109"/>
      <c r="BK38" s="109"/>
      <c r="BL38" s="109"/>
      <c r="BM38" s="109"/>
      <c r="BN38" s="109"/>
      <c r="BO38" s="122"/>
      <c r="BP38" s="122"/>
      <c r="BQ38" s="119">
        <v>32</v>
      </c>
      <c r="BR38" s="120"/>
      <c r="BS38" s="811"/>
      <c r="BT38" s="812"/>
      <c r="BU38" s="812"/>
      <c r="BV38" s="812"/>
      <c r="BW38" s="812"/>
      <c r="BX38" s="812"/>
      <c r="BY38" s="812"/>
      <c r="BZ38" s="812"/>
      <c r="CA38" s="812"/>
      <c r="CB38" s="812"/>
      <c r="CC38" s="812"/>
      <c r="CD38" s="812"/>
      <c r="CE38" s="812"/>
      <c r="CF38" s="812"/>
      <c r="CG38" s="813"/>
      <c r="CH38" s="824"/>
      <c r="CI38" s="825"/>
      <c r="CJ38" s="825"/>
      <c r="CK38" s="825"/>
      <c r="CL38" s="826"/>
      <c r="CM38" s="824"/>
      <c r="CN38" s="825"/>
      <c r="CO38" s="825"/>
      <c r="CP38" s="825"/>
      <c r="CQ38" s="826"/>
      <c r="CR38" s="824"/>
      <c r="CS38" s="825"/>
      <c r="CT38" s="825"/>
      <c r="CU38" s="825"/>
      <c r="CV38" s="826"/>
      <c r="CW38" s="824"/>
      <c r="CX38" s="825"/>
      <c r="CY38" s="825"/>
      <c r="CZ38" s="825"/>
      <c r="DA38" s="826"/>
      <c r="DB38" s="824"/>
      <c r="DC38" s="825"/>
      <c r="DD38" s="825"/>
      <c r="DE38" s="825"/>
      <c r="DF38" s="826"/>
      <c r="DG38" s="824"/>
      <c r="DH38" s="825"/>
      <c r="DI38" s="825"/>
      <c r="DJ38" s="825"/>
      <c r="DK38" s="826"/>
      <c r="DL38" s="824"/>
      <c r="DM38" s="825"/>
      <c r="DN38" s="825"/>
      <c r="DO38" s="825"/>
      <c r="DP38" s="826"/>
      <c r="DQ38" s="824"/>
      <c r="DR38" s="825"/>
      <c r="DS38" s="825"/>
      <c r="DT38" s="825"/>
      <c r="DU38" s="826"/>
      <c r="DV38" s="827"/>
      <c r="DW38" s="828"/>
      <c r="DX38" s="828"/>
      <c r="DY38" s="828"/>
      <c r="DZ38" s="829"/>
      <c r="EA38" s="103"/>
    </row>
    <row r="39" spans="1:131" s="104" customFormat="1" ht="26.25" customHeight="1" x14ac:dyDescent="0.15">
      <c r="A39" s="123">
        <v>12</v>
      </c>
      <c r="B39" s="798"/>
      <c r="C39" s="799"/>
      <c r="D39" s="799"/>
      <c r="E39" s="799"/>
      <c r="F39" s="799"/>
      <c r="G39" s="799"/>
      <c r="H39" s="799"/>
      <c r="I39" s="799"/>
      <c r="J39" s="799"/>
      <c r="K39" s="799"/>
      <c r="L39" s="799"/>
      <c r="M39" s="799"/>
      <c r="N39" s="799"/>
      <c r="O39" s="799"/>
      <c r="P39" s="800"/>
      <c r="Q39" s="801"/>
      <c r="R39" s="802"/>
      <c r="S39" s="802"/>
      <c r="T39" s="802"/>
      <c r="U39" s="802"/>
      <c r="V39" s="802"/>
      <c r="W39" s="802"/>
      <c r="X39" s="802"/>
      <c r="Y39" s="802"/>
      <c r="Z39" s="802"/>
      <c r="AA39" s="802"/>
      <c r="AB39" s="802"/>
      <c r="AC39" s="802"/>
      <c r="AD39" s="802"/>
      <c r="AE39" s="803"/>
      <c r="AF39" s="804"/>
      <c r="AG39" s="805"/>
      <c r="AH39" s="805"/>
      <c r="AI39" s="805"/>
      <c r="AJ39" s="806"/>
      <c r="AK39" s="873"/>
      <c r="AL39" s="874"/>
      <c r="AM39" s="874"/>
      <c r="AN39" s="874"/>
      <c r="AO39" s="874"/>
      <c r="AP39" s="874"/>
      <c r="AQ39" s="874"/>
      <c r="AR39" s="874"/>
      <c r="AS39" s="874"/>
      <c r="AT39" s="874"/>
      <c r="AU39" s="874"/>
      <c r="AV39" s="874"/>
      <c r="AW39" s="874"/>
      <c r="AX39" s="874"/>
      <c r="AY39" s="874"/>
      <c r="AZ39" s="875"/>
      <c r="BA39" s="875"/>
      <c r="BB39" s="875"/>
      <c r="BC39" s="875"/>
      <c r="BD39" s="875"/>
      <c r="BE39" s="871"/>
      <c r="BF39" s="871"/>
      <c r="BG39" s="871"/>
      <c r="BH39" s="871"/>
      <c r="BI39" s="872"/>
      <c r="BJ39" s="109"/>
      <c r="BK39" s="109"/>
      <c r="BL39" s="109"/>
      <c r="BM39" s="109"/>
      <c r="BN39" s="109"/>
      <c r="BO39" s="122"/>
      <c r="BP39" s="122"/>
      <c r="BQ39" s="119">
        <v>33</v>
      </c>
      <c r="BR39" s="120"/>
      <c r="BS39" s="811"/>
      <c r="BT39" s="812"/>
      <c r="BU39" s="812"/>
      <c r="BV39" s="812"/>
      <c r="BW39" s="812"/>
      <c r="BX39" s="812"/>
      <c r="BY39" s="812"/>
      <c r="BZ39" s="812"/>
      <c r="CA39" s="812"/>
      <c r="CB39" s="812"/>
      <c r="CC39" s="812"/>
      <c r="CD39" s="812"/>
      <c r="CE39" s="812"/>
      <c r="CF39" s="812"/>
      <c r="CG39" s="813"/>
      <c r="CH39" s="824"/>
      <c r="CI39" s="825"/>
      <c r="CJ39" s="825"/>
      <c r="CK39" s="825"/>
      <c r="CL39" s="826"/>
      <c r="CM39" s="824"/>
      <c r="CN39" s="825"/>
      <c r="CO39" s="825"/>
      <c r="CP39" s="825"/>
      <c r="CQ39" s="826"/>
      <c r="CR39" s="824"/>
      <c r="CS39" s="825"/>
      <c r="CT39" s="825"/>
      <c r="CU39" s="825"/>
      <c r="CV39" s="826"/>
      <c r="CW39" s="824"/>
      <c r="CX39" s="825"/>
      <c r="CY39" s="825"/>
      <c r="CZ39" s="825"/>
      <c r="DA39" s="826"/>
      <c r="DB39" s="824"/>
      <c r="DC39" s="825"/>
      <c r="DD39" s="825"/>
      <c r="DE39" s="825"/>
      <c r="DF39" s="826"/>
      <c r="DG39" s="824"/>
      <c r="DH39" s="825"/>
      <c r="DI39" s="825"/>
      <c r="DJ39" s="825"/>
      <c r="DK39" s="826"/>
      <c r="DL39" s="824"/>
      <c r="DM39" s="825"/>
      <c r="DN39" s="825"/>
      <c r="DO39" s="825"/>
      <c r="DP39" s="826"/>
      <c r="DQ39" s="824"/>
      <c r="DR39" s="825"/>
      <c r="DS39" s="825"/>
      <c r="DT39" s="825"/>
      <c r="DU39" s="826"/>
      <c r="DV39" s="827"/>
      <c r="DW39" s="828"/>
      <c r="DX39" s="828"/>
      <c r="DY39" s="828"/>
      <c r="DZ39" s="829"/>
      <c r="EA39" s="103"/>
    </row>
    <row r="40" spans="1:131" s="104" customFormat="1" ht="26.25" customHeight="1" x14ac:dyDescent="0.15">
      <c r="A40" s="118">
        <v>13</v>
      </c>
      <c r="B40" s="798"/>
      <c r="C40" s="799"/>
      <c r="D40" s="799"/>
      <c r="E40" s="799"/>
      <c r="F40" s="799"/>
      <c r="G40" s="799"/>
      <c r="H40" s="799"/>
      <c r="I40" s="799"/>
      <c r="J40" s="799"/>
      <c r="K40" s="799"/>
      <c r="L40" s="799"/>
      <c r="M40" s="799"/>
      <c r="N40" s="799"/>
      <c r="O40" s="799"/>
      <c r="P40" s="800"/>
      <c r="Q40" s="801"/>
      <c r="R40" s="802"/>
      <c r="S40" s="802"/>
      <c r="T40" s="802"/>
      <c r="U40" s="802"/>
      <c r="V40" s="802"/>
      <c r="W40" s="802"/>
      <c r="X40" s="802"/>
      <c r="Y40" s="802"/>
      <c r="Z40" s="802"/>
      <c r="AA40" s="802"/>
      <c r="AB40" s="802"/>
      <c r="AC40" s="802"/>
      <c r="AD40" s="802"/>
      <c r="AE40" s="803"/>
      <c r="AF40" s="804"/>
      <c r="AG40" s="805"/>
      <c r="AH40" s="805"/>
      <c r="AI40" s="805"/>
      <c r="AJ40" s="806"/>
      <c r="AK40" s="873"/>
      <c r="AL40" s="874"/>
      <c r="AM40" s="874"/>
      <c r="AN40" s="874"/>
      <c r="AO40" s="874"/>
      <c r="AP40" s="874"/>
      <c r="AQ40" s="874"/>
      <c r="AR40" s="874"/>
      <c r="AS40" s="874"/>
      <c r="AT40" s="874"/>
      <c r="AU40" s="874"/>
      <c r="AV40" s="874"/>
      <c r="AW40" s="874"/>
      <c r="AX40" s="874"/>
      <c r="AY40" s="874"/>
      <c r="AZ40" s="875"/>
      <c r="BA40" s="875"/>
      <c r="BB40" s="875"/>
      <c r="BC40" s="875"/>
      <c r="BD40" s="875"/>
      <c r="BE40" s="871"/>
      <c r="BF40" s="871"/>
      <c r="BG40" s="871"/>
      <c r="BH40" s="871"/>
      <c r="BI40" s="872"/>
      <c r="BJ40" s="109"/>
      <c r="BK40" s="109"/>
      <c r="BL40" s="109"/>
      <c r="BM40" s="109"/>
      <c r="BN40" s="109"/>
      <c r="BO40" s="122"/>
      <c r="BP40" s="122"/>
      <c r="BQ40" s="119">
        <v>34</v>
      </c>
      <c r="BR40" s="120"/>
      <c r="BS40" s="811"/>
      <c r="BT40" s="812"/>
      <c r="BU40" s="812"/>
      <c r="BV40" s="812"/>
      <c r="BW40" s="812"/>
      <c r="BX40" s="812"/>
      <c r="BY40" s="812"/>
      <c r="BZ40" s="812"/>
      <c r="CA40" s="812"/>
      <c r="CB40" s="812"/>
      <c r="CC40" s="812"/>
      <c r="CD40" s="812"/>
      <c r="CE40" s="812"/>
      <c r="CF40" s="812"/>
      <c r="CG40" s="813"/>
      <c r="CH40" s="824"/>
      <c r="CI40" s="825"/>
      <c r="CJ40" s="825"/>
      <c r="CK40" s="825"/>
      <c r="CL40" s="826"/>
      <c r="CM40" s="824"/>
      <c r="CN40" s="825"/>
      <c r="CO40" s="825"/>
      <c r="CP40" s="825"/>
      <c r="CQ40" s="826"/>
      <c r="CR40" s="824"/>
      <c r="CS40" s="825"/>
      <c r="CT40" s="825"/>
      <c r="CU40" s="825"/>
      <c r="CV40" s="826"/>
      <c r="CW40" s="824"/>
      <c r="CX40" s="825"/>
      <c r="CY40" s="825"/>
      <c r="CZ40" s="825"/>
      <c r="DA40" s="826"/>
      <c r="DB40" s="824"/>
      <c r="DC40" s="825"/>
      <c r="DD40" s="825"/>
      <c r="DE40" s="825"/>
      <c r="DF40" s="826"/>
      <c r="DG40" s="824"/>
      <c r="DH40" s="825"/>
      <c r="DI40" s="825"/>
      <c r="DJ40" s="825"/>
      <c r="DK40" s="826"/>
      <c r="DL40" s="824"/>
      <c r="DM40" s="825"/>
      <c r="DN40" s="825"/>
      <c r="DO40" s="825"/>
      <c r="DP40" s="826"/>
      <c r="DQ40" s="824"/>
      <c r="DR40" s="825"/>
      <c r="DS40" s="825"/>
      <c r="DT40" s="825"/>
      <c r="DU40" s="826"/>
      <c r="DV40" s="827"/>
      <c r="DW40" s="828"/>
      <c r="DX40" s="828"/>
      <c r="DY40" s="828"/>
      <c r="DZ40" s="829"/>
      <c r="EA40" s="103"/>
    </row>
    <row r="41" spans="1:131" s="104" customFormat="1" ht="26.25" customHeight="1" x14ac:dyDescent="0.15">
      <c r="A41" s="118">
        <v>14</v>
      </c>
      <c r="B41" s="798"/>
      <c r="C41" s="799"/>
      <c r="D41" s="799"/>
      <c r="E41" s="799"/>
      <c r="F41" s="799"/>
      <c r="G41" s="799"/>
      <c r="H41" s="799"/>
      <c r="I41" s="799"/>
      <c r="J41" s="799"/>
      <c r="K41" s="799"/>
      <c r="L41" s="799"/>
      <c r="M41" s="799"/>
      <c r="N41" s="799"/>
      <c r="O41" s="799"/>
      <c r="P41" s="800"/>
      <c r="Q41" s="801"/>
      <c r="R41" s="802"/>
      <c r="S41" s="802"/>
      <c r="T41" s="802"/>
      <c r="U41" s="802"/>
      <c r="V41" s="802"/>
      <c r="W41" s="802"/>
      <c r="X41" s="802"/>
      <c r="Y41" s="802"/>
      <c r="Z41" s="802"/>
      <c r="AA41" s="802"/>
      <c r="AB41" s="802"/>
      <c r="AC41" s="802"/>
      <c r="AD41" s="802"/>
      <c r="AE41" s="803"/>
      <c r="AF41" s="804"/>
      <c r="AG41" s="805"/>
      <c r="AH41" s="805"/>
      <c r="AI41" s="805"/>
      <c r="AJ41" s="806"/>
      <c r="AK41" s="873"/>
      <c r="AL41" s="874"/>
      <c r="AM41" s="874"/>
      <c r="AN41" s="874"/>
      <c r="AO41" s="874"/>
      <c r="AP41" s="874"/>
      <c r="AQ41" s="874"/>
      <c r="AR41" s="874"/>
      <c r="AS41" s="874"/>
      <c r="AT41" s="874"/>
      <c r="AU41" s="874"/>
      <c r="AV41" s="874"/>
      <c r="AW41" s="874"/>
      <c r="AX41" s="874"/>
      <c r="AY41" s="874"/>
      <c r="AZ41" s="875"/>
      <c r="BA41" s="875"/>
      <c r="BB41" s="875"/>
      <c r="BC41" s="875"/>
      <c r="BD41" s="875"/>
      <c r="BE41" s="871"/>
      <c r="BF41" s="871"/>
      <c r="BG41" s="871"/>
      <c r="BH41" s="871"/>
      <c r="BI41" s="872"/>
      <c r="BJ41" s="109"/>
      <c r="BK41" s="109"/>
      <c r="BL41" s="109"/>
      <c r="BM41" s="109"/>
      <c r="BN41" s="109"/>
      <c r="BO41" s="122"/>
      <c r="BP41" s="122"/>
      <c r="BQ41" s="119">
        <v>35</v>
      </c>
      <c r="BR41" s="120"/>
      <c r="BS41" s="811"/>
      <c r="BT41" s="812"/>
      <c r="BU41" s="812"/>
      <c r="BV41" s="812"/>
      <c r="BW41" s="812"/>
      <c r="BX41" s="812"/>
      <c r="BY41" s="812"/>
      <c r="BZ41" s="812"/>
      <c r="CA41" s="812"/>
      <c r="CB41" s="812"/>
      <c r="CC41" s="812"/>
      <c r="CD41" s="812"/>
      <c r="CE41" s="812"/>
      <c r="CF41" s="812"/>
      <c r="CG41" s="813"/>
      <c r="CH41" s="824"/>
      <c r="CI41" s="825"/>
      <c r="CJ41" s="825"/>
      <c r="CK41" s="825"/>
      <c r="CL41" s="826"/>
      <c r="CM41" s="824"/>
      <c r="CN41" s="825"/>
      <c r="CO41" s="825"/>
      <c r="CP41" s="825"/>
      <c r="CQ41" s="826"/>
      <c r="CR41" s="824"/>
      <c r="CS41" s="825"/>
      <c r="CT41" s="825"/>
      <c r="CU41" s="825"/>
      <c r="CV41" s="826"/>
      <c r="CW41" s="824"/>
      <c r="CX41" s="825"/>
      <c r="CY41" s="825"/>
      <c r="CZ41" s="825"/>
      <c r="DA41" s="826"/>
      <c r="DB41" s="824"/>
      <c r="DC41" s="825"/>
      <c r="DD41" s="825"/>
      <c r="DE41" s="825"/>
      <c r="DF41" s="826"/>
      <c r="DG41" s="824"/>
      <c r="DH41" s="825"/>
      <c r="DI41" s="825"/>
      <c r="DJ41" s="825"/>
      <c r="DK41" s="826"/>
      <c r="DL41" s="824"/>
      <c r="DM41" s="825"/>
      <c r="DN41" s="825"/>
      <c r="DO41" s="825"/>
      <c r="DP41" s="826"/>
      <c r="DQ41" s="824"/>
      <c r="DR41" s="825"/>
      <c r="DS41" s="825"/>
      <c r="DT41" s="825"/>
      <c r="DU41" s="826"/>
      <c r="DV41" s="827"/>
      <c r="DW41" s="828"/>
      <c r="DX41" s="828"/>
      <c r="DY41" s="828"/>
      <c r="DZ41" s="829"/>
      <c r="EA41" s="103"/>
    </row>
    <row r="42" spans="1:131" s="104" customFormat="1" ht="26.25" customHeight="1" x14ac:dyDescent="0.15">
      <c r="A42" s="118">
        <v>15</v>
      </c>
      <c r="B42" s="798"/>
      <c r="C42" s="799"/>
      <c r="D42" s="799"/>
      <c r="E42" s="799"/>
      <c r="F42" s="799"/>
      <c r="G42" s="799"/>
      <c r="H42" s="799"/>
      <c r="I42" s="799"/>
      <c r="J42" s="799"/>
      <c r="K42" s="799"/>
      <c r="L42" s="799"/>
      <c r="M42" s="799"/>
      <c r="N42" s="799"/>
      <c r="O42" s="799"/>
      <c r="P42" s="800"/>
      <c r="Q42" s="801"/>
      <c r="R42" s="802"/>
      <c r="S42" s="802"/>
      <c r="T42" s="802"/>
      <c r="U42" s="802"/>
      <c r="V42" s="802"/>
      <c r="W42" s="802"/>
      <c r="X42" s="802"/>
      <c r="Y42" s="802"/>
      <c r="Z42" s="802"/>
      <c r="AA42" s="802"/>
      <c r="AB42" s="802"/>
      <c r="AC42" s="802"/>
      <c r="AD42" s="802"/>
      <c r="AE42" s="803"/>
      <c r="AF42" s="804"/>
      <c r="AG42" s="805"/>
      <c r="AH42" s="805"/>
      <c r="AI42" s="805"/>
      <c r="AJ42" s="806"/>
      <c r="AK42" s="873"/>
      <c r="AL42" s="874"/>
      <c r="AM42" s="874"/>
      <c r="AN42" s="874"/>
      <c r="AO42" s="874"/>
      <c r="AP42" s="874"/>
      <c r="AQ42" s="874"/>
      <c r="AR42" s="874"/>
      <c r="AS42" s="874"/>
      <c r="AT42" s="874"/>
      <c r="AU42" s="874"/>
      <c r="AV42" s="874"/>
      <c r="AW42" s="874"/>
      <c r="AX42" s="874"/>
      <c r="AY42" s="874"/>
      <c r="AZ42" s="875"/>
      <c r="BA42" s="875"/>
      <c r="BB42" s="875"/>
      <c r="BC42" s="875"/>
      <c r="BD42" s="875"/>
      <c r="BE42" s="871"/>
      <c r="BF42" s="871"/>
      <c r="BG42" s="871"/>
      <c r="BH42" s="871"/>
      <c r="BI42" s="872"/>
      <c r="BJ42" s="109"/>
      <c r="BK42" s="109"/>
      <c r="BL42" s="109"/>
      <c r="BM42" s="109"/>
      <c r="BN42" s="109"/>
      <c r="BO42" s="122"/>
      <c r="BP42" s="122"/>
      <c r="BQ42" s="119">
        <v>36</v>
      </c>
      <c r="BR42" s="120"/>
      <c r="BS42" s="811"/>
      <c r="BT42" s="812"/>
      <c r="BU42" s="812"/>
      <c r="BV42" s="812"/>
      <c r="BW42" s="812"/>
      <c r="BX42" s="812"/>
      <c r="BY42" s="812"/>
      <c r="BZ42" s="812"/>
      <c r="CA42" s="812"/>
      <c r="CB42" s="812"/>
      <c r="CC42" s="812"/>
      <c r="CD42" s="812"/>
      <c r="CE42" s="812"/>
      <c r="CF42" s="812"/>
      <c r="CG42" s="813"/>
      <c r="CH42" s="824"/>
      <c r="CI42" s="825"/>
      <c r="CJ42" s="825"/>
      <c r="CK42" s="825"/>
      <c r="CL42" s="826"/>
      <c r="CM42" s="824"/>
      <c r="CN42" s="825"/>
      <c r="CO42" s="825"/>
      <c r="CP42" s="825"/>
      <c r="CQ42" s="826"/>
      <c r="CR42" s="824"/>
      <c r="CS42" s="825"/>
      <c r="CT42" s="825"/>
      <c r="CU42" s="825"/>
      <c r="CV42" s="826"/>
      <c r="CW42" s="824"/>
      <c r="CX42" s="825"/>
      <c r="CY42" s="825"/>
      <c r="CZ42" s="825"/>
      <c r="DA42" s="826"/>
      <c r="DB42" s="824"/>
      <c r="DC42" s="825"/>
      <c r="DD42" s="825"/>
      <c r="DE42" s="825"/>
      <c r="DF42" s="826"/>
      <c r="DG42" s="824"/>
      <c r="DH42" s="825"/>
      <c r="DI42" s="825"/>
      <c r="DJ42" s="825"/>
      <c r="DK42" s="826"/>
      <c r="DL42" s="824"/>
      <c r="DM42" s="825"/>
      <c r="DN42" s="825"/>
      <c r="DO42" s="825"/>
      <c r="DP42" s="826"/>
      <c r="DQ42" s="824"/>
      <c r="DR42" s="825"/>
      <c r="DS42" s="825"/>
      <c r="DT42" s="825"/>
      <c r="DU42" s="826"/>
      <c r="DV42" s="827"/>
      <c r="DW42" s="828"/>
      <c r="DX42" s="828"/>
      <c r="DY42" s="828"/>
      <c r="DZ42" s="829"/>
      <c r="EA42" s="103"/>
    </row>
    <row r="43" spans="1:131" s="104" customFormat="1" ht="26.25" customHeight="1" x14ac:dyDescent="0.15">
      <c r="A43" s="118">
        <v>16</v>
      </c>
      <c r="B43" s="798"/>
      <c r="C43" s="799"/>
      <c r="D43" s="799"/>
      <c r="E43" s="799"/>
      <c r="F43" s="799"/>
      <c r="G43" s="799"/>
      <c r="H43" s="799"/>
      <c r="I43" s="799"/>
      <c r="J43" s="799"/>
      <c r="K43" s="799"/>
      <c r="L43" s="799"/>
      <c r="M43" s="799"/>
      <c r="N43" s="799"/>
      <c r="O43" s="799"/>
      <c r="P43" s="800"/>
      <c r="Q43" s="801"/>
      <c r="R43" s="802"/>
      <c r="S43" s="802"/>
      <c r="T43" s="802"/>
      <c r="U43" s="802"/>
      <c r="V43" s="802"/>
      <c r="W43" s="802"/>
      <c r="X43" s="802"/>
      <c r="Y43" s="802"/>
      <c r="Z43" s="802"/>
      <c r="AA43" s="802"/>
      <c r="AB43" s="802"/>
      <c r="AC43" s="802"/>
      <c r="AD43" s="802"/>
      <c r="AE43" s="803"/>
      <c r="AF43" s="804"/>
      <c r="AG43" s="805"/>
      <c r="AH43" s="805"/>
      <c r="AI43" s="805"/>
      <c r="AJ43" s="806"/>
      <c r="AK43" s="873"/>
      <c r="AL43" s="874"/>
      <c r="AM43" s="874"/>
      <c r="AN43" s="874"/>
      <c r="AO43" s="874"/>
      <c r="AP43" s="874"/>
      <c r="AQ43" s="874"/>
      <c r="AR43" s="874"/>
      <c r="AS43" s="874"/>
      <c r="AT43" s="874"/>
      <c r="AU43" s="874"/>
      <c r="AV43" s="874"/>
      <c r="AW43" s="874"/>
      <c r="AX43" s="874"/>
      <c r="AY43" s="874"/>
      <c r="AZ43" s="875"/>
      <c r="BA43" s="875"/>
      <c r="BB43" s="875"/>
      <c r="BC43" s="875"/>
      <c r="BD43" s="875"/>
      <c r="BE43" s="871"/>
      <c r="BF43" s="871"/>
      <c r="BG43" s="871"/>
      <c r="BH43" s="871"/>
      <c r="BI43" s="872"/>
      <c r="BJ43" s="109"/>
      <c r="BK43" s="109"/>
      <c r="BL43" s="109"/>
      <c r="BM43" s="109"/>
      <c r="BN43" s="109"/>
      <c r="BO43" s="122"/>
      <c r="BP43" s="122"/>
      <c r="BQ43" s="119">
        <v>37</v>
      </c>
      <c r="BR43" s="120"/>
      <c r="BS43" s="811"/>
      <c r="BT43" s="812"/>
      <c r="BU43" s="812"/>
      <c r="BV43" s="812"/>
      <c r="BW43" s="812"/>
      <c r="BX43" s="812"/>
      <c r="BY43" s="812"/>
      <c r="BZ43" s="812"/>
      <c r="CA43" s="812"/>
      <c r="CB43" s="812"/>
      <c r="CC43" s="812"/>
      <c r="CD43" s="812"/>
      <c r="CE43" s="812"/>
      <c r="CF43" s="812"/>
      <c r="CG43" s="813"/>
      <c r="CH43" s="824"/>
      <c r="CI43" s="825"/>
      <c r="CJ43" s="825"/>
      <c r="CK43" s="825"/>
      <c r="CL43" s="826"/>
      <c r="CM43" s="824"/>
      <c r="CN43" s="825"/>
      <c r="CO43" s="825"/>
      <c r="CP43" s="825"/>
      <c r="CQ43" s="826"/>
      <c r="CR43" s="824"/>
      <c r="CS43" s="825"/>
      <c r="CT43" s="825"/>
      <c r="CU43" s="825"/>
      <c r="CV43" s="826"/>
      <c r="CW43" s="824"/>
      <c r="CX43" s="825"/>
      <c r="CY43" s="825"/>
      <c r="CZ43" s="825"/>
      <c r="DA43" s="826"/>
      <c r="DB43" s="824"/>
      <c r="DC43" s="825"/>
      <c r="DD43" s="825"/>
      <c r="DE43" s="825"/>
      <c r="DF43" s="826"/>
      <c r="DG43" s="824"/>
      <c r="DH43" s="825"/>
      <c r="DI43" s="825"/>
      <c r="DJ43" s="825"/>
      <c r="DK43" s="826"/>
      <c r="DL43" s="824"/>
      <c r="DM43" s="825"/>
      <c r="DN43" s="825"/>
      <c r="DO43" s="825"/>
      <c r="DP43" s="826"/>
      <c r="DQ43" s="824"/>
      <c r="DR43" s="825"/>
      <c r="DS43" s="825"/>
      <c r="DT43" s="825"/>
      <c r="DU43" s="826"/>
      <c r="DV43" s="827"/>
      <c r="DW43" s="828"/>
      <c r="DX43" s="828"/>
      <c r="DY43" s="828"/>
      <c r="DZ43" s="829"/>
      <c r="EA43" s="103"/>
    </row>
    <row r="44" spans="1:131" s="104" customFormat="1" ht="26.25" customHeight="1" x14ac:dyDescent="0.15">
      <c r="A44" s="118">
        <v>17</v>
      </c>
      <c r="B44" s="798"/>
      <c r="C44" s="799"/>
      <c r="D44" s="799"/>
      <c r="E44" s="799"/>
      <c r="F44" s="799"/>
      <c r="G44" s="799"/>
      <c r="H44" s="799"/>
      <c r="I44" s="799"/>
      <c r="J44" s="799"/>
      <c r="K44" s="799"/>
      <c r="L44" s="799"/>
      <c r="M44" s="799"/>
      <c r="N44" s="799"/>
      <c r="O44" s="799"/>
      <c r="P44" s="800"/>
      <c r="Q44" s="801"/>
      <c r="R44" s="802"/>
      <c r="S44" s="802"/>
      <c r="T44" s="802"/>
      <c r="U44" s="802"/>
      <c r="V44" s="802"/>
      <c r="W44" s="802"/>
      <c r="X44" s="802"/>
      <c r="Y44" s="802"/>
      <c r="Z44" s="802"/>
      <c r="AA44" s="802"/>
      <c r="AB44" s="802"/>
      <c r="AC44" s="802"/>
      <c r="AD44" s="802"/>
      <c r="AE44" s="803"/>
      <c r="AF44" s="804"/>
      <c r="AG44" s="805"/>
      <c r="AH44" s="805"/>
      <c r="AI44" s="805"/>
      <c r="AJ44" s="806"/>
      <c r="AK44" s="873"/>
      <c r="AL44" s="874"/>
      <c r="AM44" s="874"/>
      <c r="AN44" s="874"/>
      <c r="AO44" s="874"/>
      <c r="AP44" s="874"/>
      <c r="AQ44" s="874"/>
      <c r="AR44" s="874"/>
      <c r="AS44" s="874"/>
      <c r="AT44" s="874"/>
      <c r="AU44" s="874"/>
      <c r="AV44" s="874"/>
      <c r="AW44" s="874"/>
      <c r="AX44" s="874"/>
      <c r="AY44" s="874"/>
      <c r="AZ44" s="875"/>
      <c r="BA44" s="875"/>
      <c r="BB44" s="875"/>
      <c r="BC44" s="875"/>
      <c r="BD44" s="875"/>
      <c r="BE44" s="871"/>
      <c r="BF44" s="871"/>
      <c r="BG44" s="871"/>
      <c r="BH44" s="871"/>
      <c r="BI44" s="872"/>
      <c r="BJ44" s="109"/>
      <c r="BK44" s="109"/>
      <c r="BL44" s="109"/>
      <c r="BM44" s="109"/>
      <c r="BN44" s="109"/>
      <c r="BO44" s="122"/>
      <c r="BP44" s="122"/>
      <c r="BQ44" s="119">
        <v>38</v>
      </c>
      <c r="BR44" s="120"/>
      <c r="BS44" s="811"/>
      <c r="BT44" s="812"/>
      <c r="BU44" s="812"/>
      <c r="BV44" s="812"/>
      <c r="BW44" s="812"/>
      <c r="BX44" s="812"/>
      <c r="BY44" s="812"/>
      <c r="BZ44" s="812"/>
      <c r="CA44" s="812"/>
      <c r="CB44" s="812"/>
      <c r="CC44" s="812"/>
      <c r="CD44" s="812"/>
      <c r="CE44" s="812"/>
      <c r="CF44" s="812"/>
      <c r="CG44" s="813"/>
      <c r="CH44" s="824"/>
      <c r="CI44" s="825"/>
      <c r="CJ44" s="825"/>
      <c r="CK44" s="825"/>
      <c r="CL44" s="826"/>
      <c r="CM44" s="824"/>
      <c r="CN44" s="825"/>
      <c r="CO44" s="825"/>
      <c r="CP44" s="825"/>
      <c r="CQ44" s="826"/>
      <c r="CR44" s="824"/>
      <c r="CS44" s="825"/>
      <c r="CT44" s="825"/>
      <c r="CU44" s="825"/>
      <c r="CV44" s="826"/>
      <c r="CW44" s="824"/>
      <c r="CX44" s="825"/>
      <c r="CY44" s="825"/>
      <c r="CZ44" s="825"/>
      <c r="DA44" s="826"/>
      <c r="DB44" s="824"/>
      <c r="DC44" s="825"/>
      <c r="DD44" s="825"/>
      <c r="DE44" s="825"/>
      <c r="DF44" s="826"/>
      <c r="DG44" s="824"/>
      <c r="DH44" s="825"/>
      <c r="DI44" s="825"/>
      <c r="DJ44" s="825"/>
      <c r="DK44" s="826"/>
      <c r="DL44" s="824"/>
      <c r="DM44" s="825"/>
      <c r="DN44" s="825"/>
      <c r="DO44" s="825"/>
      <c r="DP44" s="826"/>
      <c r="DQ44" s="824"/>
      <c r="DR44" s="825"/>
      <c r="DS44" s="825"/>
      <c r="DT44" s="825"/>
      <c r="DU44" s="826"/>
      <c r="DV44" s="827"/>
      <c r="DW44" s="828"/>
      <c r="DX44" s="828"/>
      <c r="DY44" s="828"/>
      <c r="DZ44" s="829"/>
      <c r="EA44" s="103"/>
    </row>
    <row r="45" spans="1:131" s="104" customFormat="1" ht="26.25" customHeight="1" x14ac:dyDescent="0.15">
      <c r="A45" s="118">
        <v>18</v>
      </c>
      <c r="B45" s="798"/>
      <c r="C45" s="799"/>
      <c r="D45" s="799"/>
      <c r="E45" s="799"/>
      <c r="F45" s="799"/>
      <c r="G45" s="799"/>
      <c r="H45" s="799"/>
      <c r="I45" s="799"/>
      <c r="J45" s="799"/>
      <c r="K45" s="799"/>
      <c r="L45" s="799"/>
      <c r="M45" s="799"/>
      <c r="N45" s="799"/>
      <c r="O45" s="799"/>
      <c r="P45" s="800"/>
      <c r="Q45" s="801"/>
      <c r="R45" s="802"/>
      <c r="S45" s="802"/>
      <c r="T45" s="802"/>
      <c r="U45" s="802"/>
      <c r="V45" s="802"/>
      <c r="W45" s="802"/>
      <c r="X45" s="802"/>
      <c r="Y45" s="802"/>
      <c r="Z45" s="802"/>
      <c r="AA45" s="802"/>
      <c r="AB45" s="802"/>
      <c r="AC45" s="802"/>
      <c r="AD45" s="802"/>
      <c r="AE45" s="803"/>
      <c r="AF45" s="804"/>
      <c r="AG45" s="805"/>
      <c r="AH45" s="805"/>
      <c r="AI45" s="805"/>
      <c r="AJ45" s="806"/>
      <c r="AK45" s="873"/>
      <c r="AL45" s="874"/>
      <c r="AM45" s="874"/>
      <c r="AN45" s="874"/>
      <c r="AO45" s="874"/>
      <c r="AP45" s="874"/>
      <c r="AQ45" s="874"/>
      <c r="AR45" s="874"/>
      <c r="AS45" s="874"/>
      <c r="AT45" s="874"/>
      <c r="AU45" s="874"/>
      <c r="AV45" s="874"/>
      <c r="AW45" s="874"/>
      <c r="AX45" s="874"/>
      <c r="AY45" s="874"/>
      <c r="AZ45" s="875"/>
      <c r="BA45" s="875"/>
      <c r="BB45" s="875"/>
      <c r="BC45" s="875"/>
      <c r="BD45" s="875"/>
      <c r="BE45" s="871"/>
      <c r="BF45" s="871"/>
      <c r="BG45" s="871"/>
      <c r="BH45" s="871"/>
      <c r="BI45" s="872"/>
      <c r="BJ45" s="109"/>
      <c r="BK45" s="109"/>
      <c r="BL45" s="109"/>
      <c r="BM45" s="109"/>
      <c r="BN45" s="109"/>
      <c r="BO45" s="122"/>
      <c r="BP45" s="122"/>
      <c r="BQ45" s="119">
        <v>39</v>
      </c>
      <c r="BR45" s="120"/>
      <c r="BS45" s="811"/>
      <c r="BT45" s="812"/>
      <c r="BU45" s="812"/>
      <c r="BV45" s="812"/>
      <c r="BW45" s="812"/>
      <c r="BX45" s="812"/>
      <c r="BY45" s="812"/>
      <c r="BZ45" s="812"/>
      <c r="CA45" s="812"/>
      <c r="CB45" s="812"/>
      <c r="CC45" s="812"/>
      <c r="CD45" s="812"/>
      <c r="CE45" s="812"/>
      <c r="CF45" s="812"/>
      <c r="CG45" s="813"/>
      <c r="CH45" s="824"/>
      <c r="CI45" s="825"/>
      <c r="CJ45" s="825"/>
      <c r="CK45" s="825"/>
      <c r="CL45" s="826"/>
      <c r="CM45" s="824"/>
      <c r="CN45" s="825"/>
      <c r="CO45" s="825"/>
      <c r="CP45" s="825"/>
      <c r="CQ45" s="826"/>
      <c r="CR45" s="824"/>
      <c r="CS45" s="825"/>
      <c r="CT45" s="825"/>
      <c r="CU45" s="825"/>
      <c r="CV45" s="826"/>
      <c r="CW45" s="824"/>
      <c r="CX45" s="825"/>
      <c r="CY45" s="825"/>
      <c r="CZ45" s="825"/>
      <c r="DA45" s="826"/>
      <c r="DB45" s="824"/>
      <c r="DC45" s="825"/>
      <c r="DD45" s="825"/>
      <c r="DE45" s="825"/>
      <c r="DF45" s="826"/>
      <c r="DG45" s="824"/>
      <c r="DH45" s="825"/>
      <c r="DI45" s="825"/>
      <c r="DJ45" s="825"/>
      <c r="DK45" s="826"/>
      <c r="DL45" s="824"/>
      <c r="DM45" s="825"/>
      <c r="DN45" s="825"/>
      <c r="DO45" s="825"/>
      <c r="DP45" s="826"/>
      <c r="DQ45" s="824"/>
      <c r="DR45" s="825"/>
      <c r="DS45" s="825"/>
      <c r="DT45" s="825"/>
      <c r="DU45" s="826"/>
      <c r="DV45" s="827"/>
      <c r="DW45" s="828"/>
      <c r="DX45" s="828"/>
      <c r="DY45" s="828"/>
      <c r="DZ45" s="829"/>
      <c r="EA45" s="103"/>
    </row>
    <row r="46" spans="1:131" s="104" customFormat="1" ht="26.25" customHeight="1" x14ac:dyDescent="0.15">
      <c r="A46" s="118">
        <v>19</v>
      </c>
      <c r="B46" s="798"/>
      <c r="C46" s="799"/>
      <c r="D46" s="799"/>
      <c r="E46" s="799"/>
      <c r="F46" s="799"/>
      <c r="G46" s="799"/>
      <c r="H46" s="799"/>
      <c r="I46" s="799"/>
      <c r="J46" s="799"/>
      <c r="K46" s="799"/>
      <c r="L46" s="799"/>
      <c r="M46" s="799"/>
      <c r="N46" s="799"/>
      <c r="O46" s="799"/>
      <c r="P46" s="800"/>
      <c r="Q46" s="801"/>
      <c r="R46" s="802"/>
      <c r="S46" s="802"/>
      <c r="T46" s="802"/>
      <c r="U46" s="802"/>
      <c r="V46" s="802"/>
      <c r="W46" s="802"/>
      <c r="X46" s="802"/>
      <c r="Y46" s="802"/>
      <c r="Z46" s="802"/>
      <c r="AA46" s="802"/>
      <c r="AB46" s="802"/>
      <c r="AC46" s="802"/>
      <c r="AD46" s="802"/>
      <c r="AE46" s="803"/>
      <c r="AF46" s="804"/>
      <c r="AG46" s="805"/>
      <c r="AH46" s="805"/>
      <c r="AI46" s="805"/>
      <c r="AJ46" s="806"/>
      <c r="AK46" s="873"/>
      <c r="AL46" s="874"/>
      <c r="AM46" s="874"/>
      <c r="AN46" s="874"/>
      <c r="AO46" s="874"/>
      <c r="AP46" s="874"/>
      <c r="AQ46" s="874"/>
      <c r="AR46" s="874"/>
      <c r="AS46" s="874"/>
      <c r="AT46" s="874"/>
      <c r="AU46" s="874"/>
      <c r="AV46" s="874"/>
      <c r="AW46" s="874"/>
      <c r="AX46" s="874"/>
      <c r="AY46" s="874"/>
      <c r="AZ46" s="875"/>
      <c r="BA46" s="875"/>
      <c r="BB46" s="875"/>
      <c r="BC46" s="875"/>
      <c r="BD46" s="875"/>
      <c r="BE46" s="871"/>
      <c r="BF46" s="871"/>
      <c r="BG46" s="871"/>
      <c r="BH46" s="871"/>
      <c r="BI46" s="872"/>
      <c r="BJ46" s="109"/>
      <c r="BK46" s="109"/>
      <c r="BL46" s="109"/>
      <c r="BM46" s="109"/>
      <c r="BN46" s="109"/>
      <c r="BO46" s="122"/>
      <c r="BP46" s="122"/>
      <c r="BQ46" s="119">
        <v>40</v>
      </c>
      <c r="BR46" s="120"/>
      <c r="BS46" s="811"/>
      <c r="BT46" s="812"/>
      <c r="BU46" s="812"/>
      <c r="BV46" s="812"/>
      <c r="BW46" s="812"/>
      <c r="BX46" s="812"/>
      <c r="BY46" s="812"/>
      <c r="BZ46" s="812"/>
      <c r="CA46" s="812"/>
      <c r="CB46" s="812"/>
      <c r="CC46" s="812"/>
      <c r="CD46" s="812"/>
      <c r="CE46" s="812"/>
      <c r="CF46" s="812"/>
      <c r="CG46" s="813"/>
      <c r="CH46" s="824"/>
      <c r="CI46" s="825"/>
      <c r="CJ46" s="825"/>
      <c r="CK46" s="825"/>
      <c r="CL46" s="826"/>
      <c r="CM46" s="824"/>
      <c r="CN46" s="825"/>
      <c r="CO46" s="825"/>
      <c r="CP46" s="825"/>
      <c r="CQ46" s="826"/>
      <c r="CR46" s="824"/>
      <c r="CS46" s="825"/>
      <c r="CT46" s="825"/>
      <c r="CU46" s="825"/>
      <c r="CV46" s="826"/>
      <c r="CW46" s="824"/>
      <c r="CX46" s="825"/>
      <c r="CY46" s="825"/>
      <c r="CZ46" s="825"/>
      <c r="DA46" s="826"/>
      <c r="DB46" s="824"/>
      <c r="DC46" s="825"/>
      <c r="DD46" s="825"/>
      <c r="DE46" s="825"/>
      <c r="DF46" s="826"/>
      <c r="DG46" s="824"/>
      <c r="DH46" s="825"/>
      <c r="DI46" s="825"/>
      <c r="DJ46" s="825"/>
      <c r="DK46" s="826"/>
      <c r="DL46" s="824"/>
      <c r="DM46" s="825"/>
      <c r="DN46" s="825"/>
      <c r="DO46" s="825"/>
      <c r="DP46" s="826"/>
      <c r="DQ46" s="824"/>
      <c r="DR46" s="825"/>
      <c r="DS46" s="825"/>
      <c r="DT46" s="825"/>
      <c r="DU46" s="826"/>
      <c r="DV46" s="827"/>
      <c r="DW46" s="828"/>
      <c r="DX46" s="828"/>
      <c r="DY46" s="828"/>
      <c r="DZ46" s="829"/>
      <c r="EA46" s="103"/>
    </row>
    <row r="47" spans="1:131" s="104" customFormat="1" ht="26.25" customHeight="1" x14ac:dyDescent="0.15">
      <c r="A47" s="118">
        <v>20</v>
      </c>
      <c r="B47" s="798"/>
      <c r="C47" s="799"/>
      <c r="D47" s="799"/>
      <c r="E47" s="799"/>
      <c r="F47" s="799"/>
      <c r="G47" s="799"/>
      <c r="H47" s="799"/>
      <c r="I47" s="799"/>
      <c r="J47" s="799"/>
      <c r="K47" s="799"/>
      <c r="L47" s="799"/>
      <c r="M47" s="799"/>
      <c r="N47" s="799"/>
      <c r="O47" s="799"/>
      <c r="P47" s="800"/>
      <c r="Q47" s="801"/>
      <c r="R47" s="802"/>
      <c r="S47" s="802"/>
      <c r="T47" s="802"/>
      <c r="U47" s="802"/>
      <c r="V47" s="802"/>
      <c r="W47" s="802"/>
      <c r="X47" s="802"/>
      <c r="Y47" s="802"/>
      <c r="Z47" s="802"/>
      <c r="AA47" s="802"/>
      <c r="AB47" s="802"/>
      <c r="AC47" s="802"/>
      <c r="AD47" s="802"/>
      <c r="AE47" s="803"/>
      <c r="AF47" s="804"/>
      <c r="AG47" s="805"/>
      <c r="AH47" s="805"/>
      <c r="AI47" s="805"/>
      <c r="AJ47" s="806"/>
      <c r="AK47" s="873"/>
      <c r="AL47" s="874"/>
      <c r="AM47" s="874"/>
      <c r="AN47" s="874"/>
      <c r="AO47" s="874"/>
      <c r="AP47" s="874"/>
      <c r="AQ47" s="874"/>
      <c r="AR47" s="874"/>
      <c r="AS47" s="874"/>
      <c r="AT47" s="874"/>
      <c r="AU47" s="874"/>
      <c r="AV47" s="874"/>
      <c r="AW47" s="874"/>
      <c r="AX47" s="874"/>
      <c r="AY47" s="874"/>
      <c r="AZ47" s="875"/>
      <c r="BA47" s="875"/>
      <c r="BB47" s="875"/>
      <c r="BC47" s="875"/>
      <c r="BD47" s="875"/>
      <c r="BE47" s="871"/>
      <c r="BF47" s="871"/>
      <c r="BG47" s="871"/>
      <c r="BH47" s="871"/>
      <c r="BI47" s="872"/>
      <c r="BJ47" s="109"/>
      <c r="BK47" s="109"/>
      <c r="BL47" s="109"/>
      <c r="BM47" s="109"/>
      <c r="BN47" s="109"/>
      <c r="BO47" s="122"/>
      <c r="BP47" s="122"/>
      <c r="BQ47" s="119">
        <v>41</v>
      </c>
      <c r="BR47" s="120"/>
      <c r="BS47" s="811"/>
      <c r="BT47" s="812"/>
      <c r="BU47" s="812"/>
      <c r="BV47" s="812"/>
      <c r="BW47" s="812"/>
      <c r="BX47" s="812"/>
      <c r="BY47" s="812"/>
      <c r="BZ47" s="812"/>
      <c r="CA47" s="812"/>
      <c r="CB47" s="812"/>
      <c r="CC47" s="812"/>
      <c r="CD47" s="812"/>
      <c r="CE47" s="812"/>
      <c r="CF47" s="812"/>
      <c r="CG47" s="813"/>
      <c r="CH47" s="824"/>
      <c r="CI47" s="825"/>
      <c r="CJ47" s="825"/>
      <c r="CK47" s="825"/>
      <c r="CL47" s="826"/>
      <c r="CM47" s="824"/>
      <c r="CN47" s="825"/>
      <c r="CO47" s="825"/>
      <c r="CP47" s="825"/>
      <c r="CQ47" s="826"/>
      <c r="CR47" s="824"/>
      <c r="CS47" s="825"/>
      <c r="CT47" s="825"/>
      <c r="CU47" s="825"/>
      <c r="CV47" s="826"/>
      <c r="CW47" s="824"/>
      <c r="CX47" s="825"/>
      <c r="CY47" s="825"/>
      <c r="CZ47" s="825"/>
      <c r="DA47" s="826"/>
      <c r="DB47" s="824"/>
      <c r="DC47" s="825"/>
      <c r="DD47" s="825"/>
      <c r="DE47" s="825"/>
      <c r="DF47" s="826"/>
      <c r="DG47" s="824"/>
      <c r="DH47" s="825"/>
      <c r="DI47" s="825"/>
      <c r="DJ47" s="825"/>
      <c r="DK47" s="826"/>
      <c r="DL47" s="824"/>
      <c r="DM47" s="825"/>
      <c r="DN47" s="825"/>
      <c r="DO47" s="825"/>
      <c r="DP47" s="826"/>
      <c r="DQ47" s="824"/>
      <c r="DR47" s="825"/>
      <c r="DS47" s="825"/>
      <c r="DT47" s="825"/>
      <c r="DU47" s="826"/>
      <c r="DV47" s="827"/>
      <c r="DW47" s="828"/>
      <c r="DX47" s="828"/>
      <c r="DY47" s="828"/>
      <c r="DZ47" s="829"/>
      <c r="EA47" s="103"/>
    </row>
    <row r="48" spans="1:131" s="104" customFormat="1" ht="26.25" customHeight="1" x14ac:dyDescent="0.15">
      <c r="A48" s="118">
        <v>21</v>
      </c>
      <c r="B48" s="798"/>
      <c r="C48" s="799"/>
      <c r="D48" s="799"/>
      <c r="E48" s="799"/>
      <c r="F48" s="799"/>
      <c r="G48" s="799"/>
      <c r="H48" s="799"/>
      <c r="I48" s="799"/>
      <c r="J48" s="799"/>
      <c r="K48" s="799"/>
      <c r="L48" s="799"/>
      <c r="M48" s="799"/>
      <c r="N48" s="799"/>
      <c r="O48" s="799"/>
      <c r="P48" s="800"/>
      <c r="Q48" s="801"/>
      <c r="R48" s="802"/>
      <c r="S48" s="802"/>
      <c r="T48" s="802"/>
      <c r="U48" s="802"/>
      <c r="V48" s="802"/>
      <c r="W48" s="802"/>
      <c r="X48" s="802"/>
      <c r="Y48" s="802"/>
      <c r="Z48" s="802"/>
      <c r="AA48" s="802"/>
      <c r="AB48" s="802"/>
      <c r="AC48" s="802"/>
      <c r="AD48" s="802"/>
      <c r="AE48" s="803"/>
      <c r="AF48" s="804"/>
      <c r="AG48" s="805"/>
      <c r="AH48" s="805"/>
      <c r="AI48" s="805"/>
      <c r="AJ48" s="806"/>
      <c r="AK48" s="873"/>
      <c r="AL48" s="874"/>
      <c r="AM48" s="874"/>
      <c r="AN48" s="874"/>
      <c r="AO48" s="874"/>
      <c r="AP48" s="874"/>
      <c r="AQ48" s="874"/>
      <c r="AR48" s="874"/>
      <c r="AS48" s="874"/>
      <c r="AT48" s="874"/>
      <c r="AU48" s="874"/>
      <c r="AV48" s="874"/>
      <c r="AW48" s="874"/>
      <c r="AX48" s="874"/>
      <c r="AY48" s="874"/>
      <c r="AZ48" s="875"/>
      <c r="BA48" s="875"/>
      <c r="BB48" s="875"/>
      <c r="BC48" s="875"/>
      <c r="BD48" s="875"/>
      <c r="BE48" s="871"/>
      <c r="BF48" s="871"/>
      <c r="BG48" s="871"/>
      <c r="BH48" s="871"/>
      <c r="BI48" s="872"/>
      <c r="BJ48" s="109"/>
      <c r="BK48" s="109"/>
      <c r="BL48" s="109"/>
      <c r="BM48" s="109"/>
      <c r="BN48" s="109"/>
      <c r="BO48" s="122"/>
      <c r="BP48" s="122"/>
      <c r="BQ48" s="119">
        <v>42</v>
      </c>
      <c r="BR48" s="120"/>
      <c r="BS48" s="811"/>
      <c r="BT48" s="812"/>
      <c r="BU48" s="812"/>
      <c r="BV48" s="812"/>
      <c r="BW48" s="812"/>
      <c r="BX48" s="812"/>
      <c r="BY48" s="812"/>
      <c r="BZ48" s="812"/>
      <c r="CA48" s="812"/>
      <c r="CB48" s="812"/>
      <c r="CC48" s="812"/>
      <c r="CD48" s="812"/>
      <c r="CE48" s="812"/>
      <c r="CF48" s="812"/>
      <c r="CG48" s="813"/>
      <c r="CH48" s="824"/>
      <c r="CI48" s="825"/>
      <c r="CJ48" s="825"/>
      <c r="CK48" s="825"/>
      <c r="CL48" s="826"/>
      <c r="CM48" s="824"/>
      <c r="CN48" s="825"/>
      <c r="CO48" s="825"/>
      <c r="CP48" s="825"/>
      <c r="CQ48" s="826"/>
      <c r="CR48" s="824"/>
      <c r="CS48" s="825"/>
      <c r="CT48" s="825"/>
      <c r="CU48" s="825"/>
      <c r="CV48" s="826"/>
      <c r="CW48" s="824"/>
      <c r="CX48" s="825"/>
      <c r="CY48" s="825"/>
      <c r="CZ48" s="825"/>
      <c r="DA48" s="826"/>
      <c r="DB48" s="824"/>
      <c r="DC48" s="825"/>
      <c r="DD48" s="825"/>
      <c r="DE48" s="825"/>
      <c r="DF48" s="826"/>
      <c r="DG48" s="824"/>
      <c r="DH48" s="825"/>
      <c r="DI48" s="825"/>
      <c r="DJ48" s="825"/>
      <c r="DK48" s="826"/>
      <c r="DL48" s="824"/>
      <c r="DM48" s="825"/>
      <c r="DN48" s="825"/>
      <c r="DO48" s="825"/>
      <c r="DP48" s="826"/>
      <c r="DQ48" s="824"/>
      <c r="DR48" s="825"/>
      <c r="DS48" s="825"/>
      <c r="DT48" s="825"/>
      <c r="DU48" s="826"/>
      <c r="DV48" s="827"/>
      <c r="DW48" s="828"/>
      <c r="DX48" s="828"/>
      <c r="DY48" s="828"/>
      <c r="DZ48" s="829"/>
      <c r="EA48" s="103"/>
    </row>
    <row r="49" spans="1:131" s="104" customFormat="1" ht="26.25" customHeight="1" x14ac:dyDescent="0.15">
      <c r="A49" s="118">
        <v>22</v>
      </c>
      <c r="B49" s="798"/>
      <c r="C49" s="799"/>
      <c r="D49" s="799"/>
      <c r="E49" s="799"/>
      <c r="F49" s="799"/>
      <c r="G49" s="799"/>
      <c r="H49" s="799"/>
      <c r="I49" s="799"/>
      <c r="J49" s="799"/>
      <c r="K49" s="799"/>
      <c r="L49" s="799"/>
      <c r="M49" s="799"/>
      <c r="N49" s="799"/>
      <c r="O49" s="799"/>
      <c r="P49" s="800"/>
      <c r="Q49" s="801"/>
      <c r="R49" s="802"/>
      <c r="S49" s="802"/>
      <c r="T49" s="802"/>
      <c r="U49" s="802"/>
      <c r="V49" s="802"/>
      <c r="W49" s="802"/>
      <c r="X49" s="802"/>
      <c r="Y49" s="802"/>
      <c r="Z49" s="802"/>
      <c r="AA49" s="802"/>
      <c r="AB49" s="802"/>
      <c r="AC49" s="802"/>
      <c r="AD49" s="802"/>
      <c r="AE49" s="803"/>
      <c r="AF49" s="804"/>
      <c r="AG49" s="805"/>
      <c r="AH49" s="805"/>
      <c r="AI49" s="805"/>
      <c r="AJ49" s="806"/>
      <c r="AK49" s="873"/>
      <c r="AL49" s="874"/>
      <c r="AM49" s="874"/>
      <c r="AN49" s="874"/>
      <c r="AO49" s="874"/>
      <c r="AP49" s="874"/>
      <c r="AQ49" s="874"/>
      <c r="AR49" s="874"/>
      <c r="AS49" s="874"/>
      <c r="AT49" s="874"/>
      <c r="AU49" s="874"/>
      <c r="AV49" s="874"/>
      <c r="AW49" s="874"/>
      <c r="AX49" s="874"/>
      <c r="AY49" s="874"/>
      <c r="AZ49" s="875"/>
      <c r="BA49" s="875"/>
      <c r="BB49" s="875"/>
      <c r="BC49" s="875"/>
      <c r="BD49" s="875"/>
      <c r="BE49" s="871"/>
      <c r="BF49" s="871"/>
      <c r="BG49" s="871"/>
      <c r="BH49" s="871"/>
      <c r="BI49" s="872"/>
      <c r="BJ49" s="109"/>
      <c r="BK49" s="109"/>
      <c r="BL49" s="109"/>
      <c r="BM49" s="109"/>
      <c r="BN49" s="109"/>
      <c r="BO49" s="122"/>
      <c r="BP49" s="122"/>
      <c r="BQ49" s="119">
        <v>43</v>
      </c>
      <c r="BR49" s="120"/>
      <c r="BS49" s="811"/>
      <c r="BT49" s="812"/>
      <c r="BU49" s="812"/>
      <c r="BV49" s="812"/>
      <c r="BW49" s="812"/>
      <c r="BX49" s="812"/>
      <c r="BY49" s="812"/>
      <c r="BZ49" s="812"/>
      <c r="CA49" s="812"/>
      <c r="CB49" s="812"/>
      <c r="CC49" s="812"/>
      <c r="CD49" s="812"/>
      <c r="CE49" s="812"/>
      <c r="CF49" s="812"/>
      <c r="CG49" s="813"/>
      <c r="CH49" s="824"/>
      <c r="CI49" s="825"/>
      <c r="CJ49" s="825"/>
      <c r="CK49" s="825"/>
      <c r="CL49" s="826"/>
      <c r="CM49" s="824"/>
      <c r="CN49" s="825"/>
      <c r="CO49" s="825"/>
      <c r="CP49" s="825"/>
      <c r="CQ49" s="826"/>
      <c r="CR49" s="824"/>
      <c r="CS49" s="825"/>
      <c r="CT49" s="825"/>
      <c r="CU49" s="825"/>
      <c r="CV49" s="826"/>
      <c r="CW49" s="824"/>
      <c r="CX49" s="825"/>
      <c r="CY49" s="825"/>
      <c r="CZ49" s="825"/>
      <c r="DA49" s="826"/>
      <c r="DB49" s="824"/>
      <c r="DC49" s="825"/>
      <c r="DD49" s="825"/>
      <c r="DE49" s="825"/>
      <c r="DF49" s="826"/>
      <c r="DG49" s="824"/>
      <c r="DH49" s="825"/>
      <c r="DI49" s="825"/>
      <c r="DJ49" s="825"/>
      <c r="DK49" s="826"/>
      <c r="DL49" s="824"/>
      <c r="DM49" s="825"/>
      <c r="DN49" s="825"/>
      <c r="DO49" s="825"/>
      <c r="DP49" s="826"/>
      <c r="DQ49" s="824"/>
      <c r="DR49" s="825"/>
      <c r="DS49" s="825"/>
      <c r="DT49" s="825"/>
      <c r="DU49" s="826"/>
      <c r="DV49" s="827"/>
      <c r="DW49" s="828"/>
      <c r="DX49" s="828"/>
      <c r="DY49" s="828"/>
      <c r="DZ49" s="829"/>
      <c r="EA49" s="103"/>
    </row>
    <row r="50" spans="1:131" s="104" customFormat="1" ht="26.25" customHeight="1" x14ac:dyDescent="0.15">
      <c r="A50" s="118">
        <v>23</v>
      </c>
      <c r="B50" s="798"/>
      <c r="C50" s="799"/>
      <c r="D50" s="799"/>
      <c r="E50" s="799"/>
      <c r="F50" s="799"/>
      <c r="G50" s="799"/>
      <c r="H50" s="799"/>
      <c r="I50" s="799"/>
      <c r="J50" s="799"/>
      <c r="K50" s="799"/>
      <c r="L50" s="799"/>
      <c r="M50" s="799"/>
      <c r="N50" s="799"/>
      <c r="O50" s="799"/>
      <c r="P50" s="800"/>
      <c r="Q50" s="876"/>
      <c r="R50" s="877"/>
      <c r="S50" s="877"/>
      <c r="T50" s="877"/>
      <c r="U50" s="877"/>
      <c r="V50" s="877"/>
      <c r="W50" s="877"/>
      <c r="X50" s="877"/>
      <c r="Y50" s="877"/>
      <c r="Z50" s="877"/>
      <c r="AA50" s="877"/>
      <c r="AB50" s="877"/>
      <c r="AC50" s="877"/>
      <c r="AD50" s="877"/>
      <c r="AE50" s="878"/>
      <c r="AF50" s="804"/>
      <c r="AG50" s="805"/>
      <c r="AH50" s="805"/>
      <c r="AI50" s="805"/>
      <c r="AJ50" s="806"/>
      <c r="AK50" s="879"/>
      <c r="AL50" s="877"/>
      <c r="AM50" s="877"/>
      <c r="AN50" s="877"/>
      <c r="AO50" s="877"/>
      <c r="AP50" s="877"/>
      <c r="AQ50" s="877"/>
      <c r="AR50" s="877"/>
      <c r="AS50" s="877"/>
      <c r="AT50" s="877"/>
      <c r="AU50" s="877"/>
      <c r="AV50" s="877"/>
      <c r="AW50" s="877"/>
      <c r="AX50" s="877"/>
      <c r="AY50" s="877"/>
      <c r="AZ50" s="880"/>
      <c r="BA50" s="880"/>
      <c r="BB50" s="880"/>
      <c r="BC50" s="880"/>
      <c r="BD50" s="880"/>
      <c r="BE50" s="871"/>
      <c r="BF50" s="871"/>
      <c r="BG50" s="871"/>
      <c r="BH50" s="871"/>
      <c r="BI50" s="872"/>
      <c r="BJ50" s="109"/>
      <c r="BK50" s="109"/>
      <c r="BL50" s="109"/>
      <c r="BM50" s="109"/>
      <c r="BN50" s="109"/>
      <c r="BO50" s="122"/>
      <c r="BP50" s="122"/>
      <c r="BQ50" s="119">
        <v>44</v>
      </c>
      <c r="BR50" s="120"/>
      <c r="BS50" s="811"/>
      <c r="BT50" s="812"/>
      <c r="BU50" s="812"/>
      <c r="BV50" s="812"/>
      <c r="BW50" s="812"/>
      <c r="BX50" s="812"/>
      <c r="BY50" s="812"/>
      <c r="BZ50" s="812"/>
      <c r="CA50" s="812"/>
      <c r="CB50" s="812"/>
      <c r="CC50" s="812"/>
      <c r="CD50" s="812"/>
      <c r="CE50" s="812"/>
      <c r="CF50" s="812"/>
      <c r="CG50" s="813"/>
      <c r="CH50" s="824"/>
      <c r="CI50" s="825"/>
      <c r="CJ50" s="825"/>
      <c r="CK50" s="825"/>
      <c r="CL50" s="826"/>
      <c r="CM50" s="824"/>
      <c r="CN50" s="825"/>
      <c r="CO50" s="825"/>
      <c r="CP50" s="825"/>
      <c r="CQ50" s="826"/>
      <c r="CR50" s="824"/>
      <c r="CS50" s="825"/>
      <c r="CT50" s="825"/>
      <c r="CU50" s="825"/>
      <c r="CV50" s="826"/>
      <c r="CW50" s="824"/>
      <c r="CX50" s="825"/>
      <c r="CY50" s="825"/>
      <c r="CZ50" s="825"/>
      <c r="DA50" s="826"/>
      <c r="DB50" s="824"/>
      <c r="DC50" s="825"/>
      <c r="DD50" s="825"/>
      <c r="DE50" s="825"/>
      <c r="DF50" s="826"/>
      <c r="DG50" s="824"/>
      <c r="DH50" s="825"/>
      <c r="DI50" s="825"/>
      <c r="DJ50" s="825"/>
      <c r="DK50" s="826"/>
      <c r="DL50" s="824"/>
      <c r="DM50" s="825"/>
      <c r="DN50" s="825"/>
      <c r="DO50" s="825"/>
      <c r="DP50" s="826"/>
      <c r="DQ50" s="824"/>
      <c r="DR50" s="825"/>
      <c r="DS50" s="825"/>
      <c r="DT50" s="825"/>
      <c r="DU50" s="826"/>
      <c r="DV50" s="827"/>
      <c r="DW50" s="828"/>
      <c r="DX50" s="828"/>
      <c r="DY50" s="828"/>
      <c r="DZ50" s="829"/>
      <c r="EA50" s="103"/>
    </row>
    <row r="51" spans="1:131" s="104" customFormat="1" ht="26.25" customHeight="1" x14ac:dyDescent="0.15">
      <c r="A51" s="118">
        <v>24</v>
      </c>
      <c r="B51" s="798"/>
      <c r="C51" s="799"/>
      <c r="D51" s="799"/>
      <c r="E51" s="799"/>
      <c r="F51" s="799"/>
      <c r="G51" s="799"/>
      <c r="H51" s="799"/>
      <c r="I51" s="799"/>
      <c r="J51" s="799"/>
      <c r="K51" s="799"/>
      <c r="L51" s="799"/>
      <c r="M51" s="799"/>
      <c r="N51" s="799"/>
      <c r="O51" s="799"/>
      <c r="P51" s="800"/>
      <c r="Q51" s="876"/>
      <c r="R51" s="877"/>
      <c r="S51" s="877"/>
      <c r="T51" s="877"/>
      <c r="U51" s="877"/>
      <c r="V51" s="877"/>
      <c r="W51" s="877"/>
      <c r="X51" s="877"/>
      <c r="Y51" s="877"/>
      <c r="Z51" s="877"/>
      <c r="AA51" s="877"/>
      <c r="AB51" s="877"/>
      <c r="AC51" s="877"/>
      <c r="AD51" s="877"/>
      <c r="AE51" s="878"/>
      <c r="AF51" s="804"/>
      <c r="AG51" s="805"/>
      <c r="AH51" s="805"/>
      <c r="AI51" s="805"/>
      <c r="AJ51" s="806"/>
      <c r="AK51" s="879"/>
      <c r="AL51" s="877"/>
      <c r="AM51" s="877"/>
      <c r="AN51" s="877"/>
      <c r="AO51" s="877"/>
      <c r="AP51" s="877"/>
      <c r="AQ51" s="877"/>
      <c r="AR51" s="877"/>
      <c r="AS51" s="877"/>
      <c r="AT51" s="877"/>
      <c r="AU51" s="877"/>
      <c r="AV51" s="877"/>
      <c r="AW51" s="877"/>
      <c r="AX51" s="877"/>
      <c r="AY51" s="877"/>
      <c r="AZ51" s="880"/>
      <c r="BA51" s="880"/>
      <c r="BB51" s="880"/>
      <c r="BC51" s="880"/>
      <c r="BD51" s="880"/>
      <c r="BE51" s="871"/>
      <c r="BF51" s="871"/>
      <c r="BG51" s="871"/>
      <c r="BH51" s="871"/>
      <c r="BI51" s="872"/>
      <c r="BJ51" s="109"/>
      <c r="BK51" s="109"/>
      <c r="BL51" s="109"/>
      <c r="BM51" s="109"/>
      <c r="BN51" s="109"/>
      <c r="BO51" s="122"/>
      <c r="BP51" s="122"/>
      <c r="BQ51" s="119">
        <v>45</v>
      </c>
      <c r="BR51" s="120"/>
      <c r="BS51" s="811"/>
      <c r="BT51" s="812"/>
      <c r="BU51" s="812"/>
      <c r="BV51" s="812"/>
      <c r="BW51" s="812"/>
      <c r="BX51" s="812"/>
      <c r="BY51" s="812"/>
      <c r="BZ51" s="812"/>
      <c r="CA51" s="812"/>
      <c r="CB51" s="812"/>
      <c r="CC51" s="812"/>
      <c r="CD51" s="812"/>
      <c r="CE51" s="812"/>
      <c r="CF51" s="812"/>
      <c r="CG51" s="813"/>
      <c r="CH51" s="824"/>
      <c r="CI51" s="825"/>
      <c r="CJ51" s="825"/>
      <c r="CK51" s="825"/>
      <c r="CL51" s="826"/>
      <c r="CM51" s="824"/>
      <c r="CN51" s="825"/>
      <c r="CO51" s="825"/>
      <c r="CP51" s="825"/>
      <c r="CQ51" s="826"/>
      <c r="CR51" s="824"/>
      <c r="CS51" s="825"/>
      <c r="CT51" s="825"/>
      <c r="CU51" s="825"/>
      <c r="CV51" s="826"/>
      <c r="CW51" s="824"/>
      <c r="CX51" s="825"/>
      <c r="CY51" s="825"/>
      <c r="CZ51" s="825"/>
      <c r="DA51" s="826"/>
      <c r="DB51" s="824"/>
      <c r="DC51" s="825"/>
      <c r="DD51" s="825"/>
      <c r="DE51" s="825"/>
      <c r="DF51" s="826"/>
      <c r="DG51" s="824"/>
      <c r="DH51" s="825"/>
      <c r="DI51" s="825"/>
      <c r="DJ51" s="825"/>
      <c r="DK51" s="826"/>
      <c r="DL51" s="824"/>
      <c r="DM51" s="825"/>
      <c r="DN51" s="825"/>
      <c r="DO51" s="825"/>
      <c r="DP51" s="826"/>
      <c r="DQ51" s="824"/>
      <c r="DR51" s="825"/>
      <c r="DS51" s="825"/>
      <c r="DT51" s="825"/>
      <c r="DU51" s="826"/>
      <c r="DV51" s="827"/>
      <c r="DW51" s="828"/>
      <c r="DX51" s="828"/>
      <c r="DY51" s="828"/>
      <c r="DZ51" s="829"/>
      <c r="EA51" s="103"/>
    </row>
    <row r="52" spans="1:131" s="104" customFormat="1" ht="26.25" customHeight="1" x14ac:dyDescent="0.15">
      <c r="A52" s="118">
        <v>25</v>
      </c>
      <c r="B52" s="798"/>
      <c r="C52" s="799"/>
      <c r="D52" s="799"/>
      <c r="E52" s="799"/>
      <c r="F52" s="799"/>
      <c r="G52" s="799"/>
      <c r="H52" s="799"/>
      <c r="I52" s="799"/>
      <c r="J52" s="799"/>
      <c r="K52" s="799"/>
      <c r="L52" s="799"/>
      <c r="M52" s="799"/>
      <c r="N52" s="799"/>
      <c r="O52" s="799"/>
      <c r="P52" s="800"/>
      <c r="Q52" s="876"/>
      <c r="R52" s="877"/>
      <c r="S52" s="877"/>
      <c r="T52" s="877"/>
      <c r="U52" s="877"/>
      <c r="V52" s="877"/>
      <c r="W52" s="877"/>
      <c r="X52" s="877"/>
      <c r="Y52" s="877"/>
      <c r="Z52" s="877"/>
      <c r="AA52" s="877"/>
      <c r="AB52" s="877"/>
      <c r="AC52" s="877"/>
      <c r="AD52" s="877"/>
      <c r="AE52" s="878"/>
      <c r="AF52" s="804"/>
      <c r="AG52" s="805"/>
      <c r="AH52" s="805"/>
      <c r="AI52" s="805"/>
      <c r="AJ52" s="806"/>
      <c r="AK52" s="879"/>
      <c r="AL52" s="877"/>
      <c r="AM52" s="877"/>
      <c r="AN52" s="877"/>
      <c r="AO52" s="877"/>
      <c r="AP52" s="877"/>
      <c r="AQ52" s="877"/>
      <c r="AR52" s="877"/>
      <c r="AS52" s="877"/>
      <c r="AT52" s="877"/>
      <c r="AU52" s="877"/>
      <c r="AV52" s="877"/>
      <c r="AW52" s="877"/>
      <c r="AX52" s="877"/>
      <c r="AY52" s="877"/>
      <c r="AZ52" s="880"/>
      <c r="BA52" s="880"/>
      <c r="BB52" s="880"/>
      <c r="BC52" s="880"/>
      <c r="BD52" s="880"/>
      <c r="BE52" s="871"/>
      <c r="BF52" s="871"/>
      <c r="BG52" s="871"/>
      <c r="BH52" s="871"/>
      <c r="BI52" s="872"/>
      <c r="BJ52" s="109"/>
      <c r="BK52" s="109"/>
      <c r="BL52" s="109"/>
      <c r="BM52" s="109"/>
      <c r="BN52" s="109"/>
      <c r="BO52" s="122"/>
      <c r="BP52" s="122"/>
      <c r="BQ52" s="119">
        <v>46</v>
      </c>
      <c r="BR52" s="120"/>
      <c r="BS52" s="811"/>
      <c r="BT52" s="812"/>
      <c r="BU52" s="812"/>
      <c r="BV52" s="812"/>
      <c r="BW52" s="812"/>
      <c r="BX52" s="812"/>
      <c r="BY52" s="812"/>
      <c r="BZ52" s="812"/>
      <c r="CA52" s="812"/>
      <c r="CB52" s="812"/>
      <c r="CC52" s="812"/>
      <c r="CD52" s="812"/>
      <c r="CE52" s="812"/>
      <c r="CF52" s="812"/>
      <c r="CG52" s="813"/>
      <c r="CH52" s="824"/>
      <c r="CI52" s="825"/>
      <c r="CJ52" s="825"/>
      <c r="CK52" s="825"/>
      <c r="CL52" s="826"/>
      <c r="CM52" s="824"/>
      <c r="CN52" s="825"/>
      <c r="CO52" s="825"/>
      <c r="CP52" s="825"/>
      <c r="CQ52" s="826"/>
      <c r="CR52" s="824"/>
      <c r="CS52" s="825"/>
      <c r="CT52" s="825"/>
      <c r="CU52" s="825"/>
      <c r="CV52" s="826"/>
      <c r="CW52" s="824"/>
      <c r="CX52" s="825"/>
      <c r="CY52" s="825"/>
      <c r="CZ52" s="825"/>
      <c r="DA52" s="826"/>
      <c r="DB52" s="824"/>
      <c r="DC52" s="825"/>
      <c r="DD52" s="825"/>
      <c r="DE52" s="825"/>
      <c r="DF52" s="826"/>
      <c r="DG52" s="824"/>
      <c r="DH52" s="825"/>
      <c r="DI52" s="825"/>
      <c r="DJ52" s="825"/>
      <c r="DK52" s="826"/>
      <c r="DL52" s="824"/>
      <c r="DM52" s="825"/>
      <c r="DN52" s="825"/>
      <c r="DO52" s="825"/>
      <c r="DP52" s="826"/>
      <c r="DQ52" s="824"/>
      <c r="DR52" s="825"/>
      <c r="DS52" s="825"/>
      <c r="DT52" s="825"/>
      <c r="DU52" s="826"/>
      <c r="DV52" s="827"/>
      <c r="DW52" s="828"/>
      <c r="DX52" s="828"/>
      <c r="DY52" s="828"/>
      <c r="DZ52" s="829"/>
      <c r="EA52" s="103"/>
    </row>
    <row r="53" spans="1:131" s="104" customFormat="1" ht="26.25" customHeight="1" x14ac:dyDescent="0.15">
      <c r="A53" s="118">
        <v>26</v>
      </c>
      <c r="B53" s="798"/>
      <c r="C53" s="799"/>
      <c r="D53" s="799"/>
      <c r="E53" s="799"/>
      <c r="F53" s="799"/>
      <c r="G53" s="799"/>
      <c r="H53" s="799"/>
      <c r="I53" s="799"/>
      <c r="J53" s="799"/>
      <c r="K53" s="799"/>
      <c r="L53" s="799"/>
      <c r="M53" s="799"/>
      <c r="N53" s="799"/>
      <c r="O53" s="799"/>
      <c r="P53" s="800"/>
      <c r="Q53" s="876"/>
      <c r="R53" s="877"/>
      <c r="S53" s="877"/>
      <c r="T53" s="877"/>
      <c r="U53" s="877"/>
      <c r="V53" s="877"/>
      <c r="W53" s="877"/>
      <c r="X53" s="877"/>
      <c r="Y53" s="877"/>
      <c r="Z53" s="877"/>
      <c r="AA53" s="877"/>
      <c r="AB53" s="877"/>
      <c r="AC53" s="877"/>
      <c r="AD53" s="877"/>
      <c r="AE53" s="878"/>
      <c r="AF53" s="804"/>
      <c r="AG53" s="805"/>
      <c r="AH53" s="805"/>
      <c r="AI53" s="805"/>
      <c r="AJ53" s="806"/>
      <c r="AK53" s="879"/>
      <c r="AL53" s="877"/>
      <c r="AM53" s="877"/>
      <c r="AN53" s="877"/>
      <c r="AO53" s="877"/>
      <c r="AP53" s="877"/>
      <c r="AQ53" s="877"/>
      <c r="AR53" s="877"/>
      <c r="AS53" s="877"/>
      <c r="AT53" s="877"/>
      <c r="AU53" s="877"/>
      <c r="AV53" s="877"/>
      <c r="AW53" s="877"/>
      <c r="AX53" s="877"/>
      <c r="AY53" s="877"/>
      <c r="AZ53" s="880"/>
      <c r="BA53" s="880"/>
      <c r="BB53" s="880"/>
      <c r="BC53" s="880"/>
      <c r="BD53" s="880"/>
      <c r="BE53" s="871"/>
      <c r="BF53" s="871"/>
      <c r="BG53" s="871"/>
      <c r="BH53" s="871"/>
      <c r="BI53" s="872"/>
      <c r="BJ53" s="109"/>
      <c r="BK53" s="109"/>
      <c r="BL53" s="109"/>
      <c r="BM53" s="109"/>
      <c r="BN53" s="109"/>
      <c r="BO53" s="122"/>
      <c r="BP53" s="122"/>
      <c r="BQ53" s="119">
        <v>47</v>
      </c>
      <c r="BR53" s="120"/>
      <c r="BS53" s="811"/>
      <c r="BT53" s="812"/>
      <c r="BU53" s="812"/>
      <c r="BV53" s="812"/>
      <c r="BW53" s="812"/>
      <c r="BX53" s="812"/>
      <c r="BY53" s="812"/>
      <c r="BZ53" s="812"/>
      <c r="CA53" s="812"/>
      <c r="CB53" s="812"/>
      <c r="CC53" s="812"/>
      <c r="CD53" s="812"/>
      <c r="CE53" s="812"/>
      <c r="CF53" s="812"/>
      <c r="CG53" s="813"/>
      <c r="CH53" s="824"/>
      <c r="CI53" s="825"/>
      <c r="CJ53" s="825"/>
      <c r="CK53" s="825"/>
      <c r="CL53" s="826"/>
      <c r="CM53" s="824"/>
      <c r="CN53" s="825"/>
      <c r="CO53" s="825"/>
      <c r="CP53" s="825"/>
      <c r="CQ53" s="826"/>
      <c r="CR53" s="824"/>
      <c r="CS53" s="825"/>
      <c r="CT53" s="825"/>
      <c r="CU53" s="825"/>
      <c r="CV53" s="826"/>
      <c r="CW53" s="824"/>
      <c r="CX53" s="825"/>
      <c r="CY53" s="825"/>
      <c r="CZ53" s="825"/>
      <c r="DA53" s="826"/>
      <c r="DB53" s="824"/>
      <c r="DC53" s="825"/>
      <c r="DD53" s="825"/>
      <c r="DE53" s="825"/>
      <c r="DF53" s="826"/>
      <c r="DG53" s="824"/>
      <c r="DH53" s="825"/>
      <c r="DI53" s="825"/>
      <c r="DJ53" s="825"/>
      <c r="DK53" s="826"/>
      <c r="DL53" s="824"/>
      <c r="DM53" s="825"/>
      <c r="DN53" s="825"/>
      <c r="DO53" s="825"/>
      <c r="DP53" s="826"/>
      <c r="DQ53" s="824"/>
      <c r="DR53" s="825"/>
      <c r="DS53" s="825"/>
      <c r="DT53" s="825"/>
      <c r="DU53" s="826"/>
      <c r="DV53" s="827"/>
      <c r="DW53" s="828"/>
      <c r="DX53" s="828"/>
      <c r="DY53" s="828"/>
      <c r="DZ53" s="829"/>
      <c r="EA53" s="103"/>
    </row>
    <row r="54" spans="1:131" s="104" customFormat="1" ht="26.25" customHeight="1" x14ac:dyDescent="0.15">
      <c r="A54" s="118">
        <v>27</v>
      </c>
      <c r="B54" s="798"/>
      <c r="C54" s="799"/>
      <c r="D54" s="799"/>
      <c r="E54" s="799"/>
      <c r="F54" s="799"/>
      <c r="G54" s="799"/>
      <c r="H54" s="799"/>
      <c r="I54" s="799"/>
      <c r="J54" s="799"/>
      <c r="K54" s="799"/>
      <c r="L54" s="799"/>
      <c r="M54" s="799"/>
      <c r="N54" s="799"/>
      <c r="O54" s="799"/>
      <c r="P54" s="800"/>
      <c r="Q54" s="876"/>
      <c r="R54" s="877"/>
      <c r="S54" s="877"/>
      <c r="T54" s="877"/>
      <c r="U54" s="877"/>
      <c r="V54" s="877"/>
      <c r="W54" s="877"/>
      <c r="X54" s="877"/>
      <c r="Y54" s="877"/>
      <c r="Z54" s="877"/>
      <c r="AA54" s="877"/>
      <c r="AB54" s="877"/>
      <c r="AC54" s="877"/>
      <c r="AD54" s="877"/>
      <c r="AE54" s="878"/>
      <c r="AF54" s="804"/>
      <c r="AG54" s="805"/>
      <c r="AH54" s="805"/>
      <c r="AI54" s="805"/>
      <c r="AJ54" s="806"/>
      <c r="AK54" s="879"/>
      <c r="AL54" s="877"/>
      <c r="AM54" s="877"/>
      <c r="AN54" s="877"/>
      <c r="AO54" s="877"/>
      <c r="AP54" s="877"/>
      <c r="AQ54" s="877"/>
      <c r="AR54" s="877"/>
      <c r="AS54" s="877"/>
      <c r="AT54" s="877"/>
      <c r="AU54" s="877"/>
      <c r="AV54" s="877"/>
      <c r="AW54" s="877"/>
      <c r="AX54" s="877"/>
      <c r="AY54" s="877"/>
      <c r="AZ54" s="880"/>
      <c r="BA54" s="880"/>
      <c r="BB54" s="880"/>
      <c r="BC54" s="880"/>
      <c r="BD54" s="880"/>
      <c r="BE54" s="871"/>
      <c r="BF54" s="871"/>
      <c r="BG54" s="871"/>
      <c r="BH54" s="871"/>
      <c r="BI54" s="872"/>
      <c r="BJ54" s="109"/>
      <c r="BK54" s="109"/>
      <c r="BL54" s="109"/>
      <c r="BM54" s="109"/>
      <c r="BN54" s="109"/>
      <c r="BO54" s="122"/>
      <c r="BP54" s="122"/>
      <c r="BQ54" s="119">
        <v>48</v>
      </c>
      <c r="BR54" s="120"/>
      <c r="BS54" s="811"/>
      <c r="BT54" s="812"/>
      <c r="BU54" s="812"/>
      <c r="BV54" s="812"/>
      <c r="BW54" s="812"/>
      <c r="BX54" s="812"/>
      <c r="BY54" s="812"/>
      <c r="BZ54" s="812"/>
      <c r="CA54" s="812"/>
      <c r="CB54" s="812"/>
      <c r="CC54" s="812"/>
      <c r="CD54" s="812"/>
      <c r="CE54" s="812"/>
      <c r="CF54" s="812"/>
      <c r="CG54" s="813"/>
      <c r="CH54" s="824"/>
      <c r="CI54" s="825"/>
      <c r="CJ54" s="825"/>
      <c r="CK54" s="825"/>
      <c r="CL54" s="826"/>
      <c r="CM54" s="824"/>
      <c r="CN54" s="825"/>
      <c r="CO54" s="825"/>
      <c r="CP54" s="825"/>
      <c r="CQ54" s="826"/>
      <c r="CR54" s="824"/>
      <c r="CS54" s="825"/>
      <c r="CT54" s="825"/>
      <c r="CU54" s="825"/>
      <c r="CV54" s="826"/>
      <c r="CW54" s="824"/>
      <c r="CX54" s="825"/>
      <c r="CY54" s="825"/>
      <c r="CZ54" s="825"/>
      <c r="DA54" s="826"/>
      <c r="DB54" s="824"/>
      <c r="DC54" s="825"/>
      <c r="DD54" s="825"/>
      <c r="DE54" s="825"/>
      <c r="DF54" s="826"/>
      <c r="DG54" s="824"/>
      <c r="DH54" s="825"/>
      <c r="DI54" s="825"/>
      <c r="DJ54" s="825"/>
      <c r="DK54" s="826"/>
      <c r="DL54" s="824"/>
      <c r="DM54" s="825"/>
      <c r="DN54" s="825"/>
      <c r="DO54" s="825"/>
      <c r="DP54" s="826"/>
      <c r="DQ54" s="824"/>
      <c r="DR54" s="825"/>
      <c r="DS54" s="825"/>
      <c r="DT54" s="825"/>
      <c r="DU54" s="826"/>
      <c r="DV54" s="827"/>
      <c r="DW54" s="828"/>
      <c r="DX54" s="828"/>
      <c r="DY54" s="828"/>
      <c r="DZ54" s="829"/>
      <c r="EA54" s="103"/>
    </row>
    <row r="55" spans="1:131" s="104" customFormat="1" ht="26.25" customHeight="1" x14ac:dyDescent="0.15">
      <c r="A55" s="118">
        <v>28</v>
      </c>
      <c r="B55" s="798"/>
      <c r="C55" s="799"/>
      <c r="D55" s="799"/>
      <c r="E55" s="799"/>
      <c r="F55" s="799"/>
      <c r="G55" s="799"/>
      <c r="H55" s="799"/>
      <c r="I55" s="799"/>
      <c r="J55" s="799"/>
      <c r="K55" s="799"/>
      <c r="L55" s="799"/>
      <c r="M55" s="799"/>
      <c r="N55" s="799"/>
      <c r="O55" s="799"/>
      <c r="P55" s="800"/>
      <c r="Q55" s="876"/>
      <c r="R55" s="877"/>
      <c r="S55" s="877"/>
      <c r="T55" s="877"/>
      <c r="U55" s="877"/>
      <c r="V55" s="877"/>
      <c r="W55" s="877"/>
      <c r="X55" s="877"/>
      <c r="Y55" s="877"/>
      <c r="Z55" s="877"/>
      <c r="AA55" s="877"/>
      <c r="AB55" s="877"/>
      <c r="AC55" s="877"/>
      <c r="AD55" s="877"/>
      <c r="AE55" s="878"/>
      <c r="AF55" s="804"/>
      <c r="AG55" s="805"/>
      <c r="AH55" s="805"/>
      <c r="AI55" s="805"/>
      <c r="AJ55" s="806"/>
      <c r="AK55" s="879"/>
      <c r="AL55" s="877"/>
      <c r="AM55" s="877"/>
      <c r="AN55" s="877"/>
      <c r="AO55" s="877"/>
      <c r="AP55" s="877"/>
      <c r="AQ55" s="877"/>
      <c r="AR55" s="877"/>
      <c r="AS55" s="877"/>
      <c r="AT55" s="877"/>
      <c r="AU55" s="877"/>
      <c r="AV55" s="877"/>
      <c r="AW55" s="877"/>
      <c r="AX55" s="877"/>
      <c r="AY55" s="877"/>
      <c r="AZ55" s="880"/>
      <c r="BA55" s="880"/>
      <c r="BB55" s="880"/>
      <c r="BC55" s="880"/>
      <c r="BD55" s="880"/>
      <c r="BE55" s="871"/>
      <c r="BF55" s="871"/>
      <c r="BG55" s="871"/>
      <c r="BH55" s="871"/>
      <c r="BI55" s="872"/>
      <c r="BJ55" s="109"/>
      <c r="BK55" s="109"/>
      <c r="BL55" s="109"/>
      <c r="BM55" s="109"/>
      <c r="BN55" s="109"/>
      <c r="BO55" s="122"/>
      <c r="BP55" s="122"/>
      <c r="BQ55" s="119">
        <v>49</v>
      </c>
      <c r="BR55" s="120"/>
      <c r="BS55" s="811"/>
      <c r="BT55" s="812"/>
      <c r="BU55" s="812"/>
      <c r="BV55" s="812"/>
      <c r="BW55" s="812"/>
      <c r="BX55" s="812"/>
      <c r="BY55" s="812"/>
      <c r="BZ55" s="812"/>
      <c r="CA55" s="812"/>
      <c r="CB55" s="812"/>
      <c r="CC55" s="812"/>
      <c r="CD55" s="812"/>
      <c r="CE55" s="812"/>
      <c r="CF55" s="812"/>
      <c r="CG55" s="813"/>
      <c r="CH55" s="824"/>
      <c r="CI55" s="825"/>
      <c r="CJ55" s="825"/>
      <c r="CK55" s="825"/>
      <c r="CL55" s="826"/>
      <c r="CM55" s="824"/>
      <c r="CN55" s="825"/>
      <c r="CO55" s="825"/>
      <c r="CP55" s="825"/>
      <c r="CQ55" s="826"/>
      <c r="CR55" s="824"/>
      <c r="CS55" s="825"/>
      <c r="CT55" s="825"/>
      <c r="CU55" s="825"/>
      <c r="CV55" s="826"/>
      <c r="CW55" s="824"/>
      <c r="CX55" s="825"/>
      <c r="CY55" s="825"/>
      <c r="CZ55" s="825"/>
      <c r="DA55" s="826"/>
      <c r="DB55" s="824"/>
      <c r="DC55" s="825"/>
      <c r="DD55" s="825"/>
      <c r="DE55" s="825"/>
      <c r="DF55" s="826"/>
      <c r="DG55" s="824"/>
      <c r="DH55" s="825"/>
      <c r="DI55" s="825"/>
      <c r="DJ55" s="825"/>
      <c r="DK55" s="826"/>
      <c r="DL55" s="824"/>
      <c r="DM55" s="825"/>
      <c r="DN55" s="825"/>
      <c r="DO55" s="825"/>
      <c r="DP55" s="826"/>
      <c r="DQ55" s="824"/>
      <c r="DR55" s="825"/>
      <c r="DS55" s="825"/>
      <c r="DT55" s="825"/>
      <c r="DU55" s="826"/>
      <c r="DV55" s="827"/>
      <c r="DW55" s="828"/>
      <c r="DX55" s="828"/>
      <c r="DY55" s="828"/>
      <c r="DZ55" s="829"/>
      <c r="EA55" s="103"/>
    </row>
    <row r="56" spans="1:131" s="104" customFormat="1" ht="26.25" customHeight="1" x14ac:dyDescent="0.15">
      <c r="A56" s="118">
        <v>29</v>
      </c>
      <c r="B56" s="798"/>
      <c r="C56" s="799"/>
      <c r="D56" s="799"/>
      <c r="E56" s="799"/>
      <c r="F56" s="799"/>
      <c r="G56" s="799"/>
      <c r="H56" s="799"/>
      <c r="I56" s="799"/>
      <c r="J56" s="799"/>
      <c r="K56" s="799"/>
      <c r="L56" s="799"/>
      <c r="M56" s="799"/>
      <c r="N56" s="799"/>
      <c r="O56" s="799"/>
      <c r="P56" s="800"/>
      <c r="Q56" s="876"/>
      <c r="R56" s="877"/>
      <c r="S56" s="877"/>
      <c r="T56" s="877"/>
      <c r="U56" s="877"/>
      <c r="V56" s="877"/>
      <c r="W56" s="877"/>
      <c r="X56" s="877"/>
      <c r="Y56" s="877"/>
      <c r="Z56" s="877"/>
      <c r="AA56" s="877"/>
      <c r="AB56" s="877"/>
      <c r="AC56" s="877"/>
      <c r="AD56" s="877"/>
      <c r="AE56" s="878"/>
      <c r="AF56" s="804"/>
      <c r="AG56" s="805"/>
      <c r="AH56" s="805"/>
      <c r="AI56" s="805"/>
      <c r="AJ56" s="806"/>
      <c r="AK56" s="879"/>
      <c r="AL56" s="877"/>
      <c r="AM56" s="877"/>
      <c r="AN56" s="877"/>
      <c r="AO56" s="877"/>
      <c r="AP56" s="877"/>
      <c r="AQ56" s="877"/>
      <c r="AR56" s="877"/>
      <c r="AS56" s="877"/>
      <c r="AT56" s="877"/>
      <c r="AU56" s="877"/>
      <c r="AV56" s="877"/>
      <c r="AW56" s="877"/>
      <c r="AX56" s="877"/>
      <c r="AY56" s="877"/>
      <c r="AZ56" s="880"/>
      <c r="BA56" s="880"/>
      <c r="BB56" s="880"/>
      <c r="BC56" s="880"/>
      <c r="BD56" s="880"/>
      <c r="BE56" s="871"/>
      <c r="BF56" s="871"/>
      <c r="BG56" s="871"/>
      <c r="BH56" s="871"/>
      <c r="BI56" s="872"/>
      <c r="BJ56" s="109"/>
      <c r="BK56" s="109"/>
      <c r="BL56" s="109"/>
      <c r="BM56" s="109"/>
      <c r="BN56" s="109"/>
      <c r="BO56" s="122"/>
      <c r="BP56" s="122"/>
      <c r="BQ56" s="119">
        <v>50</v>
      </c>
      <c r="BR56" s="120"/>
      <c r="BS56" s="811"/>
      <c r="BT56" s="812"/>
      <c r="BU56" s="812"/>
      <c r="BV56" s="812"/>
      <c r="BW56" s="812"/>
      <c r="BX56" s="812"/>
      <c r="BY56" s="812"/>
      <c r="BZ56" s="812"/>
      <c r="CA56" s="812"/>
      <c r="CB56" s="812"/>
      <c r="CC56" s="812"/>
      <c r="CD56" s="812"/>
      <c r="CE56" s="812"/>
      <c r="CF56" s="812"/>
      <c r="CG56" s="813"/>
      <c r="CH56" s="824"/>
      <c r="CI56" s="825"/>
      <c r="CJ56" s="825"/>
      <c r="CK56" s="825"/>
      <c r="CL56" s="826"/>
      <c r="CM56" s="824"/>
      <c r="CN56" s="825"/>
      <c r="CO56" s="825"/>
      <c r="CP56" s="825"/>
      <c r="CQ56" s="826"/>
      <c r="CR56" s="824"/>
      <c r="CS56" s="825"/>
      <c r="CT56" s="825"/>
      <c r="CU56" s="825"/>
      <c r="CV56" s="826"/>
      <c r="CW56" s="824"/>
      <c r="CX56" s="825"/>
      <c r="CY56" s="825"/>
      <c r="CZ56" s="825"/>
      <c r="DA56" s="826"/>
      <c r="DB56" s="824"/>
      <c r="DC56" s="825"/>
      <c r="DD56" s="825"/>
      <c r="DE56" s="825"/>
      <c r="DF56" s="826"/>
      <c r="DG56" s="824"/>
      <c r="DH56" s="825"/>
      <c r="DI56" s="825"/>
      <c r="DJ56" s="825"/>
      <c r="DK56" s="826"/>
      <c r="DL56" s="824"/>
      <c r="DM56" s="825"/>
      <c r="DN56" s="825"/>
      <c r="DO56" s="825"/>
      <c r="DP56" s="826"/>
      <c r="DQ56" s="824"/>
      <c r="DR56" s="825"/>
      <c r="DS56" s="825"/>
      <c r="DT56" s="825"/>
      <c r="DU56" s="826"/>
      <c r="DV56" s="827"/>
      <c r="DW56" s="828"/>
      <c r="DX56" s="828"/>
      <c r="DY56" s="828"/>
      <c r="DZ56" s="829"/>
      <c r="EA56" s="103"/>
    </row>
    <row r="57" spans="1:131" s="104" customFormat="1" ht="26.25" customHeight="1" x14ac:dyDescent="0.15">
      <c r="A57" s="118">
        <v>30</v>
      </c>
      <c r="B57" s="798"/>
      <c r="C57" s="799"/>
      <c r="D57" s="799"/>
      <c r="E57" s="799"/>
      <c r="F57" s="799"/>
      <c r="G57" s="799"/>
      <c r="H57" s="799"/>
      <c r="I57" s="799"/>
      <c r="J57" s="799"/>
      <c r="K57" s="799"/>
      <c r="L57" s="799"/>
      <c r="M57" s="799"/>
      <c r="N57" s="799"/>
      <c r="O57" s="799"/>
      <c r="P57" s="800"/>
      <c r="Q57" s="876"/>
      <c r="R57" s="877"/>
      <c r="S57" s="877"/>
      <c r="T57" s="877"/>
      <c r="U57" s="877"/>
      <c r="V57" s="877"/>
      <c r="W57" s="877"/>
      <c r="X57" s="877"/>
      <c r="Y57" s="877"/>
      <c r="Z57" s="877"/>
      <c r="AA57" s="877"/>
      <c r="AB57" s="877"/>
      <c r="AC57" s="877"/>
      <c r="AD57" s="877"/>
      <c r="AE57" s="878"/>
      <c r="AF57" s="804"/>
      <c r="AG57" s="805"/>
      <c r="AH57" s="805"/>
      <c r="AI57" s="805"/>
      <c r="AJ57" s="806"/>
      <c r="AK57" s="879"/>
      <c r="AL57" s="877"/>
      <c r="AM57" s="877"/>
      <c r="AN57" s="877"/>
      <c r="AO57" s="877"/>
      <c r="AP57" s="877"/>
      <c r="AQ57" s="877"/>
      <c r="AR57" s="877"/>
      <c r="AS57" s="877"/>
      <c r="AT57" s="877"/>
      <c r="AU57" s="877"/>
      <c r="AV57" s="877"/>
      <c r="AW57" s="877"/>
      <c r="AX57" s="877"/>
      <c r="AY57" s="877"/>
      <c r="AZ57" s="880"/>
      <c r="BA57" s="880"/>
      <c r="BB57" s="880"/>
      <c r="BC57" s="880"/>
      <c r="BD57" s="880"/>
      <c r="BE57" s="871"/>
      <c r="BF57" s="871"/>
      <c r="BG57" s="871"/>
      <c r="BH57" s="871"/>
      <c r="BI57" s="872"/>
      <c r="BJ57" s="109"/>
      <c r="BK57" s="109"/>
      <c r="BL57" s="109"/>
      <c r="BM57" s="109"/>
      <c r="BN57" s="109"/>
      <c r="BO57" s="122"/>
      <c r="BP57" s="122"/>
      <c r="BQ57" s="119">
        <v>51</v>
      </c>
      <c r="BR57" s="120"/>
      <c r="BS57" s="811"/>
      <c r="BT57" s="812"/>
      <c r="BU57" s="812"/>
      <c r="BV57" s="812"/>
      <c r="BW57" s="812"/>
      <c r="BX57" s="812"/>
      <c r="BY57" s="812"/>
      <c r="BZ57" s="812"/>
      <c r="CA57" s="812"/>
      <c r="CB57" s="812"/>
      <c r="CC57" s="812"/>
      <c r="CD57" s="812"/>
      <c r="CE57" s="812"/>
      <c r="CF57" s="812"/>
      <c r="CG57" s="813"/>
      <c r="CH57" s="824"/>
      <c r="CI57" s="825"/>
      <c r="CJ57" s="825"/>
      <c r="CK57" s="825"/>
      <c r="CL57" s="826"/>
      <c r="CM57" s="824"/>
      <c r="CN57" s="825"/>
      <c r="CO57" s="825"/>
      <c r="CP57" s="825"/>
      <c r="CQ57" s="826"/>
      <c r="CR57" s="824"/>
      <c r="CS57" s="825"/>
      <c r="CT57" s="825"/>
      <c r="CU57" s="825"/>
      <c r="CV57" s="826"/>
      <c r="CW57" s="824"/>
      <c r="CX57" s="825"/>
      <c r="CY57" s="825"/>
      <c r="CZ57" s="825"/>
      <c r="DA57" s="826"/>
      <c r="DB57" s="824"/>
      <c r="DC57" s="825"/>
      <c r="DD57" s="825"/>
      <c r="DE57" s="825"/>
      <c r="DF57" s="826"/>
      <c r="DG57" s="824"/>
      <c r="DH57" s="825"/>
      <c r="DI57" s="825"/>
      <c r="DJ57" s="825"/>
      <c r="DK57" s="826"/>
      <c r="DL57" s="824"/>
      <c r="DM57" s="825"/>
      <c r="DN57" s="825"/>
      <c r="DO57" s="825"/>
      <c r="DP57" s="826"/>
      <c r="DQ57" s="824"/>
      <c r="DR57" s="825"/>
      <c r="DS57" s="825"/>
      <c r="DT57" s="825"/>
      <c r="DU57" s="826"/>
      <c r="DV57" s="827"/>
      <c r="DW57" s="828"/>
      <c r="DX57" s="828"/>
      <c r="DY57" s="828"/>
      <c r="DZ57" s="829"/>
      <c r="EA57" s="103"/>
    </row>
    <row r="58" spans="1:131" s="104" customFormat="1" ht="26.25" customHeight="1" x14ac:dyDescent="0.15">
      <c r="A58" s="118">
        <v>31</v>
      </c>
      <c r="B58" s="798"/>
      <c r="C58" s="799"/>
      <c r="D58" s="799"/>
      <c r="E58" s="799"/>
      <c r="F58" s="799"/>
      <c r="G58" s="799"/>
      <c r="H58" s="799"/>
      <c r="I58" s="799"/>
      <c r="J58" s="799"/>
      <c r="K58" s="799"/>
      <c r="L58" s="799"/>
      <c r="M58" s="799"/>
      <c r="N58" s="799"/>
      <c r="O58" s="799"/>
      <c r="P58" s="800"/>
      <c r="Q58" s="876"/>
      <c r="R58" s="877"/>
      <c r="S58" s="877"/>
      <c r="T58" s="877"/>
      <c r="U58" s="877"/>
      <c r="V58" s="877"/>
      <c r="W58" s="877"/>
      <c r="X58" s="877"/>
      <c r="Y58" s="877"/>
      <c r="Z58" s="877"/>
      <c r="AA58" s="877"/>
      <c r="AB58" s="877"/>
      <c r="AC58" s="877"/>
      <c r="AD58" s="877"/>
      <c r="AE58" s="878"/>
      <c r="AF58" s="804"/>
      <c r="AG58" s="805"/>
      <c r="AH58" s="805"/>
      <c r="AI58" s="805"/>
      <c r="AJ58" s="806"/>
      <c r="AK58" s="879"/>
      <c r="AL58" s="877"/>
      <c r="AM58" s="877"/>
      <c r="AN58" s="877"/>
      <c r="AO58" s="877"/>
      <c r="AP58" s="877"/>
      <c r="AQ58" s="877"/>
      <c r="AR58" s="877"/>
      <c r="AS58" s="877"/>
      <c r="AT58" s="877"/>
      <c r="AU58" s="877"/>
      <c r="AV58" s="877"/>
      <c r="AW58" s="877"/>
      <c r="AX58" s="877"/>
      <c r="AY58" s="877"/>
      <c r="AZ58" s="880"/>
      <c r="BA58" s="880"/>
      <c r="BB58" s="880"/>
      <c r="BC58" s="880"/>
      <c r="BD58" s="880"/>
      <c r="BE58" s="871"/>
      <c r="BF58" s="871"/>
      <c r="BG58" s="871"/>
      <c r="BH58" s="871"/>
      <c r="BI58" s="872"/>
      <c r="BJ58" s="109"/>
      <c r="BK58" s="109"/>
      <c r="BL58" s="109"/>
      <c r="BM58" s="109"/>
      <c r="BN58" s="109"/>
      <c r="BO58" s="122"/>
      <c r="BP58" s="122"/>
      <c r="BQ58" s="119">
        <v>52</v>
      </c>
      <c r="BR58" s="120"/>
      <c r="BS58" s="811"/>
      <c r="BT58" s="812"/>
      <c r="BU58" s="812"/>
      <c r="BV58" s="812"/>
      <c r="BW58" s="812"/>
      <c r="BX58" s="812"/>
      <c r="BY58" s="812"/>
      <c r="BZ58" s="812"/>
      <c r="CA58" s="812"/>
      <c r="CB58" s="812"/>
      <c r="CC58" s="812"/>
      <c r="CD58" s="812"/>
      <c r="CE58" s="812"/>
      <c r="CF58" s="812"/>
      <c r="CG58" s="813"/>
      <c r="CH58" s="824"/>
      <c r="CI58" s="825"/>
      <c r="CJ58" s="825"/>
      <c r="CK58" s="825"/>
      <c r="CL58" s="826"/>
      <c r="CM58" s="824"/>
      <c r="CN58" s="825"/>
      <c r="CO58" s="825"/>
      <c r="CP58" s="825"/>
      <c r="CQ58" s="826"/>
      <c r="CR58" s="824"/>
      <c r="CS58" s="825"/>
      <c r="CT58" s="825"/>
      <c r="CU58" s="825"/>
      <c r="CV58" s="826"/>
      <c r="CW58" s="824"/>
      <c r="CX58" s="825"/>
      <c r="CY58" s="825"/>
      <c r="CZ58" s="825"/>
      <c r="DA58" s="826"/>
      <c r="DB58" s="824"/>
      <c r="DC58" s="825"/>
      <c r="DD58" s="825"/>
      <c r="DE58" s="825"/>
      <c r="DF58" s="826"/>
      <c r="DG58" s="824"/>
      <c r="DH58" s="825"/>
      <c r="DI58" s="825"/>
      <c r="DJ58" s="825"/>
      <c r="DK58" s="826"/>
      <c r="DL58" s="824"/>
      <c r="DM58" s="825"/>
      <c r="DN58" s="825"/>
      <c r="DO58" s="825"/>
      <c r="DP58" s="826"/>
      <c r="DQ58" s="824"/>
      <c r="DR58" s="825"/>
      <c r="DS58" s="825"/>
      <c r="DT58" s="825"/>
      <c r="DU58" s="826"/>
      <c r="DV58" s="827"/>
      <c r="DW58" s="828"/>
      <c r="DX58" s="828"/>
      <c r="DY58" s="828"/>
      <c r="DZ58" s="829"/>
      <c r="EA58" s="103"/>
    </row>
    <row r="59" spans="1:131" s="104" customFormat="1" ht="26.25" customHeight="1" x14ac:dyDescent="0.15">
      <c r="A59" s="118">
        <v>32</v>
      </c>
      <c r="B59" s="798"/>
      <c r="C59" s="799"/>
      <c r="D59" s="799"/>
      <c r="E59" s="799"/>
      <c r="F59" s="799"/>
      <c r="G59" s="799"/>
      <c r="H59" s="799"/>
      <c r="I59" s="799"/>
      <c r="J59" s="799"/>
      <c r="K59" s="799"/>
      <c r="L59" s="799"/>
      <c r="M59" s="799"/>
      <c r="N59" s="799"/>
      <c r="O59" s="799"/>
      <c r="P59" s="800"/>
      <c r="Q59" s="876"/>
      <c r="R59" s="877"/>
      <c r="S59" s="877"/>
      <c r="T59" s="877"/>
      <c r="U59" s="877"/>
      <c r="V59" s="877"/>
      <c r="W59" s="877"/>
      <c r="X59" s="877"/>
      <c r="Y59" s="877"/>
      <c r="Z59" s="877"/>
      <c r="AA59" s="877"/>
      <c r="AB59" s="877"/>
      <c r="AC59" s="877"/>
      <c r="AD59" s="877"/>
      <c r="AE59" s="878"/>
      <c r="AF59" s="804"/>
      <c r="AG59" s="805"/>
      <c r="AH59" s="805"/>
      <c r="AI59" s="805"/>
      <c r="AJ59" s="806"/>
      <c r="AK59" s="879"/>
      <c r="AL59" s="877"/>
      <c r="AM59" s="877"/>
      <c r="AN59" s="877"/>
      <c r="AO59" s="877"/>
      <c r="AP59" s="877"/>
      <c r="AQ59" s="877"/>
      <c r="AR59" s="877"/>
      <c r="AS59" s="877"/>
      <c r="AT59" s="877"/>
      <c r="AU59" s="877"/>
      <c r="AV59" s="877"/>
      <c r="AW59" s="877"/>
      <c r="AX59" s="877"/>
      <c r="AY59" s="877"/>
      <c r="AZ59" s="880"/>
      <c r="BA59" s="880"/>
      <c r="BB59" s="880"/>
      <c r="BC59" s="880"/>
      <c r="BD59" s="880"/>
      <c r="BE59" s="871"/>
      <c r="BF59" s="871"/>
      <c r="BG59" s="871"/>
      <c r="BH59" s="871"/>
      <c r="BI59" s="872"/>
      <c r="BJ59" s="109"/>
      <c r="BK59" s="109"/>
      <c r="BL59" s="109"/>
      <c r="BM59" s="109"/>
      <c r="BN59" s="109"/>
      <c r="BO59" s="122"/>
      <c r="BP59" s="122"/>
      <c r="BQ59" s="119">
        <v>53</v>
      </c>
      <c r="BR59" s="120"/>
      <c r="BS59" s="811"/>
      <c r="BT59" s="812"/>
      <c r="BU59" s="812"/>
      <c r="BV59" s="812"/>
      <c r="BW59" s="812"/>
      <c r="BX59" s="812"/>
      <c r="BY59" s="812"/>
      <c r="BZ59" s="812"/>
      <c r="CA59" s="812"/>
      <c r="CB59" s="812"/>
      <c r="CC59" s="812"/>
      <c r="CD59" s="812"/>
      <c r="CE59" s="812"/>
      <c r="CF59" s="812"/>
      <c r="CG59" s="813"/>
      <c r="CH59" s="824"/>
      <c r="CI59" s="825"/>
      <c r="CJ59" s="825"/>
      <c r="CK59" s="825"/>
      <c r="CL59" s="826"/>
      <c r="CM59" s="824"/>
      <c r="CN59" s="825"/>
      <c r="CO59" s="825"/>
      <c r="CP59" s="825"/>
      <c r="CQ59" s="826"/>
      <c r="CR59" s="824"/>
      <c r="CS59" s="825"/>
      <c r="CT59" s="825"/>
      <c r="CU59" s="825"/>
      <c r="CV59" s="826"/>
      <c r="CW59" s="824"/>
      <c r="CX59" s="825"/>
      <c r="CY59" s="825"/>
      <c r="CZ59" s="825"/>
      <c r="DA59" s="826"/>
      <c r="DB59" s="824"/>
      <c r="DC59" s="825"/>
      <c r="DD59" s="825"/>
      <c r="DE59" s="825"/>
      <c r="DF59" s="826"/>
      <c r="DG59" s="824"/>
      <c r="DH59" s="825"/>
      <c r="DI59" s="825"/>
      <c r="DJ59" s="825"/>
      <c r="DK59" s="826"/>
      <c r="DL59" s="824"/>
      <c r="DM59" s="825"/>
      <c r="DN59" s="825"/>
      <c r="DO59" s="825"/>
      <c r="DP59" s="826"/>
      <c r="DQ59" s="824"/>
      <c r="DR59" s="825"/>
      <c r="DS59" s="825"/>
      <c r="DT59" s="825"/>
      <c r="DU59" s="826"/>
      <c r="DV59" s="827"/>
      <c r="DW59" s="828"/>
      <c r="DX59" s="828"/>
      <c r="DY59" s="828"/>
      <c r="DZ59" s="829"/>
      <c r="EA59" s="103"/>
    </row>
    <row r="60" spans="1:131" s="104" customFormat="1" ht="26.25" customHeight="1" x14ac:dyDescent="0.15">
      <c r="A60" s="118">
        <v>33</v>
      </c>
      <c r="B60" s="798"/>
      <c r="C60" s="799"/>
      <c r="D60" s="799"/>
      <c r="E60" s="799"/>
      <c r="F60" s="799"/>
      <c r="G60" s="799"/>
      <c r="H60" s="799"/>
      <c r="I60" s="799"/>
      <c r="J60" s="799"/>
      <c r="K60" s="799"/>
      <c r="L60" s="799"/>
      <c r="M60" s="799"/>
      <c r="N60" s="799"/>
      <c r="O60" s="799"/>
      <c r="P60" s="800"/>
      <c r="Q60" s="876"/>
      <c r="R60" s="877"/>
      <c r="S60" s="877"/>
      <c r="T60" s="877"/>
      <c r="U60" s="877"/>
      <c r="V60" s="877"/>
      <c r="W60" s="877"/>
      <c r="X60" s="877"/>
      <c r="Y60" s="877"/>
      <c r="Z60" s="877"/>
      <c r="AA60" s="877"/>
      <c r="AB60" s="877"/>
      <c r="AC60" s="877"/>
      <c r="AD60" s="877"/>
      <c r="AE60" s="878"/>
      <c r="AF60" s="804"/>
      <c r="AG60" s="805"/>
      <c r="AH60" s="805"/>
      <c r="AI60" s="805"/>
      <c r="AJ60" s="806"/>
      <c r="AK60" s="879"/>
      <c r="AL60" s="877"/>
      <c r="AM60" s="877"/>
      <c r="AN60" s="877"/>
      <c r="AO60" s="877"/>
      <c r="AP60" s="877"/>
      <c r="AQ60" s="877"/>
      <c r="AR60" s="877"/>
      <c r="AS60" s="877"/>
      <c r="AT60" s="877"/>
      <c r="AU60" s="877"/>
      <c r="AV60" s="877"/>
      <c r="AW60" s="877"/>
      <c r="AX60" s="877"/>
      <c r="AY60" s="877"/>
      <c r="AZ60" s="880"/>
      <c r="BA60" s="880"/>
      <c r="BB60" s="880"/>
      <c r="BC60" s="880"/>
      <c r="BD60" s="880"/>
      <c r="BE60" s="871"/>
      <c r="BF60" s="871"/>
      <c r="BG60" s="871"/>
      <c r="BH60" s="871"/>
      <c r="BI60" s="872"/>
      <c r="BJ60" s="109"/>
      <c r="BK60" s="109"/>
      <c r="BL60" s="109"/>
      <c r="BM60" s="109"/>
      <c r="BN60" s="109"/>
      <c r="BO60" s="122"/>
      <c r="BP60" s="122"/>
      <c r="BQ60" s="119">
        <v>54</v>
      </c>
      <c r="BR60" s="120"/>
      <c r="BS60" s="811"/>
      <c r="BT60" s="812"/>
      <c r="BU60" s="812"/>
      <c r="BV60" s="812"/>
      <c r="BW60" s="812"/>
      <c r="BX60" s="812"/>
      <c r="BY60" s="812"/>
      <c r="BZ60" s="812"/>
      <c r="CA60" s="812"/>
      <c r="CB60" s="812"/>
      <c r="CC60" s="812"/>
      <c r="CD60" s="812"/>
      <c r="CE60" s="812"/>
      <c r="CF60" s="812"/>
      <c r="CG60" s="813"/>
      <c r="CH60" s="824"/>
      <c r="CI60" s="825"/>
      <c r="CJ60" s="825"/>
      <c r="CK60" s="825"/>
      <c r="CL60" s="826"/>
      <c r="CM60" s="824"/>
      <c r="CN60" s="825"/>
      <c r="CO60" s="825"/>
      <c r="CP60" s="825"/>
      <c r="CQ60" s="826"/>
      <c r="CR60" s="824"/>
      <c r="CS60" s="825"/>
      <c r="CT60" s="825"/>
      <c r="CU60" s="825"/>
      <c r="CV60" s="826"/>
      <c r="CW60" s="824"/>
      <c r="CX60" s="825"/>
      <c r="CY60" s="825"/>
      <c r="CZ60" s="825"/>
      <c r="DA60" s="826"/>
      <c r="DB60" s="824"/>
      <c r="DC60" s="825"/>
      <c r="DD60" s="825"/>
      <c r="DE60" s="825"/>
      <c r="DF60" s="826"/>
      <c r="DG60" s="824"/>
      <c r="DH60" s="825"/>
      <c r="DI60" s="825"/>
      <c r="DJ60" s="825"/>
      <c r="DK60" s="826"/>
      <c r="DL60" s="824"/>
      <c r="DM60" s="825"/>
      <c r="DN60" s="825"/>
      <c r="DO60" s="825"/>
      <c r="DP60" s="826"/>
      <c r="DQ60" s="824"/>
      <c r="DR60" s="825"/>
      <c r="DS60" s="825"/>
      <c r="DT60" s="825"/>
      <c r="DU60" s="826"/>
      <c r="DV60" s="827"/>
      <c r="DW60" s="828"/>
      <c r="DX60" s="828"/>
      <c r="DY60" s="828"/>
      <c r="DZ60" s="829"/>
      <c r="EA60" s="103"/>
    </row>
    <row r="61" spans="1:131" s="104" customFormat="1" ht="26.25" customHeight="1" thickBot="1" x14ac:dyDescent="0.2">
      <c r="A61" s="118">
        <v>34</v>
      </c>
      <c r="B61" s="798"/>
      <c r="C61" s="799"/>
      <c r="D61" s="799"/>
      <c r="E61" s="799"/>
      <c r="F61" s="799"/>
      <c r="G61" s="799"/>
      <c r="H61" s="799"/>
      <c r="I61" s="799"/>
      <c r="J61" s="799"/>
      <c r="K61" s="799"/>
      <c r="L61" s="799"/>
      <c r="M61" s="799"/>
      <c r="N61" s="799"/>
      <c r="O61" s="799"/>
      <c r="P61" s="800"/>
      <c r="Q61" s="876"/>
      <c r="R61" s="877"/>
      <c r="S61" s="877"/>
      <c r="T61" s="877"/>
      <c r="U61" s="877"/>
      <c r="V61" s="877"/>
      <c r="W61" s="877"/>
      <c r="X61" s="877"/>
      <c r="Y61" s="877"/>
      <c r="Z61" s="877"/>
      <c r="AA61" s="877"/>
      <c r="AB61" s="877"/>
      <c r="AC61" s="877"/>
      <c r="AD61" s="877"/>
      <c r="AE61" s="878"/>
      <c r="AF61" s="804"/>
      <c r="AG61" s="805"/>
      <c r="AH61" s="805"/>
      <c r="AI61" s="805"/>
      <c r="AJ61" s="806"/>
      <c r="AK61" s="879"/>
      <c r="AL61" s="877"/>
      <c r="AM61" s="877"/>
      <c r="AN61" s="877"/>
      <c r="AO61" s="877"/>
      <c r="AP61" s="877"/>
      <c r="AQ61" s="877"/>
      <c r="AR61" s="877"/>
      <c r="AS61" s="877"/>
      <c r="AT61" s="877"/>
      <c r="AU61" s="877"/>
      <c r="AV61" s="877"/>
      <c r="AW61" s="877"/>
      <c r="AX61" s="877"/>
      <c r="AY61" s="877"/>
      <c r="AZ61" s="880"/>
      <c r="BA61" s="880"/>
      <c r="BB61" s="880"/>
      <c r="BC61" s="880"/>
      <c r="BD61" s="880"/>
      <c r="BE61" s="871"/>
      <c r="BF61" s="871"/>
      <c r="BG61" s="871"/>
      <c r="BH61" s="871"/>
      <c r="BI61" s="872"/>
      <c r="BJ61" s="109"/>
      <c r="BK61" s="109"/>
      <c r="BL61" s="109"/>
      <c r="BM61" s="109"/>
      <c r="BN61" s="109"/>
      <c r="BO61" s="122"/>
      <c r="BP61" s="122"/>
      <c r="BQ61" s="119">
        <v>55</v>
      </c>
      <c r="BR61" s="120"/>
      <c r="BS61" s="811"/>
      <c r="BT61" s="812"/>
      <c r="BU61" s="812"/>
      <c r="BV61" s="812"/>
      <c r="BW61" s="812"/>
      <c r="BX61" s="812"/>
      <c r="BY61" s="812"/>
      <c r="BZ61" s="812"/>
      <c r="CA61" s="812"/>
      <c r="CB61" s="812"/>
      <c r="CC61" s="812"/>
      <c r="CD61" s="812"/>
      <c r="CE61" s="812"/>
      <c r="CF61" s="812"/>
      <c r="CG61" s="813"/>
      <c r="CH61" s="824"/>
      <c r="CI61" s="825"/>
      <c r="CJ61" s="825"/>
      <c r="CK61" s="825"/>
      <c r="CL61" s="826"/>
      <c r="CM61" s="824"/>
      <c r="CN61" s="825"/>
      <c r="CO61" s="825"/>
      <c r="CP61" s="825"/>
      <c r="CQ61" s="826"/>
      <c r="CR61" s="824"/>
      <c r="CS61" s="825"/>
      <c r="CT61" s="825"/>
      <c r="CU61" s="825"/>
      <c r="CV61" s="826"/>
      <c r="CW61" s="824"/>
      <c r="CX61" s="825"/>
      <c r="CY61" s="825"/>
      <c r="CZ61" s="825"/>
      <c r="DA61" s="826"/>
      <c r="DB61" s="824"/>
      <c r="DC61" s="825"/>
      <c r="DD61" s="825"/>
      <c r="DE61" s="825"/>
      <c r="DF61" s="826"/>
      <c r="DG61" s="824"/>
      <c r="DH61" s="825"/>
      <c r="DI61" s="825"/>
      <c r="DJ61" s="825"/>
      <c r="DK61" s="826"/>
      <c r="DL61" s="824"/>
      <c r="DM61" s="825"/>
      <c r="DN61" s="825"/>
      <c r="DO61" s="825"/>
      <c r="DP61" s="826"/>
      <c r="DQ61" s="824"/>
      <c r="DR61" s="825"/>
      <c r="DS61" s="825"/>
      <c r="DT61" s="825"/>
      <c r="DU61" s="826"/>
      <c r="DV61" s="827"/>
      <c r="DW61" s="828"/>
      <c r="DX61" s="828"/>
      <c r="DY61" s="828"/>
      <c r="DZ61" s="829"/>
      <c r="EA61" s="103"/>
    </row>
    <row r="62" spans="1:131" s="104" customFormat="1" ht="26.25" customHeight="1" x14ac:dyDescent="0.15">
      <c r="A62" s="118">
        <v>35</v>
      </c>
      <c r="B62" s="798"/>
      <c r="C62" s="799"/>
      <c r="D62" s="799"/>
      <c r="E62" s="799"/>
      <c r="F62" s="799"/>
      <c r="G62" s="799"/>
      <c r="H62" s="799"/>
      <c r="I62" s="799"/>
      <c r="J62" s="799"/>
      <c r="K62" s="799"/>
      <c r="L62" s="799"/>
      <c r="M62" s="799"/>
      <c r="N62" s="799"/>
      <c r="O62" s="799"/>
      <c r="P62" s="800"/>
      <c r="Q62" s="876"/>
      <c r="R62" s="877"/>
      <c r="S62" s="877"/>
      <c r="T62" s="877"/>
      <c r="U62" s="877"/>
      <c r="V62" s="877"/>
      <c r="W62" s="877"/>
      <c r="X62" s="877"/>
      <c r="Y62" s="877"/>
      <c r="Z62" s="877"/>
      <c r="AA62" s="877"/>
      <c r="AB62" s="877"/>
      <c r="AC62" s="877"/>
      <c r="AD62" s="877"/>
      <c r="AE62" s="878"/>
      <c r="AF62" s="804"/>
      <c r="AG62" s="805"/>
      <c r="AH62" s="805"/>
      <c r="AI62" s="805"/>
      <c r="AJ62" s="806"/>
      <c r="AK62" s="879"/>
      <c r="AL62" s="877"/>
      <c r="AM62" s="877"/>
      <c r="AN62" s="877"/>
      <c r="AO62" s="877"/>
      <c r="AP62" s="877"/>
      <c r="AQ62" s="877"/>
      <c r="AR62" s="877"/>
      <c r="AS62" s="877"/>
      <c r="AT62" s="877"/>
      <c r="AU62" s="877"/>
      <c r="AV62" s="877"/>
      <c r="AW62" s="877"/>
      <c r="AX62" s="877"/>
      <c r="AY62" s="877"/>
      <c r="AZ62" s="880"/>
      <c r="BA62" s="880"/>
      <c r="BB62" s="880"/>
      <c r="BC62" s="880"/>
      <c r="BD62" s="880"/>
      <c r="BE62" s="871"/>
      <c r="BF62" s="871"/>
      <c r="BG62" s="871"/>
      <c r="BH62" s="871"/>
      <c r="BI62" s="872"/>
      <c r="BJ62" s="888" t="s">
        <v>359</v>
      </c>
      <c r="BK62" s="849"/>
      <c r="BL62" s="849"/>
      <c r="BM62" s="849"/>
      <c r="BN62" s="850"/>
      <c r="BO62" s="122"/>
      <c r="BP62" s="122"/>
      <c r="BQ62" s="119">
        <v>56</v>
      </c>
      <c r="BR62" s="120"/>
      <c r="BS62" s="811"/>
      <c r="BT62" s="812"/>
      <c r="BU62" s="812"/>
      <c r="BV62" s="812"/>
      <c r="BW62" s="812"/>
      <c r="BX62" s="812"/>
      <c r="BY62" s="812"/>
      <c r="BZ62" s="812"/>
      <c r="CA62" s="812"/>
      <c r="CB62" s="812"/>
      <c r="CC62" s="812"/>
      <c r="CD62" s="812"/>
      <c r="CE62" s="812"/>
      <c r="CF62" s="812"/>
      <c r="CG62" s="813"/>
      <c r="CH62" s="824"/>
      <c r="CI62" s="825"/>
      <c r="CJ62" s="825"/>
      <c r="CK62" s="825"/>
      <c r="CL62" s="826"/>
      <c r="CM62" s="824"/>
      <c r="CN62" s="825"/>
      <c r="CO62" s="825"/>
      <c r="CP62" s="825"/>
      <c r="CQ62" s="826"/>
      <c r="CR62" s="824"/>
      <c r="CS62" s="825"/>
      <c r="CT62" s="825"/>
      <c r="CU62" s="825"/>
      <c r="CV62" s="826"/>
      <c r="CW62" s="824"/>
      <c r="CX62" s="825"/>
      <c r="CY62" s="825"/>
      <c r="CZ62" s="825"/>
      <c r="DA62" s="826"/>
      <c r="DB62" s="824"/>
      <c r="DC62" s="825"/>
      <c r="DD62" s="825"/>
      <c r="DE62" s="825"/>
      <c r="DF62" s="826"/>
      <c r="DG62" s="824"/>
      <c r="DH62" s="825"/>
      <c r="DI62" s="825"/>
      <c r="DJ62" s="825"/>
      <c r="DK62" s="826"/>
      <c r="DL62" s="824"/>
      <c r="DM62" s="825"/>
      <c r="DN62" s="825"/>
      <c r="DO62" s="825"/>
      <c r="DP62" s="826"/>
      <c r="DQ62" s="824"/>
      <c r="DR62" s="825"/>
      <c r="DS62" s="825"/>
      <c r="DT62" s="825"/>
      <c r="DU62" s="826"/>
      <c r="DV62" s="827"/>
      <c r="DW62" s="828"/>
      <c r="DX62" s="828"/>
      <c r="DY62" s="828"/>
      <c r="DZ62" s="829"/>
      <c r="EA62" s="103"/>
    </row>
    <row r="63" spans="1:131" s="104" customFormat="1" ht="26.25" customHeight="1" thickBot="1" x14ac:dyDescent="0.2">
      <c r="A63" s="121" t="s">
        <v>337</v>
      </c>
      <c r="B63" s="833" t="s">
        <v>360</v>
      </c>
      <c r="C63" s="834"/>
      <c r="D63" s="834"/>
      <c r="E63" s="834"/>
      <c r="F63" s="834"/>
      <c r="G63" s="834"/>
      <c r="H63" s="834"/>
      <c r="I63" s="834"/>
      <c r="J63" s="834"/>
      <c r="K63" s="834"/>
      <c r="L63" s="834"/>
      <c r="M63" s="834"/>
      <c r="N63" s="834"/>
      <c r="O63" s="834"/>
      <c r="P63" s="835"/>
      <c r="Q63" s="881"/>
      <c r="R63" s="882"/>
      <c r="S63" s="882"/>
      <c r="T63" s="882"/>
      <c r="U63" s="882"/>
      <c r="V63" s="882"/>
      <c r="W63" s="882"/>
      <c r="X63" s="882"/>
      <c r="Y63" s="882"/>
      <c r="Z63" s="882"/>
      <c r="AA63" s="882"/>
      <c r="AB63" s="882"/>
      <c r="AC63" s="882"/>
      <c r="AD63" s="882"/>
      <c r="AE63" s="883"/>
      <c r="AF63" s="884">
        <v>376</v>
      </c>
      <c r="AG63" s="885"/>
      <c r="AH63" s="885"/>
      <c r="AI63" s="885"/>
      <c r="AJ63" s="886"/>
      <c r="AK63" s="887"/>
      <c r="AL63" s="882"/>
      <c r="AM63" s="882"/>
      <c r="AN63" s="882"/>
      <c r="AO63" s="882"/>
      <c r="AP63" s="885">
        <f>AP29+AP32+AP33+AP34</f>
        <v>1927</v>
      </c>
      <c r="AQ63" s="885"/>
      <c r="AR63" s="885"/>
      <c r="AS63" s="885"/>
      <c r="AT63" s="885"/>
      <c r="AU63" s="885">
        <f>AU29+AU32+AU33+AU34</f>
        <v>542</v>
      </c>
      <c r="AV63" s="885"/>
      <c r="AW63" s="885"/>
      <c r="AX63" s="885"/>
      <c r="AY63" s="885"/>
      <c r="AZ63" s="889"/>
      <c r="BA63" s="889"/>
      <c r="BB63" s="889"/>
      <c r="BC63" s="889"/>
      <c r="BD63" s="889"/>
      <c r="BE63" s="890"/>
      <c r="BF63" s="890"/>
      <c r="BG63" s="890"/>
      <c r="BH63" s="890"/>
      <c r="BI63" s="891"/>
      <c r="BJ63" s="892" t="s">
        <v>195</v>
      </c>
      <c r="BK63" s="893"/>
      <c r="BL63" s="893"/>
      <c r="BM63" s="893"/>
      <c r="BN63" s="894"/>
      <c r="BO63" s="122"/>
      <c r="BP63" s="122"/>
      <c r="BQ63" s="119">
        <v>57</v>
      </c>
      <c r="BR63" s="120"/>
      <c r="BS63" s="811"/>
      <c r="BT63" s="812"/>
      <c r="BU63" s="812"/>
      <c r="BV63" s="812"/>
      <c r="BW63" s="812"/>
      <c r="BX63" s="812"/>
      <c r="BY63" s="812"/>
      <c r="BZ63" s="812"/>
      <c r="CA63" s="812"/>
      <c r="CB63" s="812"/>
      <c r="CC63" s="812"/>
      <c r="CD63" s="812"/>
      <c r="CE63" s="812"/>
      <c r="CF63" s="812"/>
      <c r="CG63" s="813"/>
      <c r="CH63" s="824"/>
      <c r="CI63" s="825"/>
      <c r="CJ63" s="825"/>
      <c r="CK63" s="825"/>
      <c r="CL63" s="826"/>
      <c r="CM63" s="824"/>
      <c r="CN63" s="825"/>
      <c r="CO63" s="825"/>
      <c r="CP63" s="825"/>
      <c r="CQ63" s="826"/>
      <c r="CR63" s="824"/>
      <c r="CS63" s="825"/>
      <c r="CT63" s="825"/>
      <c r="CU63" s="825"/>
      <c r="CV63" s="826"/>
      <c r="CW63" s="824"/>
      <c r="CX63" s="825"/>
      <c r="CY63" s="825"/>
      <c r="CZ63" s="825"/>
      <c r="DA63" s="826"/>
      <c r="DB63" s="824"/>
      <c r="DC63" s="825"/>
      <c r="DD63" s="825"/>
      <c r="DE63" s="825"/>
      <c r="DF63" s="826"/>
      <c r="DG63" s="824"/>
      <c r="DH63" s="825"/>
      <c r="DI63" s="825"/>
      <c r="DJ63" s="825"/>
      <c r="DK63" s="826"/>
      <c r="DL63" s="824"/>
      <c r="DM63" s="825"/>
      <c r="DN63" s="825"/>
      <c r="DO63" s="825"/>
      <c r="DP63" s="826"/>
      <c r="DQ63" s="824"/>
      <c r="DR63" s="825"/>
      <c r="DS63" s="825"/>
      <c r="DT63" s="825"/>
      <c r="DU63" s="826"/>
      <c r="DV63" s="827"/>
      <c r="DW63" s="828"/>
      <c r="DX63" s="828"/>
      <c r="DY63" s="828"/>
      <c r="DZ63" s="829"/>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1"/>
      <c r="BT64" s="812"/>
      <c r="BU64" s="812"/>
      <c r="BV64" s="812"/>
      <c r="BW64" s="812"/>
      <c r="BX64" s="812"/>
      <c r="BY64" s="812"/>
      <c r="BZ64" s="812"/>
      <c r="CA64" s="812"/>
      <c r="CB64" s="812"/>
      <c r="CC64" s="812"/>
      <c r="CD64" s="812"/>
      <c r="CE64" s="812"/>
      <c r="CF64" s="812"/>
      <c r="CG64" s="813"/>
      <c r="CH64" s="824"/>
      <c r="CI64" s="825"/>
      <c r="CJ64" s="825"/>
      <c r="CK64" s="825"/>
      <c r="CL64" s="826"/>
      <c r="CM64" s="824"/>
      <c r="CN64" s="825"/>
      <c r="CO64" s="825"/>
      <c r="CP64" s="825"/>
      <c r="CQ64" s="826"/>
      <c r="CR64" s="824"/>
      <c r="CS64" s="825"/>
      <c r="CT64" s="825"/>
      <c r="CU64" s="825"/>
      <c r="CV64" s="826"/>
      <c r="CW64" s="824"/>
      <c r="CX64" s="825"/>
      <c r="CY64" s="825"/>
      <c r="CZ64" s="825"/>
      <c r="DA64" s="826"/>
      <c r="DB64" s="824"/>
      <c r="DC64" s="825"/>
      <c r="DD64" s="825"/>
      <c r="DE64" s="825"/>
      <c r="DF64" s="826"/>
      <c r="DG64" s="824"/>
      <c r="DH64" s="825"/>
      <c r="DI64" s="825"/>
      <c r="DJ64" s="825"/>
      <c r="DK64" s="826"/>
      <c r="DL64" s="824"/>
      <c r="DM64" s="825"/>
      <c r="DN64" s="825"/>
      <c r="DO64" s="825"/>
      <c r="DP64" s="826"/>
      <c r="DQ64" s="824"/>
      <c r="DR64" s="825"/>
      <c r="DS64" s="825"/>
      <c r="DT64" s="825"/>
      <c r="DU64" s="826"/>
      <c r="DV64" s="827"/>
      <c r="DW64" s="828"/>
      <c r="DX64" s="828"/>
      <c r="DY64" s="828"/>
      <c r="DZ64" s="829"/>
      <c r="EA64" s="103"/>
    </row>
    <row r="65" spans="1:131" s="104" customFormat="1" ht="26.25" customHeight="1" thickBot="1" x14ac:dyDescent="0.2">
      <c r="A65" s="109" t="s">
        <v>361</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1"/>
      <c r="BT65" s="812"/>
      <c r="BU65" s="812"/>
      <c r="BV65" s="812"/>
      <c r="BW65" s="812"/>
      <c r="BX65" s="812"/>
      <c r="BY65" s="812"/>
      <c r="BZ65" s="812"/>
      <c r="CA65" s="812"/>
      <c r="CB65" s="812"/>
      <c r="CC65" s="812"/>
      <c r="CD65" s="812"/>
      <c r="CE65" s="812"/>
      <c r="CF65" s="812"/>
      <c r="CG65" s="813"/>
      <c r="CH65" s="824"/>
      <c r="CI65" s="825"/>
      <c r="CJ65" s="825"/>
      <c r="CK65" s="825"/>
      <c r="CL65" s="826"/>
      <c r="CM65" s="824"/>
      <c r="CN65" s="825"/>
      <c r="CO65" s="825"/>
      <c r="CP65" s="825"/>
      <c r="CQ65" s="826"/>
      <c r="CR65" s="824"/>
      <c r="CS65" s="825"/>
      <c r="CT65" s="825"/>
      <c r="CU65" s="825"/>
      <c r="CV65" s="826"/>
      <c r="CW65" s="824"/>
      <c r="CX65" s="825"/>
      <c r="CY65" s="825"/>
      <c r="CZ65" s="825"/>
      <c r="DA65" s="826"/>
      <c r="DB65" s="824"/>
      <c r="DC65" s="825"/>
      <c r="DD65" s="825"/>
      <c r="DE65" s="825"/>
      <c r="DF65" s="826"/>
      <c r="DG65" s="824"/>
      <c r="DH65" s="825"/>
      <c r="DI65" s="825"/>
      <c r="DJ65" s="825"/>
      <c r="DK65" s="826"/>
      <c r="DL65" s="824"/>
      <c r="DM65" s="825"/>
      <c r="DN65" s="825"/>
      <c r="DO65" s="825"/>
      <c r="DP65" s="826"/>
      <c r="DQ65" s="824"/>
      <c r="DR65" s="825"/>
      <c r="DS65" s="825"/>
      <c r="DT65" s="825"/>
      <c r="DU65" s="826"/>
      <c r="DV65" s="827"/>
      <c r="DW65" s="828"/>
      <c r="DX65" s="828"/>
      <c r="DY65" s="828"/>
      <c r="DZ65" s="829"/>
      <c r="EA65" s="103"/>
    </row>
    <row r="66" spans="1:131" s="104" customFormat="1" ht="26.25" customHeight="1" x14ac:dyDescent="0.15">
      <c r="A66" s="783" t="s">
        <v>362</v>
      </c>
      <c r="B66" s="784"/>
      <c r="C66" s="784"/>
      <c r="D66" s="784"/>
      <c r="E66" s="784"/>
      <c r="F66" s="784"/>
      <c r="G66" s="784"/>
      <c r="H66" s="784"/>
      <c r="I66" s="784"/>
      <c r="J66" s="784"/>
      <c r="K66" s="784"/>
      <c r="L66" s="784"/>
      <c r="M66" s="784"/>
      <c r="N66" s="784"/>
      <c r="O66" s="784"/>
      <c r="P66" s="785"/>
      <c r="Q66" s="760" t="s">
        <v>363</v>
      </c>
      <c r="R66" s="761"/>
      <c r="S66" s="761"/>
      <c r="T66" s="761"/>
      <c r="U66" s="762"/>
      <c r="V66" s="760" t="s">
        <v>364</v>
      </c>
      <c r="W66" s="761"/>
      <c r="X66" s="761"/>
      <c r="Y66" s="761"/>
      <c r="Z66" s="762"/>
      <c r="AA66" s="760" t="s">
        <v>365</v>
      </c>
      <c r="AB66" s="761"/>
      <c r="AC66" s="761"/>
      <c r="AD66" s="761"/>
      <c r="AE66" s="762"/>
      <c r="AF66" s="895" t="s">
        <v>366</v>
      </c>
      <c r="AG66" s="856"/>
      <c r="AH66" s="856"/>
      <c r="AI66" s="856"/>
      <c r="AJ66" s="896"/>
      <c r="AK66" s="760" t="s">
        <v>367</v>
      </c>
      <c r="AL66" s="784"/>
      <c r="AM66" s="784"/>
      <c r="AN66" s="784"/>
      <c r="AO66" s="785"/>
      <c r="AP66" s="760" t="s">
        <v>346</v>
      </c>
      <c r="AQ66" s="761"/>
      <c r="AR66" s="761"/>
      <c r="AS66" s="761"/>
      <c r="AT66" s="762"/>
      <c r="AU66" s="760" t="s">
        <v>368</v>
      </c>
      <c r="AV66" s="761"/>
      <c r="AW66" s="761"/>
      <c r="AX66" s="761"/>
      <c r="AY66" s="762"/>
      <c r="AZ66" s="760" t="s">
        <v>325</v>
      </c>
      <c r="BA66" s="761"/>
      <c r="BB66" s="761"/>
      <c r="BC66" s="761"/>
      <c r="BD66" s="772"/>
      <c r="BE66" s="122"/>
      <c r="BF66" s="122"/>
      <c r="BG66" s="122"/>
      <c r="BH66" s="122"/>
      <c r="BI66" s="122"/>
      <c r="BJ66" s="122"/>
      <c r="BK66" s="122"/>
      <c r="BL66" s="122"/>
      <c r="BM66" s="122"/>
      <c r="BN66" s="122"/>
      <c r="BO66" s="122"/>
      <c r="BP66" s="122"/>
      <c r="BQ66" s="119">
        <v>60</v>
      </c>
      <c r="BR66" s="124"/>
      <c r="BS66" s="906"/>
      <c r="BT66" s="907"/>
      <c r="BU66" s="907"/>
      <c r="BV66" s="907"/>
      <c r="BW66" s="907"/>
      <c r="BX66" s="907"/>
      <c r="BY66" s="907"/>
      <c r="BZ66" s="907"/>
      <c r="CA66" s="907"/>
      <c r="CB66" s="907"/>
      <c r="CC66" s="907"/>
      <c r="CD66" s="907"/>
      <c r="CE66" s="907"/>
      <c r="CF66" s="907"/>
      <c r="CG66" s="908"/>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103"/>
    </row>
    <row r="67" spans="1:131" s="104" customFormat="1" ht="26.25" customHeight="1" thickBot="1" x14ac:dyDescent="0.2">
      <c r="A67" s="786"/>
      <c r="B67" s="787"/>
      <c r="C67" s="787"/>
      <c r="D67" s="787"/>
      <c r="E67" s="787"/>
      <c r="F67" s="787"/>
      <c r="G67" s="787"/>
      <c r="H67" s="787"/>
      <c r="I67" s="787"/>
      <c r="J67" s="787"/>
      <c r="K67" s="787"/>
      <c r="L67" s="787"/>
      <c r="M67" s="787"/>
      <c r="N67" s="787"/>
      <c r="O67" s="787"/>
      <c r="P67" s="788"/>
      <c r="Q67" s="763"/>
      <c r="R67" s="764"/>
      <c r="S67" s="764"/>
      <c r="T67" s="764"/>
      <c r="U67" s="765"/>
      <c r="V67" s="763"/>
      <c r="W67" s="764"/>
      <c r="X67" s="764"/>
      <c r="Y67" s="764"/>
      <c r="Z67" s="765"/>
      <c r="AA67" s="763"/>
      <c r="AB67" s="764"/>
      <c r="AC67" s="764"/>
      <c r="AD67" s="764"/>
      <c r="AE67" s="765"/>
      <c r="AF67" s="897"/>
      <c r="AG67" s="859"/>
      <c r="AH67" s="859"/>
      <c r="AI67" s="859"/>
      <c r="AJ67" s="898"/>
      <c r="AK67" s="899"/>
      <c r="AL67" s="787"/>
      <c r="AM67" s="787"/>
      <c r="AN67" s="787"/>
      <c r="AO67" s="788"/>
      <c r="AP67" s="763"/>
      <c r="AQ67" s="764"/>
      <c r="AR67" s="764"/>
      <c r="AS67" s="764"/>
      <c r="AT67" s="765"/>
      <c r="AU67" s="763"/>
      <c r="AV67" s="764"/>
      <c r="AW67" s="764"/>
      <c r="AX67" s="764"/>
      <c r="AY67" s="765"/>
      <c r="AZ67" s="763"/>
      <c r="BA67" s="764"/>
      <c r="BB67" s="764"/>
      <c r="BC67" s="764"/>
      <c r="BD67" s="773"/>
      <c r="BE67" s="122"/>
      <c r="BF67" s="122"/>
      <c r="BG67" s="122"/>
      <c r="BH67" s="122"/>
      <c r="BI67" s="122"/>
      <c r="BJ67" s="122"/>
      <c r="BK67" s="122"/>
      <c r="BL67" s="122"/>
      <c r="BM67" s="122"/>
      <c r="BN67" s="122"/>
      <c r="BO67" s="122"/>
      <c r="BP67" s="122"/>
      <c r="BQ67" s="119">
        <v>61</v>
      </c>
      <c r="BR67" s="124"/>
      <c r="BS67" s="906"/>
      <c r="BT67" s="907"/>
      <c r="BU67" s="907"/>
      <c r="BV67" s="907"/>
      <c r="BW67" s="907"/>
      <c r="BX67" s="907"/>
      <c r="BY67" s="907"/>
      <c r="BZ67" s="907"/>
      <c r="CA67" s="907"/>
      <c r="CB67" s="907"/>
      <c r="CC67" s="907"/>
      <c r="CD67" s="907"/>
      <c r="CE67" s="907"/>
      <c r="CF67" s="907"/>
      <c r="CG67" s="908"/>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103"/>
    </row>
    <row r="68" spans="1:131" s="104" customFormat="1" ht="26.25" customHeight="1" thickTop="1" x14ac:dyDescent="0.15">
      <c r="A68" s="115">
        <v>1</v>
      </c>
      <c r="B68" s="912" t="s">
        <v>369</v>
      </c>
      <c r="C68" s="913"/>
      <c r="D68" s="913"/>
      <c r="E68" s="913"/>
      <c r="F68" s="913"/>
      <c r="G68" s="913"/>
      <c r="H68" s="913"/>
      <c r="I68" s="913"/>
      <c r="J68" s="913"/>
      <c r="K68" s="913"/>
      <c r="L68" s="913"/>
      <c r="M68" s="913"/>
      <c r="N68" s="913"/>
      <c r="O68" s="913"/>
      <c r="P68" s="914"/>
      <c r="Q68" s="915">
        <v>9867</v>
      </c>
      <c r="R68" s="909"/>
      <c r="S68" s="909"/>
      <c r="T68" s="909"/>
      <c r="U68" s="909"/>
      <c r="V68" s="909">
        <v>6844</v>
      </c>
      <c r="W68" s="909"/>
      <c r="X68" s="909"/>
      <c r="Y68" s="909"/>
      <c r="Z68" s="909"/>
      <c r="AA68" s="909">
        <f>Q68-V68</f>
        <v>3023</v>
      </c>
      <c r="AB68" s="909"/>
      <c r="AC68" s="909"/>
      <c r="AD68" s="909"/>
      <c r="AE68" s="909"/>
      <c r="AF68" s="909">
        <v>3023</v>
      </c>
      <c r="AG68" s="909"/>
      <c r="AH68" s="909"/>
      <c r="AI68" s="909"/>
      <c r="AJ68" s="909"/>
      <c r="AK68" s="909" t="s">
        <v>350</v>
      </c>
      <c r="AL68" s="909"/>
      <c r="AM68" s="909"/>
      <c r="AN68" s="909"/>
      <c r="AO68" s="909"/>
      <c r="AP68" s="909" t="s">
        <v>350</v>
      </c>
      <c r="AQ68" s="909"/>
      <c r="AR68" s="909"/>
      <c r="AS68" s="909"/>
      <c r="AT68" s="909"/>
      <c r="AU68" s="909" t="s">
        <v>350</v>
      </c>
      <c r="AV68" s="909"/>
      <c r="AW68" s="909"/>
      <c r="AX68" s="909"/>
      <c r="AY68" s="909"/>
      <c r="AZ68" s="910"/>
      <c r="BA68" s="910"/>
      <c r="BB68" s="910"/>
      <c r="BC68" s="910"/>
      <c r="BD68" s="911"/>
      <c r="BE68" s="122"/>
      <c r="BF68" s="122"/>
      <c r="BG68" s="122"/>
      <c r="BH68" s="122"/>
      <c r="BI68" s="122"/>
      <c r="BJ68" s="122"/>
      <c r="BK68" s="122"/>
      <c r="BL68" s="122"/>
      <c r="BM68" s="122"/>
      <c r="BN68" s="122"/>
      <c r="BO68" s="122"/>
      <c r="BP68" s="122"/>
      <c r="BQ68" s="119">
        <v>62</v>
      </c>
      <c r="BR68" s="124"/>
      <c r="BS68" s="906"/>
      <c r="BT68" s="907"/>
      <c r="BU68" s="907"/>
      <c r="BV68" s="907"/>
      <c r="BW68" s="907"/>
      <c r="BX68" s="907"/>
      <c r="BY68" s="907"/>
      <c r="BZ68" s="907"/>
      <c r="CA68" s="907"/>
      <c r="CB68" s="907"/>
      <c r="CC68" s="907"/>
      <c r="CD68" s="907"/>
      <c r="CE68" s="907"/>
      <c r="CF68" s="907"/>
      <c r="CG68" s="908"/>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103"/>
    </row>
    <row r="69" spans="1:131" s="104" customFormat="1" ht="26.25" customHeight="1" x14ac:dyDescent="0.15">
      <c r="A69" s="118">
        <v>2</v>
      </c>
      <c r="B69" s="916" t="s">
        <v>370</v>
      </c>
      <c r="C69" s="917"/>
      <c r="D69" s="917"/>
      <c r="E69" s="917"/>
      <c r="F69" s="917"/>
      <c r="G69" s="917"/>
      <c r="H69" s="917"/>
      <c r="I69" s="917"/>
      <c r="J69" s="917"/>
      <c r="K69" s="917"/>
      <c r="L69" s="917"/>
      <c r="M69" s="917"/>
      <c r="N69" s="917"/>
      <c r="O69" s="917"/>
      <c r="P69" s="918"/>
      <c r="Q69" s="919">
        <v>148</v>
      </c>
      <c r="R69" s="874"/>
      <c r="S69" s="874"/>
      <c r="T69" s="874"/>
      <c r="U69" s="874"/>
      <c r="V69" s="874">
        <v>143</v>
      </c>
      <c r="W69" s="874"/>
      <c r="X69" s="874"/>
      <c r="Y69" s="874"/>
      <c r="Z69" s="874"/>
      <c r="AA69" s="874">
        <v>6</v>
      </c>
      <c r="AB69" s="874"/>
      <c r="AC69" s="874"/>
      <c r="AD69" s="874"/>
      <c r="AE69" s="874"/>
      <c r="AF69" s="874">
        <v>6</v>
      </c>
      <c r="AG69" s="874"/>
      <c r="AH69" s="874"/>
      <c r="AI69" s="874"/>
      <c r="AJ69" s="874"/>
      <c r="AK69" s="874">
        <v>12</v>
      </c>
      <c r="AL69" s="874"/>
      <c r="AM69" s="874"/>
      <c r="AN69" s="874"/>
      <c r="AO69" s="874"/>
      <c r="AP69" s="874" t="s">
        <v>350</v>
      </c>
      <c r="AQ69" s="874"/>
      <c r="AR69" s="874"/>
      <c r="AS69" s="874"/>
      <c r="AT69" s="874"/>
      <c r="AU69" s="874" t="s">
        <v>350</v>
      </c>
      <c r="AV69" s="874"/>
      <c r="AW69" s="874"/>
      <c r="AX69" s="874"/>
      <c r="AY69" s="874"/>
      <c r="AZ69" s="920"/>
      <c r="BA69" s="920"/>
      <c r="BB69" s="920"/>
      <c r="BC69" s="920"/>
      <c r="BD69" s="921"/>
      <c r="BE69" s="122"/>
      <c r="BF69" s="122"/>
      <c r="BG69" s="122"/>
      <c r="BH69" s="122"/>
      <c r="BI69" s="122"/>
      <c r="BJ69" s="122"/>
      <c r="BK69" s="122"/>
      <c r="BL69" s="122"/>
      <c r="BM69" s="122"/>
      <c r="BN69" s="122"/>
      <c r="BO69" s="122"/>
      <c r="BP69" s="122"/>
      <c r="BQ69" s="119">
        <v>63</v>
      </c>
      <c r="BR69" s="124"/>
      <c r="BS69" s="906"/>
      <c r="BT69" s="907"/>
      <c r="BU69" s="907"/>
      <c r="BV69" s="907"/>
      <c r="BW69" s="907"/>
      <c r="BX69" s="907"/>
      <c r="BY69" s="907"/>
      <c r="BZ69" s="907"/>
      <c r="CA69" s="907"/>
      <c r="CB69" s="907"/>
      <c r="CC69" s="907"/>
      <c r="CD69" s="907"/>
      <c r="CE69" s="907"/>
      <c r="CF69" s="907"/>
      <c r="CG69" s="908"/>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103"/>
    </row>
    <row r="70" spans="1:131" s="104" customFormat="1" ht="26.25" customHeight="1" x14ac:dyDescent="0.15">
      <c r="A70" s="118">
        <v>3</v>
      </c>
      <c r="B70" s="916" t="s">
        <v>371</v>
      </c>
      <c r="C70" s="917"/>
      <c r="D70" s="917"/>
      <c r="E70" s="917"/>
      <c r="F70" s="917"/>
      <c r="G70" s="917"/>
      <c r="H70" s="917"/>
      <c r="I70" s="917"/>
      <c r="J70" s="917"/>
      <c r="K70" s="917"/>
      <c r="L70" s="917"/>
      <c r="M70" s="917"/>
      <c r="N70" s="917"/>
      <c r="O70" s="917"/>
      <c r="P70" s="918"/>
      <c r="Q70" s="919">
        <v>534</v>
      </c>
      <c r="R70" s="874"/>
      <c r="S70" s="874"/>
      <c r="T70" s="874"/>
      <c r="U70" s="874"/>
      <c r="V70" s="874">
        <v>508</v>
      </c>
      <c r="W70" s="874"/>
      <c r="X70" s="874"/>
      <c r="Y70" s="874"/>
      <c r="Z70" s="874"/>
      <c r="AA70" s="874">
        <f t="shared" ref="AA70:AA77" si="4">Q70-V70</f>
        <v>26</v>
      </c>
      <c r="AB70" s="874"/>
      <c r="AC70" s="874"/>
      <c r="AD70" s="874"/>
      <c r="AE70" s="874"/>
      <c r="AF70" s="874">
        <v>26</v>
      </c>
      <c r="AG70" s="874"/>
      <c r="AH70" s="874"/>
      <c r="AI70" s="874"/>
      <c r="AJ70" s="874"/>
      <c r="AK70" s="874">
        <v>56</v>
      </c>
      <c r="AL70" s="874"/>
      <c r="AM70" s="874"/>
      <c r="AN70" s="874"/>
      <c r="AO70" s="874"/>
      <c r="AP70" s="874" t="s">
        <v>350</v>
      </c>
      <c r="AQ70" s="874"/>
      <c r="AR70" s="874"/>
      <c r="AS70" s="874"/>
      <c r="AT70" s="874"/>
      <c r="AU70" s="874" t="s">
        <v>350</v>
      </c>
      <c r="AV70" s="874"/>
      <c r="AW70" s="874"/>
      <c r="AX70" s="874"/>
      <c r="AY70" s="874"/>
      <c r="AZ70" s="920"/>
      <c r="BA70" s="920"/>
      <c r="BB70" s="920"/>
      <c r="BC70" s="920"/>
      <c r="BD70" s="921"/>
      <c r="BE70" s="122"/>
      <c r="BF70" s="122"/>
      <c r="BG70" s="122"/>
      <c r="BH70" s="122"/>
      <c r="BI70" s="122"/>
      <c r="BJ70" s="122"/>
      <c r="BK70" s="122"/>
      <c r="BL70" s="122"/>
      <c r="BM70" s="122"/>
      <c r="BN70" s="122"/>
      <c r="BO70" s="122"/>
      <c r="BP70" s="122"/>
      <c r="BQ70" s="119">
        <v>64</v>
      </c>
      <c r="BR70" s="124"/>
      <c r="BS70" s="906"/>
      <c r="BT70" s="907"/>
      <c r="BU70" s="907"/>
      <c r="BV70" s="907"/>
      <c r="BW70" s="907"/>
      <c r="BX70" s="907"/>
      <c r="BY70" s="907"/>
      <c r="BZ70" s="907"/>
      <c r="CA70" s="907"/>
      <c r="CB70" s="907"/>
      <c r="CC70" s="907"/>
      <c r="CD70" s="907"/>
      <c r="CE70" s="907"/>
      <c r="CF70" s="907"/>
      <c r="CG70" s="908"/>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103"/>
    </row>
    <row r="71" spans="1:131" s="104" customFormat="1" ht="26.25" customHeight="1" x14ac:dyDescent="0.15">
      <c r="A71" s="118">
        <v>4</v>
      </c>
      <c r="B71" s="916" t="s">
        <v>372</v>
      </c>
      <c r="C71" s="917"/>
      <c r="D71" s="917"/>
      <c r="E71" s="917"/>
      <c r="F71" s="917"/>
      <c r="G71" s="917"/>
      <c r="H71" s="917"/>
      <c r="I71" s="917"/>
      <c r="J71" s="917"/>
      <c r="K71" s="917"/>
      <c r="L71" s="917"/>
      <c r="M71" s="917"/>
      <c r="N71" s="917"/>
      <c r="O71" s="917"/>
      <c r="P71" s="918"/>
      <c r="Q71" s="919">
        <v>171935</v>
      </c>
      <c r="R71" s="874"/>
      <c r="S71" s="874"/>
      <c r="T71" s="874"/>
      <c r="U71" s="874"/>
      <c r="V71" s="874">
        <v>162213</v>
      </c>
      <c r="W71" s="874"/>
      <c r="X71" s="874"/>
      <c r="Y71" s="874"/>
      <c r="Z71" s="874"/>
      <c r="AA71" s="874">
        <f t="shared" si="4"/>
        <v>9722</v>
      </c>
      <c r="AB71" s="874"/>
      <c r="AC71" s="874"/>
      <c r="AD71" s="874"/>
      <c r="AE71" s="874"/>
      <c r="AF71" s="874">
        <v>9719</v>
      </c>
      <c r="AG71" s="874"/>
      <c r="AH71" s="874"/>
      <c r="AI71" s="874"/>
      <c r="AJ71" s="874"/>
      <c r="AK71" s="874">
        <v>5358</v>
      </c>
      <c r="AL71" s="874"/>
      <c r="AM71" s="874"/>
      <c r="AN71" s="874"/>
      <c r="AO71" s="874"/>
      <c r="AP71" s="874" t="s">
        <v>350</v>
      </c>
      <c r="AQ71" s="874"/>
      <c r="AR71" s="874"/>
      <c r="AS71" s="874"/>
      <c r="AT71" s="874"/>
      <c r="AU71" s="874" t="s">
        <v>350</v>
      </c>
      <c r="AV71" s="874"/>
      <c r="AW71" s="874"/>
      <c r="AX71" s="874"/>
      <c r="AY71" s="874"/>
      <c r="AZ71" s="920"/>
      <c r="BA71" s="920"/>
      <c r="BB71" s="920"/>
      <c r="BC71" s="920"/>
      <c r="BD71" s="921"/>
      <c r="BE71" s="122"/>
      <c r="BF71" s="122"/>
      <c r="BG71" s="122"/>
      <c r="BH71" s="122"/>
      <c r="BI71" s="122"/>
      <c r="BJ71" s="122"/>
      <c r="BK71" s="122"/>
      <c r="BL71" s="122"/>
      <c r="BM71" s="122"/>
      <c r="BN71" s="122"/>
      <c r="BO71" s="122"/>
      <c r="BP71" s="122"/>
      <c r="BQ71" s="119">
        <v>65</v>
      </c>
      <c r="BR71" s="124"/>
      <c r="BS71" s="906"/>
      <c r="BT71" s="907"/>
      <c r="BU71" s="907"/>
      <c r="BV71" s="907"/>
      <c r="BW71" s="907"/>
      <c r="BX71" s="907"/>
      <c r="BY71" s="907"/>
      <c r="BZ71" s="907"/>
      <c r="CA71" s="907"/>
      <c r="CB71" s="907"/>
      <c r="CC71" s="907"/>
      <c r="CD71" s="907"/>
      <c r="CE71" s="907"/>
      <c r="CF71" s="907"/>
      <c r="CG71" s="908"/>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103"/>
    </row>
    <row r="72" spans="1:131" s="104" customFormat="1" ht="26.25" customHeight="1" x14ac:dyDescent="0.15">
      <c r="A72" s="118">
        <v>5</v>
      </c>
      <c r="B72" s="916" t="s">
        <v>373</v>
      </c>
      <c r="C72" s="917"/>
      <c r="D72" s="917"/>
      <c r="E72" s="917"/>
      <c r="F72" s="917"/>
      <c r="G72" s="917"/>
      <c r="H72" s="917"/>
      <c r="I72" s="917"/>
      <c r="J72" s="917"/>
      <c r="K72" s="917"/>
      <c r="L72" s="917"/>
      <c r="M72" s="917"/>
      <c r="N72" s="917"/>
      <c r="O72" s="917"/>
      <c r="P72" s="918"/>
      <c r="Q72" s="919">
        <v>704</v>
      </c>
      <c r="R72" s="874"/>
      <c r="S72" s="874"/>
      <c r="T72" s="874"/>
      <c r="U72" s="874"/>
      <c r="V72" s="874">
        <v>685</v>
      </c>
      <c r="W72" s="874"/>
      <c r="X72" s="874"/>
      <c r="Y72" s="874"/>
      <c r="Z72" s="874"/>
      <c r="AA72" s="874">
        <f t="shared" si="4"/>
        <v>19</v>
      </c>
      <c r="AB72" s="874"/>
      <c r="AC72" s="874"/>
      <c r="AD72" s="874"/>
      <c r="AE72" s="874"/>
      <c r="AF72" s="874">
        <v>19</v>
      </c>
      <c r="AG72" s="874"/>
      <c r="AH72" s="874"/>
      <c r="AI72" s="874"/>
      <c r="AJ72" s="874"/>
      <c r="AK72" s="874">
        <v>14</v>
      </c>
      <c r="AL72" s="874"/>
      <c r="AM72" s="874"/>
      <c r="AN72" s="874"/>
      <c r="AO72" s="874"/>
      <c r="AP72" s="874" t="s">
        <v>350</v>
      </c>
      <c r="AQ72" s="874"/>
      <c r="AR72" s="874"/>
      <c r="AS72" s="874"/>
      <c r="AT72" s="874"/>
      <c r="AU72" s="874" t="s">
        <v>350</v>
      </c>
      <c r="AV72" s="874"/>
      <c r="AW72" s="874"/>
      <c r="AX72" s="874"/>
      <c r="AY72" s="874"/>
      <c r="AZ72" s="920"/>
      <c r="BA72" s="920"/>
      <c r="BB72" s="920"/>
      <c r="BC72" s="920"/>
      <c r="BD72" s="921"/>
      <c r="BE72" s="122"/>
      <c r="BF72" s="122"/>
      <c r="BG72" s="122"/>
      <c r="BH72" s="122"/>
      <c r="BI72" s="122"/>
      <c r="BJ72" s="122"/>
      <c r="BK72" s="122"/>
      <c r="BL72" s="122"/>
      <c r="BM72" s="122"/>
      <c r="BN72" s="122"/>
      <c r="BO72" s="122"/>
      <c r="BP72" s="122"/>
      <c r="BQ72" s="119">
        <v>66</v>
      </c>
      <c r="BR72" s="124"/>
      <c r="BS72" s="906"/>
      <c r="BT72" s="907"/>
      <c r="BU72" s="907"/>
      <c r="BV72" s="907"/>
      <c r="BW72" s="907"/>
      <c r="BX72" s="907"/>
      <c r="BY72" s="907"/>
      <c r="BZ72" s="907"/>
      <c r="CA72" s="907"/>
      <c r="CB72" s="907"/>
      <c r="CC72" s="907"/>
      <c r="CD72" s="907"/>
      <c r="CE72" s="907"/>
      <c r="CF72" s="907"/>
      <c r="CG72" s="908"/>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103"/>
    </row>
    <row r="73" spans="1:131" s="104" customFormat="1" ht="26.25" customHeight="1" x14ac:dyDescent="0.15">
      <c r="A73" s="118">
        <v>6</v>
      </c>
      <c r="B73" s="916" t="s">
        <v>374</v>
      </c>
      <c r="C73" s="917"/>
      <c r="D73" s="917"/>
      <c r="E73" s="917"/>
      <c r="F73" s="917"/>
      <c r="G73" s="917"/>
      <c r="H73" s="917"/>
      <c r="I73" s="917"/>
      <c r="J73" s="917"/>
      <c r="K73" s="917"/>
      <c r="L73" s="917"/>
      <c r="M73" s="917"/>
      <c r="N73" s="917"/>
      <c r="O73" s="917"/>
      <c r="P73" s="918"/>
      <c r="Q73" s="919">
        <v>2484</v>
      </c>
      <c r="R73" s="874"/>
      <c r="S73" s="874"/>
      <c r="T73" s="874"/>
      <c r="U73" s="874"/>
      <c r="V73" s="874">
        <v>2356</v>
      </c>
      <c r="W73" s="874"/>
      <c r="X73" s="874"/>
      <c r="Y73" s="874"/>
      <c r="Z73" s="874"/>
      <c r="AA73" s="874">
        <f t="shared" si="4"/>
        <v>128</v>
      </c>
      <c r="AB73" s="874"/>
      <c r="AC73" s="874"/>
      <c r="AD73" s="874"/>
      <c r="AE73" s="874"/>
      <c r="AF73" s="874">
        <v>51</v>
      </c>
      <c r="AG73" s="874"/>
      <c r="AH73" s="874"/>
      <c r="AI73" s="874"/>
      <c r="AJ73" s="874"/>
      <c r="AK73" s="874" t="s">
        <v>350</v>
      </c>
      <c r="AL73" s="874"/>
      <c r="AM73" s="874"/>
      <c r="AN73" s="874"/>
      <c r="AO73" s="874"/>
      <c r="AP73" s="874">
        <v>27</v>
      </c>
      <c r="AQ73" s="874"/>
      <c r="AR73" s="874"/>
      <c r="AS73" s="874"/>
      <c r="AT73" s="874"/>
      <c r="AU73" s="874" t="s">
        <v>350</v>
      </c>
      <c r="AV73" s="874"/>
      <c r="AW73" s="874"/>
      <c r="AX73" s="874"/>
      <c r="AY73" s="874"/>
      <c r="AZ73" s="920"/>
      <c r="BA73" s="920"/>
      <c r="BB73" s="920"/>
      <c r="BC73" s="920"/>
      <c r="BD73" s="921"/>
      <c r="BE73" s="122"/>
      <c r="BF73" s="122"/>
      <c r="BG73" s="122"/>
      <c r="BH73" s="122"/>
      <c r="BI73" s="122"/>
      <c r="BJ73" s="122"/>
      <c r="BK73" s="122"/>
      <c r="BL73" s="122"/>
      <c r="BM73" s="122"/>
      <c r="BN73" s="122"/>
      <c r="BO73" s="122"/>
      <c r="BP73" s="122"/>
      <c r="BQ73" s="119">
        <v>67</v>
      </c>
      <c r="BR73" s="124"/>
      <c r="BS73" s="906"/>
      <c r="BT73" s="907"/>
      <c r="BU73" s="907"/>
      <c r="BV73" s="907"/>
      <c r="BW73" s="907"/>
      <c r="BX73" s="907"/>
      <c r="BY73" s="907"/>
      <c r="BZ73" s="907"/>
      <c r="CA73" s="907"/>
      <c r="CB73" s="907"/>
      <c r="CC73" s="907"/>
      <c r="CD73" s="907"/>
      <c r="CE73" s="907"/>
      <c r="CF73" s="907"/>
      <c r="CG73" s="908"/>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103"/>
    </row>
    <row r="74" spans="1:131" s="104" customFormat="1" ht="26.25" customHeight="1" x14ac:dyDescent="0.15">
      <c r="A74" s="118">
        <v>7</v>
      </c>
      <c r="B74" s="916" t="s">
        <v>375</v>
      </c>
      <c r="C74" s="917"/>
      <c r="D74" s="917"/>
      <c r="E74" s="917"/>
      <c r="F74" s="917"/>
      <c r="G74" s="917"/>
      <c r="H74" s="917"/>
      <c r="I74" s="917"/>
      <c r="J74" s="917"/>
      <c r="K74" s="917"/>
      <c r="L74" s="917"/>
      <c r="M74" s="917"/>
      <c r="N74" s="917"/>
      <c r="O74" s="917"/>
      <c r="P74" s="918"/>
      <c r="Q74" s="919">
        <v>15236</v>
      </c>
      <c r="R74" s="874"/>
      <c r="S74" s="874"/>
      <c r="T74" s="874"/>
      <c r="U74" s="874"/>
      <c r="V74" s="874">
        <v>14827</v>
      </c>
      <c r="W74" s="874"/>
      <c r="X74" s="874"/>
      <c r="Y74" s="874"/>
      <c r="Z74" s="874"/>
      <c r="AA74" s="874">
        <v>408</v>
      </c>
      <c r="AB74" s="874"/>
      <c r="AC74" s="874"/>
      <c r="AD74" s="874"/>
      <c r="AE74" s="874"/>
      <c r="AF74" s="874">
        <v>3295</v>
      </c>
      <c r="AG74" s="874"/>
      <c r="AH74" s="874"/>
      <c r="AI74" s="874"/>
      <c r="AJ74" s="874"/>
      <c r="AK74" s="874">
        <v>383</v>
      </c>
      <c r="AL74" s="874"/>
      <c r="AM74" s="874"/>
      <c r="AN74" s="874"/>
      <c r="AO74" s="874"/>
      <c r="AP74" s="874">
        <v>5882</v>
      </c>
      <c r="AQ74" s="874"/>
      <c r="AR74" s="874"/>
      <c r="AS74" s="874"/>
      <c r="AT74" s="874"/>
      <c r="AU74" s="874">
        <v>132</v>
      </c>
      <c r="AV74" s="874"/>
      <c r="AW74" s="874"/>
      <c r="AX74" s="874"/>
      <c r="AY74" s="874"/>
      <c r="AZ74" s="920" t="s">
        <v>376</v>
      </c>
      <c r="BA74" s="920"/>
      <c r="BB74" s="920"/>
      <c r="BC74" s="920"/>
      <c r="BD74" s="921"/>
      <c r="BE74" s="122"/>
      <c r="BF74" s="122"/>
      <c r="BG74" s="122"/>
      <c r="BH74" s="122"/>
      <c r="BI74" s="122"/>
      <c r="BJ74" s="122"/>
      <c r="BK74" s="122"/>
      <c r="BL74" s="122"/>
      <c r="BM74" s="122"/>
      <c r="BN74" s="122"/>
      <c r="BO74" s="122"/>
      <c r="BP74" s="122"/>
      <c r="BQ74" s="119">
        <v>68</v>
      </c>
      <c r="BR74" s="124"/>
      <c r="BS74" s="906"/>
      <c r="BT74" s="907"/>
      <c r="BU74" s="907"/>
      <c r="BV74" s="907"/>
      <c r="BW74" s="907"/>
      <c r="BX74" s="907"/>
      <c r="BY74" s="907"/>
      <c r="BZ74" s="907"/>
      <c r="CA74" s="907"/>
      <c r="CB74" s="907"/>
      <c r="CC74" s="907"/>
      <c r="CD74" s="907"/>
      <c r="CE74" s="907"/>
      <c r="CF74" s="907"/>
      <c r="CG74" s="908"/>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103"/>
    </row>
    <row r="75" spans="1:131" s="104" customFormat="1" ht="26.25" customHeight="1" x14ac:dyDescent="0.15">
      <c r="A75" s="118">
        <v>8</v>
      </c>
      <c r="B75" s="916" t="s">
        <v>377</v>
      </c>
      <c r="C75" s="917"/>
      <c r="D75" s="917"/>
      <c r="E75" s="917"/>
      <c r="F75" s="917"/>
      <c r="G75" s="917"/>
      <c r="H75" s="917"/>
      <c r="I75" s="917"/>
      <c r="J75" s="917"/>
      <c r="K75" s="917"/>
      <c r="L75" s="917"/>
      <c r="M75" s="917"/>
      <c r="N75" s="917"/>
      <c r="O75" s="917"/>
      <c r="P75" s="918"/>
      <c r="Q75" s="922">
        <v>616</v>
      </c>
      <c r="R75" s="923"/>
      <c r="S75" s="923"/>
      <c r="T75" s="923"/>
      <c r="U75" s="873"/>
      <c r="V75" s="924">
        <v>603</v>
      </c>
      <c r="W75" s="923"/>
      <c r="X75" s="923"/>
      <c r="Y75" s="923"/>
      <c r="Z75" s="873"/>
      <c r="AA75" s="924">
        <f t="shared" si="4"/>
        <v>13</v>
      </c>
      <c r="AB75" s="923"/>
      <c r="AC75" s="923"/>
      <c r="AD75" s="923"/>
      <c r="AE75" s="873"/>
      <c r="AF75" s="924">
        <v>13</v>
      </c>
      <c r="AG75" s="923"/>
      <c r="AH75" s="923"/>
      <c r="AI75" s="923"/>
      <c r="AJ75" s="873"/>
      <c r="AK75" s="924">
        <v>553</v>
      </c>
      <c r="AL75" s="923"/>
      <c r="AM75" s="923"/>
      <c r="AN75" s="923"/>
      <c r="AO75" s="873"/>
      <c r="AP75" s="924" t="s">
        <v>350</v>
      </c>
      <c r="AQ75" s="923"/>
      <c r="AR75" s="923"/>
      <c r="AS75" s="923"/>
      <c r="AT75" s="873"/>
      <c r="AU75" s="924" t="s">
        <v>350</v>
      </c>
      <c r="AV75" s="923"/>
      <c r="AW75" s="923"/>
      <c r="AX75" s="923"/>
      <c r="AY75" s="873"/>
      <c r="AZ75" s="920"/>
      <c r="BA75" s="920"/>
      <c r="BB75" s="920"/>
      <c r="BC75" s="920"/>
      <c r="BD75" s="921"/>
      <c r="BE75" s="122"/>
      <c r="BF75" s="122"/>
      <c r="BG75" s="122"/>
      <c r="BH75" s="122"/>
      <c r="BI75" s="122"/>
      <c r="BJ75" s="122"/>
      <c r="BK75" s="122"/>
      <c r="BL75" s="122"/>
      <c r="BM75" s="122"/>
      <c r="BN75" s="122"/>
      <c r="BO75" s="122"/>
      <c r="BP75" s="122"/>
      <c r="BQ75" s="119">
        <v>69</v>
      </c>
      <c r="BR75" s="124"/>
      <c r="BS75" s="906"/>
      <c r="BT75" s="907"/>
      <c r="BU75" s="907"/>
      <c r="BV75" s="907"/>
      <c r="BW75" s="907"/>
      <c r="BX75" s="907"/>
      <c r="BY75" s="907"/>
      <c r="BZ75" s="907"/>
      <c r="CA75" s="907"/>
      <c r="CB75" s="907"/>
      <c r="CC75" s="907"/>
      <c r="CD75" s="907"/>
      <c r="CE75" s="907"/>
      <c r="CF75" s="907"/>
      <c r="CG75" s="908"/>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103"/>
    </row>
    <row r="76" spans="1:131" s="104" customFormat="1" ht="26.25" customHeight="1" x14ac:dyDescent="0.15">
      <c r="A76" s="118">
        <v>9</v>
      </c>
      <c r="B76" s="916" t="s">
        <v>378</v>
      </c>
      <c r="C76" s="917"/>
      <c r="D76" s="917"/>
      <c r="E76" s="917"/>
      <c r="F76" s="917"/>
      <c r="G76" s="917"/>
      <c r="H76" s="917"/>
      <c r="I76" s="917"/>
      <c r="J76" s="917"/>
      <c r="K76" s="917"/>
      <c r="L76" s="917"/>
      <c r="M76" s="917"/>
      <c r="N76" s="917"/>
      <c r="O76" s="917"/>
      <c r="P76" s="918"/>
      <c r="Q76" s="922">
        <v>245</v>
      </c>
      <c r="R76" s="923"/>
      <c r="S76" s="923"/>
      <c r="T76" s="923"/>
      <c r="U76" s="873"/>
      <c r="V76" s="924">
        <v>236</v>
      </c>
      <c r="W76" s="923"/>
      <c r="X76" s="923"/>
      <c r="Y76" s="923"/>
      <c r="Z76" s="873"/>
      <c r="AA76" s="924">
        <f t="shared" si="4"/>
        <v>9</v>
      </c>
      <c r="AB76" s="923"/>
      <c r="AC76" s="923"/>
      <c r="AD76" s="923"/>
      <c r="AE76" s="873"/>
      <c r="AF76" s="924">
        <v>9</v>
      </c>
      <c r="AG76" s="923"/>
      <c r="AH76" s="923"/>
      <c r="AI76" s="923"/>
      <c r="AJ76" s="873"/>
      <c r="AK76" s="924">
        <v>7</v>
      </c>
      <c r="AL76" s="923"/>
      <c r="AM76" s="923"/>
      <c r="AN76" s="923"/>
      <c r="AO76" s="873"/>
      <c r="AP76" s="924" t="s">
        <v>350</v>
      </c>
      <c r="AQ76" s="923"/>
      <c r="AR76" s="923"/>
      <c r="AS76" s="923"/>
      <c r="AT76" s="873"/>
      <c r="AU76" s="924" t="s">
        <v>350</v>
      </c>
      <c r="AV76" s="923"/>
      <c r="AW76" s="923"/>
      <c r="AX76" s="923"/>
      <c r="AY76" s="873"/>
      <c r="AZ76" s="920"/>
      <c r="BA76" s="920"/>
      <c r="BB76" s="920"/>
      <c r="BC76" s="920"/>
      <c r="BD76" s="921"/>
      <c r="BE76" s="122"/>
      <c r="BF76" s="122"/>
      <c r="BG76" s="122"/>
      <c r="BH76" s="122"/>
      <c r="BI76" s="122"/>
      <c r="BJ76" s="122"/>
      <c r="BK76" s="122"/>
      <c r="BL76" s="122"/>
      <c r="BM76" s="122"/>
      <c r="BN76" s="122"/>
      <c r="BO76" s="122"/>
      <c r="BP76" s="122"/>
      <c r="BQ76" s="119">
        <v>70</v>
      </c>
      <c r="BR76" s="124"/>
      <c r="BS76" s="906"/>
      <c r="BT76" s="907"/>
      <c r="BU76" s="907"/>
      <c r="BV76" s="907"/>
      <c r="BW76" s="907"/>
      <c r="BX76" s="907"/>
      <c r="BY76" s="907"/>
      <c r="BZ76" s="907"/>
      <c r="CA76" s="907"/>
      <c r="CB76" s="907"/>
      <c r="CC76" s="907"/>
      <c r="CD76" s="907"/>
      <c r="CE76" s="907"/>
      <c r="CF76" s="907"/>
      <c r="CG76" s="908"/>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103"/>
    </row>
    <row r="77" spans="1:131" s="104" customFormat="1" ht="26.25" customHeight="1" x14ac:dyDescent="0.15">
      <c r="A77" s="118">
        <v>10</v>
      </c>
      <c r="B77" s="916" t="s">
        <v>379</v>
      </c>
      <c r="C77" s="917"/>
      <c r="D77" s="917"/>
      <c r="E77" s="917"/>
      <c r="F77" s="917"/>
      <c r="G77" s="917"/>
      <c r="H77" s="917"/>
      <c r="I77" s="917"/>
      <c r="J77" s="917"/>
      <c r="K77" s="917"/>
      <c r="L77" s="917"/>
      <c r="M77" s="917"/>
      <c r="N77" s="917"/>
      <c r="O77" s="917"/>
      <c r="P77" s="918"/>
      <c r="Q77" s="922">
        <v>2137</v>
      </c>
      <c r="R77" s="923"/>
      <c r="S77" s="923"/>
      <c r="T77" s="923"/>
      <c r="U77" s="873"/>
      <c r="V77" s="924">
        <v>2116</v>
      </c>
      <c r="W77" s="923"/>
      <c r="X77" s="923"/>
      <c r="Y77" s="923"/>
      <c r="Z77" s="873"/>
      <c r="AA77" s="924">
        <f t="shared" si="4"/>
        <v>21</v>
      </c>
      <c r="AB77" s="923"/>
      <c r="AC77" s="923"/>
      <c r="AD77" s="923"/>
      <c r="AE77" s="873"/>
      <c r="AF77" s="924">
        <v>21</v>
      </c>
      <c r="AG77" s="923"/>
      <c r="AH77" s="923"/>
      <c r="AI77" s="923"/>
      <c r="AJ77" s="873"/>
      <c r="AK77" s="924">
        <v>29</v>
      </c>
      <c r="AL77" s="923"/>
      <c r="AM77" s="923"/>
      <c r="AN77" s="923"/>
      <c r="AO77" s="873"/>
      <c r="AP77" s="924">
        <v>22</v>
      </c>
      <c r="AQ77" s="923"/>
      <c r="AR77" s="923"/>
      <c r="AS77" s="923"/>
      <c r="AT77" s="873"/>
      <c r="AU77" s="924" t="s">
        <v>350</v>
      </c>
      <c r="AV77" s="923"/>
      <c r="AW77" s="923"/>
      <c r="AX77" s="923"/>
      <c r="AY77" s="873"/>
      <c r="AZ77" s="920"/>
      <c r="BA77" s="920"/>
      <c r="BB77" s="920"/>
      <c r="BC77" s="920"/>
      <c r="BD77" s="921"/>
      <c r="BE77" s="122"/>
      <c r="BF77" s="122"/>
      <c r="BG77" s="122"/>
      <c r="BH77" s="122"/>
      <c r="BI77" s="122"/>
      <c r="BJ77" s="122"/>
      <c r="BK77" s="122"/>
      <c r="BL77" s="122"/>
      <c r="BM77" s="122"/>
      <c r="BN77" s="122"/>
      <c r="BO77" s="122"/>
      <c r="BP77" s="122"/>
      <c r="BQ77" s="119">
        <v>71</v>
      </c>
      <c r="BR77" s="124"/>
      <c r="BS77" s="906"/>
      <c r="BT77" s="907"/>
      <c r="BU77" s="907"/>
      <c r="BV77" s="907"/>
      <c r="BW77" s="907"/>
      <c r="BX77" s="907"/>
      <c r="BY77" s="907"/>
      <c r="BZ77" s="907"/>
      <c r="CA77" s="907"/>
      <c r="CB77" s="907"/>
      <c r="CC77" s="907"/>
      <c r="CD77" s="907"/>
      <c r="CE77" s="907"/>
      <c r="CF77" s="907"/>
      <c r="CG77" s="908"/>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103"/>
    </row>
    <row r="78" spans="1:131" s="104" customFormat="1" ht="26.25" customHeight="1" x14ac:dyDescent="0.15">
      <c r="A78" s="118">
        <v>11</v>
      </c>
      <c r="B78" s="916"/>
      <c r="C78" s="917"/>
      <c r="D78" s="917"/>
      <c r="E78" s="917"/>
      <c r="F78" s="917"/>
      <c r="G78" s="917"/>
      <c r="H78" s="917"/>
      <c r="I78" s="917"/>
      <c r="J78" s="917"/>
      <c r="K78" s="917"/>
      <c r="L78" s="917"/>
      <c r="M78" s="917"/>
      <c r="N78" s="917"/>
      <c r="O78" s="917"/>
      <c r="P78" s="918"/>
      <c r="Q78" s="919"/>
      <c r="R78" s="874"/>
      <c r="S78" s="874"/>
      <c r="T78" s="874"/>
      <c r="U78" s="874"/>
      <c r="V78" s="874"/>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4"/>
      <c r="AY78" s="874"/>
      <c r="AZ78" s="920"/>
      <c r="BA78" s="920"/>
      <c r="BB78" s="920"/>
      <c r="BC78" s="920"/>
      <c r="BD78" s="921"/>
      <c r="BE78" s="122"/>
      <c r="BF78" s="122"/>
      <c r="BG78" s="122"/>
      <c r="BH78" s="122"/>
      <c r="BI78" s="122"/>
      <c r="BJ78" s="125"/>
      <c r="BK78" s="125"/>
      <c r="BL78" s="125"/>
      <c r="BM78" s="125"/>
      <c r="BN78" s="125"/>
      <c r="BO78" s="122"/>
      <c r="BP78" s="122"/>
      <c r="BQ78" s="119">
        <v>72</v>
      </c>
      <c r="BR78" s="124"/>
      <c r="BS78" s="906"/>
      <c r="BT78" s="907"/>
      <c r="BU78" s="907"/>
      <c r="BV78" s="907"/>
      <c r="BW78" s="907"/>
      <c r="BX78" s="907"/>
      <c r="BY78" s="907"/>
      <c r="BZ78" s="907"/>
      <c r="CA78" s="907"/>
      <c r="CB78" s="907"/>
      <c r="CC78" s="907"/>
      <c r="CD78" s="907"/>
      <c r="CE78" s="907"/>
      <c r="CF78" s="907"/>
      <c r="CG78" s="908"/>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103"/>
    </row>
    <row r="79" spans="1:131" s="104" customFormat="1" ht="26.25" customHeight="1" x14ac:dyDescent="0.15">
      <c r="A79" s="118">
        <v>12</v>
      </c>
      <c r="B79" s="916"/>
      <c r="C79" s="917"/>
      <c r="D79" s="917"/>
      <c r="E79" s="917"/>
      <c r="F79" s="917"/>
      <c r="G79" s="917"/>
      <c r="H79" s="917"/>
      <c r="I79" s="917"/>
      <c r="J79" s="917"/>
      <c r="K79" s="917"/>
      <c r="L79" s="917"/>
      <c r="M79" s="917"/>
      <c r="N79" s="917"/>
      <c r="O79" s="917"/>
      <c r="P79" s="918"/>
      <c r="Q79" s="919"/>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874"/>
      <c r="AX79" s="874"/>
      <c r="AY79" s="874"/>
      <c r="AZ79" s="920"/>
      <c r="BA79" s="920"/>
      <c r="BB79" s="920"/>
      <c r="BC79" s="920"/>
      <c r="BD79" s="921"/>
      <c r="BE79" s="122"/>
      <c r="BF79" s="122"/>
      <c r="BG79" s="122"/>
      <c r="BH79" s="122"/>
      <c r="BI79" s="122"/>
      <c r="BJ79" s="125"/>
      <c r="BK79" s="125"/>
      <c r="BL79" s="125"/>
      <c r="BM79" s="125"/>
      <c r="BN79" s="125"/>
      <c r="BO79" s="122"/>
      <c r="BP79" s="122"/>
      <c r="BQ79" s="119">
        <v>73</v>
      </c>
      <c r="BR79" s="124"/>
      <c r="BS79" s="906"/>
      <c r="BT79" s="907"/>
      <c r="BU79" s="907"/>
      <c r="BV79" s="907"/>
      <c r="BW79" s="907"/>
      <c r="BX79" s="907"/>
      <c r="BY79" s="907"/>
      <c r="BZ79" s="907"/>
      <c r="CA79" s="907"/>
      <c r="CB79" s="907"/>
      <c r="CC79" s="907"/>
      <c r="CD79" s="907"/>
      <c r="CE79" s="907"/>
      <c r="CF79" s="907"/>
      <c r="CG79" s="908"/>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103"/>
    </row>
    <row r="80" spans="1:131" s="104" customFormat="1" ht="26.25" customHeight="1" x14ac:dyDescent="0.15">
      <c r="A80" s="118">
        <v>13</v>
      </c>
      <c r="B80" s="916"/>
      <c r="C80" s="917"/>
      <c r="D80" s="917"/>
      <c r="E80" s="917"/>
      <c r="F80" s="917"/>
      <c r="G80" s="917"/>
      <c r="H80" s="917"/>
      <c r="I80" s="917"/>
      <c r="J80" s="917"/>
      <c r="K80" s="917"/>
      <c r="L80" s="917"/>
      <c r="M80" s="917"/>
      <c r="N80" s="917"/>
      <c r="O80" s="917"/>
      <c r="P80" s="918"/>
      <c r="Q80" s="919"/>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4"/>
      <c r="AY80" s="874"/>
      <c r="AZ80" s="920"/>
      <c r="BA80" s="920"/>
      <c r="BB80" s="920"/>
      <c r="BC80" s="920"/>
      <c r="BD80" s="921"/>
      <c r="BE80" s="122"/>
      <c r="BF80" s="122"/>
      <c r="BG80" s="122"/>
      <c r="BH80" s="122"/>
      <c r="BI80" s="122"/>
      <c r="BJ80" s="122"/>
      <c r="BK80" s="122"/>
      <c r="BL80" s="122"/>
      <c r="BM80" s="122"/>
      <c r="BN80" s="122"/>
      <c r="BO80" s="122"/>
      <c r="BP80" s="122"/>
      <c r="BQ80" s="119">
        <v>74</v>
      </c>
      <c r="BR80" s="124"/>
      <c r="BS80" s="906"/>
      <c r="BT80" s="907"/>
      <c r="BU80" s="907"/>
      <c r="BV80" s="907"/>
      <c r="BW80" s="907"/>
      <c r="BX80" s="907"/>
      <c r="BY80" s="907"/>
      <c r="BZ80" s="907"/>
      <c r="CA80" s="907"/>
      <c r="CB80" s="907"/>
      <c r="CC80" s="907"/>
      <c r="CD80" s="907"/>
      <c r="CE80" s="907"/>
      <c r="CF80" s="907"/>
      <c r="CG80" s="908"/>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103"/>
    </row>
    <row r="81" spans="1:131" s="104" customFormat="1" ht="26.25" customHeight="1" x14ac:dyDescent="0.15">
      <c r="A81" s="118">
        <v>14</v>
      </c>
      <c r="B81" s="916"/>
      <c r="C81" s="917"/>
      <c r="D81" s="917"/>
      <c r="E81" s="917"/>
      <c r="F81" s="917"/>
      <c r="G81" s="917"/>
      <c r="H81" s="917"/>
      <c r="I81" s="917"/>
      <c r="J81" s="917"/>
      <c r="K81" s="917"/>
      <c r="L81" s="917"/>
      <c r="M81" s="917"/>
      <c r="N81" s="917"/>
      <c r="O81" s="917"/>
      <c r="P81" s="918"/>
      <c r="Q81" s="919"/>
      <c r="R81" s="874"/>
      <c r="S81" s="874"/>
      <c r="T81" s="874"/>
      <c r="U81" s="874"/>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4"/>
      <c r="AX81" s="874"/>
      <c r="AY81" s="874"/>
      <c r="AZ81" s="920"/>
      <c r="BA81" s="920"/>
      <c r="BB81" s="920"/>
      <c r="BC81" s="920"/>
      <c r="BD81" s="921"/>
      <c r="BE81" s="122"/>
      <c r="BF81" s="122"/>
      <c r="BG81" s="122"/>
      <c r="BH81" s="122"/>
      <c r="BI81" s="122"/>
      <c r="BJ81" s="122"/>
      <c r="BK81" s="122"/>
      <c r="BL81" s="122"/>
      <c r="BM81" s="122"/>
      <c r="BN81" s="122"/>
      <c r="BO81" s="122"/>
      <c r="BP81" s="122"/>
      <c r="BQ81" s="119">
        <v>75</v>
      </c>
      <c r="BR81" s="124"/>
      <c r="BS81" s="906"/>
      <c r="BT81" s="907"/>
      <c r="BU81" s="907"/>
      <c r="BV81" s="907"/>
      <c r="BW81" s="907"/>
      <c r="BX81" s="907"/>
      <c r="BY81" s="907"/>
      <c r="BZ81" s="907"/>
      <c r="CA81" s="907"/>
      <c r="CB81" s="907"/>
      <c r="CC81" s="907"/>
      <c r="CD81" s="907"/>
      <c r="CE81" s="907"/>
      <c r="CF81" s="907"/>
      <c r="CG81" s="908"/>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103"/>
    </row>
    <row r="82" spans="1:131" s="104" customFormat="1" ht="26.25" customHeight="1" x14ac:dyDescent="0.15">
      <c r="A82" s="118">
        <v>15</v>
      </c>
      <c r="B82" s="916"/>
      <c r="C82" s="917"/>
      <c r="D82" s="917"/>
      <c r="E82" s="917"/>
      <c r="F82" s="917"/>
      <c r="G82" s="917"/>
      <c r="H82" s="917"/>
      <c r="I82" s="917"/>
      <c r="J82" s="917"/>
      <c r="K82" s="917"/>
      <c r="L82" s="917"/>
      <c r="M82" s="917"/>
      <c r="N82" s="917"/>
      <c r="O82" s="917"/>
      <c r="P82" s="918"/>
      <c r="Q82" s="919"/>
      <c r="R82" s="874"/>
      <c r="S82" s="874"/>
      <c r="T82" s="874"/>
      <c r="U82" s="874"/>
      <c r="V82" s="874"/>
      <c r="W82" s="874"/>
      <c r="X82" s="874"/>
      <c r="Y82" s="874"/>
      <c r="Z82" s="874"/>
      <c r="AA82" s="874"/>
      <c r="AB82" s="874"/>
      <c r="AC82" s="874"/>
      <c r="AD82" s="874"/>
      <c r="AE82" s="874"/>
      <c r="AF82" s="874"/>
      <c r="AG82" s="874"/>
      <c r="AH82" s="874"/>
      <c r="AI82" s="874"/>
      <c r="AJ82" s="874"/>
      <c r="AK82" s="874"/>
      <c r="AL82" s="874"/>
      <c r="AM82" s="874"/>
      <c r="AN82" s="874"/>
      <c r="AO82" s="874"/>
      <c r="AP82" s="874"/>
      <c r="AQ82" s="874"/>
      <c r="AR82" s="874"/>
      <c r="AS82" s="874"/>
      <c r="AT82" s="874"/>
      <c r="AU82" s="874"/>
      <c r="AV82" s="874"/>
      <c r="AW82" s="874"/>
      <c r="AX82" s="874"/>
      <c r="AY82" s="874"/>
      <c r="AZ82" s="920"/>
      <c r="BA82" s="920"/>
      <c r="BB82" s="920"/>
      <c r="BC82" s="920"/>
      <c r="BD82" s="921"/>
      <c r="BE82" s="122"/>
      <c r="BF82" s="122"/>
      <c r="BG82" s="122"/>
      <c r="BH82" s="122"/>
      <c r="BI82" s="122"/>
      <c r="BJ82" s="122"/>
      <c r="BK82" s="122"/>
      <c r="BL82" s="122"/>
      <c r="BM82" s="122"/>
      <c r="BN82" s="122"/>
      <c r="BO82" s="122"/>
      <c r="BP82" s="122"/>
      <c r="BQ82" s="119">
        <v>76</v>
      </c>
      <c r="BR82" s="124"/>
      <c r="BS82" s="906"/>
      <c r="BT82" s="907"/>
      <c r="BU82" s="907"/>
      <c r="BV82" s="907"/>
      <c r="BW82" s="907"/>
      <c r="BX82" s="907"/>
      <c r="BY82" s="907"/>
      <c r="BZ82" s="907"/>
      <c r="CA82" s="907"/>
      <c r="CB82" s="907"/>
      <c r="CC82" s="907"/>
      <c r="CD82" s="907"/>
      <c r="CE82" s="907"/>
      <c r="CF82" s="907"/>
      <c r="CG82" s="908"/>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103"/>
    </row>
    <row r="83" spans="1:131" s="104" customFormat="1" ht="26.25" customHeight="1" x14ac:dyDescent="0.15">
      <c r="A83" s="118">
        <v>16</v>
      </c>
      <c r="B83" s="916"/>
      <c r="C83" s="917"/>
      <c r="D83" s="917"/>
      <c r="E83" s="917"/>
      <c r="F83" s="917"/>
      <c r="G83" s="917"/>
      <c r="H83" s="917"/>
      <c r="I83" s="917"/>
      <c r="J83" s="917"/>
      <c r="K83" s="917"/>
      <c r="L83" s="917"/>
      <c r="M83" s="917"/>
      <c r="N83" s="917"/>
      <c r="O83" s="917"/>
      <c r="P83" s="918"/>
      <c r="Q83" s="919"/>
      <c r="R83" s="874"/>
      <c r="S83" s="874"/>
      <c r="T83" s="874"/>
      <c r="U83" s="874"/>
      <c r="V83" s="874"/>
      <c r="W83" s="874"/>
      <c r="X83" s="874"/>
      <c r="Y83" s="874"/>
      <c r="Z83" s="874"/>
      <c r="AA83" s="874"/>
      <c r="AB83" s="874"/>
      <c r="AC83" s="874"/>
      <c r="AD83" s="874"/>
      <c r="AE83" s="874"/>
      <c r="AF83" s="874"/>
      <c r="AG83" s="874"/>
      <c r="AH83" s="874"/>
      <c r="AI83" s="874"/>
      <c r="AJ83" s="874"/>
      <c r="AK83" s="874"/>
      <c r="AL83" s="874"/>
      <c r="AM83" s="874"/>
      <c r="AN83" s="874"/>
      <c r="AO83" s="874"/>
      <c r="AP83" s="874"/>
      <c r="AQ83" s="874"/>
      <c r="AR83" s="874"/>
      <c r="AS83" s="874"/>
      <c r="AT83" s="874"/>
      <c r="AU83" s="874"/>
      <c r="AV83" s="874"/>
      <c r="AW83" s="874"/>
      <c r="AX83" s="874"/>
      <c r="AY83" s="874"/>
      <c r="AZ83" s="920"/>
      <c r="BA83" s="920"/>
      <c r="BB83" s="920"/>
      <c r="BC83" s="920"/>
      <c r="BD83" s="921"/>
      <c r="BE83" s="122"/>
      <c r="BF83" s="122"/>
      <c r="BG83" s="122"/>
      <c r="BH83" s="122"/>
      <c r="BI83" s="122"/>
      <c r="BJ83" s="122"/>
      <c r="BK83" s="122"/>
      <c r="BL83" s="122"/>
      <c r="BM83" s="122"/>
      <c r="BN83" s="122"/>
      <c r="BO83" s="122"/>
      <c r="BP83" s="122"/>
      <c r="BQ83" s="119">
        <v>77</v>
      </c>
      <c r="BR83" s="124"/>
      <c r="BS83" s="906"/>
      <c r="BT83" s="907"/>
      <c r="BU83" s="907"/>
      <c r="BV83" s="907"/>
      <c r="BW83" s="907"/>
      <c r="BX83" s="907"/>
      <c r="BY83" s="907"/>
      <c r="BZ83" s="907"/>
      <c r="CA83" s="907"/>
      <c r="CB83" s="907"/>
      <c r="CC83" s="907"/>
      <c r="CD83" s="907"/>
      <c r="CE83" s="907"/>
      <c r="CF83" s="907"/>
      <c r="CG83" s="908"/>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103"/>
    </row>
    <row r="84" spans="1:131" s="104" customFormat="1" ht="26.25" customHeight="1" x14ac:dyDescent="0.15">
      <c r="A84" s="118">
        <v>17</v>
      </c>
      <c r="B84" s="916"/>
      <c r="C84" s="917"/>
      <c r="D84" s="917"/>
      <c r="E84" s="917"/>
      <c r="F84" s="917"/>
      <c r="G84" s="917"/>
      <c r="H84" s="917"/>
      <c r="I84" s="917"/>
      <c r="J84" s="917"/>
      <c r="K84" s="917"/>
      <c r="L84" s="917"/>
      <c r="M84" s="917"/>
      <c r="N84" s="917"/>
      <c r="O84" s="917"/>
      <c r="P84" s="918"/>
      <c r="Q84" s="919"/>
      <c r="R84" s="874"/>
      <c r="S84" s="874"/>
      <c r="T84" s="874"/>
      <c r="U84" s="874"/>
      <c r="V84" s="874"/>
      <c r="W84" s="874"/>
      <c r="X84" s="874"/>
      <c r="Y84" s="874"/>
      <c r="Z84" s="874"/>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4"/>
      <c r="AY84" s="874"/>
      <c r="AZ84" s="920"/>
      <c r="BA84" s="920"/>
      <c r="BB84" s="920"/>
      <c r="BC84" s="920"/>
      <c r="BD84" s="921"/>
      <c r="BE84" s="122"/>
      <c r="BF84" s="122"/>
      <c r="BG84" s="122"/>
      <c r="BH84" s="122"/>
      <c r="BI84" s="122"/>
      <c r="BJ84" s="122"/>
      <c r="BK84" s="122"/>
      <c r="BL84" s="122"/>
      <c r="BM84" s="122"/>
      <c r="BN84" s="122"/>
      <c r="BO84" s="122"/>
      <c r="BP84" s="122"/>
      <c r="BQ84" s="119">
        <v>78</v>
      </c>
      <c r="BR84" s="124"/>
      <c r="BS84" s="906"/>
      <c r="BT84" s="907"/>
      <c r="BU84" s="907"/>
      <c r="BV84" s="907"/>
      <c r="BW84" s="907"/>
      <c r="BX84" s="907"/>
      <c r="BY84" s="907"/>
      <c r="BZ84" s="907"/>
      <c r="CA84" s="907"/>
      <c r="CB84" s="907"/>
      <c r="CC84" s="907"/>
      <c r="CD84" s="907"/>
      <c r="CE84" s="907"/>
      <c r="CF84" s="907"/>
      <c r="CG84" s="908"/>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103"/>
    </row>
    <row r="85" spans="1:131" s="104" customFormat="1" ht="26.25" customHeight="1" x14ac:dyDescent="0.15">
      <c r="A85" s="118">
        <v>18</v>
      </c>
      <c r="B85" s="916"/>
      <c r="C85" s="917"/>
      <c r="D85" s="917"/>
      <c r="E85" s="917"/>
      <c r="F85" s="917"/>
      <c r="G85" s="917"/>
      <c r="H85" s="917"/>
      <c r="I85" s="917"/>
      <c r="J85" s="917"/>
      <c r="K85" s="917"/>
      <c r="L85" s="917"/>
      <c r="M85" s="917"/>
      <c r="N85" s="917"/>
      <c r="O85" s="917"/>
      <c r="P85" s="918"/>
      <c r="Q85" s="919"/>
      <c r="R85" s="874"/>
      <c r="S85" s="874"/>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920"/>
      <c r="BA85" s="920"/>
      <c r="BB85" s="920"/>
      <c r="BC85" s="920"/>
      <c r="BD85" s="921"/>
      <c r="BE85" s="122"/>
      <c r="BF85" s="122"/>
      <c r="BG85" s="122"/>
      <c r="BH85" s="122"/>
      <c r="BI85" s="122"/>
      <c r="BJ85" s="122"/>
      <c r="BK85" s="122"/>
      <c r="BL85" s="122"/>
      <c r="BM85" s="122"/>
      <c r="BN85" s="122"/>
      <c r="BO85" s="122"/>
      <c r="BP85" s="122"/>
      <c r="BQ85" s="119">
        <v>79</v>
      </c>
      <c r="BR85" s="124"/>
      <c r="BS85" s="906"/>
      <c r="BT85" s="907"/>
      <c r="BU85" s="907"/>
      <c r="BV85" s="907"/>
      <c r="BW85" s="907"/>
      <c r="BX85" s="907"/>
      <c r="BY85" s="907"/>
      <c r="BZ85" s="907"/>
      <c r="CA85" s="907"/>
      <c r="CB85" s="907"/>
      <c r="CC85" s="907"/>
      <c r="CD85" s="907"/>
      <c r="CE85" s="907"/>
      <c r="CF85" s="907"/>
      <c r="CG85" s="908"/>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103"/>
    </row>
    <row r="86" spans="1:131" s="104" customFormat="1" ht="26.25" customHeight="1" x14ac:dyDescent="0.15">
      <c r="A86" s="118">
        <v>19</v>
      </c>
      <c r="B86" s="916"/>
      <c r="C86" s="917"/>
      <c r="D86" s="917"/>
      <c r="E86" s="917"/>
      <c r="F86" s="917"/>
      <c r="G86" s="917"/>
      <c r="H86" s="917"/>
      <c r="I86" s="917"/>
      <c r="J86" s="917"/>
      <c r="K86" s="917"/>
      <c r="L86" s="917"/>
      <c r="M86" s="917"/>
      <c r="N86" s="917"/>
      <c r="O86" s="917"/>
      <c r="P86" s="918"/>
      <c r="Q86" s="919"/>
      <c r="R86" s="874"/>
      <c r="S86" s="874"/>
      <c r="T86" s="874"/>
      <c r="U86" s="874"/>
      <c r="V86" s="874"/>
      <c r="W86" s="874"/>
      <c r="X86" s="874"/>
      <c r="Y86" s="874"/>
      <c r="Z86" s="874"/>
      <c r="AA86" s="874"/>
      <c r="AB86" s="874"/>
      <c r="AC86" s="874"/>
      <c r="AD86" s="874"/>
      <c r="AE86" s="874"/>
      <c r="AF86" s="874"/>
      <c r="AG86" s="874"/>
      <c r="AH86" s="874"/>
      <c r="AI86" s="874"/>
      <c r="AJ86" s="874"/>
      <c r="AK86" s="874"/>
      <c r="AL86" s="874"/>
      <c r="AM86" s="874"/>
      <c r="AN86" s="874"/>
      <c r="AO86" s="874"/>
      <c r="AP86" s="874"/>
      <c r="AQ86" s="874"/>
      <c r="AR86" s="874"/>
      <c r="AS86" s="874"/>
      <c r="AT86" s="874"/>
      <c r="AU86" s="874"/>
      <c r="AV86" s="874"/>
      <c r="AW86" s="874"/>
      <c r="AX86" s="874"/>
      <c r="AY86" s="874"/>
      <c r="AZ86" s="920"/>
      <c r="BA86" s="920"/>
      <c r="BB86" s="920"/>
      <c r="BC86" s="920"/>
      <c r="BD86" s="921"/>
      <c r="BE86" s="122"/>
      <c r="BF86" s="122"/>
      <c r="BG86" s="122"/>
      <c r="BH86" s="122"/>
      <c r="BI86" s="122"/>
      <c r="BJ86" s="122"/>
      <c r="BK86" s="122"/>
      <c r="BL86" s="122"/>
      <c r="BM86" s="122"/>
      <c r="BN86" s="122"/>
      <c r="BO86" s="122"/>
      <c r="BP86" s="122"/>
      <c r="BQ86" s="119">
        <v>80</v>
      </c>
      <c r="BR86" s="124"/>
      <c r="BS86" s="906"/>
      <c r="BT86" s="907"/>
      <c r="BU86" s="907"/>
      <c r="BV86" s="907"/>
      <c r="BW86" s="907"/>
      <c r="BX86" s="907"/>
      <c r="BY86" s="907"/>
      <c r="BZ86" s="907"/>
      <c r="CA86" s="907"/>
      <c r="CB86" s="907"/>
      <c r="CC86" s="907"/>
      <c r="CD86" s="907"/>
      <c r="CE86" s="907"/>
      <c r="CF86" s="907"/>
      <c r="CG86" s="908"/>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103"/>
    </row>
    <row r="87" spans="1:131" s="104" customFormat="1" ht="26.25" customHeight="1" x14ac:dyDescent="0.15">
      <c r="A87" s="126">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122"/>
      <c r="BF87" s="122"/>
      <c r="BG87" s="122"/>
      <c r="BH87" s="122"/>
      <c r="BI87" s="122"/>
      <c r="BJ87" s="122"/>
      <c r="BK87" s="122"/>
      <c r="BL87" s="122"/>
      <c r="BM87" s="122"/>
      <c r="BN87" s="122"/>
      <c r="BO87" s="122"/>
      <c r="BP87" s="122"/>
      <c r="BQ87" s="119">
        <v>81</v>
      </c>
      <c r="BR87" s="124"/>
      <c r="BS87" s="906"/>
      <c r="BT87" s="907"/>
      <c r="BU87" s="907"/>
      <c r="BV87" s="907"/>
      <c r="BW87" s="907"/>
      <c r="BX87" s="907"/>
      <c r="BY87" s="907"/>
      <c r="BZ87" s="907"/>
      <c r="CA87" s="907"/>
      <c r="CB87" s="907"/>
      <c r="CC87" s="907"/>
      <c r="CD87" s="907"/>
      <c r="CE87" s="907"/>
      <c r="CF87" s="907"/>
      <c r="CG87" s="908"/>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103"/>
    </row>
    <row r="88" spans="1:131" s="104" customFormat="1" ht="26.25" customHeight="1" thickBot="1" x14ac:dyDescent="0.2">
      <c r="A88" s="121" t="s">
        <v>337</v>
      </c>
      <c r="B88" s="833" t="s">
        <v>380</v>
      </c>
      <c r="C88" s="834"/>
      <c r="D88" s="834"/>
      <c r="E88" s="834"/>
      <c r="F88" s="834"/>
      <c r="G88" s="834"/>
      <c r="H88" s="834"/>
      <c r="I88" s="834"/>
      <c r="J88" s="834"/>
      <c r="K88" s="834"/>
      <c r="L88" s="834"/>
      <c r="M88" s="834"/>
      <c r="N88" s="834"/>
      <c r="O88" s="834"/>
      <c r="P88" s="835"/>
      <c r="Q88" s="881"/>
      <c r="R88" s="882"/>
      <c r="S88" s="882"/>
      <c r="T88" s="882"/>
      <c r="U88" s="882"/>
      <c r="V88" s="882"/>
      <c r="W88" s="882"/>
      <c r="X88" s="882"/>
      <c r="Y88" s="882"/>
      <c r="Z88" s="882"/>
      <c r="AA88" s="882"/>
      <c r="AB88" s="882"/>
      <c r="AC88" s="882"/>
      <c r="AD88" s="882"/>
      <c r="AE88" s="882"/>
      <c r="AF88" s="885">
        <f>AF68+AF69+AF70+AF71+AF72+AF73+AF74+AF75+AF76+AF77</f>
        <v>16182</v>
      </c>
      <c r="AG88" s="885"/>
      <c r="AH88" s="885"/>
      <c r="AI88" s="885"/>
      <c r="AJ88" s="885"/>
      <c r="AK88" s="882"/>
      <c r="AL88" s="882"/>
      <c r="AM88" s="882"/>
      <c r="AN88" s="882"/>
      <c r="AO88" s="882"/>
      <c r="AP88" s="885">
        <f>AP73+AP74+AP77</f>
        <v>5931</v>
      </c>
      <c r="AQ88" s="885"/>
      <c r="AR88" s="885"/>
      <c r="AS88" s="885"/>
      <c r="AT88" s="885"/>
      <c r="AU88" s="885">
        <f>AU74</f>
        <v>132</v>
      </c>
      <c r="AV88" s="885"/>
      <c r="AW88" s="885"/>
      <c r="AX88" s="885"/>
      <c r="AY88" s="885"/>
      <c r="AZ88" s="890"/>
      <c r="BA88" s="890"/>
      <c r="BB88" s="890"/>
      <c r="BC88" s="890"/>
      <c r="BD88" s="891"/>
      <c r="BE88" s="122"/>
      <c r="BF88" s="122"/>
      <c r="BG88" s="122"/>
      <c r="BH88" s="122"/>
      <c r="BI88" s="122"/>
      <c r="BJ88" s="122"/>
      <c r="BK88" s="122"/>
      <c r="BL88" s="122"/>
      <c r="BM88" s="122"/>
      <c r="BN88" s="122"/>
      <c r="BO88" s="122"/>
      <c r="BP88" s="122"/>
      <c r="BQ88" s="119">
        <v>82</v>
      </c>
      <c r="BR88" s="124"/>
      <c r="BS88" s="906"/>
      <c r="BT88" s="907"/>
      <c r="BU88" s="907"/>
      <c r="BV88" s="907"/>
      <c r="BW88" s="907"/>
      <c r="BX88" s="907"/>
      <c r="BY88" s="907"/>
      <c r="BZ88" s="907"/>
      <c r="CA88" s="907"/>
      <c r="CB88" s="907"/>
      <c r="CC88" s="907"/>
      <c r="CD88" s="907"/>
      <c r="CE88" s="907"/>
      <c r="CF88" s="907"/>
      <c r="CG88" s="908"/>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6"/>
      <c r="BT89" s="907"/>
      <c r="BU89" s="907"/>
      <c r="BV89" s="907"/>
      <c r="BW89" s="907"/>
      <c r="BX89" s="907"/>
      <c r="BY89" s="907"/>
      <c r="BZ89" s="907"/>
      <c r="CA89" s="907"/>
      <c r="CB89" s="907"/>
      <c r="CC89" s="907"/>
      <c r="CD89" s="907"/>
      <c r="CE89" s="907"/>
      <c r="CF89" s="907"/>
      <c r="CG89" s="908"/>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6"/>
      <c r="BT90" s="907"/>
      <c r="BU90" s="907"/>
      <c r="BV90" s="907"/>
      <c r="BW90" s="907"/>
      <c r="BX90" s="907"/>
      <c r="BY90" s="907"/>
      <c r="BZ90" s="907"/>
      <c r="CA90" s="907"/>
      <c r="CB90" s="907"/>
      <c r="CC90" s="907"/>
      <c r="CD90" s="907"/>
      <c r="CE90" s="907"/>
      <c r="CF90" s="907"/>
      <c r="CG90" s="908"/>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6"/>
      <c r="BT91" s="907"/>
      <c r="BU91" s="907"/>
      <c r="BV91" s="907"/>
      <c r="BW91" s="907"/>
      <c r="BX91" s="907"/>
      <c r="BY91" s="907"/>
      <c r="BZ91" s="907"/>
      <c r="CA91" s="907"/>
      <c r="CB91" s="907"/>
      <c r="CC91" s="907"/>
      <c r="CD91" s="907"/>
      <c r="CE91" s="907"/>
      <c r="CF91" s="907"/>
      <c r="CG91" s="908"/>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6"/>
      <c r="BT92" s="907"/>
      <c r="BU92" s="907"/>
      <c r="BV92" s="907"/>
      <c r="BW92" s="907"/>
      <c r="BX92" s="907"/>
      <c r="BY92" s="907"/>
      <c r="BZ92" s="907"/>
      <c r="CA92" s="907"/>
      <c r="CB92" s="907"/>
      <c r="CC92" s="907"/>
      <c r="CD92" s="907"/>
      <c r="CE92" s="907"/>
      <c r="CF92" s="907"/>
      <c r="CG92" s="908"/>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6"/>
      <c r="BT93" s="907"/>
      <c r="BU93" s="907"/>
      <c r="BV93" s="907"/>
      <c r="BW93" s="907"/>
      <c r="BX93" s="907"/>
      <c r="BY93" s="907"/>
      <c r="BZ93" s="907"/>
      <c r="CA93" s="907"/>
      <c r="CB93" s="907"/>
      <c r="CC93" s="907"/>
      <c r="CD93" s="907"/>
      <c r="CE93" s="907"/>
      <c r="CF93" s="907"/>
      <c r="CG93" s="908"/>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6"/>
      <c r="BT94" s="907"/>
      <c r="BU94" s="907"/>
      <c r="BV94" s="907"/>
      <c r="BW94" s="907"/>
      <c r="BX94" s="907"/>
      <c r="BY94" s="907"/>
      <c r="BZ94" s="907"/>
      <c r="CA94" s="907"/>
      <c r="CB94" s="907"/>
      <c r="CC94" s="907"/>
      <c r="CD94" s="907"/>
      <c r="CE94" s="907"/>
      <c r="CF94" s="907"/>
      <c r="CG94" s="908"/>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6"/>
      <c r="BT95" s="907"/>
      <c r="BU95" s="907"/>
      <c r="BV95" s="907"/>
      <c r="BW95" s="907"/>
      <c r="BX95" s="907"/>
      <c r="BY95" s="907"/>
      <c r="BZ95" s="907"/>
      <c r="CA95" s="907"/>
      <c r="CB95" s="907"/>
      <c r="CC95" s="907"/>
      <c r="CD95" s="907"/>
      <c r="CE95" s="907"/>
      <c r="CF95" s="907"/>
      <c r="CG95" s="908"/>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6"/>
      <c r="BT96" s="907"/>
      <c r="BU96" s="907"/>
      <c r="BV96" s="907"/>
      <c r="BW96" s="907"/>
      <c r="BX96" s="907"/>
      <c r="BY96" s="907"/>
      <c r="BZ96" s="907"/>
      <c r="CA96" s="907"/>
      <c r="CB96" s="907"/>
      <c r="CC96" s="907"/>
      <c r="CD96" s="907"/>
      <c r="CE96" s="907"/>
      <c r="CF96" s="907"/>
      <c r="CG96" s="908"/>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6"/>
      <c r="BT97" s="907"/>
      <c r="BU97" s="907"/>
      <c r="BV97" s="907"/>
      <c r="BW97" s="907"/>
      <c r="BX97" s="907"/>
      <c r="BY97" s="907"/>
      <c r="BZ97" s="907"/>
      <c r="CA97" s="907"/>
      <c r="CB97" s="907"/>
      <c r="CC97" s="907"/>
      <c r="CD97" s="907"/>
      <c r="CE97" s="907"/>
      <c r="CF97" s="907"/>
      <c r="CG97" s="908"/>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6"/>
      <c r="BT98" s="907"/>
      <c r="BU98" s="907"/>
      <c r="BV98" s="907"/>
      <c r="BW98" s="907"/>
      <c r="BX98" s="907"/>
      <c r="BY98" s="907"/>
      <c r="BZ98" s="907"/>
      <c r="CA98" s="907"/>
      <c r="CB98" s="907"/>
      <c r="CC98" s="907"/>
      <c r="CD98" s="907"/>
      <c r="CE98" s="907"/>
      <c r="CF98" s="907"/>
      <c r="CG98" s="908"/>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6"/>
      <c r="BT99" s="907"/>
      <c r="BU99" s="907"/>
      <c r="BV99" s="907"/>
      <c r="BW99" s="907"/>
      <c r="BX99" s="907"/>
      <c r="BY99" s="907"/>
      <c r="BZ99" s="907"/>
      <c r="CA99" s="907"/>
      <c r="CB99" s="907"/>
      <c r="CC99" s="907"/>
      <c r="CD99" s="907"/>
      <c r="CE99" s="907"/>
      <c r="CF99" s="907"/>
      <c r="CG99" s="908"/>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6"/>
      <c r="BT100" s="907"/>
      <c r="BU100" s="907"/>
      <c r="BV100" s="907"/>
      <c r="BW100" s="907"/>
      <c r="BX100" s="907"/>
      <c r="BY100" s="907"/>
      <c r="BZ100" s="907"/>
      <c r="CA100" s="907"/>
      <c r="CB100" s="907"/>
      <c r="CC100" s="907"/>
      <c r="CD100" s="907"/>
      <c r="CE100" s="907"/>
      <c r="CF100" s="907"/>
      <c r="CG100" s="908"/>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6"/>
      <c r="BT101" s="907"/>
      <c r="BU101" s="907"/>
      <c r="BV101" s="907"/>
      <c r="BW101" s="907"/>
      <c r="BX101" s="907"/>
      <c r="BY101" s="907"/>
      <c r="BZ101" s="907"/>
      <c r="CA101" s="907"/>
      <c r="CB101" s="907"/>
      <c r="CC101" s="907"/>
      <c r="CD101" s="907"/>
      <c r="CE101" s="907"/>
      <c r="CF101" s="907"/>
      <c r="CG101" s="908"/>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337</v>
      </c>
      <c r="BR102" s="833" t="s">
        <v>381</v>
      </c>
      <c r="BS102" s="834"/>
      <c r="BT102" s="834"/>
      <c r="BU102" s="834"/>
      <c r="BV102" s="834"/>
      <c r="BW102" s="834"/>
      <c r="BX102" s="834"/>
      <c r="BY102" s="834"/>
      <c r="BZ102" s="834"/>
      <c r="CA102" s="834"/>
      <c r="CB102" s="834"/>
      <c r="CC102" s="834"/>
      <c r="CD102" s="834"/>
      <c r="CE102" s="834"/>
      <c r="CF102" s="834"/>
      <c r="CG102" s="835"/>
      <c r="CH102" s="932"/>
      <c r="CI102" s="933"/>
      <c r="CJ102" s="933"/>
      <c r="CK102" s="933"/>
      <c r="CL102" s="934"/>
      <c r="CM102" s="932"/>
      <c r="CN102" s="933"/>
      <c r="CO102" s="933"/>
      <c r="CP102" s="933"/>
      <c r="CQ102" s="934"/>
      <c r="CR102" s="935"/>
      <c r="CS102" s="893"/>
      <c r="CT102" s="893"/>
      <c r="CU102" s="893"/>
      <c r="CV102" s="936"/>
      <c r="CW102" s="935"/>
      <c r="CX102" s="893"/>
      <c r="CY102" s="893"/>
      <c r="CZ102" s="893"/>
      <c r="DA102" s="936"/>
      <c r="DB102" s="935"/>
      <c r="DC102" s="893"/>
      <c r="DD102" s="893"/>
      <c r="DE102" s="893"/>
      <c r="DF102" s="936"/>
      <c r="DG102" s="935"/>
      <c r="DH102" s="893"/>
      <c r="DI102" s="893"/>
      <c r="DJ102" s="893"/>
      <c r="DK102" s="936"/>
      <c r="DL102" s="935"/>
      <c r="DM102" s="893"/>
      <c r="DN102" s="893"/>
      <c r="DO102" s="893"/>
      <c r="DP102" s="936"/>
      <c r="DQ102" s="935"/>
      <c r="DR102" s="893"/>
      <c r="DS102" s="893"/>
      <c r="DT102" s="893"/>
      <c r="DU102" s="936"/>
      <c r="DV102" s="959"/>
      <c r="DW102" s="960"/>
      <c r="DX102" s="960"/>
      <c r="DY102" s="960"/>
      <c r="DZ102" s="961"/>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2" t="s">
        <v>382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3" t="s">
        <v>383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384</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385</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64" t="s">
        <v>386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387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03" customFormat="1" ht="26.25" customHeight="1" x14ac:dyDescent="0.15">
      <c r="A109" s="957" t="s">
        <v>388</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389</v>
      </c>
      <c r="AB109" s="938"/>
      <c r="AC109" s="938"/>
      <c r="AD109" s="938"/>
      <c r="AE109" s="939"/>
      <c r="AF109" s="937" t="s">
        <v>390</v>
      </c>
      <c r="AG109" s="938"/>
      <c r="AH109" s="938"/>
      <c r="AI109" s="938"/>
      <c r="AJ109" s="939"/>
      <c r="AK109" s="937" t="s">
        <v>252</v>
      </c>
      <c r="AL109" s="938"/>
      <c r="AM109" s="938"/>
      <c r="AN109" s="938"/>
      <c r="AO109" s="939"/>
      <c r="AP109" s="937" t="s">
        <v>391</v>
      </c>
      <c r="AQ109" s="938"/>
      <c r="AR109" s="938"/>
      <c r="AS109" s="938"/>
      <c r="AT109" s="940"/>
      <c r="AU109" s="957" t="s">
        <v>388</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389</v>
      </c>
      <c r="BR109" s="938"/>
      <c r="BS109" s="938"/>
      <c r="BT109" s="938"/>
      <c r="BU109" s="939"/>
      <c r="BV109" s="937" t="s">
        <v>390</v>
      </c>
      <c r="BW109" s="938"/>
      <c r="BX109" s="938"/>
      <c r="BY109" s="938"/>
      <c r="BZ109" s="939"/>
      <c r="CA109" s="937" t="s">
        <v>252</v>
      </c>
      <c r="CB109" s="938"/>
      <c r="CC109" s="938"/>
      <c r="CD109" s="938"/>
      <c r="CE109" s="939"/>
      <c r="CF109" s="958" t="s">
        <v>391</v>
      </c>
      <c r="CG109" s="958"/>
      <c r="CH109" s="958"/>
      <c r="CI109" s="958"/>
      <c r="CJ109" s="958"/>
      <c r="CK109" s="937" t="s">
        <v>392</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389</v>
      </c>
      <c r="DH109" s="938"/>
      <c r="DI109" s="938"/>
      <c r="DJ109" s="938"/>
      <c r="DK109" s="939"/>
      <c r="DL109" s="937" t="s">
        <v>390</v>
      </c>
      <c r="DM109" s="938"/>
      <c r="DN109" s="938"/>
      <c r="DO109" s="938"/>
      <c r="DP109" s="939"/>
      <c r="DQ109" s="937" t="s">
        <v>252</v>
      </c>
      <c r="DR109" s="938"/>
      <c r="DS109" s="938"/>
      <c r="DT109" s="938"/>
      <c r="DU109" s="939"/>
      <c r="DV109" s="937" t="s">
        <v>391</v>
      </c>
      <c r="DW109" s="938"/>
      <c r="DX109" s="938"/>
      <c r="DY109" s="938"/>
      <c r="DZ109" s="940"/>
    </row>
    <row r="110" spans="1:131" s="103" customFormat="1" ht="26.25" customHeight="1" x14ac:dyDescent="0.15">
      <c r="A110" s="941" t="s">
        <v>393</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1153906</v>
      </c>
      <c r="AB110" s="945"/>
      <c r="AC110" s="945"/>
      <c r="AD110" s="945"/>
      <c r="AE110" s="946"/>
      <c r="AF110" s="947">
        <v>1200533</v>
      </c>
      <c r="AG110" s="945"/>
      <c r="AH110" s="945"/>
      <c r="AI110" s="945"/>
      <c r="AJ110" s="946"/>
      <c r="AK110" s="947">
        <v>1215309</v>
      </c>
      <c r="AL110" s="945"/>
      <c r="AM110" s="945"/>
      <c r="AN110" s="945"/>
      <c r="AO110" s="946"/>
      <c r="AP110" s="948">
        <v>31.5</v>
      </c>
      <c r="AQ110" s="949"/>
      <c r="AR110" s="949"/>
      <c r="AS110" s="949"/>
      <c r="AT110" s="950"/>
      <c r="AU110" s="951" t="s">
        <v>394</v>
      </c>
      <c r="AV110" s="952"/>
      <c r="AW110" s="952"/>
      <c r="AX110" s="952"/>
      <c r="AY110" s="952"/>
      <c r="AZ110" s="993" t="s">
        <v>395</v>
      </c>
      <c r="BA110" s="942"/>
      <c r="BB110" s="942"/>
      <c r="BC110" s="942"/>
      <c r="BD110" s="942"/>
      <c r="BE110" s="942"/>
      <c r="BF110" s="942"/>
      <c r="BG110" s="942"/>
      <c r="BH110" s="942"/>
      <c r="BI110" s="942"/>
      <c r="BJ110" s="942"/>
      <c r="BK110" s="942"/>
      <c r="BL110" s="942"/>
      <c r="BM110" s="942"/>
      <c r="BN110" s="942"/>
      <c r="BO110" s="942"/>
      <c r="BP110" s="943"/>
      <c r="BQ110" s="979">
        <v>12240533</v>
      </c>
      <c r="BR110" s="980"/>
      <c r="BS110" s="980"/>
      <c r="BT110" s="980"/>
      <c r="BU110" s="980"/>
      <c r="BV110" s="980">
        <v>11945663</v>
      </c>
      <c r="BW110" s="980"/>
      <c r="BX110" s="980"/>
      <c r="BY110" s="980"/>
      <c r="BZ110" s="980"/>
      <c r="CA110" s="980">
        <v>11979470</v>
      </c>
      <c r="CB110" s="980"/>
      <c r="CC110" s="980"/>
      <c r="CD110" s="980"/>
      <c r="CE110" s="980"/>
      <c r="CF110" s="994">
        <v>310.2</v>
      </c>
      <c r="CG110" s="995"/>
      <c r="CH110" s="995"/>
      <c r="CI110" s="995"/>
      <c r="CJ110" s="995"/>
      <c r="CK110" s="996" t="s">
        <v>396</v>
      </c>
      <c r="CL110" s="997"/>
      <c r="CM110" s="976" t="s">
        <v>397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398</v>
      </c>
      <c r="DH110" s="980"/>
      <c r="DI110" s="980"/>
      <c r="DJ110" s="980"/>
      <c r="DK110" s="980"/>
      <c r="DL110" s="980" t="s">
        <v>399</v>
      </c>
      <c r="DM110" s="980"/>
      <c r="DN110" s="980"/>
      <c r="DO110" s="980"/>
      <c r="DP110" s="980"/>
      <c r="DQ110" s="980" t="s">
        <v>400</v>
      </c>
      <c r="DR110" s="980"/>
      <c r="DS110" s="980"/>
      <c r="DT110" s="980"/>
      <c r="DU110" s="980"/>
      <c r="DV110" s="981" t="s">
        <v>195</v>
      </c>
      <c r="DW110" s="981"/>
      <c r="DX110" s="981"/>
      <c r="DY110" s="981"/>
      <c r="DZ110" s="982"/>
    </row>
    <row r="111" spans="1:131" s="103" customFormat="1" ht="26.25" customHeight="1" x14ac:dyDescent="0.15">
      <c r="A111" s="983" t="s">
        <v>401</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195</v>
      </c>
      <c r="AB111" s="987"/>
      <c r="AC111" s="987"/>
      <c r="AD111" s="987"/>
      <c r="AE111" s="988"/>
      <c r="AF111" s="989" t="s">
        <v>113</v>
      </c>
      <c r="AG111" s="987"/>
      <c r="AH111" s="987"/>
      <c r="AI111" s="987"/>
      <c r="AJ111" s="988"/>
      <c r="AK111" s="989" t="s">
        <v>398</v>
      </c>
      <c r="AL111" s="987"/>
      <c r="AM111" s="987"/>
      <c r="AN111" s="987"/>
      <c r="AO111" s="988"/>
      <c r="AP111" s="990" t="s">
        <v>400</v>
      </c>
      <c r="AQ111" s="991"/>
      <c r="AR111" s="991"/>
      <c r="AS111" s="991"/>
      <c r="AT111" s="992"/>
      <c r="AU111" s="953"/>
      <c r="AV111" s="954"/>
      <c r="AW111" s="954"/>
      <c r="AX111" s="954"/>
      <c r="AY111" s="954"/>
      <c r="AZ111" s="1002" t="s">
        <v>402</v>
      </c>
      <c r="BA111" s="1003"/>
      <c r="BB111" s="1003"/>
      <c r="BC111" s="1003"/>
      <c r="BD111" s="1003"/>
      <c r="BE111" s="1003"/>
      <c r="BF111" s="1003"/>
      <c r="BG111" s="1003"/>
      <c r="BH111" s="1003"/>
      <c r="BI111" s="1003"/>
      <c r="BJ111" s="1003"/>
      <c r="BK111" s="1003"/>
      <c r="BL111" s="1003"/>
      <c r="BM111" s="1003"/>
      <c r="BN111" s="1003"/>
      <c r="BO111" s="1003"/>
      <c r="BP111" s="1004"/>
      <c r="BQ111" s="972" t="s">
        <v>400</v>
      </c>
      <c r="BR111" s="973"/>
      <c r="BS111" s="973"/>
      <c r="BT111" s="973"/>
      <c r="BU111" s="973"/>
      <c r="BV111" s="973" t="s">
        <v>195</v>
      </c>
      <c r="BW111" s="973"/>
      <c r="BX111" s="973"/>
      <c r="BY111" s="973"/>
      <c r="BZ111" s="973"/>
      <c r="CA111" s="973" t="s">
        <v>195</v>
      </c>
      <c r="CB111" s="973"/>
      <c r="CC111" s="973"/>
      <c r="CD111" s="973"/>
      <c r="CE111" s="973"/>
      <c r="CF111" s="967" t="s">
        <v>195</v>
      </c>
      <c r="CG111" s="968"/>
      <c r="CH111" s="968"/>
      <c r="CI111" s="968"/>
      <c r="CJ111" s="968"/>
      <c r="CK111" s="998"/>
      <c r="CL111" s="999"/>
      <c r="CM111" s="969" t="s">
        <v>403</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195</v>
      </c>
      <c r="DH111" s="973"/>
      <c r="DI111" s="973"/>
      <c r="DJ111" s="973"/>
      <c r="DK111" s="973"/>
      <c r="DL111" s="973" t="s">
        <v>195</v>
      </c>
      <c r="DM111" s="973"/>
      <c r="DN111" s="973"/>
      <c r="DO111" s="973"/>
      <c r="DP111" s="973"/>
      <c r="DQ111" s="973" t="s">
        <v>398</v>
      </c>
      <c r="DR111" s="973"/>
      <c r="DS111" s="973"/>
      <c r="DT111" s="973"/>
      <c r="DU111" s="973"/>
      <c r="DV111" s="974" t="s">
        <v>195</v>
      </c>
      <c r="DW111" s="974"/>
      <c r="DX111" s="974"/>
      <c r="DY111" s="974"/>
      <c r="DZ111" s="975"/>
    </row>
    <row r="112" spans="1:131" s="103" customFormat="1" ht="26.25" customHeight="1" x14ac:dyDescent="0.15">
      <c r="A112" s="1005" t="s">
        <v>404</v>
      </c>
      <c r="B112" s="1006"/>
      <c r="C112" s="1003" t="s">
        <v>405</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195</v>
      </c>
      <c r="AB112" s="1012"/>
      <c r="AC112" s="1012"/>
      <c r="AD112" s="1012"/>
      <c r="AE112" s="1013"/>
      <c r="AF112" s="1014" t="s">
        <v>195</v>
      </c>
      <c r="AG112" s="1012"/>
      <c r="AH112" s="1012"/>
      <c r="AI112" s="1012"/>
      <c r="AJ112" s="1013"/>
      <c r="AK112" s="1014" t="s">
        <v>195</v>
      </c>
      <c r="AL112" s="1012"/>
      <c r="AM112" s="1012"/>
      <c r="AN112" s="1012"/>
      <c r="AO112" s="1013"/>
      <c r="AP112" s="1015" t="s">
        <v>195</v>
      </c>
      <c r="AQ112" s="1016"/>
      <c r="AR112" s="1016"/>
      <c r="AS112" s="1016"/>
      <c r="AT112" s="1017"/>
      <c r="AU112" s="953"/>
      <c r="AV112" s="954"/>
      <c r="AW112" s="954"/>
      <c r="AX112" s="954"/>
      <c r="AY112" s="954"/>
      <c r="AZ112" s="1002" t="s">
        <v>406</v>
      </c>
      <c r="BA112" s="1003"/>
      <c r="BB112" s="1003"/>
      <c r="BC112" s="1003"/>
      <c r="BD112" s="1003"/>
      <c r="BE112" s="1003"/>
      <c r="BF112" s="1003"/>
      <c r="BG112" s="1003"/>
      <c r="BH112" s="1003"/>
      <c r="BI112" s="1003"/>
      <c r="BJ112" s="1003"/>
      <c r="BK112" s="1003"/>
      <c r="BL112" s="1003"/>
      <c r="BM112" s="1003"/>
      <c r="BN112" s="1003"/>
      <c r="BO112" s="1003"/>
      <c r="BP112" s="1004"/>
      <c r="BQ112" s="972">
        <v>584632</v>
      </c>
      <c r="BR112" s="973"/>
      <c r="BS112" s="973"/>
      <c r="BT112" s="973"/>
      <c r="BU112" s="973"/>
      <c r="BV112" s="973">
        <v>569307</v>
      </c>
      <c r="BW112" s="973"/>
      <c r="BX112" s="973"/>
      <c r="BY112" s="973"/>
      <c r="BZ112" s="973"/>
      <c r="CA112" s="973">
        <v>541706</v>
      </c>
      <c r="CB112" s="973"/>
      <c r="CC112" s="973"/>
      <c r="CD112" s="973"/>
      <c r="CE112" s="973"/>
      <c r="CF112" s="967">
        <v>14</v>
      </c>
      <c r="CG112" s="968"/>
      <c r="CH112" s="968"/>
      <c r="CI112" s="968"/>
      <c r="CJ112" s="968"/>
      <c r="CK112" s="998"/>
      <c r="CL112" s="999"/>
      <c r="CM112" s="969" t="s">
        <v>407</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195</v>
      </c>
      <c r="DH112" s="973"/>
      <c r="DI112" s="973"/>
      <c r="DJ112" s="973"/>
      <c r="DK112" s="973"/>
      <c r="DL112" s="973" t="s">
        <v>195</v>
      </c>
      <c r="DM112" s="973"/>
      <c r="DN112" s="973"/>
      <c r="DO112" s="973"/>
      <c r="DP112" s="973"/>
      <c r="DQ112" s="973" t="s">
        <v>195</v>
      </c>
      <c r="DR112" s="973"/>
      <c r="DS112" s="973"/>
      <c r="DT112" s="973"/>
      <c r="DU112" s="973"/>
      <c r="DV112" s="974" t="s">
        <v>195</v>
      </c>
      <c r="DW112" s="974"/>
      <c r="DX112" s="974"/>
      <c r="DY112" s="974"/>
      <c r="DZ112" s="975"/>
    </row>
    <row r="113" spans="1:130" s="103" customFormat="1" ht="26.25" customHeight="1" x14ac:dyDescent="0.15">
      <c r="A113" s="1007"/>
      <c r="B113" s="1008"/>
      <c r="C113" s="1003" t="s">
        <v>408</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85588</v>
      </c>
      <c r="AB113" s="987"/>
      <c r="AC113" s="987"/>
      <c r="AD113" s="987"/>
      <c r="AE113" s="988"/>
      <c r="AF113" s="989">
        <v>82470</v>
      </c>
      <c r="AG113" s="987"/>
      <c r="AH113" s="987"/>
      <c r="AI113" s="987"/>
      <c r="AJ113" s="988"/>
      <c r="AK113" s="989">
        <v>81591</v>
      </c>
      <c r="AL113" s="987"/>
      <c r="AM113" s="987"/>
      <c r="AN113" s="987"/>
      <c r="AO113" s="988"/>
      <c r="AP113" s="990">
        <v>2.1</v>
      </c>
      <c r="AQ113" s="991"/>
      <c r="AR113" s="991"/>
      <c r="AS113" s="991"/>
      <c r="AT113" s="992"/>
      <c r="AU113" s="953"/>
      <c r="AV113" s="954"/>
      <c r="AW113" s="954"/>
      <c r="AX113" s="954"/>
      <c r="AY113" s="954"/>
      <c r="AZ113" s="1002" t="s">
        <v>409</v>
      </c>
      <c r="BA113" s="1003"/>
      <c r="BB113" s="1003"/>
      <c r="BC113" s="1003"/>
      <c r="BD113" s="1003"/>
      <c r="BE113" s="1003"/>
      <c r="BF113" s="1003"/>
      <c r="BG113" s="1003"/>
      <c r="BH113" s="1003"/>
      <c r="BI113" s="1003"/>
      <c r="BJ113" s="1003"/>
      <c r="BK113" s="1003"/>
      <c r="BL113" s="1003"/>
      <c r="BM113" s="1003"/>
      <c r="BN113" s="1003"/>
      <c r="BO113" s="1003"/>
      <c r="BP113" s="1004"/>
      <c r="BQ113" s="972">
        <v>109184</v>
      </c>
      <c r="BR113" s="973"/>
      <c r="BS113" s="973"/>
      <c r="BT113" s="973"/>
      <c r="BU113" s="973"/>
      <c r="BV113" s="973">
        <v>143733</v>
      </c>
      <c r="BW113" s="973"/>
      <c r="BX113" s="973"/>
      <c r="BY113" s="973"/>
      <c r="BZ113" s="973"/>
      <c r="CA113" s="973">
        <v>134775</v>
      </c>
      <c r="CB113" s="973"/>
      <c r="CC113" s="973"/>
      <c r="CD113" s="973"/>
      <c r="CE113" s="973"/>
      <c r="CF113" s="967">
        <v>3.5</v>
      </c>
      <c r="CG113" s="968"/>
      <c r="CH113" s="968"/>
      <c r="CI113" s="968"/>
      <c r="CJ113" s="968"/>
      <c r="CK113" s="998"/>
      <c r="CL113" s="999"/>
      <c r="CM113" s="969" t="s">
        <v>410</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195</v>
      </c>
      <c r="DH113" s="1012"/>
      <c r="DI113" s="1012"/>
      <c r="DJ113" s="1012"/>
      <c r="DK113" s="1013"/>
      <c r="DL113" s="1014" t="s">
        <v>195</v>
      </c>
      <c r="DM113" s="1012"/>
      <c r="DN113" s="1012"/>
      <c r="DO113" s="1012"/>
      <c r="DP113" s="1013"/>
      <c r="DQ113" s="1014" t="s">
        <v>195</v>
      </c>
      <c r="DR113" s="1012"/>
      <c r="DS113" s="1012"/>
      <c r="DT113" s="1012"/>
      <c r="DU113" s="1013"/>
      <c r="DV113" s="1015" t="s">
        <v>195</v>
      </c>
      <c r="DW113" s="1016"/>
      <c r="DX113" s="1016"/>
      <c r="DY113" s="1016"/>
      <c r="DZ113" s="1017"/>
    </row>
    <row r="114" spans="1:130" s="103" customFormat="1" ht="26.25" customHeight="1" x14ac:dyDescent="0.15">
      <c r="A114" s="1007"/>
      <c r="B114" s="1008"/>
      <c r="C114" s="1003" t="s">
        <v>411</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13056</v>
      </c>
      <c r="AB114" s="1012"/>
      <c r="AC114" s="1012"/>
      <c r="AD114" s="1012"/>
      <c r="AE114" s="1013"/>
      <c r="AF114" s="1014">
        <v>14907</v>
      </c>
      <c r="AG114" s="1012"/>
      <c r="AH114" s="1012"/>
      <c r="AI114" s="1012"/>
      <c r="AJ114" s="1013"/>
      <c r="AK114" s="1014">
        <v>16246</v>
      </c>
      <c r="AL114" s="1012"/>
      <c r="AM114" s="1012"/>
      <c r="AN114" s="1012"/>
      <c r="AO114" s="1013"/>
      <c r="AP114" s="1015">
        <v>0.4</v>
      </c>
      <c r="AQ114" s="1016"/>
      <c r="AR114" s="1016"/>
      <c r="AS114" s="1016"/>
      <c r="AT114" s="1017"/>
      <c r="AU114" s="953"/>
      <c r="AV114" s="954"/>
      <c r="AW114" s="954"/>
      <c r="AX114" s="954"/>
      <c r="AY114" s="954"/>
      <c r="AZ114" s="1002" t="s">
        <v>412</v>
      </c>
      <c r="BA114" s="1003"/>
      <c r="BB114" s="1003"/>
      <c r="BC114" s="1003"/>
      <c r="BD114" s="1003"/>
      <c r="BE114" s="1003"/>
      <c r="BF114" s="1003"/>
      <c r="BG114" s="1003"/>
      <c r="BH114" s="1003"/>
      <c r="BI114" s="1003"/>
      <c r="BJ114" s="1003"/>
      <c r="BK114" s="1003"/>
      <c r="BL114" s="1003"/>
      <c r="BM114" s="1003"/>
      <c r="BN114" s="1003"/>
      <c r="BO114" s="1003"/>
      <c r="BP114" s="1004"/>
      <c r="BQ114" s="972">
        <v>1231010</v>
      </c>
      <c r="BR114" s="973"/>
      <c r="BS114" s="973"/>
      <c r="BT114" s="973"/>
      <c r="BU114" s="973"/>
      <c r="BV114" s="973">
        <v>1149909</v>
      </c>
      <c r="BW114" s="973"/>
      <c r="BX114" s="973"/>
      <c r="BY114" s="973"/>
      <c r="BZ114" s="973"/>
      <c r="CA114" s="973">
        <v>1082517</v>
      </c>
      <c r="CB114" s="973"/>
      <c r="CC114" s="973"/>
      <c r="CD114" s="973"/>
      <c r="CE114" s="973"/>
      <c r="CF114" s="967">
        <v>28</v>
      </c>
      <c r="CG114" s="968"/>
      <c r="CH114" s="968"/>
      <c r="CI114" s="968"/>
      <c r="CJ114" s="968"/>
      <c r="CK114" s="998"/>
      <c r="CL114" s="999"/>
      <c r="CM114" s="969" t="s">
        <v>413</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195</v>
      </c>
      <c r="DH114" s="1012"/>
      <c r="DI114" s="1012"/>
      <c r="DJ114" s="1012"/>
      <c r="DK114" s="1013"/>
      <c r="DL114" s="1014" t="s">
        <v>398</v>
      </c>
      <c r="DM114" s="1012"/>
      <c r="DN114" s="1012"/>
      <c r="DO114" s="1012"/>
      <c r="DP114" s="1013"/>
      <c r="DQ114" s="1014" t="s">
        <v>195</v>
      </c>
      <c r="DR114" s="1012"/>
      <c r="DS114" s="1012"/>
      <c r="DT114" s="1012"/>
      <c r="DU114" s="1013"/>
      <c r="DV114" s="1015" t="s">
        <v>195</v>
      </c>
      <c r="DW114" s="1016"/>
      <c r="DX114" s="1016"/>
      <c r="DY114" s="1016"/>
      <c r="DZ114" s="1017"/>
    </row>
    <row r="115" spans="1:130" s="103" customFormat="1" ht="26.25" customHeight="1" x14ac:dyDescent="0.15">
      <c r="A115" s="1007"/>
      <c r="B115" s="1008"/>
      <c r="C115" s="1003" t="s">
        <v>414</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t="s">
        <v>195</v>
      </c>
      <c r="AB115" s="987"/>
      <c r="AC115" s="987"/>
      <c r="AD115" s="987"/>
      <c r="AE115" s="988"/>
      <c r="AF115" s="989" t="s">
        <v>195</v>
      </c>
      <c r="AG115" s="987"/>
      <c r="AH115" s="987"/>
      <c r="AI115" s="987"/>
      <c r="AJ115" s="988"/>
      <c r="AK115" s="989" t="s">
        <v>195</v>
      </c>
      <c r="AL115" s="987"/>
      <c r="AM115" s="987"/>
      <c r="AN115" s="987"/>
      <c r="AO115" s="988"/>
      <c r="AP115" s="990" t="s">
        <v>195</v>
      </c>
      <c r="AQ115" s="991"/>
      <c r="AR115" s="991"/>
      <c r="AS115" s="991"/>
      <c r="AT115" s="992"/>
      <c r="AU115" s="953"/>
      <c r="AV115" s="954"/>
      <c r="AW115" s="954"/>
      <c r="AX115" s="954"/>
      <c r="AY115" s="954"/>
      <c r="AZ115" s="1002" t="s">
        <v>415</v>
      </c>
      <c r="BA115" s="1003"/>
      <c r="BB115" s="1003"/>
      <c r="BC115" s="1003"/>
      <c r="BD115" s="1003"/>
      <c r="BE115" s="1003"/>
      <c r="BF115" s="1003"/>
      <c r="BG115" s="1003"/>
      <c r="BH115" s="1003"/>
      <c r="BI115" s="1003"/>
      <c r="BJ115" s="1003"/>
      <c r="BK115" s="1003"/>
      <c r="BL115" s="1003"/>
      <c r="BM115" s="1003"/>
      <c r="BN115" s="1003"/>
      <c r="BO115" s="1003"/>
      <c r="BP115" s="1004"/>
      <c r="BQ115" s="972" t="s">
        <v>195</v>
      </c>
      <c r="BR115" s="973"/>
      <c r="BS115" s="973"/>
      <c r="BT115" s="973"/>
      <c r="BU115" s="973"/>
      <c r="BV115" s="973" t="s">
        <v>195</v>
      </c>
      <c r="BW115" s="973"/>
      <c r="BX115" s="973"/>
      <c r="BY115" s="973"/>
      <c r="BZ115" s="973"/>
      <c r="CA115" s="973" t="s">
        <v>195</v>
      </c>
      <c r="CB115" s="973"/>
      <c r="CC115" s="973"/>
      <c r="CD115" s="973"/>
      <c r="CE115" s="973"/>
      <c r="CF115" s="967" t="s">
        <v>195</v>
      </c>
      <c r="CG115" s="968"/>
      <c r="CH115" s="968"/>
      <c r="CI115" s="968"/>
      <c r="CJ115" s="968"/>
      <c r="CK115" s="998"/>
      <c r="CL115" s="999"/>
      <c r="CM115" s="1002" t="s">
        <v>416</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195</v>
      </c>
      <c r="DH115" s="1012"/>
      <c r="DI115" s="1012"/>
      <c r="DJ115" s="1012"/>
      <c r="DK115" s="1013"/>
      <c r="DL115" s="1014" t="s">
        <v>195</v>
      </c>
      <c r="DM115" s="1012"/>
      <c r="DN115" s="1012"/>
      <c r="DO115" s="1012"/>
      <c r="DP115" s="1013"/>
      <c r="DQ115" s="1014" t="s">
        <v>398</v>
      </c>
      <c r="DR115" s="1012"/>
      <c r="DS115" s="1012"/>
      <c r="DT115" s="1012"/>
      <c r="DU115" s="1013"/>
      <c r="DV115" s="1015" t="s">
        <v>195</v>
      </c>
      <c r="DW115" s="1016"/>
      <c r="DX115" s="1016"/>
      <c r="DY115" s="1016"/>
      <c r="DZ115" s="1017"/>
    </row>
    <row r="116" spans="1:130" s="103" customFormat="1" ht="26.25" customHeight="1" x14ac:dyDescent="0.15">
      <c r="A116" s="1009"/>
      <c r="B116" s="1010"/>
      <c r="C116" s="1018" t="s">
        <v>417</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v>243</v>
      </c>
      <c r="AB116" s="1012"/>
      <c r="AC116" s="1012"/>
      <c r="AD116" s="1012"/>
      <c r="AE116" s="1013"/>
      <c r="AF116" s="1014">
        <v>286</v>
      </c>
      <c r="AG116" s="1012"/>
      <c r="AH116" s="1012"/>
      <c r="AI116" s="1012"/>
      <c r="AJ116" s="1013"/>
      <c r="AK116" s="1014">
        <v>273</v>
      </c>
      <c r="AL116" s="1012"/>
      <c r="AM116" s="1012"/>
      <c r="AN116" s="1012"/>
      <c r="AO116" s="1013"/>
      <c r="AP116" s="1015">
        <v>0</v>
      </c>
      <c r="AQ116" s="1016"/>
      <c r="AR116" s="1016"/>
      <c r="AS116" s="1016"/>
      <c r="AT116" s="1017"/>
      <c r="AU116" s="953"/>
      <c r="AV116" s="954"/>
      <c r="AW116" s="954"/>
      <c r="AX116" s="954"/>
      <c r="AY116" s="954"/>
      <c r="AZ116" s="1020" t="s">
        <v>418</v>
      </c>
      <c r="BA116" s="1021"/>
      <c r="BB116" s="1021"/>
      <c r="BC116" s="1021"/>
      <c r="BD116" s="1021"/>
      <c r="BE116" s="1021"/>
      <c r="BF116" s="1021"/>
      <c r="BG116" s="1021"/>
      <c r="BH116" s="1021"/>
      <c r="BI116" s="1021"/>
      <c r="BJ116" s="1021"/>
      <c r="BK116" s="1021"/>
      <c r="BL116" s="1021"/>
      <c r="BM116" s="1021"/>
      <c r="BN116" s="1021"/>
      <c r="BO116" s="1021"/>
      <c r="BP116" s="1022"/>
      <c r="BQ116" s="972" t="s">
        <v>398</v>
      </c>
      <c r="BR116" s="973"/>
      <c r="BS116" s="973"/>
      <c r="BT116" s="973"/>
      <c r="BU116" s="973"/>
      <c r="BV116" s="973" t="s">
        <v>195</v>
      </c>
      <c r="BW116" s="973"/>
      <c r="BX116" s="973"/>
      <c r="BY116" s="973"/>
      <c r="BZ116" s="973"/>
      <c r="CA116" s="973" t="s">
        <v>398</v>
      </c>
      <c r="CB116" s="973"/>
      <c r="CC116" s="973"/>
      <c r="CD116" s="973"/>
      <c r="CE116" s="973"/>
      <c r="CF116" s="967" t="s">
        <v>195</v>
      </c>
      <c r="CG116" s="968"/>
      <c r="CH116" s="968"/>
      <c r="CI116" s="968"/>
      <c r="CJ116" s="968"/>
      <c r="CK116" s="998"/>
      <c r="CL116" s="999"/>
      <c r="CM116" s="969" t="s">
        <v>419</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195</v>
      </c>
      <c r="DH116" s="1012"/>
      <c r="DI116" s="1012"/>
      <c r="DJ116" s="1012"/>
      <c r="DK116" s="1013"/>
      <c r="DL116" s="1014" t="s">
        <v>195</v>
      </c>
      <c r="DM116" s="1012"/>
      <c r="DN116" s="1012"/>
      <c r="DO116" s="1012"/>
      <c r="DP116" s="1013"/>
      <c r="DQ116" s="1014" t="s">
        <v>195</v>
      </c>
      <c r="DR116" s="1012"/>
      <c r="DS116" s="1012"/>
      <c r="DT116" s="1012"/>
      <c r="DU116" s="1013"/>
      <c r="DV116" s="1015" t="s">
        <v>195</v>
      </c>
      <c r="DW116" s="1016"/>
      <c r="DX116" s="1016"/>
      <c r="DY116" s="1016"/>
      <c r="DZ116" s="1017"/>
    </row>
    <row r="117" spans="1:130" s="103" customFormat="1" ht="26.25" customHeight="1" x14ac:dyDescent="0.15">
      <c r="A117" s="957" t="s">
        <v>126</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420</v>
      </c>
      <c r="Z117" s="939"/>
      <c r="AA117" s="1029">
        <v>1252793</v>
      </c>
      <c r="AB117" s="1030"/>
      <c r="AC117" s="1030"/>
      <c r="AD117" s="1030"/>
      <c r="AE117" s="1031"/>
      <c r="AF117" s="1032">
        <v>1298196</v>
      </c>
      <c r="AG117" s="1030"/>
      <c r="AH117" s="1030"/>
      <c r="AI117" s="1030"/>
      <c r="AJ117" s="1031"/>
      <c r="AK117" s="1032">
        <v>1313419</v>
      </c>
      <c r="AL117" s="1030"/>
      <c r="AM117" s="1030"/>
      <c r="AN117" s="1030"/>
      <c r="AO117" s="1031"/>
      <c r="AP117" s="1033"/>
      <c r="AQ117" s="1034"/>
      <c r="AR117" s="1034"/>
      <c r="AS117" s="1034"/>
      <c r="AT117" s="1035"/>
      <c r="AU117" s="953"/>
      <c r="AV117" s="954"/>
      <c r="AW117" s="954"/>
      <c r="AX117" s="954"/>
      <c r="AY117" s="954"/>
      <c r="AZ117" s="1020" t="s">
        <v>421</v>
      </c>
      <c r="BA117" s="1021"/>
      <c r="BB117" s="1021"/>
      <c r="BC117" s="1021"/>
      <c r="BD117" s="1021"/>
      <c r="BE117" s="1021"/>
      <c r="BF117" s="1021"/>
      <c r="BG117" s="1021"/>
      <c r="BH117" s="1021"/>
      <c r="BI117" s="1021"/>
      <c r="BJ117" s="1021"/>
      <c r="BK117" s="1021"/>
      <c r="BL117" s="1021"/>
      <c r="BM117" s="1021"/>
      <c r="BN117" s="1021"/>
      <c r="BO117" s="1021"/>
      <c r="BP117" s="1022"/>
      <c r="BQ117" s="972" t="s">
        <v>195</v>
      </c>
      <c r="BR117" s="973"/>
      <c r="BS117" s="973"/>
      <c r="BT117" s="973"/>
      <c r="BU117" s="973"/>
      <c r="BV117" s="973" t="s">
        <v>195</v>
      </c>
      <c r="BW117" s="973"/>
      <c r="BX117" s="973"/>
      <c r="BY117" s="973"/>
      <c r="BZ117" s="973"/>
      <c r="CA117" s="973" t="s">
        <v>195</v>
      </c>
      <c r="CB117" s="973"/>
      <c r="CC117" s="973"/>
      <c r="CD117" s="973"/>
      <c r="CE117" s="973"/>
      <c r="CF117" s="967" t="s">
        <v>195</v>
      </c>
      <c r="CG117" s="968"/>
      <c r="CH117" s="968"/>
      <c r="CI117" s="968"/>
      <c r="CJ117" s="968"/>
      <c r="CK117" s="998"/>
      <c r="CL117" s="999"/>
      <c r="CM117" s="969" t="s">
        <v>422</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260</v>
      </c>
      <c r="DH117" s="1012"/>
      <c r="DI117" s="1012"/>
      <c r="DJ117" s="1012"/>
      <c r="DK117" s="1013"/>
      <c r="DL117" s="1014" t="s">
        <v>260</v>
      </c>
      <c r="DM117" s="1012"/>
      <c r="DN117" s="1012"/>
      <c r="DO117" s="1012"/>
      <c r="DP117" s="1013"/>
      <c r="DQ117" s="1014" t="s">
        <v>195</v>
      </c>
      <c r="DR117" s="1012"/>
      <c r="DS117" s="1012"/>
      <c r="DT117" s="1012"/>
      <c r="DU117" s="1013"/>
      <c r="DV117" s="1015" t="s">
        <v>398</v>
      </c>
      <c r="DW117" s="1016"/>
      <c r="DX117" s="1016"/>
      <c r="DY117" s="1016"/>
      <c r="DZ117" s="1017"/>
    </row>
    <row r="118" spans="1:130" s="103" customFormat="1" ht="26.25" customHeight="1" x14ac:dyDescent="0.15">
      <c r="A118" s="957" t="s">
        <v>392</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389</v>
      </c>
      <c r="AB118" s="938"/>
      <c r="AC118" s="938"/>
      <c r="AD118" s="938"/>
      <c r="AE118" s="939"/>
      <c r="AF118" s="937" t="s">
        <v>390</v>
      </c>
      <c r="AG118" s="938"/>
      <c r="AH118" s="938"/>
      <c r="AI118" s="938"/>
      <c r="AJ118" s="939"/>
      <c r="AK118" s="937" t="s">
        <v>252</v>
      </c>
      <c r="AL118" s="938"/>
      <c r="AM118" s="938"/>
      <c r="AN118" s="938"/>
      <c r="AO118" s="939"/>
      <c r="AP118" s="1024" t="s">
        <v>391</v>
      </c>
      <c r="AQ118" s="1025"/>
      <c r="AR118" s="1025"/>
      <c r="AS118" s="1025"/>
      <c r="AT118" s="1026"/>
      <c r="AU118" s="953"/>
      <c r="AV118" s="954"/>
      <c r="AW118" s="954"/>
      <c r="AX118" s="954"/>
      <c r="AY118" s="954"/>
      <c r="AZ118" s="1027" t="s">
        <v>423</v>
      </c>
      <c r="BA118" s="1018"/>
      <c r="BB118" s="1018"/>
      <c r="BC118" s="1018"/>
      <c r="BD118" s="1018"/>
      <c r="BE118" s="1018"/>
      <c r="BF118" s="1018"/>
      <c r="BG118" s="1018"/>
      <c r="BH118" s="1018"/>
      <c r="BI118" s="1018"/>
      <c r="BJ118" s="1018"/>
      <c r="BK118" s="1018"/>
      <c r="BL118" s="1018"/>
      <c r="BM118" s="1018"/>
      <c r="BN118" s="1018"/>
      <c r="BO118" s="1018"/>
      <c r="BP118" s="1019"/>
      <c r="BQ118" s="1050" t="s">
        <v>195</v>
      </c>
      <c r="BR118" s="1051"/>
      <c r="BS118" s="1051"/>
      <c r="BT118" s="1051"/>
      <c r="BU118" s="1051"/>
      <c r="BV118" s="1051" t="s">
        <v>195</v>
      </c>
      <c r="BW118" s="1051"/>
      <c r="BX118" s="1051"/>
      <c r="BY118" s="1051"/>
      <c r="BZ118" s="1051"/>
      <c r="CA118" s="1051" t="s">
        <v>399</v>
      </c>
      <c r="CB118" s="1051"/>
      <c r="CC118" s="1051"/>
      <c r="CD118" s="1051"/>
      <c r="CE118" s="1051"/>
      <c r="CF118" s="967" t="s">
        <v>195</v>
      </c>
      <c r="CG118" s="968"/>
      <c r="CH118" s="968"/>
      <c r="CI118" s="968"/>
      <c r="CJ118" s="968"/>
      <c r="CK118" s="998"/>
      <c r="CL118" s="999"/>
      <c r="CM118" s="969" t="s">
        <v>424</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195</v>
      </c>
      <c r="DH118" s="1012"/>
      <c r="DI118" s="1012"/>
      <c r="DJ118" s="1012"/>
      <c r="DK118" s="1013"/>
      <c r="DL118" s="1014" t="s">
        <v>195</v>
      </c>
      <c r="DM118" s="1012"/>
      <c r="DN118" s="1012"/>
      <c r="DO118" s="1012"/>
      <c r="DP118" s="1013"/>
      <c r="DQ118" s="1014" t="s">
        <v>195</v>
      </c>
      <c r="DR118" s="1012"/>
      <c r="DS118" s="1012"/>
      <c r="DT118" s="1012"/>
      <c r="DU118" s="1013"/>
      <c r="DV118" s="1015" t="s">
        <v>195</v>
      </c>
      <c r="DW118" s="1016"/>
      <c r="DX118" s="1016"/>
      <c r="DY118" s="1016"/>
      <c r="DZ118" s="1017"/>
    </row>
    <row r="119" spans="1:130" s="103" customFormat="1" ht="26.25" customHeight="1" x14ac:dyDescent="0.15">
      <c r="A119" s="1112" t="s">
        <v>396</v>
      </c>
      <c r="B119" s="997"/>
      <c r="C119" s="976" t="s">
        <v>397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399</v>
      </c>
      <c r="AB119" s="945"/>
      <c r="AC119" s="945"/>
      <c r="AD119" s="945"/>
      <c r="AE119" s="946"/>
      <c r="AF119" s="947" t="s">
        <v>399</v>
      </c>
      <c r="AG119" s="945"/>
      <c r="AH119" s="945"/>
      <c r="AI119" s="945"/>
      <c r="AJ119" s="946"/>
      <c r="AK119" s="947" t="s">
        <v>195</v>
      </c>
      <c r="AL119" s="945"/>
      <c r="AM119" s="945"/>
      <c r="AN119" s="945"/>
      <c r="AO119" s="946"/>
      <c r="AP119" s="948" t="s">
        <v>195</v>
      </c>
      <c r="AQ119" s="949"/>
      <c r="AR119" s="949"/>
      <c r="AS119" s="949"/>
      <c r="AT119" s="950"/>
      <c r="AU119" s="955"/>
      <c r="AV119" s="956"/>
      <c r="AW119" s="956"/>
      <c r="AX119" s="956"/>
      <c r="AY119" s="956"/>
      <c r="AZ119" s="134" t="s">
        <v>126</v>
      </c>
      <c r="BA119" s="134"/>
      <c r="BB119" s="134"/>
      <c r="BC119" s="134"/>
      <c r="BD119" s="134"/>
      <c r="BE119" s="134"/>
      <c r="BF119" s="134"/>
      <c r="BG119" s="134"/>
      <c r="BH119" s="134"/>
      <c r="BI119" s="134"/>
      <c r="BJ119" s="134"/>
      <c r="BK119" s="134"/>
      <c r="BL119" s="134"/>
      <c r="BM119" s="134"/>
      <c r="BN119" s="134"/>
      <c r="BO119" s="1028" t="s">
        <v>425</v>
      </c>
      <c r="BP119" s="1059"/>
      <c r="BQ119" s="1050">
        <v>14165359</v>
      </c>
      <c r="BR119" s="1051"/>
      <c r="BS119" s="1051"/>
      <c r="BT119" s="1051"/>
      <c r="BU119" s="1051"/>
      <c r="BV119" s="1051">
        <v>13808612</v>
      </c>
      <c r="BW119" s="1051"/>
      <c r="BX119" s="1051"/>
      <c r="BY119" s="1051"/>
      <c r="BZ119" s="1051"/>
      <c r="CA119" s="1051">
        <v>13738468</v>
      </c>
      <c r="CB119" s="1051"/>
      <c r="CC119" s="1051"/>
      <c r="CD119" s="1051"/>
      <c r="CE119" s="1051"/>
      <c r="CF119" s="1052"/>
      <c r="CG119" s="1053"/>
      <c r="CH119" s="1053"/>
      <c r="CI119" s="1053"/>
      <c r="CJ119" s="1054"/>
      <c r="CK119" s="1000"/>
      <c r="CL119" s="1001"/>
      <c r="CM119" s="1055" t="s">
        <v>426</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t="s">
        <v>195</v>
      </c>
      <c r="DH119" s="1037"/>
      <c r="DI119" s="1037"/>
      <c r="DJ119" s="1037"/>
      <c r="DK119" s="1038"/>
      <c r="DL119" s="1036" t="s">
        <v>260</v>
      </c>
      <c r="DM119" s="1037"/>
      <c r="DN119" s="1037"/>
      <c r="DO119" s="1037"/>
      <c r="DP119" s="1038"/>
      <c r="DQ119" s="1036" t="s">
        <v>195</v>
      </c>
      <c r="DR119" s="1037"/>
      <c r="DS119" s="1037"/>
      <c r="DT119" s="1037"/>
      <c r="DU119" s="1038"/>
      <c r="DV119" s="1039" t="s">
        <v>195</v>
      </c>
      <c r="DW119" s="1040"/>
      <c r="DX119" s="1040"/>
      <c r="DY119" s="1040"/>
      <c r="DZ119" s="1041"/>
    </row>
    <row r="120" spans="1:130" s="103" customFormat="1" ht="26.25" customHeight="1" x14ac:dyDescent="0.15">
      <c r="A120" s="1113"/>
      <c r="B120" s="999"/>
      <c r="C120" s="969" t="s">
        <v>403</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68</v>
      </c>
      <c r="AB120" s="1012"/>
      <c r="AC120" s="1012"/>
      <c r="AD120" s="1012"/>
      <c r="AE120" s="1013"/>
      <c r="AF120" s="1014" t="s">
        <v>195</v>
      </c>
      <c r="AG120" s="1012"/>
      <c r="AH120" s="1012"/>
      <c r="AI120" s="1012"/>
      <c r="AJ120" s="1013"/>
      <c r="AK120" s="1014" t="s">
        <v>195</v>
      </c>
      <c r="AL120" s="1012"/>
      <c r="AM120" s="1012"/>
      <c r="AN120" s="1012"/>
      <c r="AO120" s="1013"/>
      <c r="AP120" s="1015" t="s">
        <v>260</v>
      </c>
      <c r="AQ120" s="1016"/>
      <c r="AR120" s="1016"/>
      <c r="AS120" s="1016"/>
      <c r="AT120" s="1017"/>
      <c r="AU120" s="1042" t="s">
        <v>427</v>
      </c>
      <c r="AV120" s="1043"/>
      <c r="AW120" s="1043"/>
      <c r="AX120" s="1043"/>
      <c r="AY120" s="1044"/>
      <c r="AZ120" s="993" t="s">
        <v>428</v>
      </c>
      <c r="BA120" s="942"/>
      <c r="BB120" s="942"/>
      <c r="BC120" s="942"/>
      <c r="BD120" s="942"/>
      <c r="BE120" s="942"/>
      <c r="BF120" s="942"/>
      <c r="BG120" s="942"/>
      <c r="BH120" s="942"/>
      <c r="BI120" s="942"/>
      <c r="BJ120" s="942"/>
      <c r="BK120" s="942"/>
      <c r="BL120" s="942"/>
      <c r="BM120" s="942"/>
      <c r="BN120" s="942"/>
      <c r="BO120" s="942"/>
      <c r="BP120" s="943"/>
      <c r="BQ120" s="979">
        <v>1604499</v>
      </c>
      <c r="BR120" s="980"/>
      <c r="BS120" s="980"/>
      <c r="BT120" s="980"/>
      <c r="BU120" s="980"/>
      <c r="BV120" s="980">
        <v>1632054</v>
      </c>
      <c r="BW120" s="980"/>
      <c r="BX120" s="980"/>
      <c r="BY120" s="980"/>
      <c r="BZ120" s="980"/>
      <c r="CA120" s="980">
        <v>1957288</v>
      </c>
      <c r="CB120" s="980"/>
      <c r="CC120" s="980"/>
      <c r="CD120" s="980"/>
      <c r="CE120" s="980"/>
      <c r="CF120" s="994">
        <v>50.7</v>
      </c>
      <c r="CG120" s="995"/>
      <c r="CH120" s="995"/>
      <c r="CI120" s="995"/>
      <c r="CJ120" s="995"/>
      <c r="CK120" s="1060" t="s">
        <v>429</v>
      </c>
      <c r="CL120" s="1061"/>
      <c r="CM120" s="1061"/>
      <c r="CN120" s="1061"/>
      <c r="CO120" s="1062"/>
      <c r="CP120" s="1068" t="s">
        <v>430</v>
      </c>
      <c r="CQ120" s="1069"/>
      <c r="CR120" s="1069"/>
      <c r="CS120" s="1069"/>
      <c r="CT120" s="1069"/>
      <c r="CU120" s="1069"/>
      <c r="CV120" s="1069"/>
      <c r="CW120" s="1069"/>
      <c r="CX120" s="1069"/>
      <c r="CY120" s="1069"/>
      <c r="CZ120" s="1069"/>
      <c r="DA120" s="1069"/>
      <c r="DB120" s="1069"/>
      <c r="DC120" s="1069"/>
      <c r="DD120" s="1069"/>
      <c r="DE120" s="1069"/>
      <c r="DF120" s="1070"/>
      <c r="DG120" s="979">
        <v>217857</v>
      </c>
      <c r="DH120" s="980"/>
      <c r="DI120" s="980"/>
      <c r="DJ120" s="980"/>
      <c r="DK120" s="980"/>
      <c r="DL120" s="980">
        <v>240323</v>
      </c>
      <c r="DM120" s="980"/>
      <c r="DN120" s="980"/>
      <c r="DO120" s="980"/>
      <c r="DP120" s="980"/>
      <c r="DQ120" s="980">
        <v>258726</v>
      </c>
      <c r="DR120" s="980"/>
      <c r="DS120" s="980"/>
      <c r="DT120" s="980"/>
      <c r="DU120" s="980"/>
      <c r="DV120" s="981">
        <v>6.7</v>
      </c>
      <c r="DW120" s="981"/>
      <c r="DX120" s="981"/>
      <c r="DY120" s="981"/>
      <c r="DZ120" s="982"/>
    </row>
    <row r="121" spans="1:130" s="103" customFormat="1" ht="26.25" customHeight="1" x14ac:dyDescent="0.15">
      <c r="A121" s="1113"/>
      <c r="B121" s="999"/>
      <c r="C121" s="1020" t="s">
        <v>431</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195</v>
      </c>
      <c r="AB121" s="1012"/>
      <c r="AC121" s="1012"/>
      <c r="AD121" s="1012"/>
      <c r="AE121" s="1013"/>
      <c r="AF121" s="1014" t="s">
        <v>195</v>
      </c>
      <c r="AG121" s="1012"/>
      <c r="AH121" s="1012"/>
      <c r="AI121" s="1012"/>
      <c r="AJ121" s="1013"/>
      <c r="AK121" s="1014" t="s">
        <v>195</v>
      </c>
      <c r="AL121" s="1012"/>
      <c r="AM121" s="1012"/>
      <c r="AN121" s="1012"/>
      <c r="AO121" s="1013"/>
      <c r="AP121" s="1015" t="s">
        <v>195</v>
      </c>
      <c r="AQ121" s="1016"/>
      <c r="AR121" s="1016"/>
      <c r="AS121" s="1016"/>
      <c r="AT121" s="1017"/>
      <c r="AU121" s="1045"/>
      <c r="AV121" s="1046"/>
      <c r="AW121" s="1046"/>
      <c r="AX121" s="1046"/>
      <c r="AY121" s="1047"/>
      <c r="AZ121" s="1002" t="s">
        <v>432</v>
      </c>
      <c r="BA121" s="1003"/>
      <c r="BB121" s="1003"/>
      <c r="BC121" s="1003"/>
      <c r="BD121" s="1003"/>
      <c r="BE121" s="1003"/>
      <c r="BF121" s="1003"/>
      <c r="BG121" s="1003"/>
      <c r="BH121" s="1003"/>
      <c r="BI121" s="1003"/>
      <c r="BJ121" s="1003"/>
      <c r="BK121" s="1003"/>
      <c r="BL121" s="1003"/>
      <c r="BM121" s="1003"/>
      <c r="BN121" s="1003"/>
      <c r="BO121" s="1003"/>
      <c r="BP121" s="1004"/>
      <c r="BQ121" s="972">
        <v>788976</v>
      </c>
      <c r="BR121" s="973"/>
      <c r="BS121" s="973"/>
      <c r="BT121" s="973"/>
      <c r="BU121" s="973"/>
      <c r="BV121" s="973">
        <v>894697</v>
      </c>
      <c r="BW121" s="973"/>
      <c r="BX121" s="973"/>
      <c r="BY121" s="973"/>
      <c r="BZ121" s="973"/>
      <c r="CA121" s="973">
        <v>964697</v>
      </c>
      <c r="CB121" s="973"/>
      <c r="CC121" s="973"/>
      <c r="CD121" s="973"/>
      <c r="CE121" s="973"/>
      <c r="CF121" s="967">
        <v>25</v>
      </c>
      <c r="CG121" s="968"/>
      <c r="CH121" s="968"/>
      <c r="CI121" s="968"/>
      <c r="CJ121" s="968"/>
      <c r="CK121" s="1063"/>
      <c r="CL121" s="1064"/>
      <c r="CM121" s="1064"/>
      <c r="CN121" s="1064"/>
      <c r="CO121" s="1065"/>
      <c r="CP121" s="1073" t="s">
        <v>433</v>
      </c>
      <c r="CQ121" s="1074"/>
      <c r="CR121" s="1074"/>
      <c r="CS121" s="1074"/>
      <c r="CT121" s="1074"/>
      <c r="CU121" s="1074"/>
      <c r="CV121" s="1074"/>
      <c r="CW121" s="1074"/>
      <c r="CX121" s="1074"/>
      <c r="CY121" s="1074"/>
      <c r="CZ121" s="1074"/>
      <c r="DA121" s="1074"/>
      <c r="DB121" s="1074"/>
      <c r="DC121" s="1074"/>
      <c r="DD121" s="1074"/>
      <c r="DE121" s="1074"/>
      <c r="DF121" s="1075"/>
      <c r="DG121" s="972">
        <v>183985</v>
      </c>
      <c r="DH121" s="973"/>
      <c r="DI121" s="973"/>
      <c r="DJ121" s="973"/>
      <c r="DK121" s="973"/>
      <c r="DL121" s="973">
        <v>160759</v>
      </c>
      <c r="DM121" s="973"/>
      <c r="DN121" s="973"/>
      <c r="DO121" s="973"/>
      <c r="DP121" s="973"/>
      <c r="DQ121" s="973">
        <v>137110</v>
      </c>
      <c r="DR121" s="973"/>
      <c r="DS121" s="973"/>
      <c r="DT121" s="973"/>
      <c r="DU121" s="973"/>
      <c r="DV121" s="974">
        <v>3.6</v>
      </c>
      <c r="DW121" s="974"/>
      <c r="DX121" s="974"/>
      <c r="DY121" s="974"/>
      <c r="DZ121" s="975"/>
    </row>
    <row r="122" spans="1:130" s="103" customFormat="1" ht="26.25" customHeight="1" x14ac:dyDescent="0.15">
      <c r="A122" s="1113"/>
      <c r="B122" s="999"/>
      <c r="C122" s="969" t="s">
        <v>413</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195</v>
      </c>
      <c r="AB122" s="1012"/>
      <c r="AC122" s="1012"/>
      <c r="AD122" s="1012"/>
      <c r="AE122" s="1013"/>
      <c r="AF122" s="1014" t="s">
        <v>260</v>
      </c>
      <c r="AG122" s="1012"/>
      <c r="AH122" s="1012"/>
      <c r="AI122" s="1012"/>
      <c r="AJ122" s="1013"/>
      <c r="AK122" s="1014" t="s">
        <v>195</v>
      </c>
      <c r="AL122" s="1012"/>
      <c r="AM122" s="1012"/>
      <c r="AN122" s="1012"/>
      <c r="AO122" s="1013"/>
      <c r="AP122" s="1015" t="s">
        <v>195</v>
      </c>
      <c r="AQ122" s="1016"/>
      <c r="AR122" s="1016"/>
      <c r="AS122" s="1016"/>
      <c r="AT122" s="1017"/>
      <c r="AU122" s="1045"/>
      <c r="AV122" s="1046"/>
      <c r="AW122" s="1046"/>
      <c r="AX122" s="1046"/>
      <c r="AY122" s="1047"/>
      <c r="AZ122" s="1027" t="s">
        <v>434</v>
      </c>
      <c r="BA122" s="1018"/>
      <c r="BB122" s="1018"/>
      <c r="BC122" s="1018"/>
      <c r="BD122" s="1018"/>
      <c r="BE122" s="1018"/>
      <c r="BF122" s="1018"/>
      <c r="BG122" s="1018"/>
      <c r="BH122" s="1018"/>
      <c r="BI122" s="1018"/>
      <c r="BJ122" s="1018"/>
      <c r="BK122" s="1018"/>
      <c r="BL122" s="1018"/>
      <c r="BM122" s="1018"/>
      <c r="BN122" s="1018"/>
      <c r="BO122" s="1018"/>
      <c r="BP122" s="1019"/>
      <c r="BQ122" s="1050">
        <v>8302924</v>
      </c>
      <c r="BR122" s="1051"/>
      <c r="BS122" s="1051"/>
      <c r="BT122" s="1051"/>
      <c r="BU122" s="1051"/>
      <c r="BV122" s="1051">
        <v>7998849</v>
      </c>
      <c r="BW122" s="1051"/>
      <c r="BX122" s="1051"/>
      <c r="BY122" s="1051"/>
      <c r="BZ122" s="1051"/>
      <c r="CA122" s="1051">
        <v>7568089</v>
      </c>
      <c r="CB122" s="1051"/>
      <c r="CC122" s="1051"/>
      <c r="CD122" s="1051"/>
      <c r="CE122" s="1051"/>
      <c r="CF122" s="1071">
        <v>196</v>
      </c>
      <c r="CG122" s="1072"/>
      <c r="CH122" s="1072"/>
      <c r="CI122" s="1072"/>
      <c r="CJ122" s="1072"/>
      <c r="CK122" s="1063"/>
      <c r="CL122" s="1064"/>
      <c r="CM122" s="1064"/>
      <c r="CN122" s="1064"/>
      <c r="CO122" s="1065"/>
      <c r="CP122" s="1073" t="s">
        <v>435</v>
      </c>
      <c r="CQ122" s="1074"/>
      <c r="CR122" s="1074"/>
      <c r="CS122" s="1074"/>
      <c r="CT122" s="1074"/>
      <c r="CU122" s="1074"/>
      <c r="CV122" s="1074"/>
      <c r="CW122" s="1074"/>
      <c r="CX122" s="1074"/>
      <c r="CY122" s="1074"/>
      <c r="CZ122" s="1074"/>
      <c r="DA122" s="1074"/>
      <c r="DB122" s="1074"/>
      <c r="DC122" s="1074"/>
      <c r="DD122" s="1074"/>
      <c r="DE122" s="1074"/>
      <c r="DF122" s="1075"/>
      <c r="DG122" s="972">
        <v>138233</v>
      </c>
      <c r="DH122" s="973"/>
      <c r="DI122" s="973"/>
      <c r="DJ122" s="973"/>
      <c r="DK122" s="973"/>
      <c r="DL122" s="973">
        <v>123138</v>
      </c>
      <c r="DM122" s="973"/>
      <c r="DN122" s="973"/>
      <c r="DO122" s="973"/>
      <c r="DP122" s="973"/>
      <c r="DQ122" s="973">
        <v>107914</v>
      </c>
      <c r="DR122" s="973"/>
      <c r="DS122" s="973"/>
      <c r="DT122" s="973"/>
      <c r="DU122" s="973"/>
      <c r="DV122" s="974">
        <v>2.8</v>
      </c>
      <c r="DW122" s="974"/>
      <c r="DX122" s="974"/>
      <c r="DY122" s="974"/>
      <c r="DZ122" s="975"/>
    </row>
    <row r="123" spans="1:130" s="103" customFormat="1" ht="26.25" customHeight="1" x14ac:dyDescent="0.15">
      <c r="A123" s="1113"/>
      <c r="B123" s="999"/>
      <c r="C123" s="969" t="s">
        <v>419</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195</v>
      </c>
      <c r="AB123" s="1012"/>
      <c r="AC123" s="1012"/>
      <c r="AD123" s="1012"/>
      <c r="AE123" s="1013"/>
      <c r="AF123" s="1014" t="s">
        <v>195</v>
      </c>
      <c r="AG123" s="1012"/>
      <c r="AH123" s="1012"/>
      <c r="AI123" s="1012"/>
      <c r="AJ123" s="1013"/>
      <c r="AK123" s="1014" t="s">
        <v>195</v>
      </c>
      <c r="AL123" s="1012"/>
      <c r="AM123" s="1012"/>
      <c r="AN123" s="1012"/>
      <c r="AO123" s="1013"/>
      <c r="AP123" s="1015" t="s">
        <v>260</v>
      </c>
      <c r="AQ123" s="1016"/>
      <c r="AR123" s="1016"/>
      <c r="AS123" s="1016"/>
      <c r="AT123" s="1017"/>
      <c r="AU123" s="1048"/>
      <c r="AV123" s="1049"/>
      <c r="AW123" s="1049"/>
      <c r="AX123" s="1049"/>
      <c r="AY123" s="1049"/>
      <c r="AZ123" s="134" t="s">
        <v>126</v>
      </c>
      <c r="BA123" s="134"/>
      <c r="BB123" s="134"/>
      <c r="BC123" s="134"/>
      <c r="BD123" s="134"/>
      <c r="BE123" s="134"/>
      <c r="BF123" s="134"/>
      <c r="BG123" s="134"/>
      <c r="BH123" s="134"/>
      <c r="BI123" s="134"/>
      <c r="BJ123" s="134"/>
      <c r="BK123" s="134"/>
      <c r="BL123" s="134"/>
      <c r="BM123" s="134"/>
      <c r="BN123" s="134"/>
      <c r="BO123" s="1028" t="s">
        <v>436</v>
      </c>
      <c r="BP123" s="1059"/>
      <c r="BQ123" s="1119">
        <v>10696399</v>
      </c>
      <c r="BR123" s="1085"/>
      <c r="BS123" s="1085"/>
      <c r="BT123" s="1085"/>
      <c r="BU123" s="1085"/>
      <c r="BV123" s="1085">
        <v>10525600</v>
      </c>
      <c r="BW123" s="1085"/>
      <c r="BX123" s="1085"/>
      <c r="BY123" s="1085"/>
      <c r="BZ123" s="1085"/>
      <c r="CA123" s="1085">
        <v>10490074</v>
      </c>
      <c r="CB123" s="1085"/>
      <c r="CC123" s="1085"/>
      <c r="CD123" s="1085"/>
      <c r="CE123" s="1085"/>
      <c r="CF123" s="1052"/>
      <c r="CG123" s="1053"/>
      <c r="CH123" s="1053"/>
      <c r="CI123" s="1053"/>
      <c r="CJ123" s="1054"/>
      <c r="CK123" s="1063"/>
      <c r="CL123" s="1064"/>
      <c r="CM123" s="1064"/>
      <c r="CN123" s="1064"/>
      <c r="CO123" s="1065"/>
      <c r="CP123" s="1073" t="s">
        <v>437</v>
      </c>
      <c r="CQ123" s="1074"/>
      <c r="CR123" s="1074"/>
      <c r="CS123" s="1074"/>
      <c r="CT123" s="1074"/>
      <c r="CU123" s="1074"/>
      <c r="CV123" s="1074"/>
      <c r="CW123" s="1074"/>
      <c r="CX123" s="1074"/>
      <c r="CY123" s="1074"/>
      <c r="CZ123" s="1074"/>
      <c r="DA123" s="1074"/>
      <c r="DB123" s="1074"/>
      <c r="DC123" s="1074"/>
      <c r="DD123" s="1074"/>
      <c r="DE123" s="1074"/>
      <c r="DF123" s="1075"/>
      <c r="DG123" s="1011">
        <v>44557</v>
      </c>
      <c r="DH123" s="1012"/>
      <c r="DI123" s="1012"/>
      <c r="DJ123" s="1012"/>
      <c r="DK123" s="1013"/>
      <c r="DL123" s="1014">
        <v>45087</v>
      </c>
      <c r="DM123" s="1012"/>
      <c r="DN123" s="1012"/>
      <c r="DO123" s="1012"/>
      <c r="DP123" s="1013"/>
      <c r="DQ123" s="1014">
        <v>37956</v>
      </c>
      <c r="DR123" s="1012"/>
      <c r="DS123" s="1012"/>
      <c r="DT123" s="1012"/>
      <c r="DU123" s="1013"/>
      <c r="DV123" s="1015">
        <v>1</v>
      </c>
      <c r="DW123" s="1016"/>
      <c r="DX123" s="1016"/>
      <c r="DY123" s="1016"/>
      <c r="DZ123" s="1017"/>
    </row>
    <row r="124" spans="1:130" s="103" customFormat="1" ht="26.25" customHeight="1" thickBot="1" x14ac:dyDescent="0.2">
      <c r="A124" s="1113"/>
      <c r="B124" s="999"/>
      <c r="C124" s="969" t="s">
        <v>422</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260</v>
      </c>
      <c r="AB124" s="1012"/>
      <c r="AC124" s="1012"/>
      <c r="AD124" s="1012"/>
      <c r="AE124" s="1013"/>
      <c r="AF124" s="1014" t="s">
        <v>195</v>
      </c>
      <c r="AG124" s="1012"/>
      <c r="AH124" s="1012"/>
      <c r="AI124" s="1012"/>
      <c r="AJ124" s="1013"/>
      <c r="AK124" s="1014" t="s">
        <v>260</v>
      </c>
      <c r="AL124" s="1012"/>
      <c r="AM124" s="1012"/>
      <c r="AN124" s="1012"/>
      <c r="AO124" s="1013"/>
      <c r="AP124" s="1015" t="s">
        <v>195</v>
      </c>
      <c r="AQ124" s="1016"/>
      <c r="AR124" s="1016"/>
      <c r="AS124" s="1016"/>
      <c r="AT124" s="1017"/>
      <c r="AU124" s="1115" t="s">
        <v>438</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v>92.6</v>
      </c>
      <c r="BR124" s="1081"/>
      <c r="BS124" s="1081"/>
      <c r="BT124" s="1081"/>
      <c r="BU124" s="1081"/>
      <c r="BV124" s="1081">
        <v>88.8</v>
      </c>
      <c r="BW124" s="1081"/>
      <c r="BX124" s="1081"/>
      <c r="BY124" s="1081"/>
      <c r="BZ124" s="1081"/>
      <c r="CA124" s="1081">
        <v>84.1</v>
      </c>
      <c r="CB124" s="1081"/>
      <c r="CC124" s="1081"/>
      <c r="CD124" s="1081"/>
      <c r="CE124" s="1081"/>
      <c r="CF124" s="1082"/>
      <c r="CG124" s="1083"/>
      <c r="CH124" s="1083"/>
      <c r="CI124" s="1083"/>
      <c r="CJ124" s="1084"/>
      <c r="CK124" s="1066"/>
      <c r="CL124" s="1066"/>
      <c r="CM124" s="1066"/>
      <c r="CN124" s="1066"/>
      <c r="CO124" s="1067"/>
      <c r="CP124" s="1073" t="s">
        <v>439</v>
      </c>
      <c r="CQ124" s="1074"/>
      <c r="CR124" s="1074"/>
      <c r="CS124" s="1074"/>
      <c r="CT124" s="1074"/>
      <c r="CU124" s="1074"/>
      <c r="CV124" s="1074"/>
      <c r="CW124" s="1074"/>
      <c r="CX124" s="1074"/>
      <c r="CY124" s="1074"/>
      <c r="CZ124" s="1074"/>
      <c r="DA124" s="1074"/>
      <c r="DB124" s="1074"/>
      <c r="DC124" s="1074"/>
      <c r="DD124" s="1074"/>
      <c r="DE124" s="1074"/>
      <c r="DF124" s="1075"/>
      <c r="DG124" s="1058" t="s">
        <v>400</v>
      </c>
      <c r="DH124" s="1037"/>
      <c r="DI124" s="1037"/>
      <c r="DJ124" s="1037"/>
      <c r="DK124" s="1038"/>
      <c r="DL124" s="1036" t="s">
        <v>195</v>
      </c>
      <c r="DM124" s="1037"/>
      <c r="DN124" s="1037"/>
      <c r="DO124" s="1037"/>
      <c r="DP124" s="1038"/>
      <c r="DQ124" s="1036" t="s">
        <v>195</v>
      </c>
      <c r="DR124" s="1037"/>
      <c r="DS124" s="1037"/>
      <c r="DT124" s="1037"/>
      <c r="DU124" s="1038"/>
      <c r="DV124" s="1039" t="s">
        <v>195</v>
      </c>
      <c r="DW124" s="1040"/>
      <c r="DX124" s="1040"/>
      <c r="DY124" s="1040"/>
      <c r="DZ124" s="1041"/>
    </row>
    <row r="125" spans="1:130" s="103" customFormat="1" ht="26.25" customHeight="1" x14ac:dyDescent="0.15">
      <c r="A125" s="1113"/>
      <c r="B125" s="999"/>
      <c r="C125" s="969" t="s">
        <v>424</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195</v>
      </c>
      <c r="AB125" s="1012"/>
      <c r="AC125" s="1012"/>
      <c r="AD125" s="1012"/>
      <c r="AE125" s="1013"/>
      <c r="AF125" s="1014" t="s">
        <v>195</v>
      </c>
      <c r="AG125" s="1012"/>
      <c r="AH125" s="1012"/>
      <c r="AI125" s="1012"/>
      <c r="AJ125" s="1013"/>
      <c r="AK125" s="1014" t="s">
        <v>195</v>
      </c>
      <c r="AL125" s="1012"/>
      <c r="AM125" s="1012"/>
      <c r="AN125" s="1012"/>
      <c r="AO125" s="1013"/>
      <c r="AP125" s="1015" t="s">
        <v>195</v>
      </c>
      <c r="AQ125" s="1016"/>
      <c r="AR125" s="1016"/>
      <c r="AS125" s="1016"/>
      <c r="AT125" s="1017"/>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6" t="s">
        <v>440</v>
      </c>
      <c r="CL125" s="1061"/>
      <c r="CM125" s="1061"/>
      <c r="CN125" s="1061"/>
      <c r="CO125" s="1062"/>
      <c r="CP125" s="993" t="s">
        <v>441</v>
      </c>
      <c r="CQ125" s="942"/>
      <c r="CR125" s="942"/>
      <c r="CS125" s="942"/>
      <c r="CT125" s="942"/>
      <c r="CU125" s="942"/>
      <c r="CV125" s="942"/>
      <c r="CW125" s="942"/>
      <c r="CX125" s="942"/>
      <c r="CY125" s="942"/>
      <c r="CZ125" s="942"/>
      <c r="DA125" s="942"/>
      <c r="DB125" s="942"/>
      <c r="DC125" s="942"/>
      <c r="DD125" s="942"/>
      <c r="DE125" s="942"/>
      <c r="DF125" s="943"/>
      <c r="DG125" s="979" t="s">
        <v>195</v>
      </c>
      <c r="DH125" s="980"/>
      <c r="DI125" s="980"/>
      <c r="DJ125" s="980"/>
      <c r="DK125" s="980"/>
      <c r="DL125" s="980" t="s">
        <v>195</v>
      </c>
      <c r="DM125" s="980"/>
      <c r="DN125" s="980"/>
      <c r="DO125" s="980"/>
      <c r="DP125" s="980"/>
      <c r="DQ125" s="980" t="s">
        <v>195</v>
      </c>
      <c r="DR125" s="980"/>
      <c r="DS125" s="980"/>
      <c r="DT125" s="980"/>
      <c r="DU125" s="980"/>
      <c r="DV125" s="981" t="s">
        <v>195</v>
      </c>
      <c r="DW125" s="981"/>
      <c r="DX125" s="981"/>
      <c r="DY125" s="981"/>
      <c r="DZ125" s="982"/>
    </row>
    <row r="126" spans="1:130" s="103" customFormat="1" ht="26.25" customHeight="1" thickBot="1" x14ac:dyDescent="0.2">
      <c r="A126" s="1113"/>
      <c r="B126" s="999"/>
      <c r="C126" s="969" t="s">
        <v>426</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260</v>
      </c>
      <c r="AB126" s="1012"/>
      <c r="AC126" s="1012"/>
      <c r="AD126" s="1012"/>
      <c r="AE126" s="1013"/>
      <c r="AF126" s="1014" t="s">
        <v>195</v>
      </c>
      <c r="AG126" s="1012"/>
      <c r="AH126" s="1012"/>
      <c r="AI126" s="1012"/>
      <c r="AJ126" s="1013"/>
      <c r="AK126" s="1014" t="s">
        <v>195</v>
      </c>
      <c r="AL126" s="1012"/>
      <c r="AM126" s="1012"/>
      <c r="AN126" s="1012"/>
      <c r="AO126" s="1013"/>
      <c r="AP126" s="1015" t="s">
        <v>195</v>
      </c>
      <c r="AQ126" s="1016"/>
      <c r="AR126" s="1016"/>
      <c r="AS126" s="1016"/>
      <c r="AT126" s="1017"/>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7"/>
      <c r="CL126" s="1064"/>
      <c r="CM126" s="1064"/>
      <c r="CN126" s="1064"/>
      <c r="CO126" s="1065"/>
      <c r="CP126" s="1002" t="s">
        <v>442</v>
      </c>
      <c r="CQ126" s="1003"/>
      <c r="CR126" s="1003"/>
      <c r="CS126" s="1003"/>
      <c r="CT126" s="1003"/>
      <c r="CU126" s="1003"/>
      <c r="CV126" s="1003"/>
      <c r="CW126" s="1003"/>
      <c r="CX126" s="1003"/>
      <c r="CY126" s="1003"/>
      <c r="CZ126" s="1003"/>
      <c r="DA126" s="1003"/>
      <c r="DB126" s="1003"/>
      <c r="DC126" s="1003"/>
      <c r="DD126" s="1003"/>
      <c r="DE126" s="1003"/>
      <c r="DF126" s="1004"/>
      <c r="DG126" s="972" t="s">
        <v>195</v>
      </c>
      <c r="DH126" s="973"/>
      <c r="DI126" s="973"/>
      <c r="DJ126" s="973"/>
      <c r="DK126" s="973"/>
      <c r="DL126" s="973" t="s">
        <v>195</v>
      </c>
      <c r="DM126" s="973"/>
      <c r="DN126" s="973"/>
      <c r="DO126" s="973"/>
      <c r="DP126" s="973"/>
      <c r="DQ126" s="973" t="s">
        <v>195</v>
      </c>
      <c r="DR126" s="973"/>
      <c r="DS126" s="973"/>
      <c r="DT126" s="973"/>
      <c r="DU126" s="973"/>
      <c r="DV126" s="974" t="s">
        <v>195</v>
      </c>
      <c r="DW126" s="974"/>
      <c r="DX126" s="974"/>
      <c r="DY126" s="974"/>
      <c r="DZ126" s="975"/>
    </row>
    <row r="127" spans="1:130" s="103" customFormat="1" ht="26.25" customHeight="1" x14ac:dyDescent="0.15">
      <c r="A127" s="1114"/>
      <c r="B127" s="1001"/>
      <c r="C127" s="1055" t="s">
        <v>443</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t="s">
        <v>195</v>
      </c>
      <c r="AB127" s="1012"/>
      <c r="AC127" s="1012"/>
      <c r="AD127" s="1012"/>
      <c r="AE127" s="1013"/>
      <c r="AF127" s="1014" t="s">
        <v>195</v>
      </c>
      <c r="AG127" s="1012"/>
      <c r="AH127" s="1012"/>
      <c r="AI127" s="1012"/>
      <c r="AJ127" s="1013"/>
      <c r="AK127" s="1014" t="s">
        <v>195</v>
      </c>
      <c r="AL127" s="1012"/>
      <c r="AM127" s="1012"/>
      <c r="AN127" s="1012"/>
      <c r="AO127" s="1013"/>
      <c r="AP127" s="1015" t="s">
        <v>195</v>
      </c>
      <c r="AQ127" s="1016"/>
      <c r="AR127" s="1016"/>
      <c r="AS127" s="1016"/>
      <c r="AT127" s="1017"/>
      <c r="AU127" s="139"/>
      <c r="AV127" s="139"/>
      <c r="AW127" s="139"/>
      <c r="AX127" s="1086" t="s">
        <v>444</v>
      </c>
      <c r="AY127" s="1087"/>
      <c r="AZ127" s="1087"/>
      <c r="BA127" s="1087"/>
      <c r="BB127" s="1087"/>
      <c r="BC127" s="1087"/>
      <c r="BD127" s="1087"/>
      <c r="BE127" s="1088"/>
      <c r="BF127" s="1089" t="s">
        <v>445</v>
      </c>
      <c r="BG127" s="1087"/>
      <c r="BH127" s="1087"/>
      <c r="BI127" s="1087"/>
      <c r="BJ127" s="1087"/>
      <c r="BK127" s="1087"/>
      <c r="BL127" s="1088"/>
      <c r="BM127" s="1089" t="s">
        <v>446</v>
      </c>
      <c r="BN127" s="1087"/>
      <c r="BO127" s="1087"/>
      <c r="BP127" s="1087"/>
      <c r="BQ127" s="1087"/>
      <c r="BR127" s="1087"/>
      <c r="BS127" s="1088"/>
      <c r="BT127" s="1089" t="s">
        <v>447</v>
      </c>
      <c r="BU127" s="1087"/>
      <c r="BV127" s="1087"/>
      <c r="BW127" s="1087"/>
      <c r="BX127" s="1087"/>
      <c r="BY127" s="1087"/>
      <c r="BZ127" s="1111"/>
      <c r="CA127" s="139"/>
      <c r="CB127" s="139"/>
      <c r="CC127" s="139"/>
      <c r="CD127" s="140"/>
      <c r="CE127" s="140"/>
      <c r="CF127" s="140"/>
      <c r="CG127" s="137"/>
      <c r="CH127" s="137"/>
      <c r="CI127" s="137"/>
      <c r="CJ127" s="138"/>
      <c r="CK127" s="1077"/>
      <c r="CL127" s="1064"/>
      <c r="CM127" s="1064"/>
      <c r="CN127" s="1064"/>
      <c r="CO127" s="1065"/>
      <c r="CP127" s="1002" t="s">
        <v>448</v>
      </c>
      <c r="CQ127" s="1003"/>
      <c r="CR127" s="1003"/>
      <c r="CS127" s="1003"/>
      <c r="CT127" s="1003"/>
      <c r="CU127" s="1003"/>
      <c r="CV127" s="1003"/>
      <c r="CW127" s="1003"/>
      <c r="CX127" s="1003"/>
      <c r="CY127" s="1003"/>
      <c r="CZ127" s="1003"/>
      <c r="DA127" s="1003"/>
      <c r="DB127" s="1003"/>
      <c r="DC127" s="1003"/>
      <c r="DD127" s="1003"/>
      <c r="DE127" s="1003"/>
      <c r="DF127" s="1004"/>
      <c r="DG127" s="972" t="s">
        <v>195</v>
      </c>
      <c r="DH127" s="973"/>
      <c r="DI127" s="973"/>
      <c r="DJ127" s="973"/>
      <c r="DK127" s="973"/>
      <c r="DL127" s="973" t="s">
        <v>195</v>
      </c>
      <c r="DM127" s="973"/>
      <c r="DN127" s="973"/>
      <c r="DO127" s="973"/>
      <c r="DP127" s="973"/>
      <c r="DQ127" s="973" t="s">
        <v>195</v>
      </c>
      <c r="DR127" s="973"/>
      <c r="DS127" s="973"/>
      <c r="DT127" s="973"/>
      <c r="DU127" s="973"/>
      <c r="DV127" s="974" t="s">
        <v>195</v>
      </c>
      <c r="DW127" s="974"/>
      <c r="DX127" s="974"/>
      <c r="DY127" s="974"/>
      <c r="DZ127" s="975"/>
    </row>
    <row r="128" spans="1:130" s="103" customFormat="1" ht="26.25" customHeight="1" thickBot="1" x14ac:dyDescent="0.2">
      <c r="A128" s="1097" t="s">
        <v>449</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450</v>
      </c>
      <c r="X128" s="1099"/>
      <c r="Y128" s="1099"/>
      <c r="Z128" s="1100"/>
      <c r="AA128" s="1101">
        <v>70512</v>
      </c>
      <c r="AB128" s="1102"/>
      <c r="AC128" s="1102"/>
      <c r="AD128" s="1102"/>
      <c r="AE128" s="1103"/>
      <c r="AF128" s="1104">
        <v>71569</v>
      </c>
      <c r="AG128" s="1102"/>
      <c r="AH128" s="1102"/>
      <c r="AI128" s="1102"/>
      <c r="AJ128" s="1103"/>
      <c r="AK128" s="1104">
        <v>69407</v>
      </c>
      <c r="AL128" s="1102"/>
      <c r="AM128" s="1102"/>
      <c r="AN128" s="1102"/>
      <c r="AO128" s="1103"/>
      <c r="AP128" s="1105"/>
      <c r="AQ128" s="1106"/>
      <c r="AR128" s="1106"/>
      <c r="AS128" s="1106"/>
      <c r="AT128" s="1107"/>
      <c r="AU128" s="139"/>
      <c r="AV128" s="139"/>
      <c r="AW128" s="139"/>
      <c r="AX128" s="941" t="s">
        <v>451</v>
      </c>
      <c r="AY128" s="942"/>
      <c r="AZ128" s="942"/>
      <c r="BA128" s="942"/>
      <c r="BB128" s="942"/>
      <c r="BC128" s="942"/>
      <c r="BD128" s="942"/>
      <c r="BE128" s="943"/>
      <c r="BF128" s="1108" t="s">
        <v>195</v>
      </c>
      <c r="BG128" s="1109"/>
      <c r="BH128" s="1109"/>
      <c r="BI128" s="1109"/>
      <c r="BJ128" s="1109"/>
      <c r="BK128" s="1109"/>
      <c r="BL128" s="1110"/>
      <c r="BM128" s="1108">
        <v>15</v>
      </c>
      <c r="BN128" s="1109"/>
      <c r="BO128" s="1109"/>
      <c r="BP128" s="1109"/>
      <c r="BQ128" s="1109"/>
      <c r="BR128" s="1109"/>
      <c r="BS128" s="1110"/>
      <c r="BT128" s="1108">
        <v>20</v>
      </c>
      <c r="BU128" s="1109"/>
      <c r="BV128" s="1109"/>
      <c r="BW128" s="1109"/>
      <c r="BX128" s="1109"/>
      <c r="BY128" s="1109"/>
      <c r="BZ128" s="1132"/>
      <c r="CA128" s="140"/>
      <c r="CB128" s="140"/>
      <c r="CC128" s="140"/>
      <c r="CD128" s="140"/>
      <c r="CE128" s="140"/>
      <c r="CF128" s="140"/>
      <c r="CG128" s="137"/>
      <c r="CH128" s="137"/>
      <c r="CI128" s="137"/>
      <c r="CJ128" s="138"/>
      <c r="CK128" s="1078"/>
      <c r="CL128" s="1079"/>
      <c r="CM128" s="1079"/>
      <c r="CN128" s="1079"/>
      <c r="CO128" s="1080"/>
      <c r="CP128" s="1090" t="s">
        <v>452</v>
      </c>
      <c r="CQ128" s="1091"/>
      <c r="CR128" s="1091"/>
      <c r="CS128" s="1091"/>
      <c r="CT128" s="1091"/>
      <c r="CU128" s="1091"/>
      <c r="CV128" s="1091"/>
      <c r="CW128" s="1091"/>
      <c r="CX128" s="1091"/>
      <c r="CY128" s="1091"/>
      <c r="CZ128" s="1091"/>
      <c r="DA128" s="1091"/>
      <c r="DB128" s="1091"/>
      <c r="DC128" s="1091"/>
      <c r="DD128" s="1091"/>
      <c r="DE128" s="1091"/>
      <c r="DF128" s="1092"/>
      <c r="DG128" s="1093" t="s">
        <v>195</v>
      </c>
      <c r="DH128" s="1094"/>
      <c r="DI128" s="1094"/>
      <c r="DJ128" s="1094"/>
      <c r="DK128" s="1094"/>
      <c r="DL128" s="1094" t="s">
        <v>195</v>
      </c>
      <c r="DM128" s="1094"/>
      <c r="DN128" s="1094"/>
      <c r="DO128" s="1094"/>
      <c r="DP128" s="1094"/>
      <c r="DQ128" s="1094" t="s">
        <v>195</v>
      </c>
      <c r="DR128" s="1094"/>
      <c r="DS128" s="1094"/>
      <c r="DT128" s="1094"/>
      <c r="DU128" s="1094"/>
      <c r="DV128" s="1095" t="s">
        <v>195</v>
      </c>
      <c r="DW128" s="1095"/>
      <c r="DX128" s="1095"/>
      <c r="DY128" s="1095"/>
      <c r="DZ128" s="1096"/>
    </row>
    <row r="129" spans="1:131" s="103" customFormat="1" ht="26.25" customHeight="1" x14ac:dyDescent="0.15">
      <c r="A129" s="983" t="s">
        <v>46</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453</v>
      </c>
      <c r="X129" s="1127"/>
      <c r="Y129" s="1127"/>
      <c r="Z129" s="1128"/>
      <c r="AA129" s="1011">
        <v>4537112</v>
      </c>
      <c r="AB129" s="1012"/>
      <c r="AC129" s="1012"/>
      <c r="AD129" s="1012"/>
      <c r="AE129" s="1013"/>
      <c r="AF129" s="1014">
        <v>4476927</v>
      </c>
      <c r="AG129" s="1012"/>
      <c r="AH129" s="1012"/>
      <c r="AI129" s="1012"/>
      <c r="AJ129" s="1013"/>
      <c r="AK129" s="1014">
        <v>4672162</v>
      </c>
      <c r="AL129" s="1012"/>
      <c r="AM129" s="1012"/>
      <c r="AN129" s="1012"/>
      <c r="AO129" s="1013"/>
      <c r="AP129" s="1129"/>
      <c r="AQ129" s="1130"/>
      <c r="AR129" s="1130"/>
      <c r="AS129" s="1130"/>
      <c r="AT129" s="1131"/>
      <c r="AU129" s="141"/>
      <c r="AV129" s="141"/>
      <c r="AW129" s="141"/>
      <c r="AX129" s="1120" t="s">
        <v>454</v>
      </c>
      <c r="AY129" s="1003"/>
      <c r="AZ129" s="1003"/>
      <c r="BA129" s="1003"/>
      <c r="BB129" s="1003"/>
      <c r="BC129" s="1003"/>
      <c r="BD129" s="1003"/>
      <c r="BE129" s="1004"/>
      <c r="BF129" s="1121" t="s">
        <v>195</v>
      </c>
      <c r="BG129" s="1122"/>
      <c r="BH129" s="1122"/>
      <c r="BI129" s="1122"/>
      <c r="BJ129" s="1122"/>
      <c r="BK129" s="1122"/>
      <c r="BL129" s="1123"/>
      <c r="BM129" s="1121">
        <v>20</v>
      </c>
      <c r="BN129" s="1122"/>
      <c r="BO129" s="1122"/>
      <c r="BP129" s="1122"/>
      <c r="BQ129" s="1122"/>
      <c r="BR129" s="1122"/>
      <c r="BS129" s="1123"/>
      <c r="BT129" s="1121">
        <v>30</v>
      </c>
      <c r="BU129" s="1124"/>
      <c r="BV129" s="1124"/>
      <c r="BW129" s="1124"/>
      <c r="BX129" s="1124"/>
      <c r="BY129" s="1124"/>
      <c r="BZ129" s="1125"/>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983" t="s">
        <v>455</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456</v>
      </c>
      <c r="X130" s="1127"/>
      <c r="Y130" s="1127"/>
      <c r="Z130" s="1128"/>
      <c r="AA130" s="1011">
        <v>793413</v>
      </c>
      <c r="AB130" s="1012"/>
      <c r="AC130" s="1012"/>
      <c r="AD130" s="1012"/>
      <c r="AE130" s="1013"/>
      <c r="AF130" s="1014">
        <v>783700</v>
      </c>
      <c r="AG130" s="1012"/>
      <c r="AH130" s="1012"/>
      <c r="AI130" s="1012"/>
      <c r="AJ130" s="1013"/>
      <c r="AK130" s="1014">
        <v>810813</v>
      </c>
      <c r="AL130" s="1012"/>
      <c r="AM130" s="1012"/>
      <c r="AN130" s="1012"/>
      <c r="AO130" s="1013"/>
      <c r="AP130" s="1129"/>
      <c r="AQ130" s="1130"/>
      <c r="AR130" s="1130"/>
      <c r="AS130" s="1130"/>
      <c r="AT130" s="1131"/>
      <c r="AU130" s="141"/>
      <c r="AV130" s="141"/>
      <c r="AW130" s="141"/>
      <c r="AX130" s="1120" t="s">
        <v>457</v>
      </c>
      <c r="AY130" s="1003"/>
      <c r="AZ130" s="1003"/>
      <c r="BA130" s="1003"/>
      <c r="BB130" s="1003"/>
      <c r="BC130" s="1003"/>
      <c r="BD130" s="1003"/>
      <c r="BE130" s="1004"/>
      <c r="BF130" s="1157">
        <v>11.1</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458</v>
      </c>
      <c r="X131" s="1165"/>
      <c r="Y131" s="1165"/>
      <c r="Z131" s="1166"/>
      <c r="AA131" s="1058">
        <v>3743699</v>
      </c>
      <c r="AB131" s="1037"/>
      <c r="AC131" s="1037"/>
      <c r="AD131" s="1037"/>
      <c r="AE131" s="1038"/>
      <c r="AF131" s="1036">
        <v>3693227</v>
      </c>
      <c r="AG131" s="1037"/>
      <c r="AH131" s="1037"/>
      <c r="AI131" s="1037"/>
      <c r="AJ131" s="1038"/>
      <c r="AK131" s="1036">
        <v>3861349</v>
      </c>
      <c r="AL131" s="1037"/>
      <c r="AM131" s="1037"/>
      <c r="AN131" s="1037"/>
      <c r="AO131" s="1038"/>
      <c r="AP131" s="1167"/>
      <c r="AQ131" s="1168"/>
      <c r="AR131" s="1168"/>
      <c r="AS131" s="1168"/>
      <c r="AT131" s="1169"/>
      <c r="AU131" s="141"/>
      <c r="AV131" s="141"/>
      <c r="AW131" s="141"/>
      <c r="AX131" s="1139" t="s">
        <v>459</v>
      </c>
      <c r="AY131" s="1091"/>
      <c r="AZ131" s="1091"/>
      <c r="BA131" s="1091"/>
      <c r="BB131" s="1091"/>
      <c r="BC131" s="1091"/>
      <c r="BD131" s="1091"/>
      <c r="BE131" s="1092"/>
      <c r="BF131" s="1140">
        <v>84.1</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1146" t="s">
        <v>460</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461</v>
      </c>
      <c r="W132" s="1150"/>
      <c r="X132" s="1150"/>
      <c r="Y132" s="1150"/>
      <c r="Z132" s="1151"/>
      <c r="AA132" s="1152">
        <v>10.38726671</v>
      </c>
      <c r="AB132" s="1153"/>
      <c r="AC132" s="1153"/>
      <c r="AD132" s="1153"/>
      <c r="AE132" s="1154"/>
      <c r="AF132" s="1155">
        <v>11.992953590000001</v>
      </c>
      <c r="AG132" s="1153"/>
      <c r="AH132" s="1153"/>
      <c r="AI132" s="1153"/>
      <c r="AJ132" s="1154"/>
      <c r="AK132" s="1155">
        <v>11.218851239999999</v>
      </c>
      <c r="AL132" s="1153"/>
      <c r="AM132" s="1153"/>
      <c r="AN132" s="1153"/>
      <c r="AO132" s="1154"/>
      <c r="AP132" s="1052"/>
      <c r="AQ132" s="1053"/>
      <c r="AR132" s="1053"/>
      <c r="AS132" s="1053"/>
      <c r="AT132" s="1156"/>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462</v>
      </c>
      <c r="W133" s="1133"/>
      <c r="X133" s="1133"/>
      <c r="Y133" s="1133"/>
      <c r="Z133" s="1134"/>
      <c r="AA133" s="1135">
        <v>9.3000000000000007</v>
      </c>
      <c r="AB133" s="1136"/>
      <c r="AC133" s="1136"/>
      <c r="AD133" s="1136"/>
      <c r="AE133" s="1137"/>
      <c r="AF133" s="1135">
        <v>10.5</v>
      </c>
      <c r="AG133" s="1136"/>
      <c r="AH133" s="1136"/>
      <c r="AI133" s="1136"/>
      <c r="AJ133" s="1137"/>
      <c r="AK133" s="1135">
        <v>11.1</v>
      </c>
      <c r="AL133" s="1136"/>
      <c r="AM133" s="1136"/>
      <c r="AN133" s="1136"/>
      <c r="AO133" s="1137"/>
      <c r="AP133" s="1082"/>
      <c r="AQ133" s="1083"/>
      <c r="AR133" s="1083"/>
      <c r="AS133" s="1083"/>
      <c r="AT133" s="1138"/>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LzWsXh5I4Z+rZAPjP5jFgCTWf6WfuI7U/gkjJRtjPLYc/2ciAwPeSt7PwjkSlaM4mmzr4Nv30y3tdY1SNAFkbA==" saltValue="KhEOe+oFeAJ2VSvXx4n2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aBBhLFvYuVxXEGZh6tEVdnYg5iNuqA6KRVdNWuJcGbL4dF4CIpwuKMFXNcoY4Slg4W3jJ2u3nlc1bhZLmJjfIw==" saltValue="D9ihSF7wiY1hEdThhXN2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KMdWzxS463JGTmarHDhvz/TB9H81i+tsrIL9dCh5qVr4m1149+SQ778vspVtLjhGuqM89yH9yxR3rJHHUN60Q==" saltValue="syzwPeXlXMTmC88Z0DrX0Q=="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zoomScale="60" workbookViewId="0"/>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463</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464</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0" t="s">
        <v>465</v>
      </c>
      <c r="AP7" s="158"/>
      <c r="AQ7" s="159" t="s">
        <v>466</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1"/>
      <c r="AP8" s="164" t="s">
        <v>467</v>
      </c>
      <c r="AQ8" s="165" t="s">
        <v>468</v>
      </c>
      <c r="AR8" s="166" t="s">
        <v>469</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2" t="s">
        <v>470</v>
      </c>
      <c r="AL9" s="1173"/>
      <c r="AM9" s="1173"/>
      <c r="AN9" s="1174"/>
      <c r="AO9" s="167">
        <v>1068715</v>
      </c>
      <c r="AP9" s="167">
        <v>101127</v>
      </c>
      <c r="AQ9" s="168">
        <v>156065</v>
      </c>
      <c r="AR9" s="169">
        <v>-35.200000000000003</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2" t="s">
        <v>471</v>
      </c>
      <c r="AL10" s="1173"/>
      <c r="AM10" s="1173"/>
      <c r="AN10" s="1174"/>
      <c r="AO10" s="170">
        <v>418862</v>
      </c>
      <c r="AP10" s="170">
        <v>39635</v>
      </c>
      <c r="AQ10" s="171">
        <v>24089</v>
      </c>
      <c r="AR10" s="172">
        <v>64.5</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2" t="s">
        <v>472</v>
      </c>
      <c r="AL11" s="1173"/>
      <c r="AM11" s="1173"/>
      <c r="AN11" s="1174"/>
      <c r="AO11" s="170">
        <v>30957</v>
      </c>
      <c r="AP11" s="170">
        <v>2929</v>
      </c>
      <c r="AQ11" s="171">
        <v>3903</v>
      </c>
      <c r="AR11" s="172">
        <v>-25</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2" t="s">
        <v>473</v>
      </c>
      <c r="AL12" s="1173"/>
      <c r="AM12" s="1173"/>
      <c r="AN12" s="1174"/>
      <c r="AO12" s="170" t="s">
        <v>350</v>
      </c>
      <c r="AP12" s="170" t="s">
        <v>350</v>
      </c>
      <c r="AQ12" s="171" t="s">
        <v>350</v>
      </c>
      <c r="AR12" s="172" t="s">
        <v>350</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2" t="s">
        <v>474</v>
      </c>
      <c r="AL13" s="1173"/>
      <c r="AM13" s="1173"/>
      <c r="AN13" s="1174"/>
      <c r="AO13" s="170">
        <v>59829</v>
      </c>
      <c r="AP13" s="170">
        <v>5661</v>
      </c>
      <c r="AQ13" s="171">
        <v>6134</v>
      </c>
      <c r="AR13" s="172">
        <v>-7.7</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2" t="s">
        <v>475</v>
      </c>
      <c r="AL14" s="1173"/>
      <c r="AM14" s="1173"/>
      <c r="AN14" s="1174"/>
      <c r="AO14" s="170">
        <v>18793</v>
      </c>
      <c r="AP14" s="170">
        <v>1778</v>
      </c>
      <c r="AQ14" s="171">
        <v>6841</v>
      </c>
      <c r="AR14" s="172">
        <v>-74</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8" t="s">
        <v>476</v>
      </c>
      <c r="AL15" s="1179"/>
      <c r="AM15" s="1179"/>
      <c r="AN15" s="1180"/>
      <c r="AO15" s="170">
        <v>-149247</v>
      </c>
      <c r="AP15" s="170">
        <v>-14123</v>
      </c>
      <c r="AQ15" s="171">
        <v>-12699</v>
      </c>
      <c r="AR15" s="172">
        <v>11.2</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8" t="s">
        <v>126</v>
      </c>
      <c r="AL16" s="1179"/>
      <c r="AM16" s="1179"/>
      <c r="AN16" s="1180"/>
      <c r="AO16" s="170">
        <v>1447909</v>
      </c>
      <c r="AP16" s="170">
        <v>137009</v>
      </c>
      <c r="AQ16" s="171">
        <v>184332</v>
      </c>
      <c r="AR16" s="172">
        <v>-25.7</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477</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478</v>
      </c>
      <c r="AP20" s="179" t="s">
        <v>479</v>
      </c>
      <c r="AQ20" s="180" t="s">
        <v>480</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1" t="s">
        <v>481</v>
      </c>
      <c r="AL21" s="1182"/>
      <c r="AM21" s="1182"/>
      <c r="AN21" s="1183"/>
      <c r="AO21" s="183">
        <v>10.31</v>
      </c>
      <c r="AP21" s="184">
        <v>15.68</v>
      </c>
      <c r="AQ21" s="185">
        <v>-5.37</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1" t="s">
        <v>482</v>
      </c>
      <c r="AL22" s="1182"/>
      <c r="AM22" s="1182"/>
      <c r="AN22" s="1183"/>
      <c r="AO22" s="188">
        <v>95.4</v>
      </c>
      <c r="AP22" s="189">
        <v>95.9</v>
      </c>
      <c r="AQ22" s="190">
        <v>-0.5</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483</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484</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485</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0" t="s">
        <v>465</v>
      </c>
      <c r="AP30" s="158"/>
      <c r="AQ30" s="159" t="s">
        <v>466</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1"/>
      <c r="AP31" s="164" t="s">
        <v>467</v>
      </c>
      <c r="AQ31" s="165" t="s">
        <v>468</v>
      </c>
      <c r="AR31" s="166" t="s">
        <v>469</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5" t="s">
        <v>486</v>
      </c>
      <c r="AL32" s="1176"/>
      <c r="AM32" s="1176"/>
      <c r="AN32" s="1177"/>
      <c r="AO32" s="198">
        <v>1215309</v>
      </c>
      <c r="AP32" s="198">
        <v>114999</v>
      </c>
      <c r="AQ32" s="199">
        <v>108331</v>
      </c>
      <c r="AR32" s="200">
        <v>6.2</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5" t="s">
        <v>487</v>
      </c>
      <c r="AL33" s="1176"/>
      <c r="AM33" s="1176"/>
      <c r="AN33" s="1177"/>
      <c r="AO33" s="198" t="s">
        <v>350</v>
      </c>
      <c r="AP33" s="198" t="s">
        <v>350</v>
      </c>
      <c r="AQ33" s="199">
        <v>132</v>
      </c>
      <c r="AR33" s="200" t="s">
        <v>350</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5" t="s">
        <v>488</v>
      </c>
      <c r="AL34" s="1176"/>
      <c r="AM34" s="1176"/>
      <c r="AN34" s="1177"/>
      <c r="AO34" s="198" t="s">
        <v>350</v>
      </c>
      <c r="AP34" s="198" t="s">
        <v>350</v>
      </c>
      <c r="AQ34" s="199">
        <v>205</v>
      </c>
      <c r="AR34" s="200" t="s">
        <v>350</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5" t="s">
        <v>489</v>
      </c>
      <c r="AL35" s="1176"/>
      <c r="AM35" s="1176"/>
      <c r="AN35" s="1177"/>
      <c r="AO35" s="198">
        <v>81591</v>
      </c>
      <c r="AP35" s="198">
        <v>7721</v>
      </c>
      <c r="AQ35" s="199">
        <v>22911</v>
      </c>
      <c r="AR35" s="200">
        <v>-66.3</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5" t="s">
        <v>490</v>
      </c>
      <c r="AL36" s="1176"/>
      <c r="AM36" s="1176"/>
      <c r="AN36" s="1177"/>
      <c r="AO36" s="198">
        <v>16246</v>
      </c>
      <c r="AP36" s="198">
        <v>1537</v>
      </c>
      <c r="AQ36" s="199">
        <v>3832</v>
      </c>
      <c r="AR36" s="200">
        <v>-59.9</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5" t="s">
        <v>491</v>
      </c>
      <c r="AL37" s="1176"/>
      <c r="AM37" s="1176"/>
      <c r="AN37" s="1177"/>
      <c r="AO37" s="198" t="s">
        <v>350</v>
      </c>
      <c r="AP37" s="198" t="s">
        <v>350</v>
      </c>
      <c r="AQ37" s="199">
        <v>1000</v>
      </c>
      <c r="AR37" s="200" t="s">
        <v>350</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4" t="s">
        <v>492</v>
      </c>
      <c r="AL38" s="1185"/>
      <c r="AM38" s="1185"/>
      <c r="AN38" s="1186"/>
      <c r="AO38" s="201">
        <v>273</v>
      </c>
      <c r="AP38" s="201">
        <v>26</v>
      </c>
      <c r="AQ38" s="202">
        <v>21</v>
      </c>
      <c r="AR38" s="190">
        <v>23.8</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4" t="s">
        <v>493</v>
      </c>
      <c r="AL39" s="1185"/>
      <c r="AM39" s="1185"/>
      <c r="AN39" s="1186"/>
      <c r="AO39" s="198">
        <v>-69407</v>
      </c>
      <c r="AP39" s="198">
        <v>-6568</v>
      </c>
      <c r="AQ39" s="199">
        <v>-5292</v>
      </c>
      <c r="AR39" s="200">
        <v>24.1</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5" t="s">
        <v>494</v>
      </c>
      <c r="AL40" s="1176"/>
      <c r="AM40" s="1176"/>
      <c r="AN40" s="1177"/>
      <c r="AO40" s="198">
        <v>-810813</v>
      </c>
      <c r="AP40" s="198">
        <v>-76723</v>
      </c>
      <c r="AQ40" s="199">
        <v>-91315</v>
      </c>
      <c r="AR40" s="200">
        <v>-16</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7" t="s">
        <v>244</v>
      </c>
      <c r="AL41" s="1188"/>
      <c r="AM41" s="1188"/>
      <c r="AN41" s="1189"/>
      <c r="AO41" s="198">
        <v>433199</v>
      </c>
      <c r="AP41" s="198">
        <v>40992</v>
      </c>
      <c r="AQ41" s="199">
        <v>39824</v>
      </c>
      <c r="AR41" s="200">
        <v>2.9</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495</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496</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497</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0" t="s">
        <v>465</v>
      </c>
      <c r="AN49" s="1192" t="s">
        <v>498</v>
      </c>
      <c r="AO49" s="1193"/>
      <c r="AP49" s="1193"/>
      <c r="AQ49" s="1193"/>
      <c r="AR49" s="1194"/>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1"/>
      <c r="AN50" s="214" t="s">
        <v>499</v>
      </c>
      <c r="AO50" s="215" t="s">
        <v>500</v>
      </c>
      <c r="AP50" s="216" t="s">
        <v>501</v>
      </c>
      <c r="AQ50" s="217" t="s">
        <v>502</v>
      </c>
      <c r="AR50" s="218" t="s">
        <v>503</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504</v>
      </c>
      <c r="AL51" s="211"/>
      <c r="AM51" s="219">
        <v>2492792</v>
      </c>
      <c r="AN51" s="220">
        <v>213698</v>
      </c>
      <c r="AO51" s="221">
        <v>150.69999999999999</v>
      </c>
      <c r="AP51" s="222">
        <v>107537</v>
      </c>
      <c r="AQ51" s="223">
        <v>14.7</v>
      </c>
      <c r="AR51" s="224">
        <v>136</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505</v>
      </c>
      <c r="AM52" s="227">
        <v>2057378</v>
      </c>
      <c r="AN52" s="228">
        <v>176372</v>
      </c>
      <c r="AO52" s="229">
        <v>393.2</v>
      </c>
      <c r="AP52" s="230">
        <v>57923</v>
      </c>
      <c r="AQ52" s="231">
        <v>25.1</v>
      </c>
      <c r="AR52" s="232">
        <v>368.1</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506</v>
      </c>
      <c r="AL53" s="211"/>
      <c r="AM53" s="219">
        <v>686896</v>
      </c>
      <c r="AN53" s="220">
        <v>60222</v>
      </c>
      <c r="AO53" s="221">
        <v>-71.8</v>
      </c>
      <c r="AP53" s="222">
        <v>113913</v>
      </c>
      <c r="AQ53" s="223">
        <v>5.9</v>
      </c>
      <c r="AR53" s="224">
        <v>-77.7</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505</v>
      </c>
      <c r="AM54" s="227">
        <v>154642</v>
      </c>
      <c r="AN54" s="228">
        <v>13558</v>
      </c>
      <c r="AO54" s="229">
        <v>-92.3</v>
      </c>
      <c r="AP54" s="230">
        <v>53160</v>
      </c>
      <c r="AQ54" s="231">
        <v>-8.1999999999999993</v>
      </c>
      <c r="AR54" s="232">
        <v>-84.1</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507</v>
      </c>
      <c r="AL55" s="211"/>
      <c r="AM55" s="219">
        <v>678475</v>
      </c>
      <c r="AN55" s="220">
        <v>60697</v>
      </c>
      <c r="AO55" s="221">
        <v>0.8</v>
      </c>
      <c r="AP55" s="222">
        <v>115050</v>
      </c>
      <c r="AQ55" s="223">
        <v>1</v>
      </c>
      <c r="AR55" s="224">
        <v>-0.2</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505</v>
      </c>
      <c r="AM56" s="227">
        <v>177069</v>
      </c>
      <c r="AN56" s="228">
        <v>15841</v>
      </c>
      <c r="AO56" s="229">
        <v>16.8</v>
      </c>
      <c r="AP56" s="230">
        <v>53792</v>
      </c>
      <c r="AQ56" s="231">
        <v>1.2</v>
      </c>
      <c r="AR56" s="232">
        <v>15.6</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508</v>
      </c>
      <c r="AL57" s="211"/>
      <c r="AM57" s="219">
        <v>834044</v>
      </c>
      <c r="AN57" s="220">
        <v>76581</v>
      </c>
      <c r="AO57" s="221">
        <v>26.2</v>
      </c>
      <c r="AP57" s="222">
        <v>118252</v>
      </c>
      <c r="AQ57" s="223">
        <v>2.8</v>
      </c>
      <c r="AR57" s="224">
        <v>23.4</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505</v>
      </c>
      <c r="AM58" s="227">
        <v>270755</v>
      </c>
      <c r="AN58" s="228">
        <v>24860</v>
      </c>
      <c r="AO58" s="229">
        <v>56.9</v>
      </c>
      <c r="AP58" s="230">
        <v>49994</v>
      </c>
      <c r="AQ58" s="231">
        <v>-7.1</v>
      </c>
      <c r="AR58" s="232">
        <v>64</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509</v>
      </c>
      <c r="AL59" s="211"/>
      <c r="AM59" s="219">
        <v>995747</v>
      </c>
      <c r="AN59" s="220">
        <v>94223</v>
      </c>
      <c r="AO59" s="221">
        <v>23</v>
      </c>
      <c r="AP59" s="222">
        <v>200194</v>
      </c>
      <c r="AQ59" s="223">
        <v>69.3</v>
      </c>
      <c r="AR59" s="224">
        <v>-46.3</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505</v>
      </c>
      <c r="AM60" s="227">
        <v>408694</v>
      </c>
      <c r="AN60" s="228">
        <v>38673</v>
      </c>
      <c r="AO60" s="229">
        <v>55.6</v>
      </c>
      <c r="AP60" s="230">
        <v>106422</v>
      </c>
      <c r="AQ60" s="231">
        <v>112.9</v>
      </c>
      <c r="AR60" s="232">
        <v>-57.3</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510</v>
      </c>
      <c r="AL61" s="233"/>
      <c r="AM61" s="234">
        <v>1137591</v>
      </c>
      <c r="AN61" s="235">
        <v>101084</v>
      </c>
      <c r="AO61" s="236">
        <v>25.8</v>
      </c>
      <c r="AP61" s="237">
        <v>130989</v>
      </c>
      <c r="AQ61" s="238">
        <v>18.7</v>
      </c>
      <c r="AR61" s="224">
        <v>7.1</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505</v>
      </c>
      <c r="AM62" s="227">
        <v>613708</v>
      </c>
      <c r="AN62" s="228">
        <v>53861</v>
      </c>
      <c r="AO62" s="229">
        <v>86</v>
      </c>
      <c r="AP62" s="230">
        <v>64258</v>
      </c>
      <c r="AQ62" s="231">
        <v>24.8</v>
      </c>
      <c r="AR62" s="232">
        <v>61.2</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Nh6QTQxhvk/lB3dWrB01RUqin3nJYXrEP7JQf0V9Sjga7W7n6xT39GX478Grc7FMys96Ms6M8vJNakxOqYn+ww==" saltValue="j1rZ5xJlgAgASscPeknWD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1" zoomScale="60" zoomScaleNormal="6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511</v>
      </c>
    </row>
    <row r="120" spans="125:125" ht="13.5" hidden="1" customHeight="1" x14ac:dyDescent="0.15"/>
    <row r="121" spans="125:125" ht="13.5" hidden="1" customHeight="1" x14ac:dyDescent="0.15">
      <c r="DU121" s="6"/>
    </row>
  </sheetData>
  <sheetProtection algorithmName="SHA-512" hashValue="j1CyC3qFpt7+y7maI59RkClMkiQbNSsbVoZmvltSgan5RT7cZfxrp8/s+q6+t0lxhMNW+TXQoMi+rKyDWkwNeg==" saltValue="cdmC2JK/dGCemq8blbYg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512</v>
      </c>
    </row>
  </sheetData>
  <sheetProtection algorithmName="SHA-512" hashValue="oiCFF851opf/EL81Z0BbJJGpIhil9Bu5820YrxkVQB64KsgN3QK54FqTEJSJkgUSHSJRmJfVnfC3/mgqq5JoWw==" saltValue="m3o/iPqRklLHCO9DbkU66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28" zoomScale="50" zoomScaleNormal="50" zoomScaleSheetLayoutView="100" workbookViewId="0"/>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513</v>
      </c>
    </row>
    <row r="46" spans="2:10" ht="29.25" customHeight="1" thickBot="1" x14ac:dyDescent="0.25">
      <c r="B46" s="244" t="s">
        <v>25</v>
      </c>
      <c r="C46" s="245"/>
      <c r="D46" s="245"/>
      <c r="E46" s="246" t="s">
        <v>514</v>
      </c>
      <c r="F46" s="247" t="s">
        <v>4</v>
      </c>
      <c r="G46" s="248" t="s">
        <v>5</v>
      </c>
      <c r="H46" s="248" t="s">
        <v>6</v>
      </c>
      <c r="I46" s="248" t="s">
        <v>7</v>
      </c>
      <c r="J46" s="249" t="s">
        <v>8</v>
      </c>
    </row>
    <row r="47" spans="2:10" ht="57.75" customHeight="1" x14ac:dyDescent="0.15">
      <c r="B47" s="250"/>
      <c r="C47" s="1195" t="s">
        <v>515</v>
      </c>
      <c r="D47" s="1195"/>
      <c r="E47" s="1196"/>
      <c r="F47" s="251">
        <v>30.9</v>
      </c>
      <c r="G47" s="252">
        <v>31.9</v>
      </c>
      <c r="H47" s="252">
        <v>33.93</v>
      </c>
      <c r="I47" s="252">
        <v>34.93</v>
      </c>
      <c r="J47" s="253">
        <v>40.270000000000003</v>
      </c>
    </row>
    <row r="48" spans="2:10" ht="57.75" customHeight="1" x14ac:dyDescent="0.15">
      <c r="B48" s="254"/>
      <c r="C48" s="1197" t="s">
        <v>516</v>
      </c>
      <c r="D48" s="1197"/>
      <c r="E48" s="1198"/>
      <c r="F48" s="255">
        <v>3.28</v>
      </c>
      <c r="G48" s="256">
        <v>3.05</v>
      </c>
      <c r="H48" s="256">
        <v>3.45</v>
      </c>
      <c r="I48" s="256">
        <v>3.95</v>
      </c>
      <c r="J48" s="257">
        <v>2.6</v>
      </c>
    </row>
    <row r="49" spans="2:10" ht="57.75" customHeight="1" thickBot="1" x14ac:dyDescent="0.2">
      <c r="B49" s="258"/>
      <c r="C49" s="1199" t="s">
        <v>517</v>
      </c>
      <c r="D49" s="1199"/>
      <c r="E49" s="1200"/>
      <c r="F49" s="259">
        <v>5.49</v>
      </c>
      <c r="G49" s="260">
        <v>0.38</v>
      </c>
      <c r="H49" s="260">
        <v>1.89</v>
      </c>
      <c r="I49" s="260">
        <v>1.74</v>
      </c>
      <c r="J49" s="261">
        <v>5.62</v>
      </c>
    </row>
    <row r="50" spans="2:10" ht="13.5" customHeight="1" x14ac:dyDescent="0.15"/>
  </sheetData>
  <sheetProtection algorithmName="SHA-512" hashValue="D2A3qoBWy+ssKisumfmdgxERWCi7of1sqJKxpV/oVm/sUValuutfw6Z+M3pnGZdKZ+3sgYUqcy7j9MOMDvXgZw==" saltValue="SutcXfgolnXyE1W1NA7j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513</v>
      </c>
      <c r="K32" s="262"/>
      <c r="L32" s="262"/>
      <c r="M32" s="262"/>
      <c r="N32" s="262"/>
      <c r="O32" s="262"/>
      <c r="P32" s="262"/>
    </row>
    <row r="33" spans="1:16" ht="39" customHeight="1" thickBot="1" x14ac:dyDescent="0.25">
      <c r="A33" s="262"/>
      <c r="B33" s="265" t="s">
        <v>518</v>
      </c>
      <c r="C33" s="266"/>
      <c r="D33" s="266"/>
      <c r="E33" s="267" t="s">
        <v>514</v>
      </c>
      <c r="F33" s="268" t="s">
        <v>4</v>
      </c>
      <c r="G33" s="269" t="s">
        <v>5</v>
      </c>
      <c r="H33" s="269" t="s">
        <v>6</v>
      </c>
      <c r="I33" s="269" t="s">
        <v>7</v>
      </c>
      <c r="J33" s="270" t="s">
        <v>8</v>
      </c>
      <c r="K33" s="262"/>
      <c r="L33" s="262"/>
      <c r="M33" s="262"/>
      <c r="N33" s="262"/>
      <c r="O33" s="262"/>
      <c r="P33" s="262"/>
    </row>
    <row r="34" spans="1:16" ht="39" customHeight="1" x14ac:dyDescent="0.15">
      <c r="A34" s="262"/>
      <c r="B34" s="271"/>
      <c r="C34" s="1207" t="s">
        <v>519</v>
      </c>
      <c r="D34" s="1207"/>
      <c r="E34" s="1208"/>
      <c r="F34" s="272">
        <v>5.0999999999999996</v>
      </c>
      <c r="G34" s="273">
        <v>5.0999999999999996</v>
      </c>
      <c r="H34" s="273">
        <v>6.12</v>
      </c>
      <c r="I34" s="273">
        <v>5.89</v>
      </c>
      <c r="J34" s="274">
        <v>5.29</v>
      </c>
      <c r="K34" s="262"/>
      <c r="L34" s="262"/>
      <c r="M34" s="262"/>
      <c r="N34" s="262"/>
      <c r="O34" s="262"/>
      <c r="P34" s="262"/>
    </row>
    <row r="35" spans="1:16" ht="39" customHeight="1" x14ac:dyDescent="0.15">
      <c r="A35" s="262"/>
      <c r="B35" s="275"/>
      <c r="C35" s="1201" t="s">
        <v>520</v>
      </c>
      <c r="D35" s="1202"/>
      <c r="E35" s="1203"/>
      <c r="F35" s="276">
        <v>3.28</v>
      </c>
      <c r="G35" s="277">
        <v>3.04</v>
      </c>
      <c r="H35" s="277">
        <v>3.45</v>
      </c>
      <c r="I35" s="277">
        <v>3.94</v>
      </c>
      <c r="J35" s="278">
        <v>2.59</v>
      </c>
      <c r="K35" s="262"/>
      <c r="L35" s="262"/>
      <c r="M35" s="262"/>
      <c r="N35" s="262"/>
      <c r="O35" s="262"/>
      <c r="P35" s="262"/>
    </row>
    <row r="36" spans="1:16" ht="39" customHeight="1" x14ac:dyDescent="0.15">
      <c r="A36" s="262"/>
      <c r="B36" s="275"/>
      <c r="C36" s="1201" t="s">
        <v>521</v>
      </c>
      <c r="D36" s="1202"/>
      <c r="E36" s="1203"/>
      <c r="F36" s="276">
        <v>1.92</v>
      </c>
      <c r="G36" s="277">
        <v>2.39</v>
      </c>
      <c r="H36" s="277">
        <v>3.21</v>
      </c>
      <c r="I36" s="277">
        <v>2.61</v>
      </c>
      <c r="J36" s="278">
        <v>1.9</v>
      </c>
      <c r="K36" s="262"/>
      <c r="L36" s="262"/>
      <c r="M36" s="262"/>
      <c r="N36" s="262"/>
      <c r="O36" s="262"/>
      <c r="P36" s="262"/>
    </row>
    <row r="37" spans="1:16" ht="39" customHeight="1" x14ac:dyDescent="0.15">
      <c r="A37" s="262"/>
      <c r="B37" s="275"/>
      <c r="C37" s="1201" t="s">
        <v>522</v>
      </c>
      <c r="D37" s="1202"/>
      <c r="E37" s="1203"/>
      <c r="F37" s="276">
        <v>0.35</v>
      </c>
      <c r="G37" s="277">
        <v>0.46</v>
      </c>
      <c r="H37" s="277">
        <v>0.44</v>
      </c>
      <c r="I37" s="277">
        <v>0.35</v>
      </c>
      <c r="J37" s="278">
        <v>0.73</v>
      </c>
      <c r="K37" s="262"/>
      <c r="L37" s="262"/>
      <c r="M37" s="262"/>
      <c r="N37" s="262"/>
      <c r="O37" s="262"/>
      <c r="P37" s="262"/>
    </row>
    <row r="38" spans="1:16" ht="39" customHeight="1" x14ac:dyDescent="0.15">
      <c r="A38" s="262"/>
      <c r="B38" s="275"/>
      <c r="C38" s="1201" t="s">
        <v>523</v>
      </c>
      <c r="D38" s="1202"/>
      <c r="E38" s="1203"/>
      <c r="F38" s="276">
        <v>0.01</v>
      </c>
      <c r="G38" s="277">
        <v>0.02</v>
      </c>
      <c r="H38" s="277">
        <v>0.01</v>
      </c>
      <c r="I38" s="277">
        <v>7.0000000000000007E-2</v>
      </c>
      <c r="J38" s="278">
        <v>7.0000000000000007E-2</v>
      </c>
      <c r="K38" s="262"/>
      <c r="L38" s="262"/>
      <c r="M38" s="262"/>
      <c r="N38" s="262"/>
      <c r="O38" s="262"/>
      <c r="P38" s="262"/>
    </row>
    <row r="39" spans="1:16" ht="39" customHeight="1" x14ac:dyDescent="0.15">
      <c r="A39" s="262"/>
      <c r="B39" s="275"/>
      <c r="C39" s="1201" t="s">
        <v>524</v>
      </c>
      <c r="D39" s="1202"/>
      <c r="E39" s="1203"/>
      <c r="F39" s="276">
        <v>0</v>
      </c>
      <c r="G39" s="277">
        <v>0.01</v>
      </c>
      <c r="H39" s="277">
        <v>0.01</v>
      </c>
      <c r="I39" s="277">
        <v>0.01</v>
      </c>
      <c r="J39" s="278">
        <v>0.01</v>
      </c>
      <c r="K39" s="262"/>
      <c r="L39" s="262"/>
      <c r="M39" s="262"/>
      <c r="N39" s="262"/>
      <c r="O39" s="262"/>
      <c r="P39" s="262"/>
    </row>
    <row r="40" spans="1:16" ht="39" customHeight="1" x14ac:dyDescent="0.15">
      <c r="A40" s="262"/>
      <c r="B40" s="275"/>
      <c r="C40" s="1201" t="s">
        <v>525</v>
      </c>
      <c r="D40" s="1202"/>
      <c r="E40" s="1203"/>
      <c r="F40" s="276">
        <v>0</v>
      </c>
      <c r="G40" s="277">
        <v>0.01</v>
      </c>
      <c r="H40" s="277">
        <v>0</v>
      </c>
      <c r="I40" s="277">
        <v>0</v>
      </c>
      <c r="J40" s="278">
        <v>0</v>
      </c>
      <c r="K40" s="262"/>
      <c r="L40" s="262"/>
      <c r="M40" s="262"/>
      <c r="N40" s="262"/>
      <c r="O40" s="262"/>
      <c r="P40" s="262"/>
    </row>
    <row r="41" spans="1:16" ht="39" customHeight="1" x14ac:dyDescent="0.15">
      <c r="A41" s="262"/>
      <c r="B41" s="275"/>
      <c r="C41" s="1201" t="s">
        <v>526</v>
      </c>
      <c r="D41" s="1202"/>
      <c r="E41" s="1203"/>
      <c r="F41" s="276">
        <v>0</v>
      </c>
      <c r="G41" s="277">
        <v>0</v>
      </c>
      <c r="H41" s="277">
        <v>0</v>
      </c>
      <c r="I41" s="277">
        <v>0</v>
      </c>
      <c r="J41" s="278">
        <v>0</v>
      </c>
      <c r="K41" s="262"/>
      <c r="L41" s="262"/>
      <c r="M41" s="262"/>
      <c r="N41" s="262"/>
      <c r="O41" s="262"/>
      <c r="P41" s="262"/>
    </row>
    <row r="42" spans="1:16" ht="39" customHeight="1" x14ac:dyDescent="0.15">
      <c r="A42" s="262"/>
      <c r="B42" s="279"/>
      <c r="C42" s="1201" t="s">
        <v>527</v>
      </c>
      <c r="D42" s="1202"/>
      <c r="E42" s="1203"/>
      <c r="F42" s="276" t="s">
        <v>350</v>
      </c>
      <c r="G42" s="277" t="s">
        <v>350</v>
      </c>
      <c r="H42" s="277" t="s">
        <v>350</v>
      </c>
      <c r="I42" s="277" t="s">
        <v>350</v>
      </c>
      <c r="J42" s="278" t="s">
        <v>350</v>
      </c>
      <c r="K42" s="262"/>
      <c r="L42" s="262"/>
      <c r="M42" s="262"/>
      <c r="N42" s="262"/>
      <c r="O42" s="262"/>
      <c r="P42" s="262"/>
    </row>
    <row r="43" spans="1:16" ht="39" customHeight="1" thickBot="1" x14ac:dyDescent="0.2">
      <c r="A43" s="262"/>
      <c r="B43" s="280"/>
      <c r="C43" s="1204" t="s">
        <v>528</v>
      </c>
      <c r="D43" s="1205"/>
      <c r="E43" s="1206"/>
      <c r="F43" s="281">
        <v>7.0000000000000007E-2</v>
      </c>
      <c r="G43" s="282" t="s">
        <v>350</v>
      </c>
      <c r="H43" s="282" t="s">
        <v>350</v>
      </c>
      <c r="I43" s="282" t="s">
        <v>350</v>
      </c>
      <c r="J43" s="283" t="s">
        <v>350</v>
      </c>
      <c r="K43" s="262"/>
      <c r="L43" s="262"/>
      <c r="M43" s="262"/>
      <c r="N43" s="262"/>
      <c r="O43" s="262"/>
      <c r="P43" s="262"/>
    </row>
    <row r="44" spans="1:16" ht="39" customHeight="1" x14ac:dyDescent="0.15">
      <c r="A44" s="262"/>
      <c r="B44" s="284" t="s">
        <v>529</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4CGGnuoshJllxxNi0VM2eE0+70w7XbBek+OsnnSZOHHY5B0K7jblnUt1ij4JL/CY8am1t/0zJdmjgFUfOJ+knw==" saltValue="+oSxaVTfaCkZqvYytnxX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28" zoomScale="60" zoomScaleNormal="60" zoomScaleSheetLayoutView="55" workbookViewId="0"/>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530</v>
      </c>
      <c r="P43" s="288"/>
      <c r="Q43" s="288"/>
      <c r="R43" s="288"/>
      <c r="S43" s="288"/>
      <c r="T43" s="288"/>
      <c r="U43" s="288"/>
    </row>
    <row r="44" spans="1:21" ht="30.75" customHeight="1" thickBot="1" x14ac:dyDescent="0.2">
      <c r="A44" s="288"/>
      <c r="B44" s="291" t="s">
        <v>531</v>
      </c>
      <c r="C44" s="292"/>
      <c r="D44" s="292"/>
      <c r="E44" s="293"/>
      <c r="F44" s="293"/>
      <c r="G44" s="293"/>
      <c r="H44" s="293"/>
      <c r="I44" s="293"/>
      <c r="J44" s="294" t="s">
        <v>514</v>
      </c>
      <c r="K44" s="295" t="s">
        <v>4</v>
      </c>
      <c r="L44" s="296" t="s">
        <v>5</v>
      </c>
      <c r="M44" s="296" t="s">
        <v>6</v>
      </c>
      <c r="N44" s="296" t="s">
        <v>7</v>
      </c>
      <c r="O44" s="297" t="s">
        <v>8</v>
      </c>
      <c r="P44" s="288"/>
      <c r="Q44" s="288"/>
      <c r="R44" s="288"/>
      <c r="S44" s="288"/>
      <c r="T44" s="288"/>
      <c r="U44" s="288"/>
    </row>
    <row r="45" spans="1:21" ht="30.75" customHeight="1" x14ac:dyDescent="0.15">
      <c r="A45" s="288"/>
      <c r="B45" s="1209" t="s">
        <v>532</v>
      </c>
      <c r="C45" s="1210"/>
      <c r="D45" s="298"/>
      <c r="E45" s="1215" t="s">
        <v>533</v>
      </c>
      <c r="F45" s="1215"/>
      <c r="G45" s="1215"/>
      <c r="H45" s="1215"/>
      <c r="I45" s="1215"/>
      <c r="J45" s="1216"/>
      <c r="K45" s="299">
        <v>1066</v>
      </c>
      <c r="L45" s="300">
        <v>1129</v>
      </c>
      <c r="M45" s="300">
        <v>1154</v>
      </c>
      <c r="N45" s="300">
        <v>1201</v>
      </c>
      <c r="O45" s="301">
        <v>1215</v>
      </c>
      <c r="P45" s="288"/>
      <c r="Q45" s="288"/>
      <c r="R45" s="288"/>
      <c r="S45" s="288"/>
      <c r="T45" s="288"/>
      <c r="U45" s="288"/>
    </row>
    <row r="46" spans="1:21" ht="30.75" customHeight="1" x14ac:dyDescent="0.15">
      <c r="A46" s="288"/>
      <c r="B46" s="1211"/>
      <c r="C46" s="1212"/>
      <c r="D46" s="302"/>
      <c r="E46" s="1217" t="s">
        <v>534</v>
      </c>
      <c r="F46" s="1217"/>
      <c r="G46" s="1217"/>
      <c r="H46" s="1217"/>
      <c r="I46" s="1217"/>
      <c r="J46" s="1218"/>
      <c r="K46" s="303" t="s">
        <v>350</v>
      </c>
      <c r="L46" s="304" t="s">
        <v>350</v>
      </c>
      <c r="M46" s="304" t="s">
        <v>350</v>
      </c>
      <c r="N46" s="304" t="s">
        <v>350</v>
      </c>
      <c r="O46" s="305" t="s">
        <v>350</v>
      </c>
      <c r="P46" s="288"/>
      <c r="Q46" s="288"/>
      <c r="R46" s="288"/>
      <c r="S46" s="288"/>
      <c r="T46" s="288"/>
      <c r="U46" s="288"/>
    </row>
    <row r="47" spans="1:21" ht="30.75" customHeight="1" x14ac:dyDescent="0.15">
      <c r="A47" s="288"/>
      <c r="B47" s="1211"/>
      <c r="C47" s="1212"/>
      <c r="D47" s="302"/>
      <c r="E47" s="1217" t="s">
        <v>535</v>
      </c>
      <c r="F47" s="1217"/>
      <c r="G47" s="1217"/>
      <c r="H47" s="1217"/>
      <c r="I47" s="1217"/>
      <c r="J47" s="1218"/>
      <c r="K47" s="303" t="s">
        <v>350</v>
      </c>
      <c r="L47" s="304" t="s">
        <v>350</v>
      </c>
      <c r="M47" s="304" t="s">
        <v>350</v>
      </c>
      <c r="N47" s="304" t="s">
        <v>350</v>
      </c>
      <c r="O47" s="305" t="s">
        <v>350</v>
      </c>
      <c r="P47" s="288"/>
      <c r="Q47" s="288"/>
      <c r="R47" s="288"/>
      <c r="S47" s="288"/>
      <c r="T47" s="288"/>
      <c r="U47" s="288"/>
    </row>
    <row r="48" spans="1:21" ht="30.75" customHeight="1" x14ac:dyDescent="0.15">
      <c r="A48" s="288"/>
      <c r="B48" s="1211"/>
      <c r="C48" s="1212"/>
      <c r="D48" s="302"/>
      <c r="E48" s="1217" t="s">
        <v>536</v>
      </c>
      <c r="F48" s="1217"/>
      <c r="G48" s="1217"/>
      <c r="H48" s="1217"/>
      <c r="I48" s="1217"/>
      <c r="J48" s="1218"/>
      <c r="K48" s="303">
        <v>63</v>
      </c>
      <c r="L48" s="304">
        <v>63</v>
      </c>
      <c r="M48" s="304">
        <v>86</v>
      </c>
      <c r="N48" s="304">
        <v>82</v>
      </c>
      <c r="O48" s="305">
        <v>82</v>
      </c>
      <c r="P48" s="288"/>
      <c r="Q48" s="288"/>
      <c r="R48" s="288"/>
      <c r="S48" s="288"/>
      <c r="T48" s="288"/>
      <c r="U48" s="288"/>
    </row>
    <row r="49" spans="1:21" ht="30.75" customHeight="1" x14ac:dyDescent="0.15">
      <c r="A49" s="288"/>
      <c r="B49" s="1211"/>
      <c r="C49" s="1212"/>
      <c r="D49" s="302"/>
      <c r="E49" s="1217" t="s">
        <v>537</v>
      </c>
      <c r="F49" s="1217"/>
      <c r="G49" s="1217"/>
      <c r="H49" s="1217"/>
      <c r="I49" s="1217"/>
      <c r="J49" s="1218"/>
      <c r="K49" s="303">
        <v>20</v>
      </c>
      <c r="L49" s="304">
        <v>20</v>
      </c>
      <c r="M49" s="304">
        <v>13</v>
      </c>
      <c r="N49" s="304">
        <v>15</v>
      </c>
      <c r="O49" s="305">
        <v>16</v>
      </c>
      <c r="P49" s="288"/>
      <c r="Q49" s="288"/>
      <c r="R49" s="288"/>
      <c r="S49" s="288"/>
      <c r="T49" s="288"/>
      <c r="U49" s="288"/>
    </row>
    <row r="50" spans="1:21" ht="30.75" customHeight="1" x14ac:dyDescent="0.15">
      <c r="A50" s="288"/>
      <c r="B50" s="1211"/>
      <c r="C50" s="1212"/>
      <c r="D50" s="302"/>
      <c r="E50" s="1217" t="s">
        <v>538</v>
      </c>
      <c r="F50" s="1217"/>
      <c r="G50" s="1217"/>
      <c r="H50" s="1217"/>
      <c r="I50" s="1217"/>
      <c r="J50" s="1218"/>
      <c r="K50" s="303">
        <v>2</v>
      </c>
      <c r="L50" s="304">
        <v>2</v>
      </c>
      <c r="M50" s="304" t="s">
        <v>350</v>
      </c>
      <c r="N50" s="304" t="s">
        <v>350</v>
      </c>
      <c r="O50" s="305" t="s">
        <v>350</v>
      </c>
      <c r="P50" s="288"/>
      <c r="Q50" s="288"/>
      <c r="R50" s="288"/>
      <c r="S50" s="288"/>
      <c r="T50" s="288"/>
      <c r="U50" s="288"/>
    </row>
    <row r="51" spans="1:21" ht="30.75" customHeight="1" x14ac:dyDescent="0.15">
      <c r="A51" s="288"/>
      <c r="B51" s="1213"/>
      <c r="C51" s="1214"/>
      <c r="D51" s="306"/>
      <c r="E51" s="1217" t="s">
        <v>539</v>
      </c>
      <c r="F51" s="1217"/>
      <c r="G51" s="1217"/>
      <c r="H51" s="1217"/>
      <c r="I51" s="1217"/>
      <c r="J51" s="1218"/>
      <c r="K51" s="303">
        <v>1</v>
      </c>
      <c r="L51" s="304">
        <v>1</v>
      </c>
      <c r="M51" s="304">
        <v>0</v>
      </c>
      <c r="N51" s="304">
        <v>0</v>
      </c>
      <c r="O51" s="305">
        <v>0</v>
      </c>
      <c r="P51" s="288"/>
      <c r="Q51" s="288"/>
      <c r="R51" s="288"/>
      <c r="S51" s="288"/>
      <c r="T51" s="288"/>
      <c r="U51" s="288"/>
    </row>
    <row r="52" spans="1:21" ht="30.75" customHeight="1" x14ac:dyDescent="0.15">
      <c r="A52" s="288"/>
      <c r="B52" s="1219" t="s">
        <v>540</v>
      </c>
      <c r="C52" s="1220"/>
      <c r="D52" s="306"/>
      <c r="E52" s="1217" t="s">
        <v>541</v>
      </c>
      <c r="F52" s="1217"/>
      <c r="G52" s="1217"/>
      <c r="H52" s="1217"/>
      <c r="I52" s="1217"/>
      <c r="J52" s="1218"/>
      <c r="K52" s="303">
        <v>819</v>
      </c>
      <c r="L52" s="304">
        <v>865</v>
      </c>
      <c r="M52" s="304">
        <v>865</v>
      </c>
      <c r="N52" s="304">
        <v>856</v>
      </c>
      <c r="O52" s="305">
        <v>881</v>
      </c>
      <c r="P52" s="288"/>
      <c r="Q52" s="288"/>
      <c r="R52" s="288"/>
      <c r="S52" s="288"/>
      <c r="T52" s="288"/>
      <c r="U52" s="288"/>
    </row>
    <row r="53" spans="1:21" ht="30.75" customHeight="1" thickBot="1" x14ac:dyDescent="0.2">
      <c r="A53" s="288"/>
      <c r="B53" s="1221" t="s">
        <v>542</v>
      </c>
      <c r="C53" s="1222"/>
      <c r="D53" s="307"/>
      <c r="E53" s="1223" t="s">
        <v>543</v>
      </c>
      <c r="F53" s="1223"/>
      <c r="G53" s="1223"/>
      <c r="H53" s="1223"/>
      <c r="I53" s="1223"/>
      <c r="J53" s="1224"/>
      <c r="K53" s="308">
        <v>333</v>
      </c>
      <c r="L53" s="309">
        <v>350</v>
      </c>
      <c r="M53" s="309">
        <v>388</v>
      </c>
      <c r="N53" s="309">
        <v>442</v>
      </c>
      <c r="O53" s="310">
        <v>432</v>
      </c>
      <c r="P53" s="288"/>
      <c r="Q53" s="288"/>
      <c r="R53" s="288"/>
      <c r="S53" s="288"/>
      <c r="T53" s="288"/>
      <c r="U53" s="288"/>
    </row>
    <row r="54" spans="1:21" ht="24" customHeight="1" x14ac:dyDescent="0.15">
      <c r="A54" s="288"/>
      <c r="B54" s="311" t="s">
        <v>544</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545</v>
      </c>
      <c r="C55" s="313"/>
      <c r="D55" s="313"/>
      <c r="E55" s="313"/>
      <c r="F55" s="313"/>
      <c r="G55" s="313"/>
      <c r="H55" s="313"/>
      <c r="I55" s="313"/>
      <c r="J55" s="313"/>
      <c r="K55" s="314"/>
      <c r="L55" s="314"/>
      <c r="M55" s="314"/>
      <c r="N55" s="314"/>
      <c r="O55" s="315" t="s">
        <v>546</v>
      </c>
      <c r="P55" s="288"/>
      <c r="Q55" s="288"/>
      <c r="R55" s="288"/>
      <c r="S55" s="288"/>
      <c r="T55" s="288"/>
      <c r="U55" s="288"/>
    </row>
    <row r="56" spans="1:21" ht="31.5" customHeight="1" thickBot="1" x14ac:dyDescent="0.2">
      <c r="A56" s="288"/>
      <c r="B56" s="316"/>
      <c r="C56" s="317"/>
      <c r="D56" s="317"/>
      <c r="E56" s="318"/>
      <c r="F56" s="318"/>
      <c r="G56" s="318"/>
      <c r="H56" s="318"/>
      <c r="I56" s="318"/>
      <c r="J56" s="319" t="s">
        <v>514</v>
      </c>
      <c r="K56" s="320" t="s">
        <v>547</v>
      </c>
      <c r="L56" s="321" t="s">
        <v>548</v>
      </c>
      <c r="M56" s="321" t="s">
        <v>549</v>
      </c>
      <c r="N56" s="321" t="s">
        <v>550</v>
      </c>
      <c r="O56" s="322" t="s">
        <v>551</v>
      </c>
      <c r="P56" s="288"/>
      <c r="Q56" s="288"/>
      <c r="R56" s="288"/>
      <c r="S56" s="288"/>
      <c r="T56" s="288"/>
      <c r="U56" s="288"/>
    </row>
    <row r="57" spans="1:21" ht="31.5" customHeight="1" x14ac:dyDescent="0.15">
      <c r="B57" s="1225" t="s">
        <v>552</v>
      </c>
      <c r="C57" s="1226"/>
      <c r="D57" s="1229" t="s">
        <v>553</v>
      </c>
      <c r="E57" s="1230"/>
      <c r="F57" s="1230"/>
      <c r="G57" s="1230"/>
      <c r="H57" s="1230"/>
      <c r="I57" s="1230"/>
      <c r="J57" s="1231"/>
      <c r="K57" s="323"/>
      <c r="L57" s="324"/>
      <c r="M57" s="324"/>
      <c r="N57" s="324"/>
      <c r="O57" s="325"/>
    </row>
    <row r="58" spans="1:21" ht="31.5" customHeight="1" thickBot="1" x14ac:dyDescent="0.2">
      <c r="B58" s="1227"/>
      <c r="C58" s="1228"/>
      <c r="D58" s="1232" t="s">
        <v>554</v>
      </c>
      <c r="E58" s="1233"/>
      <c r="F58" s="1233"/>
      <c r="G58" s="1233"/>
      <c r="H58" s="1233"/>
      <c r="I58" s="1233"/>
      <c r="J58" s="1234"/>
      <c r="K58" s="326"/>
      <c r="L58" s="327"/>
      <c r="M58" s="327"/>
      <c r="N58" s="327"/>
      <c r="O58" s="328"/>
    </row>
    <row r="59" spans="1:21" ht="24" customHeight="1" x14ac:dyDescent="0.15">
      <c r="B59" s="329"/>
      <c r="C59" s="329"/>
      <c r="D59" s="330" t="s">
        <v>555</v>
      </c>
      <c r="E59" s="331"/>
      <c r="F59" s="331"/>
      <c r="G59" s="331"/>
      <c r="H59" s="331"/>
      <c r="I59" s="331"/>
      <c r="J59" s="331"/>
      <c r="K59" s="331"/>
      <c r="L59" s="331"/>
      <c r="M59" s="331"/>
      <c r="N59" s="331"/>
      <c r="O59" s="331"/>
    </row>
    <row r="60" spans="1:21" ht="24" customHeight="1" x14ac:dyDescent="0.15">
      <c r="B60" s="332"/>
      <c r="C60" s="332"/>
      <c r="D60" s="330" t="s">
        <v>556</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d+vLtgoO2oe55fi7qYIg1pE3Gj4wkBU5K3noxjAq7qD/Tz1VhrlXCCdHKIu4Qba5x4Ynd24rk35OPkoiqg4UjA==" saltValue="PORG3O8KBZ4hzTCKOo0j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530</v>
      </c>
    </row>
    <row r="40" spans="2:13" ht="27.75" customHeight="1" thickBot="1" x14ac:dyDescent="0.2">
      <c r="B40" s="335" t="s">
        <v>531</v>
      </c>
      <c r="C40" s="336"/>
      <c r="D40" s="336"/>
      <c r="E40" s="337"/>
      <c r="F40" s="337"/>
      <c r="G40" s="337"/>
      <c r="H40" s="338" t="s">
        <v>514</v>
      </c>
      <c r="I40" s="339" t="s">
        <v>4</v>
      </c>
      <c r="J40" s="340" t="s">
        <v>5</v>
      </c>
      <c r="K40" s="340" t="s">
        <v>6</v>
      </c>
      <c r="L40" s="340" t="s">
        <v>7</v>
      </c>
      <c r="M40" s="341" t="s">
        <v>8</v>
      </c>
    </row>
    <row r="41" spans="2:13" ht="27.75" customHeight="1" x14ac:dyDescent="0.15">
      <c r="B41" s="1235" t="s">
        <v>557</v>
      </c>
      <c r="C41" s="1236"/>
      <c r="D41" s="342"/>
      <c r="E41" s="1241" t="s">
        <v>558</v>
      </c>
      <c r="F41" s="1241"/>
      <c r="G41" s="1241"/>
      <c r="H41" s="1242"/>
      <c r="I41" s="343">
        <v>12778</v>
      </c>
      <c r="J41" s="344">
        <v>12524</v>
      </c>
      <c r="K41" s="344">
        <v>12241</v>
      </c>
      <c r="L41" s="344">
        <v>11946</v>
      </c>
      <c r="M41" s="345">
        <v>11979</v>
      </c>
    </row>
    <row r="42" spans="2:13" ht="27.75" customHeight="1" x14ac:dyDescent="0.15">
      <c r="B42" s="1237"/>
      <c r="C42" s="1238"/>
      <c r="D42" s="346"/>
      <c r="E42" s="1243" t="s">
        <v>559</v>
      </c>
      <c r="F42" s="1243"/>
      <c r="G42" s="1243"/>
      <c r="H42" s="1244"/>
      <c r="I42" s="347">
        <v>2</v>
      </c>
      <c r="J42" s="348">
        <v>2</v>
      </c>
      <c r="K42" s="348" t="s">
        <v>350</v>
      </c>
      <c r="L42" s="348" t="s">
        <v>350</v>
      </c>
      <c r="M42" s="349" t="s">
        <v>350</v>
      </c>
    </row>
    <row r="43" spans="2:13" ht="27.75" customHeight="1" x14ac:dyDescent="0.15">
      <c r="B43" s="1237"/>
      <c r="C43" s="1238"/>
      <c r="D43" s="346"/>
      <c r="E43" s="1243" t="s">
        <v>560</v>
      </c>
      <c r="F43" s="1243"/>
      <c r="G43" s="1243"/>
      <c r="H43" s="1244"/>
      <c r="I43" s="347">
        <v>634</v>
      </c>
      <c r="J43" s="348">
        <v>564</v>
      </c>
      <c r="K43" s="348">
        <v>585</v>
      </c>
      <c r="L43" s="348">
        <v>569</v>
      </c>
      <c r="M43" s="349">
        <v>542</v>
      </c>
    </row>
    <row r="44" spans="2:13" ht="27.75" customHeight="1" x14ac:dyDescent="0.15">
      <c r="B44" s="1237"/>
      <c r="C44" s="1238"/>
      <c r="D44" s="346"/>
      <c r="E44" s="1243" t="s">
        <v>561</v>
      </c>
      <c r="F44" s="1243"/>
      <c r="G44" s="1243"/>
      <c r="H44" s="1244"/>
      <c r="I44" s="347">
        <v>110</v>
      </c>
      <c r="J44" s="348">
        <v>96</v>
      </c>
      <c r="K44" s="348">
        <v>109</v>
      </c>
      <c r="L44" s="348">
        <v>144</v>
      </c>
      <c r="M44" s="349">
        <v>135</v>
      </c>
    </row>
    <row r="45" spans="2:13" ht="27.75" customHeight="1" x14ac:dyDescent="0.15">
      <c r="B45" s="1237"/>
      <c r="C45" s="1238"/>
      <c r="D45" s="346"/>
      <c r="E45" s="1243" t="s">
        <v>562</v>
      </c>
      <c r="F45" s="1243"/>
      <c r="G45" s="1243"/>
      <c r="H45" s="1244"/>
      <c r="I45" s="347">
        <v>1363</v>
      </c>
      <c r="J45" s="348">
        <v>1287</v>
      </c>
      <c r="K45" s="348">
        <v>1231</v>
      </c>
      <c r="L45" s="348">
        <v>1150</v>
      </c>
      <c r="M45" s="349">
        <v>1083</v>
      </c>
    </row>
    <row r="46" spans="2:13" ht="27.75" customHeight="1" x14ac:dyDescent="0.15">
      <c r="B46" s="1237"/>
      <c r="C46" s="1238"/>
      <c r="D46" s="350"/>
      <c r="E46" s="1243" t="s">
        <v>563</v>
      </c>
      <c r="F46" s="1243"/>
      <c r="G46" s="1243"/>
      <c r="H46" s="1244"/>
      <c r="I46" s="347" t="s">
        <v>350</v>
      </c>
      <c r="J46" s="348" t="s">
        <v>350</v>
      </c>
      <c r="K46" s="348" t="s">
        <v>350</v>
      </c>
      <c r="L46" s="348" t="s">
        <v>350</v>
      </c>
      <c r="M46" s="349" t="s">
        <v>350</v>
      </c>
    </row>
    <row r="47" spans="2:13" ht="27.75" customHeight="1" x14ac:dyDescent="0.15">
      <c r="B47" s="1237"/>
      <c r="C47" s="1238"/>
      <c r="D47" s="351"/>
      <c r="E47" s="1245" t="s">
        <v>564</v>
      </c>
      <c r="F47" s="1246"/>
      <c r="G47" s="1246"/>
      <c r="H47" s="1247"/>
      <c r="I47" s="347" t="s">
        <v>350</v>
      </c>
      <c r="J47" s="348" t="s">
        <v>350</v>
      </c>
      <c r="K47" s="348" t="s">
        <v>350</v>
      </c>
      <c r="L47" s="348" t="s">
        <v>350</v>
      </c>
      <c r="M47" s="349" t="s">
        <v>350</v>
      </c>
    </row>
    <row r="48" spans="2:13" ht="27.75" customHeight="1" x14ac:dyDescent="0.15">
      <c r="B48" s="1237"/>
      <c r="C48" s="1238"/>
      <c r="D48" s="346"/>
      <c r="E48" s="1243" t="s">
        <v>565</v>
      </c>
      <c r="F48" s="1243"/>
      <c r="G48" s="1243"/>
      <c r="H48" s="1244"/>
      <c r="I48" s="347" t="s">
        <v>350</v>
      </c>
      <c r="J48" s="348" t="s">
        <v>350</v>
      </c>
      <c r="K48" s="348" t="s">
        <v>350</v>
      </c>
      <c r="L48" s="348" t="s">
        <v>350</v>
      </c>
      <c r="M48" s="349" t="s">
        <v>350</v>
      </c>
    </row>
    <row r="49" spans="2:13" ht="27.75" customHeight="1" x14ac:dyDescent="0.15">
      <c r="B49" s="1239"/>
      <c r="C49" s="1240"/>
      <c r="D49" s="346"/>
      <c r="E49" s="1243" t="s">
        <v>566</v>
      </c>
      <c r="F49" s="1243"/>
      <c r="G49" s="1243"/>
      <c r="H49" s="1244"/>
      <c r="I49" s="347" t="s">
        <v>350</v>
      </c>
      <c r="J49" s="348" t="s">
        <v>350</v>
      </c>
      <c r="K49" s="348" t="s">
        <v>350</v>
      </c>
      <c r="L49" s="348" t="s">
        <v>350</v>
      </c>
      <c r="M49" s="349" t="s">
        <v>350</v>
      </c>
    </row>
    <row r="50" spans="2:13" ht="27.75" customHeight="1" x14ac:dyDescent="0.15">
      <c r="B50" s="1248" t="s">
        <v>567</v>
      </c>
      <c r="C50" s="1249"/>
      <c r="D50" s="352"/>
      <c r="E50" s="1243" t="s">
        <v>568</v>
      </c>
      <c r="F50" s="1243"/>
      <c r="G50" s="1243"/>
      <c r="H50" s="1244"/>
      <c r="I50" s="347">
        <v>1505</v>
      </c>
      <c r="J50" s="348">
        <v>1535</v>
      </c>
      <c r="K50" s="348">
        <v>1604</v>
      </c>
      <c r="L50" s="348">
        <v>1632</v>
      </c>
      <c r="M50" s="349">
        <v>1957</v>
      </c>
    </row>
    <row r="51" spans="2:13" ht="27.75" customHeight="1" x14ac:dyDescent="0.15">
      <c r="B51" s="1237"/>
      <c r="C51" s="1238"/>
      <c r="D51" s="346"/>
      <c r="E51" s="1243" t="s">
        <v>569</v>
      </c>
      <c r="F51" s="1243"/>
      <c r="G51" s="1243"/>
      <c r="H51" s="1244"/>
      <c r="I51" s="347">
        <v>566</v>
      </c>
      <c r="J51" s="348">
        <v>673</v>
      </c>
      <c r="K51" s="348">
        <v>789</v>
      </c>
      <c r="L51" s="348">
        <v>895</v>
      </c>
      <c r="M51" s="349">
        <v>965</v>
      </c>
    </row>
    <row r="52" spans="2:13" ht="27.75" customHeight="1" x14ac:dyDescent="0.15">
      <c r="B52" s="1239"/>
      <c r="C52" s="1240"/>
      <c r="D52" s="346"/>
      <c r="E52" s="1243" t="s">
        <v>570</v>
      </c>
      <c r="F52" s="1243"/>
      <c r="G52" s="1243"/>
      <c r="H52" s="1244"/>
      <c r="I52" s="347">
        <v>8829</v>
      </c>
      <c r="J52" s="348">
        <v>8599</v>
      </c>
      <c r="K52" s="348">
        <v>8303</v>
      </c>
      <c r="L52" s="348">
        <v>7999</v>
      </c>
      <c r="M52" s="349">
        <v>7568</v>
      </c>
    </row>
    <row r="53" spans="2:13" ht="27.75" customHeight="1" thickBot="1" x14ac:dyDescent="0.2">
      <c r="B53" s="1250" t="s">
        <v>542</v>
      </c>
      <c r="C53" s="1251"/>
      <c r="D53" s="353"/>
      <c r="E53" s="1252" t="s">
        <v>571</v>
      </c>
      <c r="F53" s="1252"/>
      <c r="G53" s="1252"/>
      <c r="H53" s="1253"/>
      <c r="I53" s="354">
        <v>3986</v>
      </c>
      <c r="J53" s="355">
        <v>3667</v>
      </c>
      <c r="K53" s="355">
        <v>3469</v>
      </c>
      <c r="L53" s="355">
        <v>3283</v>
      </c>
      <c r="M53" s="356">
        <v>3248</v>
      </c>
    </row>
    <row r="54" spans="2:13" ht="27.75" customHeight="1" x14ac:dyDescent="0.15">
      <c r="B54" s="357" t="s">
        <v>572</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G6SmBGqDX9VeUVoeqImqYu+62VVDzyG7QeL0otZY1LDM+4UZ3f6CB54i1nZU1vLRQ9VEFSUZP6WbftqGTrD5g==" saltValue="VOh7IlBiFvwHTZwAWgcf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573</v>
      </c>
    </row>
    <row r="54" spans="2:8" ht="29.25" customHeight="1" thickBot="1" x14ac:dyDescent="0.25">
      <c r="B54" s="362" t="s">
        <v>25</v>
      </c>
      <c r="C54" s="363"/>
      <c r="D54" s="363"/>
      <c r="E54" s="364" t="s">
        <v>514</v>
      </c>
      <c r="F54" s="365" t="s">
        <v>6</v>
      </c>
      <c r="G54" s="365" t="s">
        <v>7</v>
      </c>
      <c r="H54" s="366" t="s">
        <v>8</v>
      </c>
    </row>
    <row r="55" spans="2:8" ht="52.5" customHeight="1" x14ac:dyDescent="0.15">
      <c r="B55" s="367"/>
      <c r="C55" s="1262" t="s">
        <v>124</v>
      </c>
      <c r="D55" s="1262"/>
      <c r="E55" s="1263"/>
      <c r="F55" s="368">
        <v>1540</v>
      </c>
      <c r="G55" s="368">
        <v>1564</v>
      </c>
      <c r="H55" s="369">
        <v>1881</v>
      </c>
    </row>
    <row r="56" spans="2:8" ht="52.5" customHeight="1" x14ac:dyDescent="0.15">
      <c r="B56" s="370"/>
      <c r="C56" s="1264" t="s">
        <v>574</v>
      </c>
      <c r="D56" s="1264"/>
      <c r="E56" s="1265"/>
      <c r="F56" s="371">
        <v>8</v>
      </c>
      <c r="G56" s="371">
        <v>8</v>
      </c>
      <c r="H56" s="372">
        <v>8</v>
      </c>
    </row>
    <row r="57" spans="2:8" ht="53.25" customHeight="1" x14ac:dyDescent="0.15">
      <c r="B57" s="370"/>
      <c r="C57" s="1266" t="s">
        <v>129</v>
      </c>
      <c r="D57" s="1266"/>
      <c r="E57" s="1267"/>
      <c r="F57" s="373">
        <v>786</v>
      </c>
      <c r="G57" s="373">
        <v>790</v>
      </c>
      <c r="H57" s="374">
        <v>799</v>
      </c>
    </row>
    <row r="58" spans="2:8" ht="45.75" customHeight="1" x14ac:dyDescent="0.15">
      <c r="B58" s="375"/>
      <c r="C58" s="1254" t="s">
        <v>575</v>
      </c>
      <c r="D58" s="1255"/>
      <c r="E58" s="1256"/>
      <c r="F58" s="376">
        <v>739</v>
      </c>
      <c r="G58" s="376">
        <v>740</v>
      </c>
      <c r="H58" s="377">
        <v>741</v>
      </c>
    </row>
    <row r="59" spans="2:8" ht="45.75" customHeight="1" x14ac:dyDescent="0.15">
      <c r="B59" s="375"/>
      <c r="C59" s="1254" t="s">
        <v>576</v>
      </c>
      <c r="D59" s="1255"/>
      <c r="E59" s="1256"/>
      <c r="F59" s="376">
        <v>20</v>
      </c>
      <c r="G59" s="376">
        <v>20</v>
      </c>
      <c r="H59" s="377">
        <v>20</v>
      </c>
    </row>
    <row r="60" spans="2:8" ht="45.75" customHeight="1" x14ac:dyDescent="0.15">
      <c r="B60" s="375"/>
      <c r="C60" s="1254" t="s">
        <v>577</v>
      </c>
      <c r="D60" s="1255"/>
      <c r="E60" s="1256"/>
      <c r="F60" s="376">
        <v>15</v>
      </c>
      <c r="G60" s="376">
        <v>15</v>
      </c>
      <c r="H60" s="377">
        <v>15</v>
      </c>
    </row>
    <row r="61" spans="2:8" ht="45.75" customHeight="1" x14ac:dyDescent="0.15">
      <c r="B61" s="375"/>
      <c r="C61" s="1254" t="s">
        <v>578</v>
      </c>
      <c r="D61" s="1255"/>
      <c r="E61" s="1256"/>
      <c r="F61" s="376">
        <v>0</v>
      </c>
      <c r="G61" s="376">
        <v>3</v>
      </c>
      <c r="H61" s="377">
        <v>11</v>
      </c>
    </row>
    <row r="62" spans="2:8" ht="45.75" customHeight="1" thickBot="1" x14ac:dyDescent="0.2">
      <c r="B62" s="378"/>
      <c r="C62" s="1257" t="s">
        <v>579</v>
      </c>
      <c r="D62" s="1258"/>
      <c r="E62" s="1259"/>
      <c r="F62" s="376">
        <v>7</v>
      </c>
      <c r="G62" s="376">
        <v>7</v>
      </c>
      <c r="H62" s="379">
        <v>7</v>
      </c>
    </row>
    <row r="63" spans="2:8" ht="52.5" customHeight="1" thickBot="1" x14ac:dyDescent="0.2">
      <c r="B63" s="380"/>
      <c r="C63" s="1260" t="s">
        <v>580</v>
      </c>
      <c r="D63" s="1260"/>
      <c r="E63" s="1261"/>
      <c r="F63" s="381">
        <v>2334</v>
      </c>
      <c r="G63" s="381">
        <v>2362</v>
      </c>
      <c r="H63" s="382">
        <v>2688</v>
      </c>
    </row>
    <row r="64" spans="2:8" ht="15" customHeight="1" x14ac:dyDescent="0.15"/>
  </sheetData>
  <sheetProtection algorithmName="SHA-512" hashValue="xEz5wxj/ZEvT5EPgBET2AxXKJ4VXFSt0Kov1hedUF4C/hCUdSPh9iATdQYFJg/QKLew7A4YqXhxFqHfkKxmfwg==" saltValue="5jbBywiCbCW75MBiEGpK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0" t="s">
        <v>17</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x14ac:dyDescent="0.15">
      <c r="B44" s="1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x14ac:dyDescent="0.15">
      <c r="B45" s="1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x14ac:dyDescent="0.15">
      <c r="B46" s="1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x14ac:dyDescent="0.15">
      <c r="B47" s="1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9"/>
      <c r="H50" s="1279"/>
      <c r="I50" s="1279"/>
      <c r="J50" s="1279"/>
      <c r="K50" s="22"/>
      <c r="L50" s="22"/>
      <c r="M50" s="23"/>
      <c r="N50" s="23"/>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83" t="s">
        <v>4</v>
      </c>
      <c r="BQ50" s="1283"/>
      <c r="BR50" s="1283"/>
      <c r="BS50" s="1283"/>
      <c r="BT50" s="1283"/>
      <c r="BU50" s="1283"/>
      <c r="BV50" s="1283"/>
      <c r="BW50" s="1283"/>
      <c r="BX50" s="1283" t="s">
        <v>5</v>
      </c>
      <c r="BY50" s="1283"/>
      <c r="BZ50" s="1283"/>
      <c r="CA50" s="1283"/>
      <c r="CB50" s="1283"/>
      <c r="CC50" s="1283"/>
      <c r="CD50" s="1283"/>
      <c r="CE50" s="1283"/>
      <c r="CF50" s="1283" t="s">
        <v>6</v>
      </c>
      <c r="CG50" s="1283"/>
      <c r="CH50" s="1283"/>
      <c r="CI50" s="1283"/>
      <c r="CJ50" s="1283"/>
      <c r="CK50" s="1283"/>
      <c r="CL50" s="1283"/>
      <c r="CM50" s="1283"/>
      <c r="CN50" s="1283" t="s">
        <v>7</v>
      </c>
      <c r="CO50" s="1283"/>
      <c r="CP50" s="1283"/>
      <c r="CQ50" s="1283"/>
      <c r="CR50" s="1283"/>
      <c r="CS50" s="1283"/>
      <c r="CT50" s="1283"/>
      <c r="CU50" s="1283"/>
      <c r="CV50" s="1283" t="s">
        <v>8</v>
      </c>
      <c r="CW50" s="1283"/>
      <c r="CX50" s="1283"/>
      <c r="CY50" s="1283"/>
      <c r="CZ50" s="1283"/>
      <c r="DA50" s="1283"/>
      <c r="DB50" s="1283"/>
      <c r="DC50" s="1283"/>
    </row>
    <row r="51" spans="1:109" ht="13.5" customHeight="1" x14ac:dyDescent="0.15">
      <c r="B51" s="12"/>
      <c r="G51" s="1284"/>
      <c r="H51" s="1284"/>
      <c r="I51" s="1287"/>
      <c r="J51" s="1287"/>
      <c r="K51" s="1285"/>
      <c r="L51" s="1285"/>
      <c r="M51" s="1285"/>
      <c r="N51" s="1285"/>
      <c r="AM51" s="21"/>
      <c r="AN51" s="1286" t="s">
        <v>9</v>
      </c>
      <c r="AO51" s="1286"/>
      <c r="AP51" s="1286"/>
      <c r="AQ51" s="1286"/>
      <c r="AR51" s="1286"/>
      <c r="AS51" s="1286"/>
      <c r="AT51" s="1286"/>
      <c r="AU51" s="1286"/>
      <c r="AV51" s="1286"/>
      <c r="AW51" s="1286"/>
      <c r="AX51" s="1286"/>
      <c r="AY51" s="1286"/>
      <c r="AZ51" s="1286"/>
      <c r="BA51" s="1286"/>
      <c r="BB51" s="1286" t="s">
        <v>10</v>
      </c>
      <c r="BC51" s="1286"/>
      <c r="BD51" s="1286"/>
      <c r="BE51" s="1286"/>
      <c r="BF51" s="1286"/>
      <c r="BG51" s="1286"/>
      <c r="BH51" s="1286"/>
      <c r="BI51" s="1286"/>
      <c r="BJ51" s="1286"/>
      <c r="BK51" s="1286"/>
      <c r="BL51" s="1286"/>
      <c r="BM51" s="1286"/>
      <c r="BN51" s="1286"/>
      <c r="BO51" s="1286"/>
      <c r="BP51" s="1269">
        <v>102.2</v>
      </c>
      <c r="BQ51" s="1269"/>
      <c r="BR51" s="1269"/>
      <c r="BS51" s="1269"/>
      <c r="BT51" s="1269"/>
      <c r="BU51" s="1269"/>
      <c r="BV51" s="1269"/>
      <c r="BW51" s="1269"/>
      <c r="BX51" s="1268"/>
      <c r="BY51" s="1269"/>
      <c r="BZ51" s="1269"/>
      <c r="CA51" s="1269"/>
      <c r="CB51" s="1269"/>
      <c r="CC51" s="1269"/>
      <c r="CD51" s="1269"/>
      <c r="CE51" s="1269"/>
      <c r="CF51" s="1268"/>
      <c r="CG51" s="1269"/>
      <c r="CH51" s="1269"/>
      <c r="CI51" s="1269"/>
      <c r="CJ51" s="1269"/>
      <c r="CK51" s="1269"/>
      <c r="CL51" s="1269"/>
      <c r="CM51" s="1269"/>
      <c r="CN51" s="1268"/>
      <c r="CO51" s="1269"/>
      <c r="CP51" s="1269"/>
      <c r="CQ51" s="1269"/>
      <c r="CR51" s="1269"/>
      <c r="CS51" s="1269"/>
      <c r="CT51" s="1269"/>
      <c r="CU51" s="1269"/>
      <c r="CV51" s="1269">
        <v>84.1</v>
      </c>
      <c r="CW51" s="1269"/>
      <c r="CX51" s="1269"/>
      <c r="CY51" s="1269"/>
      <c r="CZ51" s="1269"/>
      <c r="DA51" s="1269"/>
      <c r="DB51" s="1269"/>
      <c r="DC51" s="1269"/>
    </row>
    <row r="52" spans="1:109" x14ac:dyDescent="0.15">
      <c r="B52" s="12"/>
      <c r="G52" s="1284"/>
      <c r="H52" s="1284"/>
      <c r="I52" s="1287"/>
      <c r="J52" s="1287"/>
      <c r="K52" s="1285"/>
      <c r="L52" s="1285"/>
      <c r="M52" s="1285"/>
      <c r="N52" s="1285"/>
      <c r="AM52" s="21"/>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79"/>
      <c r="J53" s="1279"/>
      <c r="K53" s="1285"/>
      <c r="L53" s="1285"/>
      <c r="M53" s="1285"/>
      <c r="N53" s="1285"/>
      <c r="AM53" s="21"/>
      <c r="AN53" s="1286"/>
      <c r="AO53" s="1286"/>
      <c r="AP53" s="1286"/>
      <c r="AQ53" s="1286"/>
      <c r="AR53" s="1286"/>
      <c r="AS53" s="1286"/>
      <c r="AT53" s="1286"/>
      <c r="AU53" s="1286"/>
      <c r="AV53" s="1286"/>
      <c r="AW53" s="1286"/>
      <c r="AX53" s="1286"/>
      <c r="AY53" s="1286"/>
      <c r="AZ53" s="1286"/>
      <c r="BA53" s="1286"/>
      <c r="BB53" s="1286" t="s">
        <v>11</v>
      </c>
      <c r="BC53" s="1286"/>
      <c r="BD53" s="1286"/>
      <c r="BE53" s="1286"/>
      <c r="BF53" s="1286"/>
      <c r="BG53" s="1286"/>
      <c r="BH53" s="1286"/>
      <c r="BI53" s="1286"/>
      <c r="BJ53" s="1286"/>
      <c r="BK53" s="1286"/>
      <c r="BL53" s="1286"/>
      <c r="BM53" s="1286"/>
      <c r="BN53" s="1286"/>
      <c r="BO53" s="1286"/>
      <c r="BP53" s="1269">
        <v>70.3</v>
      </c>
      <c r="BQ53" s="1269"/>
      <c r="BR53" s="1269"/>
      <c r="BS53" s="1269"/>
      <c r="BT53" s="1269"/>
      <c r="BU53" s="1269"/>
      <c r="BV53" s="1269"/>
      <c r="BW53" s="1269"/>
      <c r="BX53" s="1268"/>
      <c r="BY53" s="1269"/>
      <c r="BZ53" s="1269"/>
      <c r="CA53" s="1269"/>
      <c r="CB53" s="1269"/>
      <c r="CC53" s="1269"/>
      <c r="CD53" s="1269"/>
      <c r="CE53" s="1269"/>
      <c r="CF53" s="1268"/>
      <c r="CG53" s="1269"/>
      <c r="CH53" s="1269"/>
      <c r="CI53" s="1269"/>
      <c r="CJ53" s="1269"/>
      <c r="CK53" s="1269"/>
      <c r="CL53" s="1269"/>
      <c r="CM53" s="1269"/>
      <c r="CN53" s="1268"/>
      <c r="CO53" s="1269"/>
      <c r="CP53" s="1269"/>
      <c r="CQ53" s="1269"/>
      <c r="CR53" s="1269"/>
      <c r="CS53" s="1269"/>
      <c r="CT53" s="1269"/>
      <c r="CU53" s="1269"/>
      <c r="CV53" s="1269">
        <v>66.2</v>
      </c>
      <c r="CW53" s="1269"/>
      <c r="CX53" s="1269"/>
      <c r="CY53" s="1269"/>
      <c r="CZ53" s="1269"/>
      <c r="DA53" s="1269"/>
      <c r="DB53" s="1269"/>
      <c r="DC53" s="1269"/>
    </row>
    <row r="54" spans="1:109" x14ac:dyDescent="0.15">
      <c r="A54" s="20"/>
      <c r="B54" s="12"/>
      <c r="G54" s="1284"/>
      <c r="H54" s="1284"/>
      <c r="I54" s="1279"/>
      <c r="J54" s="1279"/>
      <c r="K54" s="1285"/>
      <c r="L54" s="1285"/>
      <c r="M54" s="1285"/>
      <c r="N54" s="1285"/>
      <c r="AM54" s="21"/>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79"/>
      <c r="H55" s="1279"/>
      <c r="I55" s="1279"/>
      <c r="J55" s="1279"/>
      <c r="K55" s="1285"/>
      <c r="L55" s="1285"/>
      <c r="M55" s="1285"/>
      <c r="N55" s="1285"/>
      <c r="AN55" s="1283" t="s">
        <v>12</v>
      </c>
      <c r="AO55" s="1283"/>
      <c r="AP55" s="1283"/>
      <c r="AQ55" s="1283"/>
      <c r="AR55" s="1283"/>
      <c r="AS55" s="1283"/>
      <c r="AT55" s="1283"/>
      <c r="AU55" s="1283"/>
      <c r="AV55" s="1283"/>
      <c r="AW55" s="1283"/>
      <c r="AX55" s="1283"/>
      <c r="AY55" s="1283"/>
      <c r="AZ55" s="1283"/>
      <c r="BA55" s="1283"/>
      <c r="BB55" s="1286" t="s">
        <v>10</v>
      </c>
      <c r="BC55" s="1286"/>
      <c r="BD55" s="1286"/>
      <c r="BE55" s="1286"/>
      <c r="BF55" s="1286"/>
      <c r="BG55" s="1286"/>
      <c r="BH55" s="1286"/>
      <c r="BI55" s="1286"/>
      <c r="BJ55" s="1286"/>
      <c r="BK55" s="1286"/>
      <c r="BL55" s="1286"/>
      <c r="BM55" s="1286"/>
      <c r="BN55" s="1286"/>
      <c r="BO55" s="1286"/>
      <c r="BP55" s="1269">
        <v>51.4</v>
      </c>
      <c r="BQ55" s="1269"/>
      <c r="BR55" s="1269"/>
      <c r="BS55" s="1269"/>
      <c r="BT55" s="1269"/>
      <c r="BU55" s="1269"/>
      <c r="BV55" s="1269"/>
      <c r="BW55" s="1269"/>
      <c r="BX55" s="1268"/>
      <c r="BY55" s="1269"/>
      <c r="BZ55" s="1269"/>
      <c r="CA55" s="1269"/>
      <c r="CB55" s="1269"/>
      <c r="CC55" s="1269"/>
      <c r="CD55" s="1269"/>
      <c r="CE55" s="1269"/>
      <c r="CF55" s="1268"/>
      <c r="CG55" s="1269"/>
      <c r="CH55" s="1269"/>
      <c r="CI55" s="1269"/>
      <c r="CJ55" s="1269"/>
      <c r="CK55" s="1269"/>
      <c r="CL55" s="1269"/>
      <c r="CM55" s="1269"/>
      <c r="CN55" s="1268"/>
      <c r="CO55" s="1269"/>
      <c r="CP55" s="1269"/>
      <c r="CQ55" s="1269"/>
      <c r="CR55" s="1269"/>
      <c r="CS55" s="1269"/>
      <c r="CT55" s="1269"/>
      <c r="CU55" s="1269"/>
      <c r="CV55" s="1269">
        <v>0</v>
      </c>
      <c r="CW55" s="1269"/>
      <c r="CX55" s="1269"/>
      <c r="CY55" s="1269"/>
      <c r="CZ55" s="1269"/>
      <c r="DA55" s="1269"/>
      <c r="DB55" s="1269"/>
      <c r="DC55" s="1269"/>
    </row>
    <row r="56" spans="1:109" x14ac:dyDescent="0.15">
      <c r="A56" s="20"/>
      <c r="B56" s="12"/>
      <c r="G56" s="1279"/>
      <c r="H56" s="1279"/>
      <c r="I56" s="1279"/>
      <c r="J56" s="1279"/>
      <c r="K56" s="1285"/>
      <c r="L56" s="1285"/>
      <c r="M56" s="1285"/>
      <c r="N56" s="1285"/>
      <c r="AN56" s="1283"/>
      <c r="AO56" s="1283"/>
      <c r="AP56" s="1283"/>
      <c r="AQ56" s="1283"/>
      <c r="AR56" s="1283"/>
      <c r="AS56" s="1283"/>
      <c r="AT56" s="1283"/>
      <c r="AU56" s="1283"/>
      <c r="AV56" s="1283"/>
      <c r="AW56" s="1283"/>
      <c r="AX56" s="1283"/>
      <c r="AY56" s="1283"/>
      <c r="AZ56" s="1283"/>
      <c r="BA56" s="1283"/>
      <c r="BB56" s="1286"/>
      <c r="BC56" s="1286"/>
      <c r="BD56" s="1286"/>
      <c r="BE56" s="1286"/>
      <c r="BF56" s="1286"/>
      <c r="BG56" s="1286"/>
      <c r="BH56" s="1286"/>
      <c r="BI56" s="1286"/>
      <c r="BJ56" s="1286"/>
      <c r="BK56" s="1286"/>
      <c r="BL56" s="1286"/>
      <c r="BM56" s="1286"/>
      <c r="BN56" s="1286"/>
      <c r="BO56" s="1286"/>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79"/>
      <c r="H57" s="1279"/>
      <c r="I57" s="1288"/>
      <c r="J57" s="1288"/>
      <c r="K57" s="1285"/>
      <c r="L57" s="1285"/>
      <c r="M57" s="1285"/>
      <c r="N57" s="1285"/>
      <c r="AM57" s="3"/>
      <c r="AN57" s="1283"/>
      <c r="AO57" s="1283"/>
      <c r="AP57" s="1283"/>
      <c r="AQ57" s="1283"/>
      <c r="AR57" s="1283"/>
      <c r="AS57" s="1283"/>
      <c r="AT57" s="1283"/>
      <c r="AU57" s="1283"/>
      <c r="AV57" s="1283"/>
      <c r="AW57" s="1283"/>
      <c r="AX57" s="1283"/>
      <c r="AY57" s="1283"/>
      <c r="AZ57" s="1283"/>
      <c r="BA57" s="1283"/>
      <c r="BB57" s="1286" t="s">
        <v>11</v>
      </c>
      <c r="BC57" s="1286"/>
      <c r="BD57" s="1286"/>
      <c r="BE57" s="1286"/>
      <c r="BF57" s="1286"/>
      <c r="BG57" s="1286"/>
      <c r="BH57" s="1286"/>
      <c r="BI57" s="1286"/>
      <c r="BJ57" s="1286"/>
      <c r="BK57" s="1286"/>
      <c r="BL57" s="1286"/>
      <c r="BM57" s="1286"/>
      <c r="BN57" s="1286"/>
      <c r="BO57" s="1286"/>
      <c r="BP57" s="1269">
        <v>59.8</v>
      </c>
      <c r="BQ57" s="1269"/>
      <c r="BR57" s="1269"/>
      <c r="BS57" s="1269"/>
      <c r="BT57" s="1269"/>
      <c r="BU57" s="1269"/>
      <c r="BV57" s="1269"/>
      <c r="BW57" s="1269"/>
      <c r="BX57" s="1268"/>
      <c r="BY57" s="1269"/>
      <c r="BZ57" s="1269"/>
      <c r="CA57" s="1269"/>
      <c r="CB57" s="1269"/>
      <c r="CC57" s="1269"/>
      <c r="CD57" s="1269"/>
      <c r="CE57" s="1269"/>
      <c r="CF57" s="1268"/>
      <c r="CG57" s="1269"/>
      <c r="CH57" s="1269"/>
      <c r="CI57" s="1269"/>
      <c r="CJ57" s="1269"/>
      <c r="CK57" s="1269"/>
      <c r="CL57" s="1269"/>
      <c r="CM57" s="1269"/>
      <c r="CN57" s="1268"/>
      <c r="CO57" s="1269"/>
      <c r="CP57" s="1269"/>
      <c r="CQ57" s="1269"/>
      <c r="CR57" s="1269"/>
      <c r="CS57" s="1269"/>
      <c r="CT57" s="1269"/>
      <c r="CU57" s="1269"/>
      <c r="CV57" s="1269">
        <v>64</v>
      </c>
      <c r="CW57" s="1269"/>
      <c r="CX57" s="1269"/>
      <c r="CY57" s="1269"/>
      <c r="CZ57" s="1269"/>
      <c r="DA57" s="1269"/>
      <c r="DB57" s="1269"/>
      <c r="DC57" s="1269"/>
      <c r="DD57" s="25"/>
      <c r="DE57" s="24"/>
    </row>
    <row r="58" spans="1:109" s="20" customFormat="1" x14ac:dyDescent="0.15">
      <c r="A58" s="3"/>
      <c r="B58" s="24"/>
      <c r="G58" s="1279"/>
      <c r="H58" s="1279"/>
      <c r="I58" s="1288"/>
      <c r="J58" s="1288"/>
      <c r="K58" s="1285"/>
      <c r="L58" s="1285"/>
      <c r="M58" s="1285"/>
      <c r="N58" s="1285"/>
      <c r="AM58" s="3"/>
      <c r="AN58" s="1283"/>
      <c r="AO58" s="1283"/>
      <c r="AP58" s="1283"/>
      <c r="AQ58" s="1283"/>
      <c r="AR58" s="1283"/>
      <c r="AS58" s="1283"/>
      <c r="AT58" s="1283"/>
      <c r="AU58" s="1283"/>
      <c r="AV58" s="1283"/>
      <c r="AW58" s="1283"/>
      <c r="AX58" s="1283"/>
      <c r="AY58" s="1283"/>
      <c r="AZ58" s="1283"/>
      <c r="BA58" s="1283"/>
      <c r="BB58" s="1286"/>
      <c r="BC58" s="1286"/>
      <c r="BD58" s="1286"/>
      <c r="BE58" s="1286"/>
      <c r="BF58" s="1286"/>
      <c r="BG58" s="1286"/>
      <c r="BH58" s="1286"/>
      <c r="BI58" s="1286"/>
      <c r="BJ58" s="1286"/>
      <c r="BK58" s="1286"/>
      <c r="BL58" s="1286"/>
      <c r="BM58" s="1286"/>
      <c r="BN58" s="1286"/>
      <c r="BO58" s="1286"/>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89" t="s">
        <v>581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9"/>
      <c r="H72" s="1279"/>
      <c r="I72" s="1279"/>
      <c r="J72" s="1279"/>
      <c r="K72" s="22"/>
      <c r="L72" s="22"/>
      <c r="M72" s="23"/>
      <c r="N72" s="23"/>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83" t="s">
        <v>4</v>
      </c>
      <c r="BQ72" s="1283"/>
      <c r="BR72" s="1283"/>
      <c r="BS72" s="1283"/>
      <c r="BT72" s="1283"/>
      <c r="BU72" s="1283"/>
      <c r="BV72" s="1283"/>
      <c r="BW72" s="1283"/>
      <c r="BX72" s="1283" t="s">
        <v>5</v>
      </c>
      <c r="BY72" s="1283"/>
      <c r="BZ72" s="1283"/>
      <c r="CA72" s="1283"/>
      <c r="CB72" s="1283"/>
      <c r="CC72" s="1283"/>
      <c r="CD72" s="1283"/>
      <c r="CE72" s="1283"/>
      <c r="CF72" s="1283" t="s">
        <v>6</v>
      </c>
      <c r="CG72" s="1283"/>
      <c r="CH72" s="1283"/>
      <c r="CI72" s="1283"/>
      <c r="CJ72" s="1283"/>
      <c r="CK72" s="1283"/>
      <c r="CL72" s="1283"/>
      <c r="CM72" s="1283"/>
      <c r="CN72" s="1283" t="s">
        <v>7</v>
      </c>
      <c r="CO72" s="1283"/>
      <c r="CP72" s="1283"/>
      <c r="CQ72" s="1283"/>
      <c r="CR72" s="1283"/>
      <c r="CS72" s="1283"/>
      <c r="CT72" s="1283"/>
      <c r="CU72" s="1283"/>
      <c r="CV72" s="1283" t="s">
        <v>8</v>
      </c>
      <c r="CW72" s="1283"/>
      <c r="CX72" s="1283"/>
      <c r="CY72" s="1283"/>
      <c r="CZ72" s="1283"/>
      <c r="DA72" s="1283"/>
      <c r="DB72" s="1283"/>
      <c r="DC72" s="1283"/>
    </row>
    <row r="73" spans="2:107" x14ac:dyDescent="0.15">
      <c r="B73" s="12"/>
      <c r="G73" s="1284"/>
      <c r="H73" s="1284"/>
      <c r="I73" s="1284"/>
      <c r="J73" s="1284"/>
      <c r="K73" s="1298"/>
      <c r="L73" s="1298"/>
      <c r="M73" s="1298"/>
      <c r="N73" s="1298"/>
      <c r="AM73" s="21"/>
      <c r="AN73" s="1286" t="s">
        <v>9</v>
      </c>
      <c r="AO73" s="1286"/>
      <c r="AP73" s="1286"/>
      <c r="AQ73" s="1286"/>
      <c r="AR73" s="1286"/>
      <c r="AS73" s="1286"/>
      <c r="AT73" s="1286"/>
      <c r="AU73" s="1286"/>
      <c r="AV73" s="1286"/>
      <c r="AW73" s="1286"/>
      <c r="AX73" s="1286"/>
      <c r="AY73" s="1286"/>
      <c r="AZ73" s="1286"/>
      <c r="BA73" s="1286"/>
      <c r="BB73" s="1286" t="s">
        <v>10</v>
      </c>
      <c r="BC73" s="1286"/>
      <c r="BD73" s="1286"/>
      <c r="BE73" s="1286"/>
      <c r="BF73" s="1286"/>
      <c r="BG73" s="1286"/>
      <c r="BH73" s="1286"/>
      <c r="BI73" s="1286"/>
      <c r="BJ73" s="1286"/>
      <c r="BK73" s="1286"/>
      <c r="BL73" s="1286"/>
      <c r="BM73" s="1286"/>
      <c r="BN73" s="1286"/>
      <c r="BO73" s="1286"/>
      <c r="BP73" s="1269">
        <v>102.2</v>
      </c>
      <c r="BQ73" s="1269"/>
      <c r="BR73" s="1269"/>
      <c r="BS73" s="1269"/>
      <c r="BT73" s="1269"/>
      <c r="BU73" s="1269"/>
      <c r="BV73" s="1269"/>
      <c r="BW73" s="1269"/>
      <c r="BX73" s="1269">
        <v>96.1</v>
      </c>
      <c r="BY73" s="1269"/>
      <c r="BZ73" s="1269"/>
      <c r="CA73" s="1269"/>
      <c r="CB73" s="1269"/>
      <c r="CC73" s="1269"/>
      <c r="CD73" s="1269"/>
      <c r="CE73" s="1269"/>
      <c r="CF73" s="1269">
        <v>92.6</v>
      </c>
      <c r="CG73" s="1269"/>
      <c r="CH73" s="1269"/>
      <c r="CI73" s="1269"/>
      <c r="CJ73" s="1269"/>
      <c r="CK73" s="1269"/>
      <c r="CL73" s="1269"/>
      <c r="CM73" s="1269"/>
      <c r="CN73" s="1269">
        <v>88.8</v>
      </c>
      <c r="CO73" s="1269"/>
      <c r="CP73" s="1269"/>
      <c r="CQ73" s="1269"/>
      <c r="CR73" s="1269"/>
      <c r="CS73" s="1269"/>
      <c r="CT73" s="1269"/>
      <c r="CU73" s="1269"/>
      <c r="CV73" s="1269">
        <v>84.1</v>
      </c>
      <c r="CW73" s="1269"/>
      <c r="CX73" s="1269"/>
      <c r="CY73" s="1269"/>
      <c r="CZ73" s="1269"/>
      <c r="DA73" s="1269"/>
      <c r="DB73" s="1269"/>
      <c r="DC73" s="1269"/>
    </row>
    <row r="74" spans="2:107" x14ac:dyDescent="0.15">
      <c r="B74" s="12"/>
      <c r="G74" s="1284"/>
      <c r="H74" s="1284"/>
      <c r="I74" s="1284"/>
      <c r="J74" s="1284"/>
      <c r="K74" s="1298"/>
      <c r="L74" s="1298"/>
      <c r="M74" s="1298"/>
      <c r="N74" s="1298"/>
      <c r="AM74" s="21"/>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79"/>
      <c r="J75" s="1279"/>
      <c r="K75" s="1285"/>
      <c r="L75" s="1285"/>
      <c r="M75" s="1285"/>
      <c r="N75" s="1285"/>
      <c r="AM75" s="21"/>
      <c r="AN75" s="1286"/>
      <c r="AO75" s="1286"/>
      <c r="AP75" s="1286"/>
      <c r="AQ75" s="1286"/>
      <c r="AR75" s="1286"/>
      <c r="AS75" s="1286"/>
      <c r="AT75" s="1286"/>
      <c r="AU75" s="1286"/>
      <c r="AV75" s="1286"/>
      <c r="AW75" s="1286"/>
      <c r="AX75" s="1286"/>
      <c r="AY75" s="1286"/>
      <c r="AZ75" s="1286"/>
      <c r="BA75" s="1286"/>
      <c r="BB75" s="1286" t="s">
        <v>14</v>
      </c>
      <c r="BC75" s="1286"/>
      <c r="BD75" s="1286"/>
      <c r="BE75" s="1286"/>
      <c r="BF75" s="1286"/>
      <c r="BG75" s="1286"/>
      <c r="BH75" s="1286"/>
      <c r="BI75" s="1286"/>
      <c r="BJ75" s="1286"/>
      <c r="BK75" s="1286"/>
      <c r="BL75" s="1286"/>
      <c r="BM75" s="1286"/>
      <c r="BN75" s="1286"/>
      <c r="BO75" s="1286"/>
      <c r="BP75" s="1269">
        <v>9.1999999999999993</v>
      </c>
      <c r="BQ75" s="1269"/>
      <c r="BR75" s="1269"/>
      <c r="BS75" s="1269"/>
      <c r="BT75" s="1269"/>
      <c r="BU75" s="1269"/>
      <c r="BV75" s="1269"/>
      <c r="BW75" s="1269"/>
      <c r="BX75" s="1269">
        <v>9</v>
      </c>
      <c r="BY75" s="1269"/>
      <c r="BZ75" s="1269"/>
      <c r="CA75" s="1269"/>
      <c r="CB75" s="1269"/>
      <c r="CC75" s="1269"/>
      <c r="CD75" s="1269"/>
      <c r="CE75" s="1269"/>
      <c r="CF75" s="1269">
        <v>9.3000000000000007</v>
      </c>
      <c r="CG75" s="1269"/>
      <c r="CH75" s="1269"/>
      <c r="CI75" s="1269"/>
      <c r="CJ75" s="1269"/>
      <c r="CK75" s="1269"/>
      <c r="CL75" s="1269"/>
      <c r="CM75" s="1269"/>
      <c r="CN75" s="1269">
        <v>10.5</v>
      </c>
      <c r="CO75" s="1269"/>
      <c r="CP75" s="1269"/>
      <c r="CQ75" s="1269"/>
      <c r="CR75" s="1269"/>
      <c r="CS75" s="1269"/>
      <c r="CT75" s="1269"/>
      <c r="CU75" s="1269"/>
      <c r="CV75" s="1269">
        <v>11.1</v>
      </c>
      <c r="CW75" s="1269"/>
      <c r="CX75" s="1269"/>
      <c r="CY75" s="1269"/>
      <c r="CZ75" s="1269"/>
      <c r="DA75" s="1269"/>
      <c r="DB75" s="1269"/>
      <c r="DC75" s="1269"/>
    </row>
    <row r="76" spans="2:107" x14ac:dyDescent="0.15">
      <c r="B76" s="12"/>
      <c r="G76" s="1284"/>
      <c r="H76" s="1284"/>
      <c r="I76" s="1279"/>
      <c r="J76" s="1279"/>
      <c r="K76" s="1285"/>
      <c r="L76" s="1285"/>
      <c r="M76" s="1285"/>
      <c r="N76" s="1285"/>
      <c r="AM76" s="21"/>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79"/>
      <c r="H77" s="1279"/>
      <c r="I77" s="1279"/>
      <c r="J77" s="1279"/>
      <c r="K77" s="1298"/>
      <c r="L77" s="1298"/>
      <c r="M77" s="1298"/>
      <c r="N77" s="1298"/>
      <c r="AN77" s="1283" t="s">
        <v>12</v>
      </c>
      <c r="AO77" s="1283"/>
      <c r="AP77" s="1283"/>
      <c r="AQ77" s="1283"/>
      <c r="AR77" s="1283"/>
      <c r="AS77" s="1283"/>
      <c r="AT77" s="1283"/>
      <c r="AU77" s="1283"/>
      <c r="AV77" s="1283"/>
      <c r="AW77" s="1283"/>
      <c r="AX77" s="1283"/>
      <c r="AY77" s="1283"/>
      <c r="AZ77" s="1283"/>
      <c r="BA77" s="1283"/>
      <c r="BB77" s="1286" t="s">
        <v>10</v>
      </c>
      <c r="BC77" s="1286"/>
      <c r="BD77" s="1286"/>
      <c r="BE77" s="1286"/>
      <c r="BF77" s="1286"/>
      <c r="BG77" s="1286"/>
      <c r="BH77" s="1286"/>
      <c r="BI77" s="1286"/>
      <c r="BJ77" s="1286"/>
      <c r="BK77" s="1286"/>
      <c r="BL77" s="1286"/>
      <c r="BM77" s="1286"/>
      <c r="BN77" s="1286"/>
      <c r="BO77" s="1286"/>
      <c r="BP77" s="1269">
        <v>51.4</v>
      </c>
      <c r="BQ77" s="1269"/>
      <c r="BR77" s="1269"/>
      <c r="BS77" s="1269"/>
      <c r="BT77" s="1269"/>
      <c r="BU77" s="1269"/>
      <c r="BV77" s="1269"/>
      <c r="BW77" s="1269"/>
      <c r="BX77" s="1269">
        <v>46.8</v>
      </c>
      <c r="BY77" s="1269"/>
      <c r="BZ77" s="1269"/>
      <c r="CA77" s="1269"/>
      <c r="CB77" s="1269"/>
      <c r="CC77" s="1269"/>
      <c r="CD77" s="1269"/>
      <c r="CE77" s="1269"/>
      <c r="CF77" s="1269">
        <v>48.4</v>
      </c>
      <c r="CG77" s="1269"/>
      <c r="CH77" s="1269"/>
      <c r="CI77" s="1269"/>
      <c r="CJ77" s="1269"/>
      <c r="CK77" s="1269"/>
      <c r="CL77" s="1269"/>
      <c r="CM77" s="1269"/>
      <c r="CN77" s="1269">
        <v>43</v>
      </c>
      <c r="CO77" s="1269"/>
      <c r="CP77" s="1269"/>
      <c r="CQ77" s="1269"/>
      <c r="CR77" s="1269"/>
      <c r="CS77" s="1269"/>
      <c r="CT77" s="1269"/>
      <c r="CU77" s="1269"/>
      <c r="CV77" s="1269">
        <v>0</v>
      </c>
      <c r="CW77" s="1269"/>
      <c r="CX77" s="1269"/>
      <c r="CY77" s="1269"/>
      <c r="CZ77" s="1269"/>
      <c r="DA77" s="1269"/>
      <c r="DB77" s="1269"/>
      <c r="DC77" s="1269"/>
    </row>
    <row r="78" spans="2:107" x14ac:dyDescent="0.15">
      <c r="B78" s="12"/>
      <c r="G78" s="1279"/>
      <c r="H78" s="1279"/>
      <c r="I78" s="1279"/>
      <c r="J78" s="1279"/>
      <c r="K78" s="1298"/>
      <c r="L78" s="1298"/>
      <c r="M78" s="1298"/>
      <c r="N78" s="1298"/>
      <c r="AN78" s="1283"/>
      <c r="AO78" s="1283"/>
      <c r="AP78" s="1283"/>
      <c r="AQ78" s="1283"/>
      <c r="AR78" s="1283"/>
      <c r="AS78" s="1283"/>
      <c r="AT78" s="1283"/>
      <c r="AU78" s="1283"/>
      <c r="AV78" s="1283"/>
      <c r="AW78" s="1283"/>
      <c r="AX78" s="1283"/>
      <c r="AY78" s="1283"/>
      <c r="AZ78" s="1283"/>
      <c r="BA78" s="1283"/>
      <c r="BB78" s="1286"/>
      <c r="BC78" s="1286"/>
      <c r="BD78" s="1286"/>
      <c r="BE78" s="1286"/>
      <c r="BF78" s="1286"/>
      <c r="BG78" s="1286"/>
      <c r="BH78" s="1286"/>
      <c r="BI78" s="1286"/>
      <c r="BJ78" s="1286"/>
      <c r="BK78" s="1286"/>
      <c r="BL78" s="1286"/>
      <c r="BM78" s="1286"/>
      <c r="BN78" s="1286"/>
      <c r="BO78" s="1286"/>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79"/>
      <c r="H79" s="1279"/>
      <c r="I79" s="1288"/>
      <c r="J79" s="1288"/>
      <c r="K79" s="1299"/>
      <c r="L79" s="1299"/>
      <c r="M79" s="1299"/>
      <c r="N79" s="1299"/>
      <c r="AN79" s="1283"/>
      <c r="AO79" s="1283"/>
      <c r="AP79" s="1283"/>
      <c r="AQ79" s="1283"/>
      <c r="AR79" s="1283"/>
      <c r="AS79" s="1283"/>
      <c r="AT79" s="1283"/>
      <c r="AU79" s="1283"/>
      <c r="AV79" s="1283"/>
      <c r="AW79" s="1283"/>
      <c r="AX79" s="1283"/>
      <c r="AY79" s="1283"/>
      <c r="AZ79" s="1283"/>
      <c r="BA79" s="1283"/>
      <c r="BB79" s="1286" t="s">
        <v>14</v>
      </c>
      <c r="BC79" s="1286"/>
      <c r="BD79" s="1286"/>
      <c r="BE79" s="1286"/>
      <c r="BF79" s="1286"/>
      <c r="BG79" s="1286"/>
      <c r="BH79" s="1286"/>
      <c r="BI79" s="1286"/>
      <c r="BJ79" s="1286"/>
      <c r="BK79" s="1286"/>
      <c r="BL79" s="1286"/>
      <c r="BM79" s="1286"/>
      <c r="BN79" s="1286"/>
      <c r="BO79" s="1286"/>
      <c r="BP79" s="1269">
        <v>10.199999999999999</v>
      </c>
      <c r="BQ79" s="1269"/>
      <c r="BR79" s="1269"/>
      <c r="BS79" s="1269"/>
      <c r="BT79" s="1269"/>
      <c r="BU79" s="1269"/>
      <c r="BV79" s="1269"/>
      <c r="BW79" s="1269"/>
      <c r="BX79" s="1269">
        <v>9.9</v>
      </c>
      <c r="BY79" s="1269"/>
      <c r="BZ79" s="1269"/>
      <c r="CA79" s="1269"/>
      <c r="CB79" s="1269"/>
      <c r="CC79" s="1269"/>
      <c r="CD79" s="1269"/>
      <c r="CE79" s="1269"/>
      <c r="CF79" s="1269">
        <v>9.9</v>
      </c>
      <c r="CG79" s="1269"/>
      <c r="CH79" s="1269"/>
      <c r="CI79" s="1269"/>
      <c r="CJ79" s="1269"/>
      <c r="CK79" s="1269"/>
      <c r="CL79" s="1269"/>
      <c r="CM79" s="1269"/>
      <c r="CN79" s="1269">
        <v>9.9</v>
      </c>
      <c r="CO79" s="1269"/>
      <c r="CP79" s="1269"/>
      <c r="CQ79" s="1269"/>
      <c r="CR79" s="1269"/>
      <c r="CS79" s="1269"/>
      <c r="CT79" s="1269"/>
      <c r="CU79" s="1269"/>
      <c r="CV79" s="1269">
        <v>8.9</v>
      </c>
      <c r="CW79" s="1269"/>
      <c r="CX79" s="1269"/>
      <c r="CY79" s="1269"/>
      <c r="CZ79" s="1269"/>
      <c r="DA79" s="1269"/>
      <c r="DB79" s="1269"/>
      <c r="DC79" s="1269"/>
    </row>
    <row r="80" spans="2:107" x14ac:dyDescent="0.15">
      <c r="B80" s="12"/>
      <c r="G80" s="1279"/>
      <c r="H80" s="1279"/>
      <c r="I80" s="1288"/>
      <c r="J80" s="1288"/>
      <c r="K80" s="1299"/>
      <c r="L80" s="1299"/>
      <c r="M80" s="1299"/>
      <c r="N80" s="1299"/>
      <c r="AN80" s="1283"/>
      <c r="AO80" s="1283"/>
      <c r="AP80" s="1283"/>
      <c r="AQ80" s="1283"/>
      <c r="AR80" s="1283"/>
      <c r="AS80" s="1283"/>
      <c r="AT80" s="1283"/>
      <c r="AU80" s="1283"/>
      <c r="AV80" s="1283"/>
      <c r="AW80" s="1283"/>
      <c r="AX80" s="1283"/>
      <c r="AY80" s="1283"/>
      <c r="AZ80" s="1283"/>
      <c r="BA80" s="1283"/>
      <c r="BB80" s="1286"/>
      <c r="BC80" s="1286"/>
      <c r="BD80" s="1286"/>
      <c r="BE80" s="1286"/>
      <c r="BF80" s="1286"/>
      <c r="BG80" s="1286"/>
      <c r="BH80" s="1286"/>
      <c r="BI80" s="1286"/>
      <c r="BJ80" s="1286"/>
      <c r="BK80" s="1286"/>
      <c r="BL80" s="1286"/>
      <c r="BM80" s="1286"/>
      <c r="BN80" s="1286"/>
      <c r="BO80" s="1286"/>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m1sIYKZdcdH0yGCT+Wvwy5+9jIO1e55rVICbdODF6O7trzZkv7obXvpT1E0Fek/7G8Zd5C2maH2r+ysZfgaaLQ==" saltValue="KKNP0SazjaEvJRauJGqQL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EwOCesIVxtTse8xEsOvh6eRH3TKc4A9oVjQHOCYSyaUwqUqRsEP5HzyFl18nubrrwNnaIVi9B3eE3vv8Njvu6w==" saltValue="AfjttGFkXscr0r2qsAzw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X55GZEinaAgjLSv0Qg/RigCvUhKFcFwvJ85lvpl/x5uaH5WfZdyBpP4BcDGoeWDxcvihnjOA13PEzDkYOY6hsA==" saltValue="3THLFswbzHjPym1kOu/u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2022-09-27T02:04:56Z</cp:lastPrinted>
  <dcterms:created xsi:type="dcterms:W3CDTF">2022-07-27T04:16:03Z</dcterms:created>
  <dcterms:modified xsi:type="dcterms:W3CDTF">2022-09-28T07:23:07Z</dcterms:modified>
  <cp:category/>
</cp:coreProperties>
</file>