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1 総務課\2 経理ﾁｰﾑ\02-2 経営分析表関係\H28\青森市回答様式\回答\"/>
    </mc:Choice>
  </mc:AlternateContent>
  <workbookProtection workbookPassword="8649" lockStructure="1"/>
  <bookViews>
    <workbookView xWindow="0" yWindow="0" windowWidth="19275" windowHeight="778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<sst xmlns="http://schemas.openxmlformats.org/spreadsheetml/2006/main" count="217" uniqueCount="107">
  <si>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</si>
  <si>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</si>
  <si>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</si>
  <si>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</si>
  <si>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</si>
  <si>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</si>
  <si>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</si>
  <si>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</si>
  <si>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</si>
  <si>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</si>
  <si>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</si>
  <si>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</si>
  <si>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</si>
  <si>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</si>
  <si>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</si>
  <si>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</si>
  <si>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</si>
  <si>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</si>
  <si>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</si>
  <si>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</si>
  <si>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</si>
  <si>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</si>
  <si>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</si>
  <si>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</si>
  <si>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</si>
  <si>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</si>
  <si>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</si>
  <si>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</si>
  <si>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</si>
  <si>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</si>
  <si>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</si>
  <si>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</si>
  <si>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</si>
  <si>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</si>
  <si>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</si>
  <si>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</si>
  <si>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</si>
  <si>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</si>
  <si>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</si>
  <si>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</si>
  <si>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</si>
  <si>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</si>
  <si>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</si>
  <si>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</si>
  <si>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</si>
  <si>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</si>
  <si>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</si>
  <si>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</si>
  <si>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</si>
  <si>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</si>
  <si>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</si>
  <si>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</si>
  <si>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</si>
  <si>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</si>
  <si>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</si>
  <si>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</si>
  <si>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</si>
  <si>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</si>
  <si>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</si>
  <si>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</si>
  <si>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</si>
  <si>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</si>
  <si>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</si>
  <si>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</si>
  <si>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</si>
  <si>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</si>
  <si>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</si>
  <si>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</si>
  <si>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</si>
  <si>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</si>
  <si>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</si>
  <si>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</si>
  <si>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</si>
  <si>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</si>
  <si>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</si>
  <si>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</si>
  <si>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</si>
  <si>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</si>
  <si>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</si>
  <si>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</si>
  <si>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</si>
  <si>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</si>
  <si>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</si>
  <si>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</si>
  <si>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</si>
  <si>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</si>
  <si>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</si>
  <si>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</si>
  <si>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</si>
  <si>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</si>
  <si>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</si>
  <si>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</si>
  <si>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</si>
  <si>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青森市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</si>
  <si>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</si>
  <si>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</si>
  <si>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</si>
  <si>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</si>
  <si>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</si>
  <si>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</si>
  <si>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</si>
  <si>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</si>
  <si>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</si>
  <si>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</si>
  <si>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きましては、平成26年度に比較して、変動となった指標はあるものの、現時点では概ね堅調であると認識しております。しかしながら、給水収益の減収傾向は続くものと考え、費用面では更なる経費の削減等、収入面では給水収益以外の収入についても適正確保に努め、健全性を堅持します。
　経営の効率性につきましては、施設の有効利用に関し、水需要の低下と減収に応じ、更新や不要施設廃止の検討を行います。有収率に関しては、計画期間を平成28年度から同32年度までとする漏水防止対策事業の実施に加え、有効的な手段の調査・検討を行います。また、平成29年度から同33年度までの配水管整備事業では、計画に基づき管路の更新を行うなど、有収率の向上を図り、更なる効率性に努めます。</t>
    <phoneticPr fontId="4"/>
  </si>
  <si>
    <t>　法定耐用年数を超過した管路の解消は最重要課題の一つであると考えております。
　本市の管路布設延長は民間開発の活発化により、昭和50年代に布設された管路の割合が高い状況にあります。
　経年化率を低下させるためには、現在よりもはるかに多い投資規模が必要となりますが、浄水場などの大規模施設の更新をも進めており、経年化率は今後も高まるものと見込んでおります。
　管路の実使用年数の考え方、更新計画の見直し、財政計画等様々な課題を複合的に考慮し、限られた財源のなかで効率的な経年化の改善に努めます。</t>
    <phoneticPr fontId="4"/>
  </si>
  <si>
    <t>　現時点では概ね堅調な経営状況ではあるものの、更新計画を引き続き、適時適切に見直したうえで計画的に推進していくことはもとより、給水収益の減少及び水需要の低下を見据え、経費の削減、企業債残高の削減による将来負担の軽減を図るなど、財務体質を強化するとともに、老朽施設や管路の更新等に限られた財源の効率的な配分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</si>
</sst>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0.76</c:v>
                </c:pt>
                <c:pt idx="1">
                  <c:v>0.9</c:v>
                </c:pt>
                <c:pt idx="2">
                  <c:v>0.67</c:v>
                </c:pt>
                <c:pt idx="3">
                  <c:v>0.76</c:v>
                </c:pt>
                <c:pt idx="4">
                  <c:v>0.7</c:v>
                </c:pt>
              </c:numCache>
            </c:numRef>
          </c:val>
        </c:ser>
        <c:dLbls>
          <c:showLegendKey val="0"/>
          <c:showVal val="0"/>
          <c:showCatName val="0"/>
          <c:showSerName val="0"/>
          <c:showPercent val="0"/>
          <c:showBubbleSize val="0"/>
        </c:dLbls>
        <c:gapWidth val="150"/>
        <c:axId val="124350688"/>
        <c:axId val="12152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24350688"/>
        <c:axId val="121524600"/>
      </c:lineChart>
      <c:dateAx>
        <c:axId val="124350688"/>
        <c:scaling>
          <c:orientation val="minMax"/>
        </c:scaling>
        <c:delete val="1"/>
        <c:axPos val="b"/>
        <c:numFmt formatCode="ge" sourceLinked="1"/>
        <c:majorTickMark val="none"/>
        <c:minorTickMark val="none"/>
        <c:tickLblPos val="none"/>
        <c:crossAx val="121524600"/>
        <c:crosses val="autoZero"/>
        <c:auto val="1"/>
        <c:lblOffset val="100"/>
        <c:baseTimeUnit val="years"/>
      </c:dateAx>
      <c:valAx>
        <c:axId val="12152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53.12</c:v>
                </c:pt>
                <c:pt idx="1">
                  <c:v>53.55</c:v>
                </c:pt>
                <c:pt idx="2">
                  <c:v>51.98</c:v>
                </c:pt>
                <c:pt idx="3">
                  <c:v>50.9</c:v>
                </c:pt>
                <c:pt idx="4">
                  <c:v>50.39</c:v>
                </c:pt>
              </c:numCache>
            </c:numRef>
          </c:val>
        </c:ser>
        <c:dLbls>
          <c:showLegendKey val="0"/>
          <c:showVal val="0"/>
          <c:showCatName val="0"/>
          <c:showSerName val="0"/>
          <c:showPercent val="0"/>
          <c:showBubbleSize val="0"/>
        </c:dLbls>
        <c:gapWidth val="150"/>
        <c:axId val="323683480"/>
        <c:axId val="3236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323683480"/>
        <c:axId val="323683872"/>
      </c:lineChart>
      <c:dateAx>
        <c:axId val="323683480"/>
        <c:scaling>
          <c:orientation val="minMax"/>
        </c:scaling>
        <c:delete val="1"/>
        <c:axPos val="b"/>
        <c:numFmt formatCode="ge" sourceLinked="1"/>
        <c:majorTickMark val="none"/>
        <c:minorTickMark val="none"/>
        <c:tickLblPos val="none"/>
        <c:crossAx val="323683872"/>
        <c:crosses val="autoZero"/>
        <c:auto val="1"/>
        <c:lblOffset val="100"/>
        <c:baseTimeUnit val="years"/>
      </c:dateAx>
      <c:valAx>
        <c:axId val="3236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8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88.32</c:v>
                </c:pt>
                <c:pt idx="1">
                  <c:v>88.36</c:v>
                </c:pt>
                <c:pt idx="2">
                  <c:v>89.22</c:v>
                </c:pt>
                <c:pt idx="3">
                  <c:v>88.68</c:v>
                </c:pt>
                <c:pt idx="4">
                  <c:v>89.61</c:v>
                </c:pt>
              </c:numCache>
            </c:numRef>
          </c:val>
        </c:ser>
        <c:dLbls>
          <c:showLegendKey val="0"/>
          <c:showVal val="0"/>
          <c:showCatName val="0"/>
          <c:showSerName val="0"/>
          <c:showPercent val="0"/>
          <c:showBubbleSize val="0"/>
        </c:dLbls>
        <c:gapWidth val="150"/>
        <c:axId val="323410632"/>
        <c:axId val="32341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323410632"/>
        <c:axId val="323411024"/>
      </c:lineChart>
      <c:dateAx>
        <c:axId val="323410632"/>
        <c:scaling>
          <c:orientation val="minMax"/>
        </c:scaling>
        <c:delete val="1"/>
        <c:axPos val="b"/>
        <c:numFmt formatCode="ge" sourceLinked="1"/>
        <c:majorTickMark val="none"/>
        <c:minorTickMark val="none"/>
        <c:tickLblPos val="none"/>
        <c:crossAx val="323411024"/>
        <c:crosses val="autoZero"/>
        <c:auto val="1"/>
        <c:lblOffset val="100"/>
        <c:baseTimeUnit val="years"/>
      </c:dateAx>
      <c:valAx>
        <c:axId val="32341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41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113.68</c:v>
                </c:pt>
                <c:pt idx="1">
                  <c:v>111.62</c:v>
                </c:pt>
                <c:pt idx="2">
                  <c:v>110.82</c:v>
                </c:pt>
                <c:pt idx="3">
                  <c:v>117.2</c:v>
                </c:pt>
                <c:pt idx="4">
                  <c:v>115.97</c:v>
                </c:pt>
              </c:numCache>
            </c:numRef>
          </c:val>
        </c:ser>
        <c:dLbls>
          <c:showLegendKey val="0"/>
          <c:showVal val="0"/>
          <c:showCatName val="0"/>
          <c:showSerName val="0"/>
          <c:showPercent val="0"/>
          <c:showBubbleSize val="0"/>
        </c:dLbls>
        <c:gapWidth val="150"/>
        <c:axId val="323312736"/>
        <c:axId val="3233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323312736"/>
        <c:axId val="323313120"/>
      </c:lineChart>
      <c:dateAx>
        <c:axId val="323312736"/>
        <c:scaling>
          <c:orientation val="minMax"/>
        </c:scaling>
        <c:delete val="1"/>
        <c:axPos val="b"/>
        <c:numFmt formatCode="ge" sourceLinked="1"/>
        <c:majorTickMark val="none"/>
        <c:minorTickMark val="none"/>
        <c:tickLblPos val="none"/>
        <c:crossAx val="323313120"/>
        <c:crosses val="autoZero"/>
        <c:auto val="1"/>
        <c:lblOffset val="100"/>
        <c:baseTimeUnit val="years"/>
      </c:dateAx>
      <c:valAx>
        <c:axId val="32331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3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48.9</c:v>
                </c:pt>
                <c:pt idx="1">
                  <c:v>46.95</c:v>
                </c:pt>
                <c:pt idx="2">
                  <c:v>47.74</c:v>
                </c:pt>
                <c:pt idx="3">
                  <c:v>51.25</c:v>
                </c:pt>
                <c:pt idx="4">
                  <c:v>51.31</c:v>
                </c:pt>
              </c:numCache>
            </c:numRef>
          </c:val>
        </c:ser>
        <c:dLbls>
          <c:showLegendKey val="0"/>
          <c:showVal val="0"/>
          <c:showCatName val="0"/>
          <c:showSerName val="0"/>
          <c:showPercent val="0"/>
          <c:showBubbleSize val="0"/>
        </c:dLbls>
        <c:gapWidth val="150"/>
        <c:axId val="323043808"/>
        <c:axId val="32304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323043808"/>
        <c:axId val="323044200"/>
      </c:lineChart>
      <c:dateAx>
        <c:axId val="323043808"/>
        <c:scaling>
          <c:orientation val="minMax"/>
        </c:scaling>
        <c:delete val="1"/>
        <c:axPos val="b"/>
        <c:numFmt formatCode="ge" sourceLinked="1"/>
        <c:majorTickMark val="none"/>
        <c:minorTickMark val="none"/>
        <c:tickLblPos val="none"/>
        <c:crossAx val="323044200"/>
        <c:crosses val="autoZero"/>
        <c:auto val="1"/>
        <c:lblOffset val="100"/>
        <c:baseTimeUnit val="years"/>
      </c:dateAx>
      <c:valAx>
        <c:axId val="32304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23.02</c:v>
                </c:pt>
                <c:pt idx="1">
                  <c:v>24.64</c:v>
                </c:pt>
                <c:pt idx="2">
                  <c:v>25.76</c:v>
                </c:pt>
                <c:pt idx="3">
                  <c:v>27.21</c:v>
                </c:pt>
                <c:pt idx="4">
                  <c:v>30.16</c:v>
                </c:pt>
              </c:numCache>
            </c:numRef>
          </c:val>
        </c:ser>
        <c:dLbls>
          <c:showLegendKey val="0"/>
          <c:showVal val="0"/>
          <c:showCatName val="0"/>
          <c:showSerName val="0"/>
          <c:showPercent val="0"/>
          <c:showBubbleSize val="0"/>
        </c:dLbls>
        <c:gapWidth val="150"/>
        <c:axId val="323046944"/>
        <c:axId val="32304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323046944"/>
        <c:axId val="323047336"/>
      </c:lineChart>
      <c:dateAx>
        <c:axId val="323046944"/>
        <c:scaling>
          <c:orientation val="minMax"/>
        </c:scaling>
        <c:delete val="1"/>
        <c:axPos val="b"/>
        <c:numFmt formatCode="ge" sourceLinked="1"/>
        <c:majorTickMark val="none"/>
        <c:minorTickMark val="none"/>
        <c:tickLblPos val="none"/>
        <c:crossAx val="323047336"/>
        <c:crosses val="autoZero"/>
        <c:auto val="1"/>
        <c:lblOffset val="100"/>
        <c:baseTimeUnit val="years"/>
      </c:dateAx>
      <c:valAx>
        <c:axId val="32304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3129816"/>
        <c:axId val="3231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323129816"/>
        <c:axId val="323130208"/>
      </c:lineChart>
      <c:dateAx>
        <c:axId val="323129816"/>
        <c:scaling>
          <c:orientation val="minMax"/>
        </c:scaling>
        <c:delete val="1"/>
        <c:axPos val="b"/>
        <c:numFmt formatCode="ge" sourceLinked="1"/>
        <c:majorTickMark val="none"/>
        <c:minorTickMark val="none"/>
        <c:tickLblPos val="none"/>
        <c:crossAx val="323130208"/>
        <c:crosses val="autoZero"/>
        <c:auto val="1"/>
        <c:lblOffset val="100"/>
        <c:baseTimeUnit val="years"/>
      </c:dateAx>
      <c:valAx>
        <c:axId val="32313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12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1033.92</c:v>
                </c:pt>
                <c:pt idx="1">
                  <c:v>1122.92</c:v>
                </c:pt>
                <c:pt idx="2">
                  <c:v>1194.82</c:v>
                </c:pt>
                <c:pt idx="3">
                  <c:v>654.73</c:v>
                </c:pt>
                <c:pt idx="4">
                  <c:v>557.37</c:v>
                </c:pt>
              </c:numCache>
            </c:numRef>
          </c:val>
        </c:ser>
        <c:dLbls>
          <c:showLegendKey val="0"/>
          <c:showVal val="0"/>
          <c:showCatName val="0"/>
          <c:showSerName val="0"/>
          <c:showPercent val="0"/>
          <c:showBubbleSize val="0"/>
        </c:dLbls>
        <c:gapWidth val="150"/>
        <c:axId val="323131384"/>
        <c:axId val="3231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323131384"/>
        <c:axId val="323131776"/>
      </c:lineChart>
      <c:dateAx>
        <c:axId val="323131384"/>
        <c:scaling>
          <c:orientation val="minMax"/>
        </c:scaling>
        <c:delete val="1"/>
        <c:axPos val="b"/>
        <c:numFmt formatCode="ge" sourceLinked="1"/>
        <c:majorTickMark val="none"/>
        <c:minorTickMark val="none"/>
        <c:tickLblPos val="none"/>
        <c:crossAx val="323131776"/>
        <c:crosses val="autoZero"/>
        <c:auto val="1"/>
        <c:lblOffset val="100"/>
        <c:baseTimeUnit val="years"/>
      </c:dateAx>
      <c:valAx>
        <c:axId val="32313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13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278.07</c:v>
                </c:pt>
                <c:pt idx="1">
                  <c:v>262.89</c:v>
                </c:pt>
                <c:pt idx="2">
                  <c:v>264.88</c:v>
                </c:pt>
                <c:pt idx="3">
                  <c:v>271.43</c:v>
                </c:pt>
                <c:pt idx="4">
                  <c:v>275.11</c:v>
                </c:pt>
              </c:numCache>
            </c:numRef>
          </c:val>
        </c:ser>
        <c:dLbls>
          <c:showLegendKey val="0"/>
          <c:showVal val="0"/>
          <c:showCatName val="0"/>
          <c:showSerName val="0"/>
          <c:showPercent val="0"/>
          <c:showBubbleSize val="0"/>
        </c:dLbls>
        <c:gapWidth val="150"/>
        <c:axId val="323680344"/>
        <c:axId val="3236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323680344"/>
        <c:axId val="323680736"/>
      </c:lineChart>
      <c:dateAx>
        <c:axId val="323680344"/>
        <c:scaling>
          <c:orientation val="minMax"/>
        </c:scaling>
        <c:delete val="1"/>
        <c:axPos val="b"/>
        <c:numFmt formatCode="ge" sourceLinked="1"/>
        <c:majorTickMark val="none"/>
        <c:minorTickMark val="none"/>
        <c:tickLblPos val="none"/>
        <c:crossAx val="323680736"/>
        <c:crosses val="autoZero"/>
        <c:auto val="1"/>
        <c:lblOffset val="100"/>
        <c:baseTimeUnit val="years"/>
      </c:dateAx>
      <c:valAx>
        <c:axId val="32368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68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111.87</c:v>
                </c:pt>
                <c:pt idx="1">
                  <c:v>109.87</c:v>
                </c:pt>
                <c:pt idx="2">
                  <c:v>108.9</c:v>
                </c:pt>
                <c:pt idx="3">
                  <c:v>115.72</c:v>
                </c:pt>
                <c:pt idx="4">
                  <c:v>113.71</c:v>
                </c:pt>
              </c:numCache>
            </c:numRef>
          </c:val>
        </c:ser>
        <c:dLbls>
          <c:showLegendKey val="0"/>
          <c:showVal val="0"/>
          <c:showCatName val="0"/>
          <c:showSerName val="0"/>
          <c:showPercent val="0"/>
          <c:showBubbleSize val="0"/>
        </c:dLbls>
        <c:gapWidth val="150"/>
        <c:axId val="323046552"/>
        <c:axId val="32304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323046552"/>
        <c:axId val="323046160"/>
      </c:lineChart>
      <c:dateAx>
        <c:axId val="323046552"/>
        <c:scaling>
          <c:orientation val="minMax"/>
        </c:scaling>
        <c:delete val="1"/>
        <c:axPos val="b"/>
        <c:numFmt formatCode="ge" sourceLinked="1"/>
        <c:majorTickMark val="none"/>
        <c:minorTickMark val="none"/>
        <c:tickLblPos val="none"/>
        <c:crossAx val="323046160"/>
        <c:crosses val="autoZero"/>
        <c:auto val="1"/>
        <c:lblOffset val="100"/>
        <c:baseTimeUnit val="years"/>
      </c:dateAx>
      <c:valAx>
        <c:axId val="32304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4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171.87</c:v>
                </c:pt>
                <c:pt idx="1">
                  <c:v>174.08</c:v>
                </c:pt>
                <c:pt idx="2">
                  <c:v>176.9</c:v>
                </c:pt>
                <c:pt idx="3">
                  <c:v>166.7</c:v>
                </c:pt>
                <c:pt idx="4">
                  <c:v>167.05</c:v>
                </c:pt>
              </c:numCache>
            </c:numRef>
          </c:val>
        </c:ser>
        <c:dLbls>
          <c:showLegendKey val="0"/>
          <c:showVal val="0"/>
          <c:showCatName val="0"/>
          <c:showSerName val="0"/>
          <c:showPercent val="0"/>
          <c:showBubbleSize val="0"/>
        </c:dLbls>
        <c:gapWidth val="150"/>
        <c:axId val="323681912"/>
        <c:axId val="3236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323681912"/>
        <c:axId val="323682304"/>
      </c:lineChart>
      <c:dateAx>
        <c:axId val="323681912"/>
        <c:scaling>
          <c:orientation val="minMax"/>
        </c:scaling>
        <c:delete val="1"/>
        <c:axPos val="b"/>
        <c:numFmt formatCode="ge" sourceLinked="1"/>
        <c:majorTickMark val="none"/>
        <c:minorTickMark val="none"/>
        <c:tickLblPos val="none"/>
        <c:crossAx val="323682304"/>
        <c:crosses val="autoZero"/>
        <c:auto val="1"/>
        <c:lblOffset val="100"/>
        <c:baseTimeUnit val="years"/>
      </c:dateAx>
      <c:valAx>
        <c:axId val="3236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C77" sqref="CC7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青森市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293066</v>
      </c>
      <c r="AJ8" s="75"/>
      <c r="AK8" s="75"/>
      <c r="AL8" s="75"/>
      <c r="AM8" s="75"/>
      <c r="AN8" s="75"/>
      <c r="AO8" s="75"/>
      <c r="AP8" s="76"/>
      <c r="AQ8" s="57">
        <f>データ!R6</f>
        <v>824.61</v>
      </c>
      <c r="AR8" s="57"/>
      <c r="AS8" s="57"/>
      <c r="AT8" s="57"/>
      <c r="AU8" s="57"/>
      <c r="AV8" s="57"/>
      <c r="AW8" s="57"/>
      <c r="AX8" s="57"/>
      <c r="AY8" s="57">
        <f>データ!S6</f>
        <v>355.4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67.3</v>
      </c>
      <c r="K10" s="57"/>
      <c r="L10" s="57"/>
      <c r="M10" s="57"/>
      <c r="N10" s="57"/>
      <c r="O10" s="57"/>
      <c r="P10" s="57"/>
      <c r="Q10" s="57"/>
      <c r="R10" s="57">
        <f>データ!O6</f>
        <v>99.65</v>
      </c>
      <c r="S10" s="57"/>
      <c r="T10" s="57"/>
      <c r="U10" s="57"/>
      <c r="V10" s="57"/>
      <c r="W10" s="57"/>
      <c r="X10" s="57"/>
      <c r="Y10" s="57"/>
      <c r="Z10" s="65">
        <f>データ!P6</f>
        <v>2678</v>
      </c>
      <c r="AA10" s="65"/>
      <c r="AB10" s="65"/>
      <c r="AC10" s="65"/>
      <c r="AD10" s="65"/>
      <c r="AE10" s="65"/>
      <c r="AF10" s="65"/>
      <c r="AG10" s="65"/>
      <c r="AH10" s="2"/>
      <c r="AI10" s="65">
        <f>データ!T6</f>
        <v>289706</v>
      </c>
      <c r="AJ10" s="65"/>
      <c r="AK10" s="65"/>
      <c r="AL10" s="65"/>
      <c r="AM10" s="65"/>
      <c r="AN10" s="65"/>
      <c r="AO10" s="65"/>
      <c r="AP10" s="65"/>
      <c r="AQ10" s="57">
        <f>データ!U6</f>
        <v>209.09</v>
      </c>
      <c r="AR10" s="57"/>
      <c r="AS10" s="57"/>
      <c r="AT10" s="57"/>
      <c r="AU10" s="57"/>
      <c r="AV10" s="57"/>
      <c r="AW10" s="57"/>
      <c r="AX10" s="57"/>
      <c r="AY10" s="57">
        <f>データ!V6</f>
        <v>1385.56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22012</v>
      </c>
      <c r="D6" s="31">
        <f t="shared" si="3"/>
        <v>46</v>
      </c>
      <c r="E6" s="31">
        <f t="shared" si="3"/>
        <v>1</v>
      </c>
      <c r="F6" s="31">
        <f t="shared" si="3"/>
        <v>0</v>
      </c>
      <c r="G6" s="31">
        <f t="shared" si="3"/>
        <v>1</v>
      </c>
      <c r="H6" s="31" t="str">
        <f t="shared" si="3"/>
        <v>青森県　青森市</v>
      </c>
      <c r="I6" s="31" t="str">
        <f t="shared" si="3"/>
        <v>法適用</v>
      </c>
      <c r="J6" s="31" t="str">
        <f t="shared" si="3"/>
        <v>水道事業</v>
      </c>
      <c r="K6" s="31" t="str">
        <f t="shared" si="3"/>
        <v>末端給水事業</v>
      </c>
      <c r="L6" s="31" t="str">
        <f t="shared" si="3"/>
        <v>A2</v>
      </c>
      <c r="M6" s="32" t="str">
        <f t="shared" si="3"/>
        <v>-</v>
      </c>
      <c r="N6" s="32">
        <f t="shared" si="3"/>
        <v>67.3</v>
      </c>
      <c r="O6" s="32">
        <f t="shared" si="3"/>
        <v>99.65</v>
      </c>
      <c r="P6" s="32">
        <f t="shared" si="3"/>
        <v>2678</v>
      </c>
      <c r="Q6" s="32">
        <f t="shared" si="3"/>
        <v>293066</v>
      </c>
      <c r="R6" s="32">
        <f t="shared" si="3"/>
        <v>824.61</v>
      </c>
      <c r="S6" s="32">
        <f t="shared" si="3"/>
        <v>355.4</v>
      </c>
      <c r="T6" s="32">
        <f t="shared" si="3"/>
        <v>289706</v>
      </c>
      <c r="U6" s="32">
        <f t="shared" si="3"/>
        <v>209.09</v>
      </c>
      <c r="V6" s="32">
        <f t="shared" si="3"/>
        <v>1385.56</v>
      </c>
      <c r="W6" s="33">
        <f>IF(W7="",NA(),W7)</f>
        <v>113.68</v>
      </c>
      <c r="X6" s="33">
        <f t="shared" ref="X6:AF6" si="4">IF(X7="",NA(),X7)</f>
        <v>111.62</v>
      </c>
      <c r="Y6" s="33">
        <f t="shared" si="4"/>
        <v>110.82</v>
      </c>
      <c r="Z6" s="33">
        <f t="shared" si="4"/>
        <v>117.2</v>
      </c>
      <c r="AA6" s="33">
        <f t="shared" si="4"/>
        <v>115.97</v>
      </c>
      <c r="AB6" s="33">
        <f t="shared" si="4"/>
        <v>107.75</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3.08</v>
      </c>
      <c r="AO6" s="33">
        <f t="shared" si="5"/>
        <v>3.47</v>
      </c>
      <c r="AP6" s="33">
        <f t="shared" si="5"/>
        <v>0.13</v>
      </c>
      <c r="AQ6" s="32">
        <f t="shared" si="5"/>
        <v>0</v>
      </c>
      <c r="AR6" s="32" t="str">
        <f>IF(AR7="","",IF(AR7="-","【-】","【"&amp;SUBSTITUTE(TEXT(AR7,"#,##0.00"),"-","△")&amp;"】"))</f>
        <v>【0.87】</v>
      </c>
      <c r="AS6" s="33">
        <f>IF(AS7="",NA(),AS7)</f>
        <v>1033.92</v>
      </c>
      <c r="AT6" s="33">
        <f t="shared" ref="AT6:BB6" si="6">IF(AT7="",NA(),AT7)</f>
        <v>1122.92</v>
      </c>
      <c r="AU6" s="33">
        <f t="shared" si="6"/>
        <v>1194.82</v>
      </c>
      <c r="AV6" s="33">
        <f t="shared" si="6"/>
        <v>654.73</v>
      </c>
      <c r="AW6" s="33">
        <f t="shared" si="6"/>
        <v>557.37</v>
      </c>
      <c r="AX6" s="33">
        <f t="shared" si="6"/>
        <v>487.15</v>
      </c>
      <c r="AY6" s="33">
        <f t="shared" si="6"/>
        <v>590.46</v>
      </c>
      <c r="AZ6" s="33">
        <f t="shared" si="6"/>
        <v>628.34</v>
      </c>
      <c r="BA6" s="33">
        <f t="shared" si="6"/>
        <v>289.8</v>
      </c>
      <c r="BB6" s="33">
        <f t="shared" si="6"/>
        <v>299.44</v>
      </c>
      <c r="BC6" s="32" t="str">
        <f>IF(BC7="","",IF(BC7="-","【-】","【"&amp;SUBSTITUTE(TEXT(BC7,"#,##0.00"),"-","△")&amp;"】"))</f>
        <v>【262.74】</v>
      </c>
      <c r="BD6" s="33">
        <f>IF(BD7="",NA(),BD7)</f>
        <v>278.07</v>
      </c>
      <c r="BE6" s="33">
        <f t="shared" ref="BE6:BM6" si="7">IF(BE7="",NA(),BE7)</f>
        <v>262.89</v>
      </c>
      <c r="BF6" s="33">
        <f t="shared" si="7"/>
        <v>264.88</v>
      </c>
      <c r="BG6" s="33">
        <f t="shared" si="7"/>
        <v>271.43</v>
      </c>
      <c r="BH6" s="33">
        <f t="shared" si="7"/>
        <v>275.11</v>
      </c>
      <c r="BI6" s="33">
        <f t="shared" si="7"/>
        <v>304.97000000000003</v>
      </c>
      <c r="BJ6" s="33">
        <f t="shared" si="7"/>
        <v>299.16000000000003</v>
      </c>
      <c r="BK6" s="33">
        <f t="shared" si="7"/>
        <v>297.13</v>
      </c>
      <c r="BL6" s="33">
        <f t="shared" si="7"/>
        <v>301.99</v>
      </c>
      <c r="BM6" s="33">
        <f t="shared" si="7"/>
        <v>298.08999999999997</v>
      </c>
      <c r="BN6" s="32" t="str">
        <f>IF(BN7="","",IF(BN7="-","【-】","【"&amp;SUBSTITUTE(TEXT(BN7,"#,##0.00"),"-","△")&amp;"】"))</f>
        <v>【276.38】</v>
      </c>
      <c r="BO6" s="33">
        <f>IF(BO7="",NA(),BO7)</f>
        <v>111.87</v>
      </c>
      <c r="BP6" s="33">
        <f t="shared" ref="BP6:BX6" si="8">IF(BP7="",NA(),BP7)</f>
        <v>109.87</v>
      </c>
      <c r="BQ6" s="33">
        <f t="shared" si="8"/>
        <v>108.9</v>
      </c>
      <c r="BR6" s="33">
        <f t="shared" si="8"/>
        <v>115.72</v>
      </c>
      <c r="BS6" s="33">
        <f t="shared" si="8"/>
        <v>113.71</v>
      </c>
      <c r="BT6" s="33">
        <f t="shared" si="8"/>
        <v>100.35</v>
      </c>
      <c r="BU6" s="33">
        <f t="shared" si="8"/>
        <v>99.91</v>
      </c>
      <c r="BV6" s="33">
        <f t="shared" si="8"/>
        <v>99.89</v>
      </c>
      <c r="BW6" s="33">
        <f t="shared" si="8"/>
        <v>107.05</v>
      </c>
      <c r="BX6" s="33">
        <f t="shared" si="8"/>
        <v>106.4</v>
      </c>
      <c r="BY6" s="32" t="str">
        <f>IF(BY7="","",IF(BY7="-","【-】","【"&amp;SUBSTITUTE(TEXT(BY7,"#,##0.00"),"-","△")&amp;"】"))</f>
        <v>【104.99】</v>
      </c>
      <c r="BZ6" s="33">
        <f>IF(BZ7="",NA(),BZ7)</f>
        <v>171.87</v>
      </c>
      <c r="CA6" s="33">
        <f t="shared" ref="CA6:CI6" si="9">IF(CA7="",NA(),CA7)</f>
        <v>174.08</v>
      </c>
      <c r="CB6" s="33">
        <f t="shared" si="9"/>
        <v>176.9</v>
      </c>
      <c r="CC6" s="33">
        <f t="shared" si="9"/>
        <v>166.7</v>
      </c>
      <c r="CD6" s="33">
        <f t="shared" si="9"/>
        <v>167.05</v>
      </c>
      <c r="CE6" s="33">
        <f t="shared" si="9"/>
        <v>166.95</v>
      </c>
      <c r="CF6" s="33">
        <f t="shared" si="9"/>
        <v>164.25</v>
      </c>
      <c r="CG6" s="33">
        <f t="shared" si="9"/>
        <v>165.34</v>
      </c>
      <c r="CH6" s="33">
        <f t="shared" si="9"/>
        <v>155.09</v>
      </c>
      <c r="CI6" s="33">
        <f t="shared" si="9"/>
        <v>156.29</v>
      </c>
      <c r="CJ6" s="32" t="str">
        <f>IF(CJ7="","",IF(CJ7="-","【-】","【"&amp;SUBSTITUTE(TEXT(CJ7,"#,##0.00"),"-","△")&amp;"】"))</f>
        <v>【163.72】</v>
      </c>
      <c r="CK6" s="33">
        <f>IF(CK7="",NA(),CK7)</f>
        <v>53.12</v>
      </c>
      <c r="CL6" s="33">
        <f t="shared" ref="CL6:CT6" si="10">IF(CL7="",NA(),CL7)</f>
        <v>53.55</v>
      </c>
      <c r="CM6" s="33">
        <f t="shared" si="10"/>
        <v>51.98</v>
      </c>
      <c r="CN6" s="33">
        <f t="shared" si="10"/>
        <v>50.9</v>
      </c>
      <c r="CO6" s="33">
        <f t="shared" si="10"/>
        <v>50.39</v>
      </c>
      <c r="CP6" s="33">
        <f t="shared" si="10"/>
        <v>64.66</v>
      </c>
      <c r="CQ6" s="33">
        <f t="shared" si="10"/>
        <v>62.71</v>
      </c>
      <c r="CR6" s="33">
        <f t="shared" si="10"/>
        <v>62.15</v>
      </c>
      <c r="CS6" s="33">
        <f t="shared" si="10"/>
        <v>61.61</v>
      </c>
      <c r="CT6" s="33">
        <f t="shared" si="10"/>
        <v>62.34</v>
      </c>
      <c r="CU6" s="32" t="str">
        <f>IF(CU7="","",IF(CU7="-","【-】","【"&amp;SUBSTITUTE(TEXT(CU7,"#,##0.00"),"-","△")&amp;"】"))</f>
        <v>【59.76】</v>
      </c>
      <c r="CV6" s="33">
        <f>IF(CV7="",NA(),CV7)</f>
        <v>88.32</v>
      </c>
      <c r="CW6" s="33">
        <f t="shared" ref="CW6:DE6" si="11">IF(CW7="",NA(),CW7)</f>
        <v>88.36</v>
      </c>
      <c r="CX6" s="33">
        <f t="shared" si="11"/>
        <v>89.22</v>
      </c>
      <c r="CY6" s="33">
        <f t="shared" si="11"/>
        <v>88.68</v>
      </c>
      <c r="CZ6" s="33">
        <f t="shared" si="11"/>
        <v>89.61</v>
      </c>
      <c r="DA6" s="33">
        <f t="shared" si="11"/>
        <v>90.63</v>
      </c>
      <c r="DB6" s="33">
        <f t="shared" si="11"/>
        <v>90.54</v>
      </c>
      <c r="DC6" s="33">
        <f t="shared" si="11"/>
        <v>90.64</v>
      </c>
      <c r="DD6" s="33">
        <f t="shared" si="11"/>
        <v>90.23</v>
      </c>
      <c r="DE6" s="33">
        <f t="shared" si="11"/>
        <v>90.15</v>
      </c>
      <c r="DF6" s="32" t="str">
        <f>IF(DF7="","",IF(DF7="-","【-】","【"&amp;SUBSTITUTE(TEXT(DF7,"#,##0.00"),"-","△")&amp;"】"))</f>
        <v>【89.95】</v>
      </c>
      <c r="DG6" s="33">
        <f>IF(DG7="",NA(),DG7)</f>
        <v>48.9</v>
      </c>
      <c r="DH6" s="33">
        <f t="shared" ref="DH6:DP6" si="12">IF(DH7="",NA(),DH7)</f>
        <v>46.95</v>
      </c>
      <c r="DI6" s="33">
        <f t="shared" si="12"/>
        <v>47.74</v>
      </c>
      <c r="DJ6" s="33">
        <f t="shared" si="12"/>
        <v>51.25</v>
      </c>
      <c r="DK6" s="33">
        <f t="shared" si="12"/>
        <v>51.31</v>
      </c>
      <c r="DL6" s="33">
        <f t="shared" si="12"/>
        <v>43.4</v>
      </c>
      <c r="DM6" s="33">
        <f t="shared" si="12"/>
        <v>42.43</v>
      </c>
      <c r="DN6" s="33">
        <f t="shared" si="12"/>
        <v>43.24</v>
      </c>
      <c r="DO6" s="33">
        <f t="shared" si="12"/>
        <v>46.36</v>
      </c>
      <c r="DP6" s="33">
        <f t="shared" si="12"/>
        <v>47.37</v>
      </c>
      <c r="DQ6" s="32" t="str">
        <f>IF(DQ7="","",IF(DQ7="-","【-】","【"&amp;SUBSTITUTE(TEXT(DQ7,"#,##0.00"),"-","△")&amp;"】"))</f>
        <v>【47.18】</v>
      </c>
      <c r="DR6" s="33">
        <f>IF(DR7="",NA(),DR7)</f>
        <v>23.02</v>
      </c>
      <c r="DS6" s="33">
        <f t="shared" ref="DS6:EA6" si="13">IF(DS7="",NA(),DS7)</f>
        <v>24.64</v>
      </c>
      <c r="DT6" s="33">
        <f t="shared" si="13"/>
        <v>25.76</v>
      </c>
      <c r="DU6" s="33">
        <f t="shared" si="13"/>
        <v>27.21</v>
      </c>
      <c r="DV6" s="33">
        <f t="shared" si="13"/>
        <v>30.16</v>
      </c>
      <c r="DW6" s="33">
        <f t="shared" si="13"/>
        <v>10.94</v>
      </c>
      <c r="DX6" s="33">
        <f t="shared" si="13"/>
        <v>11.07</v>
      </c>
      <c r="DY6" s="33">
        <f t="shared" si="13"/>
        <v>12.21</v>
      </c>
      <c r="DZ6" s="33">
        <f t="shared" si="13"/>
        <v>13.57</v>
      </c>
      <c r="EA6" s="33">
        <f t="shared" si="13"/>
        <v>14.27</v>
      </c>
      <c r="EB6" s="32" t="str">
        <f>IF(EB7="","",IF(EB7="-","【-】","【"&amp;SUBSTITUTE(TEXT(EB7,"#,##0.00"),"-","△")&amp;"】"))</f>
        <v>【13.18】</v>
      </c>
      <c r="EC6" s="33">
        <f>IF(EC7="",NA(),EC7)</f>
        <v>0.76</v>
      </c>
      <c r="ED6" s="33">
        <f t="shared" ref="ED6:EL6" si="14">IF(ED7="",NA(),ED7)</f>
        <v>0.9</v>
      </c>
      <c r="EE6" s="33">
        <f t="shared" si="14"/>
        <v>0.67</v>
      </c>
      <c r="EF6" s="33">
        <f t="shared" si="14"/>
        <v>0.76</v>
      </c>
      <c r="EG6" s="33">
        <f t="shared" si="14"/>
        <v>0.7</v>
      </c>
      <c r="EH6" s="33">
        <f t="shared" si="14"/>
        <v>0.8</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22012</v>
      </c>
      <c r="D7" s="35">
        <v>46</v>
      </c>
      <c r="E7" s="35">
        <v>1</v>
      </c>
      <c r="F7" s="35">
        <v>0</v>
      </c>
      <c r="G7" s="35">
        <v>1</v>
      </c>
      <c r="H7" s="35" t="s">
        <v>93</v>
      </c>
      <c r="I7" s="35" t="s">
        <v>94</v>
      </c>
      <c r="J7" s="35" t="s">
        <v>95</v>
      </c>
      <c r="K7" s="35" t="s">
        <v>96</v>
      </c>
      <c r="L7" s="35" t="s">
        <v>97</v>
      </c>
      <c r="M7" s="36" t="s">
        <v>98</v>
      </c>
      <c r="N7" s="36">
        <v>67.3</v>
      </c>
      <c r="O7" s="36">
        <v>99.65</v>
      </c>
      <c r="P7" s="36">
        <v>2678</v>
      </c>
      <c r="Q7" s="36">
        <v>293066</v>
      </c>
      <c r="R7" s="36">
        <v>824.61</v>
      </c>
      <c r="S7" s="36">
        <v>355.4</v>
      </c>
      <c r="T7" s="36">
        <v>289706</v>
      </c>
      <c r="U7" s="36">
        <v>209.09</v>
      </c>
      <c r="V7" s="36">
        <v>1385.56</v>
      </c>
      <c r="W7" s="36">
        <v>113.68</v>
      </c>
      <c r="X7" s="36">
        <v>111.62</v>
      </c>
      <c r="Y7" s="36">
        <v>110.82</v>
      </c>
      <c r="Z7" s="36">
        <v>117.2</v>
      </c>
      <c r="AA7" s="36">
        <v>115.97</v>
      </c>
      <c r="AB7" s="36">
        <v>107.75</v>
      </c>
      <c r="AC7" s="36">
        <v>108.39</v>
      </c>
      <c r="AD7" s="36">
        <v>108.9</v>
      </c>
      <c r="AE7" s="36">
        <v>114.43</v>
      </c>
      <c r="AF7" s="36">
        <v>114.08</v>
      </c>
      <c r="AG7" s="36">
        <v>113.56</v>
      </c>
      <c r="AH7" s="36">
        <v>0</v>
      </c>
      <c r="AI7" s="36">
        <v>0</v>
      </c>
      <c r="AJ7" s="36">
        <v>0</v>
      </c>
      <c r="AK7" s="36">
        <v>0</v>
      </c>
      <c r="AL7" s="36">
        <v>0</v>
      </c>
      <c r="AM7" s="36">
        <v>0.57999999999999996</v>
      </c>
      <c r="AN7" s="36">
        <v>3.08</v>
      </c>
      <c r="AO7" s="36">
        <v>3.47</v>
      </c>
      <c r="AP7" s="36">
        <v>0.13</v>
      </c>
      <c r="AQ7" s="36">
        <v>0</v>
      </c>
      <c r="AR7" s="36">
        <v>0.87</v>
      </c>
      <c r="AS7" s="36">
        <v>1033.92</v>
      </c>
      <c r="AT7" s="36">
        <v>1122.92</v>
      </c>
      <c r="AU7" s="36">
        <v>1194.82</v>
      </c>
      <c r="AV7" s="36">
        <v>654.73</v>
      </c>
      <c r="AW7" s="36">
        <v>557.37</v>
      </c>
      <c r="AX7" s="36">
        <v>487.15</v>
      </c>
      <c r="AY7" s="36">
        <v>590.46</v>
      </c>
      <c r="AZ7" s="36">
        <v>628.34</v>
      </c>
      <c r="BA7" s="36">
        <v>289.8</v>
      </c>
      <c r="BB7" s="36">
        <v>299.44</v>
      </c>
      <c r="BC7" s="36">
        <v>262.74</v>
      </c>
      <c r="BD7" s="36">
        <v>278.07</v>
      </c>
      <c r="BE7" s="36">
        <v>262.89</v>
      </c>
      <c r="BF7" s="36">
        <v>264.88</v>
      </c>
      <c r="BG7" s="36">
        <v>271.43</v>
      </c>
      <c r="BH7" s="36">
        <v>275.11</v>
      </c>
      <c r="BI7" s="36">
        <v>304.97000000000003</v>
      </c>
      <c r="BJ7" s="36">
        <v>299.16000000000003</v>
      </c>
      <c r="BK7" s="36">
        <v>297.13</v>
      </c>
      <c r="BL7" s="36">
        <v>301.99</v>
      </c>
      <c r="BM7" s="36">
        <v>298.08999999999997</v>
      </c>
      <c r="BN7" s="36">
        <v>276.38</v>
      </c>
      <c r="BO7" s="36">
        <v>111.87</v>
      </c>
      <c r="BP7" s="36">
        <v>109.87</v>
      </c>
      <c r="BQ7" s="36">
        <v>108.9</v>
      </c>
      <c r="BR7" s="36">
        <v>115.72</v>
      </c>
      <c r="BS7" s="36">
        <v>113.71</v>
      </c>
      <c r="BT7" s="36">
        <v>100.35</v>
      </c>
      <c r="BU7" s="36">
        <v>99.91</v>
      </c>
      <c r="BV7" s="36">
        <v>99.89</v>
      </c>
      <c r="BW7" s="36">
        <v>107.05</v>
      </c>
      <c r="BX7" s="36">
        <v>106.4</v>
      </c>
      <c r="BY7" s="36">
        <v>104.99</v>
      </c>
      <c r="BZ7" s="36">
        <v>171.87</v>
      </c>
      <c r="CA7" s="36">
        <v>174.08</v>
      </c>
      <c r="CB7" s="36">
        <v>176.9</v>
      </c>
      <c r="CC7" s="36">
        <v>166.7</v>
      </c>
      <c r="CD7" s="36">
        <v>167.05</v>
      </c>
      <c r="CE7" s="36">
        <v>166.95</v>
      </c>
      <c r="CF7" s="36">
        <v>164.25</v>
      </c>
      <c r="CG7" s="36">
        <v>165.34</v>
      </c>
      <c r="CH7" s="36">
        <v>155.09</v>
      </c>
      <c r="CI7" s="36">
        <v>156.29</v>
      </c>
      <c r="CJ7" s="36">
        <v>163.72</v>
      </c>
      <c r="CK7" s="36">
        <v>53.12</v>
      </c>
      <c r="CL7" s="36">
        <v>53.55</v>
      </c>
      <c r="CM7" s="36">
        <v>51.98</v>
      </c>
      <c r="CN7" s="36">
        <v>50.9</v>
      </c>
      <c r="CO7" s="36">
        <v>50.39</v>
      </c>
      <c r="CP7" s="36">
        <v>64.66</v>
      </c>
      <c r="CQ7" s="36">
        <v>62.71</v>
      </c>
      <c r="CR7" s="36">
        <v>62.15</v>
      </c>
      <c r="CS7" s="36">
        <v>61.61</v>
      </c>
      <c r="CT7" s="36">
        <v>62.34</v>
      </c>
      <c r="CU7" s="36">
        <v>59.76</v>
      </c>
      <c r="CV7" s="36">
        <v>88.32</v>
      </c>
      <c r="CW7" s="36">
        <v>88.36</v>
      </c>
      <c r="CX7" s="36">
        <v>89.22</v>
      </c>
      <c r="CY7" s="36">
        <v>88.68</v>
      </c>
      <c r="CZ7" s="36">
        <v>89.61</v>
      </c>
      <c r="DA7" s="36">
        <v>90.63</v>
      </c>
      <c r="DB7" s="36">
        <v>90.54</v>
      </c>
      <c r="DC7" s="36">
        <v>90.64</v>
      </c>
      <c r="DD7" s="36">
        <v>90.23</v>
      </c>
      <c r="DE7" s="36">
        <v>90.15</v>
      </c>
      <c r="DF7" s="36">
        <v>89.95</v>
      </c>
      <c r="DG7" s="36">
        <v>48.9</v>
      </c>
      <c r="DH7" s="36">
        <v>46.95</v>
      </c>
      <c r="DI7" s="36">
        <v>47.74</v>
      </c>
      <c r="DJ7" s="36">
        <v>51.25</v>
      </c>
      <c r="DK7" s="36">
        <v>51.31</v>
      </c>
      <c r="DL7" s="36">
        <v>43.4</v>
      </c>
      <c r="DM7" s="36">
        <v>42.43</v>
      </c>
      <c r="DN7" s="36">
        <v>43.24</v>
      </c>
      <c r="DO7" s="36">
        <v>46.36</v>
      </c>
      <c r="DP7" s="36">
        <v>47.37</v>
      </c>
      <c r="DQ7" s="36">
        <v>47.18</v>
      </c>
      <c r="DR7" s="36">
        <v>23.02</v>
      </c>
      <c r="DS7" s="36">
        <v>24.64</v>
      </c>
      <c r="DT7" s="36">
        <v>25.76</v>
      </c>
      <c r="DU7" s="36">
        <v>27.21</v>
      </c>
      <c r="DV7" s="36">
        <v>30.16</v>
      </c>
      <c r="DW7" s="36">
        <v>10.94</v>
      </c>
      <c r="DX7" s="36">
        <v>11.07</v>
      </c>
      <c r="DY7" s="36">
        <v>12.21</v>
      </c>
      <c r="DZ7" s="36">
        <v>13.57</v>
      </c>
      <c r="EA7" s="36">
        <v>14.27</v>
      </c>
      <c r="EB7" s="36">
        <v>13.18</v>
      </c>
      <c r="EC7" s="36">
        <v>0.76</v>
      </c>
      <c r="ED7" s="36">
        <v>0.9</v>
      </c>
      <c r="EE7" s="36">
        <v>0.67</v>
      </c>
      <c r="EF7" s="36">
        <v>0.76</v>
      </c>
      <c r="EG7" s="36">
        <v>0.7</v>
      </c>
      <c r="EH7" s="36">
        <v>0.8</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cp:lastPrinted>2017-02-03T02:25:35Z</cp:lastPrinted>
  <dcterms:created xsi:type="dcterms:W3CDTF">2017-02-01T08:33:30Z</dcterms:created>
  <dcterms:modified xsi:type="dcterms:W3CDTF">2017-02-03T02:25:58Z</dcterms:modified>
  <cp:category/>
</cp:coreProperties>
</file>