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<sst xmlns="http://schemas.openxmlformats.org/spreadsheetml/2006/main" count="217" uniqueCount="107">
  <si>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</si>
  <si>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</si>
  <si>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</si>
  <si>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</si>
  <si>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</si>
  <si>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</si>
  <si>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</si>
  <si>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</si>
  <si>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</si>
  <si>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</si>
  <si>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</si>
  <si>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</si>
  <si>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</si>
  <si>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</si>
  <si>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</si>
  <si>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</si>
  <si>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</si>
  <si>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</si>
  <si>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</si>
  <si>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</si>
  <si>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</si>
  <si>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</si>
  <si>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</si>
  <si>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</si>
  <si>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</si>
  <si>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</si>
  <si>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</si>
  <si>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</si>
  <si>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</si>
  <si>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</si>
  <si>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</si>
  <si>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</si>
  <si>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</si>
  <si>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</si>
  <si>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</si>
  <si>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</si>
  <si>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</si>
  <si>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</si>
  <si>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</si>
  <si>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</si>
  <si>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</si>
  <si>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</si>
  <si>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</si>
  <si>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</si>
  <si>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</si>
  <si>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</si>
  <si>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</si>
  <si>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</si>
  <si>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</si>
  <si>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</si>
  <si>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</si>
  <si>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</si>
  <si>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</si>
  <si>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</si>
  <si>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</si>
  <si>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</si>
  <si>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</si>
  <si>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</si>
  <si>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</si>
  <si>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</si>
  <si>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</si>
  <si>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</si>
  <si>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</si>
  <si>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</si>
  <si>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</si>
  <si>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</si>
  <si>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</si>
  <si>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</si>
  <si>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</si>
  <si>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</si>
  <si>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</si>
  <si>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</si>
  <si>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</si>
  <si>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</si>
  <si>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</si>
  <si>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</si>
  <si>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</si>
  <si>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</si>
  <si>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</si>
  <si>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</si>
  <si>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</si>
  <si>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</si>
  <si>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</si>
  <si>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</si>
  <si>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</si>
  <si>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</si>
  <si>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</si>
  <si>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</si>
  <si>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</si>
  <si>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</si>
  <si>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</si>
  <si>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</si>
  <si>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</si>
  <si>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</si>
  <si>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</si>
  <si>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</si>
  <si>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</si>
  <si>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</si>
  <si>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</si>
  <si>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</si>
  <si>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</si>
  <si>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</si>
  <si>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</si>
  <si>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</si>
  <si>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厚生労働省作成のアセットマネジメント簡易支援ツール（ステップ１）を実施したところ、配水管の更新基準を60年とした場合でも必要更新延長は7.8ｋｍと算定された。
　平成25年度から平成27年度までの直近3か年の平均更新距離は約2.8ｋｍであり、大幅に不足している。
　順次更新は進めているが、配水管の老朽化は一層進んでいくことが見込まれることから、補助金等の財源確保、管路資機材見直し等による経費削減により、毎年度の更新距離の延長を図っていくこととする。</t>
    <rPh sb="1" eb="3">
      <t>コウセイ</t>
    </rPh>
    <rPh sb="3" eb="5">
      <t>ロウドウ</t>
    </rPh>
    <rPh sb="5" eb="6">
      <t>ショウ</t>
    </rPh>
    <rPh sb="6" eb="8">
      <t>サクセイ</t>
    </rPh>
    <rPh sb="19" eb="21">
      <t>カンイ</t>
    </rPh>
    <rPh sb="21" eb="23">
      <t>シエン</t>
    </rPh>
    <rPh sb="34" eb="36">
      <t>ジッシ</t>
    </rPh>
    <rPh sb="42" eb="44">
      <t>ハイスイ</t>
    </rPh>
    <rPh sb="44" eb="45">
      <t>カン</t>
    </rPh>
    <rPh sb="46" eb="48">
      <t>コウシン</t>
    </rPh>
    <rPh sb="48" eb="50">
      <t>キジュン</t>
    </rPh>
    <rPh sb="53" eb="54">
      <t>ネン</t>
    </rPh>
    <rPh sb="57" eb="59">
      <t>バアイ</t>
    </rPh>
    <rPh sb="61" eb="63">
      <t>ヒツヨウ</t>
    </rPh>
    <rPh sb="63" eb="65">
      <t>コウシン</t>
    </rPh>
    <rPh sb="65" eb="67">
      <t>エンチョウ</t>
    </rPh>
    <rPh sb="74" eb="76">
      <t>サンテイ</t>
    </rPh>
    <rPh sb="82" eb="84">
      <t>ヘイセイ</t>
    </rPh>
    <rPh sb="86" eb="88">
      <t>ネンド</t>
    </rPh>
    <rPh sb="90" eb="92">
      <t>ヘイセイ</t>
    </rPh>
    <rPh sb="94" eb="96">
      <t>ネンド</t>
    </rPh>
    <rPh sb="99" eb="101">
      <t>チョッキン</t>
    </rPh>
    <rPh sb="103" eb="104">
      <t>ネン</t>
    </rPh>
    <rPh sb="105" eb="107">
      <t>ヘイキン</t>
    </rPh>
    <rPh sb="107" eb="109">
      <t>コウシン</t>
    </rPh>
    <rPh sb="109" eb="111">
      <t>キョリ</t>
    </rPh>
    <rPh sb="112" eb="113">
      <t>ヤク</t>
    </rPh>
    <rPh sb="122" eb="124">
      <t>オオハバ</t>
    </rPh>
    <rPh sb="125" eb="127">
      <t>フソク</t>
    </rPh>
    <rPh sb="134" eb="136">
      <t>ジュンジ</t>
    </rPh>
    <rPh sb="136" eb="138">
      <t>コウシン</t>
    </rPh>
    <rPh sb="139" eb="140">
      <t>スス</t>
    </rPh>
    <rPh sb="146" eb="148">
      <t>ハイスイ</t>
    </rPh>
    <rPh sb="148" eb="149">
      <t>カン</t>
    </rPh>
    <rPh sb="150" eb="152">
      <t>ロウキュウ</t>
    </rPh>
    <rPh sb="152" eb="153">
      <t>カ</t>
    </rPh>
    <rPh sb="154" eb="156">
      <t>イッソウ</t>
    </rPh>
    <rPh sb="156" eb="157">
      <t>スス</t>
    </rPh>
    <rPh sb="164" eb="166">
      <t>ミコ</t>
    </rPh>
    <rPh sb="174" eb="176">
      <t>ホジョ</t>
    </rPh>
    <rPh sb="176" eb="177">
      <t>キン</t>
    </rPh>
    <rPh sb="177" eb="178">
      <t>トウ</t>
    </rPh>
    <rPh sb="179" eb="181">
      <t>ザイゲン</t>
    </rPh>
    <rPh sb="181" eb="183">
      <t>カクホ</t>
    </rPh>
    <rPh sb="184" eb="186">
      <t>カンロ</t>
    </rPh>
    <rPh sb="186" eb="189">
      <t>シキザイ</t>
    </rPh>
    <rPh sb="189" eb="191">
      <t>ミナオ</t>
    </rPh>
    <rPh sb="192" eb="193">
      <t>トウ</t>
    </rPh>
    <rPh sb="196" eb="198">
      <t>ケイヒ</t>
    </rPh>
    <rPh sb="198" eb="200">
      <t>サクゲン</t>
    </rPh>
    <rPh sb="204" eb="207">
      <t>マイネンド</t>
    </rPh>
    <rPh sb="208" eb="210">
      <t>コウシン</t>
    </rPh>
    <rPh sb="210" eb="212">
      <t>キョリ</t>
    </rPh>
    <rPh sb="213" eb="215">
      <t>エンチョウ</t>
    </rPh>
    <rPh sb="216" eb="217">
      <t>ハカ</t>
    </rPh>
    <phoneticPr fontId="4"/>
  </si>
  <si>
    <t>　現時点では、給水収益により給水費用を賄えているが、人口減に伴い給水収益が減少傾向である事への対策を講じていく必要がある。
　また、有形固定資産減価償却率・管路経年化率・管路更新率とも類似団体平均及び全国平均を上回っており、適切な管路・施設更新計画及び耐震化計画を立てていく必要がある。
　これらのことから、適正な設備更新計画を立てるとともに、経営戦略を策定し、経営の健全性・効率性を確保する必要がある。
　経営戦略については現在準備中であり、平成30年度の策定を目途としている。</t>
    <rPh sb="1" eb="4">
      <t>ゲンジテン</t>
    </rPh>
    <rPh sb="7" eb="9">
      <t>キュウスイ</t>
    </rPh>
    <rPh sb="9" eb="11">
      <t>シュウエキ</t>
    </rPh>
    <rPh sb="14" eb="16">
      <t>キュウスイ</t>
    </rPh>
    <rPh sb="16" eb="17">
      <t>ヒ</t>
    </rPh>
    <rPh sb="17" eb="18">
      <t>ヨウ</t>
    </rPh>
    <rPh sb="19" eb="20">
      <t>マカナ</t>
    </rPh>
    <rPh sb="26" eb="28">
      <t>ジンコウ</t>
    </rPh>
    <rPh sb="28" eb="29">
      <t>ゲン</t>
    </rPh>
    <rPh sb="30" eb="31">
      <t>トモナ</t>
    </rPh>
    <rPh sb="32" eb="34">
      <t>キュウスイ</t>
    </rPh>
    <rPh sb="34" eb="36">
      <t>シュウエキ</t>
    </rPh>
    <rPh sb="37" eb="38">
      <t>ゲン</t>
    </rPh>
    <rPh sb="38" eb="39">
      <t>ショウ</t>
    </rPh>
    <rPh sb="39" eb="41">
      <t>ケイコウ</t>
    </rPh>
    <rPh sb="44" eb="45">
      <t>コト</t>
    </rPh>
    <rPh sb="47" eb="48">
      <t>タイ</t>
    </rPh>
    <rPh sb="48" eb="49">
      <t>サク</t>
    </rPh>
    <rPh sb="50" eb="51">
      <t>コウ</t>
    </rPh>
    <rPh sb="55" eb="57">
      <t>ヒツヨウ</t>
    </rPh>
    <rPh sb="67" eb="69">
      <t>ユウケイ</t>
    </rPh>
    <rPh sb="69" eb="71">
      <t>コテイ</t>
    </rPh>
    <rPh sb="71" eb="73">
      <t>シサン</t>
    </rPh>
    <rPh sb="73" eb="75">
      <t>ゲンカ</t>
    </rPh>
    <rPh sb="75" eb="77">
      <t>ショウキャク</t>
    </rPh>
    <rPh sb="77" eb="78">
      <t>リツ</t>
    </rPh>
    <rPh sb="79" eb="81">
      <t>カンロ</t>
    </rPh>
    <rPh sb="81" eb="84">
      <t>ケイネンカ</t>
    </rPh>
    <rPh sb="84" eb="85">
      <t>リツ</t>
    </rPh>
    <rPh sb="86" eb="88">
      <t>カンロ</t>
    </rPh>
    <rPh sb="88" eb="90">
      <t>コウシン</t>
    </rPh>
    <rPh sb="90" eb="91">
      <t>リツ</t>
    </rPh>
    <rPh sb="93" eb="95">
      <t>ルイジ</t>
    </rPh>
    <rPh sb="95" eb="97">
      <t>ダンタイ</t>
    </rPh>
    <rPh sb="97" eb="99">
      <t>ヘイキン</t>
    </rPh>
    <rPh sb="99" eb="100">
      <t>オヨ</t>
    </rPh>
    <rPh sb="101" eb="103">
      <t>ゼンコク</t>
    </rPh>
    <rPh sb="103" eb="105">
      <t>ヘイキン</t>
    </rPh>
    <rPh sb="106" eb="108">
      <t>ウワマワ</t>
    </rPh>
    <rPh sb="113" eb="115">
      <t>テキセツ</t>
    </rPh>
    <rPh sb="116" eb="118">
      <t>カンロ</t>
    </rPh>
    <rPh sb="119" eb="121">
      <t>シセツ</t>
    </rPh>
    <rPh sb="121" eb="123">
      <t>コウシン</t>
    </rPh>
    <rPh sb="123" eb="125">
      <t>ケイカク</t>
    </rPh>
    <rPh sb="125" eb="126">
      <t>オヨ</t>
    </rPh>
    <rPh sb="127" eb="130">
      <t>タイシンカ</t>
    </rPh>
    <rPh sb="130" eb="132">
      <t>ケイカク</t>
    </rPh>
    <rPh sb="133" eb="134">
      <t>タ</t>
    </rPh>
    <rPh sb="138" eb="140">
      <t>ヒツヨウ</t>
    </rPh>
    <rPh sb="156" eb="158">
      <t>テキセイ</t>
    </rPh>
    <rPh sb="159" eb="161">
      <t>セツビ</t>
    </rPh>
    <rPh sb="161" eb="163">
      <t>コウシン</t>
    </rPh>
    <rPh sb="163" eb="165">
      <t>ケイカク</t>
    </rPh>
    <rPh sb="166" eb="167">
      <t>タ</t>
    </rPh>
    <rPh sb="174" eb="176">
      <t>ケイエイ</t>
    </rPh>
    <rPh sb="176" eb="178">
      <t>センリャク</t>
    </rPh>
    <rPh sb="179" eb="181">
      <t>サクテイ</t>
    </rPh>
    <rPh sb="183" eb="185">
      <t>ケイエイ</t>
    </rPh>
    <rPh sb="186" eb="188">
      <t>ケンゼン</t>
    </rPh>
    <rPh sb="188" eb="189">
      <t>セイ</t>
    </rPh>
    <rPh sb="190" eb="192">
      <t>コウリツ</t>
    </rPh>
    <rPh sb="192" eb="193">
      <t>セイ</t>
    </rPh>
    <rPh sb="194" eb="196">
      <t>カクホ</t>
    </rPh>
    <rPh sb="198" eb="200">
      <t>ヒツヨウ</t>
    </rPh>
    <rPh sb="207" eb="209">
      <t>ケイエイ</t>
    </rPh>
    <rPh sb="209" eb="211">
      <t>センリャク</t>
    </rPh>
    <rPh sb="216" eb="218">
      <t>ゲンザイ</t>
    </rPh>
    <rPh sb="218" eb="220">
      <t>ジュンビ</t>
    </rPh>
    <rPh sb="220" eb="221">
      <t>チュウ</t>
    </rPh>
    <rPh sb="225" eb="227">
      <t>ヘイセイ</t>
    </rPh>
    <rPh sb="229" eb="231">
      <t>ネンド</t>
    </rPh>
    <rPh sb="232" eb="234">
      <t>サクテイ</t>
    </rPh>
    <rPh sb="235" eb="237">
      <t>モクト</t>
    </rPh>
    <phoneticPr fontId="4"/>
  </si>
  <si>
    <t xml:space="preserve"> 
　経常収支比率、料金回収率とも類似団体平均及び全国平均を上回っており、一般会計からの繰入金も無いため、現時点では給水収益により給水費用を賄えていると言える。
　ただし、有収率については前年度から微増しているとはいえ、類似団体平均及び全国平均を下回っているため、引き続き配水管の布設替工事や耐震化工事を計画的に施工し、有収率向上を図る必要がある。
　人口減に伴う給水収益の減や、法定耐用年数を経過する配水管等施設更新に要する経費の増が見込まれるため、管路更新事業を着実に進める一方、これまでの施設整備計画を見直し、経営の健全性及び効率性を高めていく必要がある。
　施設利用率が類似団体平均及び全国平均を大きく下回っているが、人口減に伴い減少している配水量の乖離分であり、老朽化が著しい浄水場の更新計画、施設のダウンサイジングを検討することにより、施設利用率の向上を図る必要がある。</t>
    <rPh sb="3" eb="5">
      <t>ケイジョウ</t>
    </rPh>
    <rPh sb="5" eb="7">
      <t>シュウシ</t>
    </rPh>
    <rPh sb="7" eb="9">
      <t>ヒリツ</t>
    </rPh>
    <rPh sb="10" eb="12">
      <t>リョウキン</t>
    </rPh>
    <rPh sb="12" eb="14">
      <t>カイシュウ</t>
    </rPh>
    <rPh sb="14" eb="15">
      <t>リツ</t>
    </rPh>
    <rPh sb="17" eb="19">
      <t>ルイジ</t>
    </rPh>
    <rPh sb="19" eb="21">
      <t>ダンタイ</t>
    </rPh>
    <rPh sb="21" eb="23">
      <t>ヘイキン</t>
    </rPh>
    <rPh sb="23" eb="24">
      <t>オヨ</t>
    </rPh>
    <rPh sb="25" eb="27">
      <t>ゼンコク</t>
    </rPh>
    <rPh sb="27" eb="29">
      <t>ヘイキン</t>
    </rPh>
    <rPh sb="30" eb="32">
      <t>ウワマワ</t>
    </rPh>
    <rPh sb="37" eb="39">
      <t>イッパン</t>
    </rPh>
    <rPh sb="39" eb="41">
      <t>カイケイ</t>
    </rPh>
    <rPh sb="44" eb="46">
      <t>クリイレ</t>
    </rPh>
    <rPh sb="46" eb="47">
      <t>キン</t>
    </rPh>
    <rPh sb="48" eb="49">
      <t>ナ</t>
    </rPh>
    <rPh sb="53" eb="56">
      <t>ゲンジテン</t>
    </rPh>
    <rPh sb="58" eb="60">
      <t>キュウスイ</t>
    </rPh>
    <rPh sb="60" eb="62">
      <t>シュウエキ</t>
    </rPh>
    <rPh sb="65" eb="67">
      <t>キュウスイ</t>
    </rPh>
    <rPh sb="67" eb="68">
      <t>ヒ</t>
    </rPh>
    <rPh sb="68" eb="69">
      <t>ヨウ</t>
    </rPh>
    <rPh sb="70" eb="71">
      <t>マカナ</t>
    </rPh>
    <rPh sb="76" eb="77">
      <t>イ</t>
    </rPh>
    <rPh sb="87" eb="88">
      <t>ユウ</t>
    </rPh>
    <rPh sb="88" eb="89">
      <t>シュウ</t>
    </rPh>
    <rPh sb="89" eb="90">
      <t>リツ</t>
    </rPh>
    <rPh sb="95" eb="98">
      <t>ゼンエンド</t>
    </rPh>
    <rPh sb="100" eb="102">
      <t>ビゾウ</t>
    </rPh>
    <rPh sb="111" eb="113">
      <t>ルイジ</t>
    </rPh>
    <rPh sb="113" eb="115">
      <t>ダンタイ</t>
    </rPh>
    <rPh sb="115" eb="117">
      <t>ヘイキン</t>
    </rPh>
    <rPh sb="117" eb="118">
      <t>オヨ</t>
    </rPh>
    <rPh sb="119" eb="121">
      <t>ゼンコク</t>
    </rPh>
    <rPh sb="121" eb="123">
      <t>ヘイキン</t>
    </rPh>
    <rPh sb="124" eb="126">
      <t>シタマワ</t>
    </rPh>
    <rPh sb="133" eb="134">
      <t>ヒ</t>
    </rPh>
    <rPh sb="135" eb="136">
      <t>ツヅ</t>
    </rPh>
    <rPh sb="137" eb="139">
      <t>ハイスイ</t>
    </rPh>
    <rPh sb="139" eb="140">
      <t>カン</t>
    </rPh>
    <rPh sb="141" eb="143">
      <t>フセツ</t>
    </rPh>
    <rPh sb="143" eb="144">
      <t>カ</t>
    </rPh>
    <rPh sb="144" eb="146">
      <t>コウジ</t>
    </rPh>
    <rPh sb="147" eb="150">
      <t>タイシンカ</t>
    </rPh>
    <rPh sb="150" eb="152">
      <t>コウジ</t>
    </rPh>
    <rPh sb="153" eb="156">
      <t>ケイカクテキ</t>
    </rPh>
    <rPh sb="157" eb="159">
      <t>セコウ</t>
    </rPh>
    <rPh sb="161" eb="162">
      <t>ユウ</t>
    </rPh>
    <rPh sb="162" eb="163">
      <t>シュウ</t>
    </rPh>
    <rPh sb="163" eb="164">
      <t>リツ</t>
    </rPh>
    <rPh sb="164" eb="166">
      <t>コウジョウ</t>
    </rPh>
    <rPh sb="167" eb="168">
      <t>ハカ</t>
    </rPh>
    <rPh sb="169" eb="171">
      <t>ヒツヨウ</t>
    </rPh>
    <rPh sb="178" eb="180">
      <t>ジンコウ</t>
    </rPh>
    <rPh sb="180" eb="181">
      <t>ゲン</t>
    </rPh>
    <rPh sb="182" eb="183">
      <t>トモナ</t>
    </rPh>
    <rPh sb="184" eb="186">
      <t>キュウスイ</t>
    </rPh>
    <rPh sb="186" eb="188">
      <t>シュウエキ</t>
    </rPh>
    <rPh sb="189" eb="190">
      <t>ゲン</t>
    </rPh>
    <rPh sb="192" eb="194">
      <t>ホウテイ</t>
    </rPh>
    <rPh sb="194" eb="196">
      <t>タイヨウ</t>
    </rPh>
    <rPh sb="196" eb="198">
      <t>ネンスウ</t>
    </rPh>
    <rPh sb="199" eb="201">
      <t>ケイカ</t>
    </rPh>
    <rPh sb="203" eb="205">
      <t>ハイスイ</t>
    </rPh>
    <rPh sb="205" eb="206">
      <t>カン</t>
    </rPh>
    <rPh sb="206" eb="207">
      <t>トウ</t>
    </rPh>
    <rPh sb="207" eb="209">
      <t>シセツ</t>
    </rPh>
    <rPh sb="209" eb="211">
      <t>コウシン</t>
    </rPh>
    <rPh sb="212" eb="213">
      <t>ヨウ</t>
    </rPh>
    <rPh sb="215" eb="217">
      <t>ケイヒ</t>
    </rPh>
    <rPh sb="218" eb="219">
      <t>ゾウ</t>
    </rPh>
    <rPh sb="220" eb="222">
      <t>ミコ</t>
    </rPh>
    <rPh sb="228" eb="230">
      <t>カンロ</t>
    </rPh>
    <rPh sb="230" eb="232">
      <t>コウシン</t>
    </rPh>
    <rPh sb="232" eb="234">
      <t>ジギョウ</t>
    </rPh>
    <rPh sb="235" eb="237">
      <t>チャクジツ</t>
    </rPh>
    <rPh sb="238" eb="239">
      <t>スス</t>
    </rPh>
    <rPh sb="241" eb="243">
      <t>イッポウ</t>
    </rPh>
    <rPh sb="249" eb="251">
      <t>シセツ</t>
    </rPh>
    <rPh sb="251" eb="253">
      <t>セイビ</t>
    </rPh>
    <rPh sb="253" eb="255">
      <t>ケイカク</t>
    </rPh>
    <rPh sb="256" eb="258">
      <t>ミナオ</t>
    </rPh>
    <rPh sb="260" eb="262">
      <t>ケイエイ</t>
    </rPh>
    <rPh sb="263" eb="265">
      <t>ケンゼン</t>
    </rPh>
    <rPh sb="265" eb="266">
      <t>セイ</t>
    </rPh>
    <rPh sb="266" eb="267">
      <t>オヨ</t>
    </rPh>
    <rPh sb="268" eb="271">
      <t>コウリツセイ</t>
    </rPh>
    <rPh sb="272" eb="273">
      <t>タカ</t>
    </rPh>
    <rPh sb="277" eb="279">
      <t>ヒツヨウ</t>
    </rPh>
    <rPh sb="286" eb="288">
      <t>シセツ</t>
    </rPh>
    <rPh sb="288" eb="291">
      <t>リヨウリツ</t>
    </rPh>
    <rPh sb="292" eb="294">
      <t>ルイジ</t>
    </rPh>
    <rPh sb="294" eb="296">
      <t>ダンタイ</t>
    </rPh>
    <rPh sb="296" eb="298">
      <t>ヘイキン</t>
    </rPh>
    <rPh sb="298" eb="299">
      <t>オヨ</t>
    </rPh>
    <rPh sb="300" eb="302">
      <t>ゼンコク</t>
    </rPh>
    <rPh sb="302" eb="304">
      <t>ヘイキン</t>
    </rPh>
    <rPh sb="305" eb="306">
      <t>オオ</t>
    </rPh>
    <rPh sb="308" eb="310">
      <t>シタマワ</t>
    </rPh>
    <rPh sb="316" eb="318">
      <t>ジンコウ</t>
    </rPh>
    <rPh sb="318" eb="319">
      <t>ゲン</t>
    </rPh>
    <rPh sb="320" eb="321">
      <t>トモナ</t>
    </rPh>
    <rPh sb="322" eb="324">
      <t>ゲンショウ</t>
    </rPh>
    <rPh sb="328" eb="330">
      <t>ハイスイ</t>
    </rPh>
    <rPh sb="330" eb="331">
      <t>リョウ</t>
    </rPh>
    <rPh sb="332" eb="334">
      <t>カイリ</t>
    </rPh>
    <rPh sb="334" eb="335">
      <t>ブン</t>
    </rPh>
    <rPh sb="339" eb="342">
      <t>ロウキュウカ</t>
    </rPh>
    <rPh sb="343" eb="344">
      <t>イチジル</t>
    </rPh>
    <rPh sb="346" eb="348">
      <t>ジョウスイ</t>
    </rPh>
    <rPh sb="348" eb="349">
      <t>ジョウ</t>
    </rPh>
    <rPh sb="350" eb="352">
      <t>コウシン</t>
    </rPh>
    <rPh sb="352" eb="354">
      <t>ケイカク</t>
    </rPh>
    <rPh sb="355" eb="357">
      <t>シセツ</t>
    </rPh>
    <rPh sb="367" eb="369">
      <t>ケントウ</t>
    </rPh>
    <rPh sb="377" eb="379">
      <t>シセツ</t>
    </rPh>
    <rPh sb="379" eb="382">
      <t>リヨウリツ</t>
    </rPh>
    <rPh sb="383" eb="385">
      <t>コウジョウ</t>
    </rPh>
    <rPh sb="386" eb="387">
      <t>ハカ</t>
    </rPh>
    <rPh sb="388" eb="3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</si>
</sst>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0.35</c:v>
                </c:pt>
                <c:pt idx="1">
                  <c:v>1.58</c:v>
                </c:pt>
                <c:pt idx="2">
                  <c:v>0.82</c:v>
                </c:pt>
                <c:pt idx="3">
                  <c:v>0.75</c:v>
                </c:pt>
                <c:pt idx="4">
                  <c:v>0.44</c:v>
                </c:pt>
              </c:numCache>
            </c:numRef>
          </c:val>
        </c:ser>
        <c:dLbls>
          <c:showLegendKey val="0"/>
          <c:showVal val="0"/>
          <c:showCatName val="0"/>
          <c:showSerName val="0"/>
          <c:showPercent val="0"/>
          <c:showBubbleSize val="0"/>
        </c:dLbls>
        <c:gapWidth val="150"/>
        <c:axId val="79369344"/>
        <c:axId val="79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9369344"/>
        <c:axId val="79371264"/>
      </c:lineChart>
      <c:dateAx>
        <c:axId val="79369344"/>
        <c:scaling>
          <c:orientation val="minMax"/>
        </c:scaling>
        <c:delete val="1"/>
        <c:axPos val="b"/>
        <c:numFmt formatCode="ge" sourceLinked="1"/>
        <c:majorTickMark val="none"/>
        <c:minorTickMark val="none"/>
        <c:tickLblPos val="none"/>
        <c:crossAx val="79371264"/>
        <c:crosses val="autoZero"/>
        <c:auto val="1"/>
        <c:lblOffset val="100"/>
        <c:baseTimeUnit val="years"/>
      </c:dateAx>
      <c:valAx>
        <c:axId val="79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52.74</c:v>
                </c:pt>
                <c:pt idx="1">
                  <c:v>52.4</c:v>
                </c:pt>
                <c:pt idx="2">
                  <c:v>52.06</c:v>
                </c:pt>
                <c:pt idx="3">
                  <c:v>51.54</c:v>
                </c:pt>
                <c:pt idx="4">
                  <c:v>51.17</c:v>
                </c:pt>
              </c:numCache>
            </c:numRef>
          </c:val>
        </c:ser>
        <c:dLbls>
          <c:showLegendKey val="0"/>
          <c:showVal val="0"/>
          <c:showCatName val="0"/>
          <c:showSerName val="0"/>
          <c:showPercent val="0"/>
          <c:showBubbleSize val="0"/>
        </c:dLbls>
        <c:gapWidth val="150"/>
        <c:axId val="88569344"/>
        <c:axId val="88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88569344"/>
        <c:axId val="88571264"/>
      </c:lineChart>
      <c:dateAx>
        <c:axId val="88569344"/>
        <c:scaling>
          <c:orientation val="minMax"/>
        </c:scaling>
        <c:delete val="1"/>
        <c:axPos val="b"/>
        <c:numFmt formatCode="ge" sourceLinked="1"/>
        <c:majorTickMark val="none"/>
        <c:minorTickMark val="none"/>
        <c:tickLblPos val="none"/>
        <c:crossAx val="88571264"/>
        <c:crosses val="autoZero"/>
        <c:auto val="1"/>
        <c:lblOffset val="100"/>
        <c:baseTimeUnit val="years"/>
      </c:dateAx>
      <c:valAx>
        <c:axId val="885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85.42</c:v>
                </c:pt>
                <c:pt idx="1">
                  <c:v>86.39</c:v>
                </c:pt>
                <c:pt idx="2">
                  <c:v>85.36</c:v>
                </c:pt>
                <c:pt idx="3">
                  <c:v>83.95</c:v>
                </c:pt>
                <c:pt idx="4">
                  <c:v>84.13</c:v>
                </c:pt>
              </c:numCache>
            </c:numRef>
          </c:val>
        </c:ser>
        <c:dLbls>
          <c:showLegendKey val="0"/>
          <c:showVal val="0"/>
          <c:showCatName val="0"/>
          <c:showSerName val="0"/>
          <c:showPercent val="0"/>
          <c:showBubbleSize val="0"/>
        </c:dLbls>
        <c:gapWidth val="150"/>
        <c:axId val="88609920"/>
        <c:axId val="886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8609920"/>
        <c:axId val="88611840"/>
      </c:lineChart>
      <c:dateAx>
        <c:axId val="88609920"/>
        <c:scaling>
          <c:orientation val="minMax"/>
        </c:scaling>
        <c:delete val="1"/>
        <c:axPos val="b"/>
        <c:numFmt formatCode="ge" sourceLinked="1"/>
        <c:majorTickMark val="none"/>
        <c:minorTickMark val="none"/>
        <c:tickLblPos val="none"/>
        <c:crossAx val="88611840"/>
        <c:crosses val="autoZero"/>
        <c:auto val="1"/>
        <c:lblOffset val="100"/>
        <c:baseTimeUnit val="years"/>
      </c:dateAx>
      <c:valAx>
        <c:axId val="886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120.6</c:v>
                </c:pt>
                <c:pt idx="1">
                  <c:v>125.86</c:v>
                </c:pt>
                <c:pt idx="2">
                  <c:v>121.85</c:v>
                </c:pt>
                <c:pt idx="3">
                  <c:v>118.71</c:v>
                </c:pt>
                <c:pt idx="4">
                  <c:v>114.97</c:v>
                </c:pt>
              </c:numCache>
            </c:numRef>
          </c:val>
        </c:ser>
        <c:dLbls>
          <c:showLegendKey val="0"/>
          <c:showVal val="0"/>
          <c:showCatName val="0"/>
          <c:showSerName val="0"/>
          <c:showPercent val="0"/>
          <c:showBubbleSize val="0"/>
        </c:dLbls>
        <c:gapWidth val="150"/>
        <c:axId val="79418112"/>
        <c:axId val="794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9418112"/>
        <c:axId val="79420032"/>
      </c:lineChart>
      <c:dateAx>
        <c:axId val="79418112"/>
        <c:scaling>
          <c:orientation val="minMax"/>
        </c:scaling>
        <c:delete val="1"/>
        <c:axPos val="b"/>
        <c:numFmt formatCode="ge" sourceLinked="1"/>
        <c:majorTickMark val="none"/>
        <c:minorTickMark val="none"/>
        <c:tickLblPos val="none"/>
        <c:crossAx val="79420032"/>
        <c:crosses val="autoZero"/>
        <c:auto val="1"/>
        <c:lblOffset val="100"/>
        <c:baseTimeUnit val="years"/>
      </c:dateAx>
      <c:valAx>
        <c:axId val="7942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4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43.76</c:v>
                </c:pt>
                <c:pt idx="1">
                  <c:v>44.53</c:v>
                </c:pt>
                <c:pt idx="2">
                  <c:v>45.32</c:v>
                </c:pt>
                <c:pt idx="3">
                  <c:v>47.01</c:v>
                </c:pt>
                <c:pt idx="4">
                  <c:v>48.28</c:v>
                </c:pt>
              </c:numCache>
            </c:numRef>
          </c:val>
        </c:ser>
        <c:dLbls>
          <c:showLegendKey val="0"/>
          <c:showVal val="0"/>
          <c:showCatName val="0"/>
          <c:showSerName val="0"/>
          <c:showPercent val="0"/>
          <c:showBubbleSize val="0"/>
        </c:dLbls>
        <c:gapWidth val="150"/>
        <c:axId val="79716736"/>
        <c:axId val="79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9716736"/>
        <c:axId val="79718656"/>
      </c:lineChart>
      <c:dateAx>
        <c:axId val="79716736"/>
        <c:scaling>
          <c:orientation val="minMax"/>
        </c:scaling>
        <c:delete val="1"/>
        <c:axPos val="b"/>
        <c:numFmt formatCode="ge" sourceLinked="1"/>
        <c:majorTickMark val="none"/>
        <c:minorTickMark val="none"/>
        <c:tickLblPos val="none"/>
        <c:crossAx val="79718656"/>
        <c:crosses val="autoZero"/>
        <c:auto val="1"/>
        <c:lblOffset val="100"/>
        <c:baseTimeUnit val="years"/>
      </c:dateAx>
      <c:valAx>
        <c:axId val="79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4.9400000000000004</c:v>
                </c:pt>
                <c:pt idx="1">
                  <c:v>5</c:v>
                </c:pt>
                <c:pt idx="2">
                  <c:v>5.71</c:v>
                </c:pt>
                <c:pt idx="3">
                  <c:v>4.75</c:v>
                </c:pt>
                <c:pt idx="4">
                  <c:v>19.61</c:v>
                </c:pt>
              </c:numCache>
            </c:numRef>
          </c:val>
        </c:ser>
        <c:dLbls>
          <c:showLegendKey val="0"/>
          <c:showVal val="0"/>
          <c:showCatName val="0"/>
          <c:showSerName val="0"/>
          <c:showPercent val="0"/>
          <c:showBubbleSize val="0"/>
        </c:dLbls>
        <c:gapWidth val="150"/>
        <c:axId val="88679936"/>
        <c:axId val="886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88679936"/>
        <c:axId val="88681856"/>
      </c:lineChart>
      <c:dateAx>
        <c:axId val="88679936"/>
        <c:scaling>
          <c:orientation val="minMax"/>
        </c:scaling>
        <c:delete val="1"/>
        <c:axPos val="b"/>
        <c:numFmt formatCode="ge" sourceLinked="1"/>
        <c:majorTickMark val="none"/>
        <c:minorTickMark val="none"/>
        <c:tickLblPos val="none"/>
        <c:crossAx val="88681856"/>
        <c:crosses val="autoZero"/>
        <c:auto val="1"/>
        <c:lblOffset val="100"/>
        <c:baseTimeUnit val="years"/>
      </c:dateAx>
      <c:valAx>
        <c:axId val="886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696704"/>
        <c:axId val="887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88696704"/>
        <c:axId val="88707072"/>
      </c:lineChart>
      <c:dateAx>
        <c:axId val="88696704"/>
        <c:scaling>
          <c:orientation val="minMax"/>
        </c:scaling>
        <c:delete val="1"/>
        <c:axPos val="b"/>
        <c:numFmt formatCode="ge" sourceLinked="1"/>
        <c:majorTickMark val="none"/>
        <c:minorTickMark val="none"/>
        <c:tickLblPos val="none"/>
        <c:crossAx val="88707072"/>
        <c:crosses val="autoZero"/>
        <c:auto val="1"/>
        <c:lblOffset val="100"/>
        <c:baseTimeUnit val="years"/>
      </c:dateAx>
      <c:valAx>
        <c:axId val="887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859.53</c:v>
                </c:pt>
                <c:pt idx="1">
                  <c:v>1140.82</c:v>
                </c:pt>
                <c:pt idx="2">
                  <c:v>1111.72</c:v>
                </c:pt>
                <c:pt idx="3">
                  <c:v>141.53</c:v>
                </c:pt>
                <c:pt idx="4">
                  <c:v>177.2</c:v>
                </c:pt>
              </c:numCache>
            </c:numRef>
          </c:val>
        </c:ser>
        <c:dLbls>
          <c:showLegendKey val="0"/>
          <c:showVal val="0"/>
          <c:showCatName val="0"/>
          <c:showSerName val="0"/>
          <c:showPercent val="0"/>
          <c:showBubbleSize val="0"/>
        </c:dLbls>
        <c:gapWidth val="150"/>
        <c:axId val="88752128"/>
        <c:axId val="88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88752128"/>
        <c:axId val="88754048"/>
      </c:lineChart>
      <c:dateAx>
        <c:axId val="88752128"/>
        <c:scaling>
          <c:orientation val="minMax"/>
        </c:scaling>
        <c:delete val="1"/>
        <c:axPos val="b"/>
        <c:numFmt formatCode="ge" sourceLinked="1"/>
        <c:majorTickMark val="none"/>
        <c:minorTickMark val="none"/>
        <c:tickLblPos val="none"/>
        <c:crossAx val="88754048"/>
        <c:crosses val="autoZero"/>
        <c:auto val="1"/>
        <c:lblOffset val="100"/>
        <c:baseTimeUnit val="years"/>
      </c:dateAx>
      <c:valAx>
        <c:axId val="8875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445.42</c:v>
                </c:pt>
                <c:pt idx="1">
                  <c:v>430.41</c:v>
                </c:pt>
                <c:pt idx="2">
                  <c:v>423.03</c:v>
                </c:pt>
                <c:pt idx="3">
                  <c:v>420.2</c:v>
                </c:pt>
                <c:pt idx="4">
                  <c:v>414.85</c:v>
                </c:pt>
              </c:numCache>
            </c:numRef>
          </c:val>
        </c:ser>
        <c:dLbls>
          <c:showLegendKey val="0"/>
          <c:showVal val="0"/>
          <c:showCatName val="0"/>
          <c:showSerName val="0"/>
          <c:showPercent val="0"/>
          <c:showBubbleSize val="0"/>
        </c:dLbls>
        <c:gapWidth val="150"/>
        <c:axId val="88767488"/>
        <c:axId val="88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88767488"/>
        <c:axId val="88798336"/>
      </c:lineChart>
      <c:dateAx>
        <c:axId val="88767488"/>
        <c:scaling>
          <c:orientation val="minMax"/>
        </c:scaling>
        <c:delete val="1"/>
        <c:axPos val="b"/>
        <c:numFmt formatCode="ge" sourceLinked="1"/>
        <c:majorTickMark val="none"/>
        <c:minorTickMark val="none"/>
        <c:tickLblPos val="none"/>
        <c:crossAx val="88798336"/>
        <c:crosses val="autoZero"/>
        <c:auto val="1"/>
        <c:lblOffset val="100"/>
        <c:baseTimeUnit val="years"/>
      </c:dateAx>
      <c:valAx>
        <c:axId val="8879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118.25</c:v>
                </c:pt>
                <c:pt idx="1">
                  <c:v>122.83</c:v>
                </c:pt>
                <c:pt idx="2">
                  <c:v>118.38</c:v>
                </c:pt>
                <c:pt idx="3">
                  <c:v>116.74</c:v>
                </c:pt>
                <c:pt idx="4">
                  <c:v>112.71</c:v>
                </c:pt>
              </c:numCache>
            </c:numRef>
          </c:val>
        </c:ser>
        <c:dLbls>
          <c:showLegendKey val="0"/>
          <c:showVal val="0"/>
          <c:showCatName val="0"/>
          <c:showSerName val="0"/>
          <c:showPercent val="0"/>
          <c:showBubbleSize val="0"/>
        </c:dLbls>
        <c:gapWidth val="150"/>
        <c:axId val="88447616"/>
        <c:axId val="884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88447616"/>
        <c:axId val="88449792"/>
      </c:lineChart>
      <c:dateAx>
        <c:axId val="88447616"/>
        <c:scaling>
          <c:orientation val="minMax"/>
        </c:scaling>
        <c:delete val="1"/>
        <c:axPos val="b"/>
        <c:numFmt formatCode="ge" sourceLinked="1"/>
        <c:majorTickMark val="none"/>
        <c:minorTickMark val="none"/>
        <c:tickLblPos val="none"/>
        <c:crossAx val="88449792"/>
        <c:crosses val="autoZero"/>
        <c:auto val="1"/>
        <c:lblOffset val="100"/>
        <c:baseTimeUnit val="years"/>
      </c:dateAx>
      <c:valAx>
        <c:axId val="884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242.5</c:v>
                </c:pt>
                <c:pt idx="1">
                  <c:v>233.46</c:v>
                </c:pt>
                <c:pt idx="2">
                  <c:v>244.16</c:v>
                </c:pt>
                <c:pt idx="3">
                  <c:v>247.58</c:v>
                </c:pt>
                <c:pt idx="4">
                  <c:v>251.83</c:v>
                </c:pt>
              </c:numCache>
            </c:numRef>
          </c:val>
        </c:ser>
        <c:dLbls>
          <c:showLegendKey val="0"/>
          <c:showVal val="0"/>
          <c:showCatName val="0"/>
          <c:showSerName val="0"/>
          <c:showPercent val="0"/>
          <c:showBubbleSize val="0"/>
        </c:dLbls>
        <c:gapWidth val="150"/>
        <c:axId val="88467328"/>
        <c:axId val="88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88467328"/>
        <c:axId val="88539136"/>
      </c:lineChart>
      <c:dateAx>
        <c:axId val="88467328"/>
        <c:scaling>
          <c:orientation val="minMax"/>
        </c:scaling>
        <c:delete val="1"/>
        <c:axPos val="b"/>
        <c:numFmt formatCode="ge" sourceLinked="1"/>
        <c:majorTickMark val="none"/>
        <c:minorTickMark val="none"/>
        <c:tickLblPos val="none"/>
        <c:crossAx val="88539136"/>
        <c:crosses val="autoZero"/>
        <c:auto val="1"/>
        <c:lblOffset val="100"/>
        <c:baseTimeUnit val="years"/>
      </c:dateAx>
      <c:valAx>
        <c:axId val="88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16" zoomScale="85" zoomScaleNormal="85" workbookViewId="0">
      <selection activeCell="BH37" sqref="BH37"/>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五所川原市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57310</v>
      </c>
      <c r="AJ8" s="56"/>
      <c r="AK8" s="56"/>
      <c r="AL8" s="56"/>
      <c r="AM8" s="56"/>
      <c r="AN8" s="56"/>
      <c r="AO8" s="56"/>
      <c r="AP8" s="57"/>
      <c r="AQ8" s="47">
        <f>データ!R6</f>
        <v>404.18</v>
      </c>
      <c r="AR8" s="47"/>
      <c r="AS8" s="47"/>
      <c r="AT8" s="47"/>
      <c r="AU8" s="47"/>
      <c r="AV8" s="47"/>
      <c r="AW8" s="47"/>
      <c r="AX8" s="47"/>
      <c r="AY8" s="47">
        <f>データ!S6</f>
        <v>141.79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51.03</v>
      </c>
      <c r="K10" s="47"/>
      <c r="L10" s="47"/>
      <c r="M10" s="47"/>
      <c r="N10" s="47"/>
      <c r="O10" s="47"/>
      <c r="P10" s="47"/>
      <c r="Q10" s="47"/>
      <c r="R10" s="47">
        <f>データ!O6</f>
        <v>94.65</v>
      </c>
      <c r="S10" s="47"/>
      <c r="T10" s="47"/>
      <c r="U10" s="47"/>
      <c r="V10" s="47"/>
      <c r="W10" s="47"/>
      <c r="X10" s="47"/>
      <c r="Y10" s="47"/>
      <c r="Z10" s="78">
        <f>データ!P6</f>
        <v>4124</v>
      </c>
      <c r="AA10" s="78"/>
      <c r="AB10" s="78"/>
      <c r="AC10" s="78"/>
      <c r="AD10" s="78"/>
      <c r="AE10" s="78"/>
      <c r="AF10" s="78"/>
      <c r="AG10" s="78"/>
      <c r="AH10" s="2"/>
      <c r="AI10" s="78">
        <f>データ!T6</f>
        <v>51741</v>
      </c>
      <c r="AJ10" s="78"/>
      <c r="AK10" s="78"/>
      <c r="AL10" s="78"/>
      <c r="AM10" s="78"/>
      <c r="AN10" s="78"/>
      <c r="AO10" s="78"/>
      <c r="AP10" s="78"/>
      <c r="AQ10" s="47">
        <f>データ!U6</f>
        <v>292.58</v>
      </c>
      <c r="AR10" s="47"/>
      <c r="AS10" s="47"/>
      <c r="AT10" s="47"/>
      <c r="AU10" s="47"/>
      <c r="AV10" s="47"/>
      <c r="AW10" s="47"/>
      <c r="AX10" s="47"/>
      <c r="AY10" s="47">
        <f>データ!V6</f>
        <v>176.84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22055</v>
      </c>
      <c r="D6" s="31">
        <f t="shared" si="3"/>
        <v>46</v>
      </c>
      <c r="E6" s="31">
        <f t="shared" si="3"/>
        <v>1</v>
      </c>
      <c r="F6" s="31">
        <f t="shared" si="3"/>
        <v>0</v>
      </c>
      <c r="G6" s="31">
        <f t="shared" si="3"/>
        <v>1</v>
      </c>
      <c r="H6" s="31" t="str">
        <f t="shared" si="3"/>
        <v>青森県　五所川原市</v>
      </c>
      <c r="I6" s="31" t="str">
        <f t="shared" si="3"/>
        <v>法適用</v>
      </c>
      <c r="J6" s="31" t="str">
        <f t="shared" si="3"/>
        <v>水道事業</v>
      </c>
      <c r="K6" s="31" t="str">
        <f t="shared" si="3"/>
        <v>末端給水事業</v>
      </c>
      <c r="L6" s="31" t="str">
        <f t="shared" si="3"/>
        <v>A4</v>
      </c>
      <c r="M6" s="32" t="str">
        <f t="shared" si="3"/>
        <v>-</v>
      </c>
      <c r="N6" s="32">
        <f t="shared" si="3"/>
        <v>51.03</v>
      </c>
      <c r="O6" s="32">
        <f t="shared" si="3"/>
        <v>94.65</v>
      </c>
      <c r="P6" s="32">
        <f t="shared" si="3"/>
        <v>4124</v>
      </c>
      <c r="Q6" s="32">
        <f t="shared" si="3"/>
        <v>57310</v>
      </c>
      <c r="R6" s="32">
        <f t="shared" si="3"/>
        <v>404.18</v>
      </c>
      <c r="S6" s="32">
        <f t="shared" si="3"/>
        <v>141.79</v>
      </c>
      <c r="T6" s="32">
        <f t="shared" si="3"/>
        <v>51741</v>
      </c>
      <c r="U6" s="32">
        <f t="shared" si="3"/>
        <v>292.58</v>
      </c>
      <c r="V6" s="32">
        <f t="shared" si="3"/>
        <v>176.84</v>
      </c>
      <c r="W6" s="33">
        <f>IF(W7="",NA(),W7)</f>
        <v>120.6</v>
      </c>
      <c r="X6" s="33">
        <f t="shared" ref="X6:AF6" si="4">IF(X7="",NA(),X7)</f>
        <v>125.86</v>
      </c>
      <c r="Y6" s="33">
        <f t="shared" si="4"/>
        <v>121.85</v>
      </c>
      <c r="Z6" s="33">
        <f t="shared" si="4"/>
        <v>118.71</v>
      </c>
      <c r="AA6" s="33">
        <f t="shared" si="4"/>
        <v>114.97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859.53</v>
      </c>
      <c r="AT6" s="33">
        <f t="shared" ref="AT6:BB6" si="6">IF(AT7="",NA(),AT7)</f>
        <v>1140.82</v>
      </c>
      <c r="AU6" s="33">
        <f t="shared" si="6"/>
        <v>1111.72</v>
      </c>
      <c r="AV6" s="33">
        <f t="shared" si="6"/>
        <v>141.53</v>
      </c>
      <c r="AW6" s="33">
        <f t="shared" si="6"/>
        <v>177.2</v>
      </c>
      <c r="AX6" s="33">
        <f t="shared" si="6"/>
        <v>695.41</v>
      </c>
      <c r="AY6" s="33">
        <f t="shared" si="6"/>
        <v>701</v>
      </c>
      <c r="AZ6" s="33">
        <f t="shared" si="6"/>
        <v>739.59</v>
      </c>
      <c r="BA6" s="33">
        <f t="shared" si="6"/>
        <v>335.95</v>
      </c>
      <c r="BB6" s="33">
        <f t="shared" si="6"/>
        <v>346.59</v>
      </c>
      <c r="BC6" s="32" t="str">
        <f>IF(BC7="","",IF(BC7="-","【-】","【"&amp;SUBSTITUTE(TEXT(BC7,"#,##0.00"),"-","△")&amp;"】"))</f>
        <v>【262.74】</v>
      </c>
      <c r="BD6" s="33">
        <f>IF(BD7="",NA(),BD7)</f>
        <v>445.42</v>
      </c>
      <c r="BE6" s="33">
        <f t="shared" ref="BE6:BM6" si="7">IF(BE7="",NA(),BE7)</f>
        <v>430.41</v>
      </c>
      <c r="BF6" s="33">
        <f t="shared" si="7"/>
        <v>423.03</v>
      </c>
      <c r="BG6" s="33">
        <f t="shared" si="7"/>
        <v>420.2</v>
      </c>
      <c r="BH6" s="33">
        <f t="shared" si="7"/>
        <v>414.85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118.25</v>
      </c>
      <c r="BP6" s="33">
        <f t="shared" ref="BP6:BX6" si="8">IF(BP7="",NA(),BP7)</f>
        <v>122.83</v>
      </c>
      <c r="BQ6" s="33">
        <f t="shared" si="8"/>
        <v>118.38</v>
      </c>
      <c r="BR6" s="33">
        <f t="shared" si="8"/>
        <v>116.74</v>
      </c>
      <c r="BS6" s="33">
        <f t="shared" si="8"/>
        <v>112.71</v>
      </c>
      <c r="BT6" s="33">
        <f t="shared" si="8"/>
        <v>99.61</v>
      </c>
      <c r="BU6" s="33">
        <f t="shared" si="8"/>
        <v>100.27</v>
      </c>
      <c r="BV6" s="33">
        <f t="shared" si="8"/>
        <v>99.46</v>
      </c>
      <c r="BW6" s="33">
        <f t="shared" si="8"/>
        <v>105.21</v>
      </c>
      <c r="BX6" s="33">
        <f t="shared" si="8"/>
        <v>105.71</v>
      </c>
      <c r="BY6" s="32" t="str">
        <f>IF(BY7="","",IF(BY7="-","【-】","【"&amp;SUBSTITUTE(TEXT(BY7,"#,##0.00"),"-","△")&amp;"】"))</f>
        <v>【104.99】</v>
      </c>
      <c r="BZ6" s="33">
        <f>IF(BZ7="",NA(),BZ7)</f>
        <v>242.5</v>
      </c>
      <c r="CA6" s="33">
        <f t="shared" ref="CA6:CI6" si="9">IF(CA7="",NA(),CA7)</f>
        <v>233.46</v>
      </c>
      <c r="CB6" s="33">
        <f t="shared" si="9"/>
        <v>244.16</v>
      </c>
      <c r="CC6" s="33">
        <f t="shared" si="9"/>
        <v>247.58</v>
      </c>
      <c r="CD6" s="33">
        <f t="shared" si="9"/>
        <v>251.83</v>
      </c>
      <c r="CE6" s="33">
        <f t="shared" si="9"/>
        <v>169.59</v>
      </c>
      <c r="CF6" s="33">
        <f t="shared" si="9"/>
        <v>169.62</v>
      </c>
      <c r="CG6" s="33">
        <f t="shared" si="9"/>
        <v>171.78</v>
      </c>
      <c r="CH6" s="33">
        <f t="shared" si="9"/>
        <v>162.59</v>
      </c>
      <c r="CI6" s="33">
        <f t="shared" si="9"/>
        <v>162.15</v>
      </c>
      <c r="CJ6" s="32" t="str">
        <f>IF(CJ7="","",IF(CJ7="-","【-】","【"&amp;SUBSTITUTE(TEXT(CJ7,"#,##0.00"),"-","△")&amp;"】"))</f>
        <v>【163.72】</v>
      </c>
      <c r="CK6" s="33">
        <f>IF(CK7="",NA(),CK7)</f>
        <v>52.74</v>
      </c>
      <c r="CL6" s="33">
        <f t="shared" ref="CL6:CT6" si="10">IF(CL7="",NA(),CL7)</f>
        <v>52.4</v>
      </c>
      <c r="CM6" s="33">
        <f t="shared" si="10"/>
        <v>52.06</v>
      </c>
      <c r="CN6" s="33">
        <f t="shared" si="10"/>
        <v>51.54</v>
      </c>
      <c r="CO6" s="33">
        <f t="shared" si="10"/>
        <v>51.17</v>
      </c>
      <c r="CP6" s="33">
        <f t="shared" si="10"/>
        <v>60.04</v>
      </c>
      <c r="CQ6" s="33">
        <f t="shared" si="10"/>
        <v>59.88</v>
      </c>
      <c r="CR6" s="33">
        <f t="shared" si="10"/>
        <v>59.68</v>
      </c>
      <c r="CS6" s="33">
        <f t="shared" si="10"/>
        <v>59.17</v>
      </c>
      <c r="CT6" s="33">
        <f t="shared" si="10"/>
        <v>59.34</v>
      </c>
      <c r="CU6" s="32" t="str">
        <f>IF(CU7="","",IF(CU7="-","【-】","【"&amp;SUBSTITUTE(TEXT(CU7,"#,##0.00"),"-","△")&amp;"】"))</f>
        <v>【59.76】</v>
      </c>
      <c r="CV6" s="33">
        <f>IF(CV7="",NA(),CV7)</f>
        <v>85.42</v>
      </c>
      <c r="CW6" s="33">
        <f t="shared" ref="CW6:DE6" si="11">IF(CW7="",NA(),CW7)</f>
        <v>86.39</v>
      </c>
      <c r="CX6" s="33">
        <f t="shared" si="11"/>
        <v>85.36</v>
      </c>
      <c r="CY6" s="33">
        <f t="shared" si="11"/>
        <v>83.95</v>
      </c>
      <c r="CZ6" s="33">
        <f t="shared" si="11"/>
        <v>84.13</v>
      </c>
      <c r="DA6" s="33">
        <f t="shared" si="11"/>
        <v>87.33</v>
      </c>
      <c r="DB6" s="33">
        <f t="shared" si="11"/>
        <v>87.65</v>
      </c>
      <c r="DC6" s="33">
        <f t="shared" si="11"/>
        <v>87.63</v>
      </c>
      <c r="DD6" s="33">
        <f t="shared" si="11"/>
        <v>87.6</v>
      </c>
      <c r="DE6" s="33">
        <f t="shared" si="11"/>
        <v>87.74</v>
      </c>
      <c r="DF6" s="32" t="str">
        <f>IF(DF7="","",IF(DF7="-","【-】","【"&amp;SUBSTITUTE(TEXT(DF7,"#,##0.00"),"-","△")&amp;"】"))</f>
        <v>【89.95】</v>
      </c>
      <c r="DG6" s="33">
        <f>IF(DG7="",NA(),DG7)</f>
        <v>43.76</v>
      </c>
      <c r="DH6" s="33">
        <f t="shared" ref="DH6:DP6" si="12">IF(DH7="",NA(),DH7)</f>
        <v>44.53</v>
      </c>
      <c r="DI6" s="33">
        <f t="shared" si="12"/>
        <v>45.32</v>
      </c>
      <c r="DJ6" s="33">
        <f t="shared" si="12"/>
        <v>47.01</v>
      </c>
      <c r="DK6" s="33">
        <f t="shared" si="12"/>
        <v>48.28</v>
      </c>
      <c r="DL6" s="33">
        <f t="shared" si="12"/>
        <v>37.71</v>
      </c>
      <c r="DM6" s="33">
        <f t="shared" si="12"/>
        <v>38.69</v>
      </c>
      <c r="DN6" s="33">
        <f t="shared" si="12"/>
        <v>39.65</v>
      </c>
      <c r="DO6" s="33">
        <f t="shared" si="12"/>
        <v>45.25</v>
      </c>
      <c r="DP6" s="33">
        <f t="shared" si="12"/>
        <v>46.27</v>
      </c>
      <c r="DQ6" s="32" t="str">
        <f>IF(DQ7="","",IF(DQ7="-","【-】","【"&amp;SUBSTITUTE(TEXT(DQ7,"#,##0.00"),"-","△")&amp;"】"))</f>
        <v>【47.18】</v>
      </c>
      <c r="DR6" s="33">
        <f>IF(DR7="",NA(),DR7)</f>
        <v>4.9400000000000004</v>
      </c>
      <c r="DS6" s="33">
        <f t="shared" ref="DS6:EA6" si="13">IF(DS7="",NA(),DS7)</f>
        <v>5</v>
      </c>
      <c r="DT6" s="33">
        <f t="shared" si="13"/>
        <v>5.71</v>
      </c>
      <c r="DU6" s="33">
        <f t="shared" si="13"/>
        <v>4.75</v>
      </c>
      <c r="DV6" s="33">
        <f t="shared" si="13"/>
        <v>19.61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0.35</v>
      </c>
      <c r="ED6" s="33">
        <f t="shared" ref="ED6:EL6" si="14">IF(ED7="",NA(),ED7)</f>
        <v>1.58</v>
      </c>
      <c r="EE6" s="33">
        <f t="shared" si="14"/>
        <v>0.82</v>
      </c>
      <c r="EF6" s="33">
        <f t="shared" si="14"/>
        <v>0.75</v>
      </c>
      <c r="EG6" s="33">
        <f t="shared" si="14"/>
        <v>0.44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22055</v>
      </c>
      <c r="D7" s="35">
        <v>46</v>
      </c>
      <c r="E7" s="35">
        <v>1</v>
      </c>
      <c r="F7" s="35">
        <v>0</v>
      </c>
      <c r="G7" s="35">
        <v>1</v>
      </c>
      <c r="H7" s="35" t="s">
        <v>93</v>
      </c>
      <c r="I7" s="35" t="s">
        <v>94</v>
      </c>
      <c r="J7" s="35" t="s">
        <v>95</v>
      </c>
      <c r="K7" s="35" t="s">
        <v>96</v>
      </c>
      <c r="L7" s="35" t="s">
        <v>97</v>
      </c>
      <c r="M7" s="36" t="s">
        <v>98</v>
      </c>
      <c r="N7" s="36">
        <v>51.03</v>
      </c>
      <c r="O7" s="36">
        <v>94.65</v>
      </c>
      <c r="P7" s="36">
        <v>4124</v>
      </c>
      <c r="Q7" s="36">
        <v>57310</v>
      </c>
      <c r="R7" s="36">
        <v>404.18</v>
      </c>
      <c r="S7" s="36">
        <v>141.79</v>
      </c>
      <c r="T7" s="36">
        <v>51741</v>
      </c>
      <c r="U7" s="36">
        <v>292.58</v>
      </c>
      <c r="V7" s="36">
        <v>176.84</v>
      </c>
      <c r="W7" s="36">
        <v>120.6</v>
      </c>
      <c r="X7" s="36">
        <v>125.86</v>
      </c>
      <c r="Y7" s="36">
        <v>121.85</v>
      </c>
      <c r="Z7" s="36">
        <v>118.71</v>
      </c>
      <c r="AA7" s="36">
        <v>114.97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859.53</v>
      </c>
      <c r="AT7" s="36">
        <v>1140.82</v>
      </c>
      <c r="AU7" s="36">
        <v>1111.72</v>
      </c>
      <c r="AV7" s="36">
        <v>141.53</v>
      </c>
      <c r="AW7" s="36">
        <v>177.2</v>
      </c>
      <c r="AX7" s="36">
        <v>695.41</v>
      </c>
      <c r="AY7" s="36">
        <v>701</v>
      </c>
      <c r="AZ7" s="36">
        <v>739.59</v>
      </c>
      <c r="BA7" s="36">
        <v>335.95</v>
      </c>
      <c r="BB7" s="36">
        <v>346.59</v>
      </c>
      <c r="BC7" s="36">
        <v>262.74</v>
      </c>
      <c r="BD7" s="36">
        <v>445.42</v>
      </c>
      <c r="BE7" s="36">
        <v>430.41</v>
      </c>
      <c r="BF7" s="36">
        <v>423.03</v>
      </c>
      <c r="BG7" s="36">
        <v>420.2</v>
      </c>
      <c r="BH7" s="36">
        <v>414.85</v>
      </c>
      <c r="BI7" s="36">
        <v>343.45</v>
      </c>
      <c r="BJ7" s="36">
        <v>330.99</v>
      </c>
      <c r="BK7" s="36">
        <v>324.08999999999997</v>
      </c>
      <c r="BL7" s="36">
        <v>319.82</v>
      </c>
      <c r="BM7" s="36">
        <v>312.02999999999997</v>
      </c>
      <c r="BN7" s="36">
        <v>276.38</v>
      </c>
      <c r="BO7" s="36">
        <v>118.25</v>
      </c>
      <c r="BP7" s="36">
        <v>122.83</v>
      </c>
      <c r="BQ7" s="36">
        <v>118.38</v>
      </c>
      <c r="BR7" s="36">
        <v>116.74</v>
      </c>
      <c r="BS7" s="36">
        <v>112.71</v>
      </c>
      <c r="BT7" s="36">
        <v>99.61</v>
      </c>
      <c r="BU7" s="36">
        <v>100.27</v>
      </c>
      <c r="BV7" s="36">
        <v>99.46</v>
      </c>
      <c r="BW7" s="36">
        <v>105.21</v>
      </c>
      <c r="BX7" s="36">
        <v>105.71</v>
      </c>
      <c r="BY7" s="36">
        <v>104.99</v>
      </c>
      <c r="BZ7" s="36">
        <v>242.5</v>
      </c>
      <c r="CA7" s="36">
        <v>233.46</v>
      </c>
      <c r="CB7" s="36">
        <v>244.16</v>
      </c>
      <c r="CC7" s="36">
        <v>247.58</v>
      </c>
      <c r="CD7" s="36">
        <v>251.83</v>
      </c>
      <c r="CE7" s="36">
        <v>169.59</v>
      </c>
      <c r="CF7" s="36">
        <v>169.62</v>
      </c>
      <c r="CG7" s="36">
        <v>171.78</v>
      </c>
      <c r="CH7" s="36">
        <v>162.59</v>
      </c>
      <c r="CI7" s="36">
        <v>162.15</v>
      </c>
      <c r="CJ7" s="36">
        <v>163.72</v>
      </c>
      <c r="CK7" s="36">
        <v>52.74</v>
      </c>
      <c r="CL7" s="36">
        <v>52.4</v>
      </c>
      <c r="CM7" s="36">
        <v>52.06</v>
      </c>
      <c r="CN7" s="36">
        <v>51.54</v>
      </c>
      <c r="CO7" s="36">
        <v>51.17</v>
      </c>
      <c r="CP7" s="36">
        <v>60.04</v>
      </c>
      <c r="CQ7" s="36">
        <v>59.88</v>
      </c>
      <c r="CR7" s="36">
        <v>59.68</v>
      </c>
      <c r="CS7" s="36">
        <v>59.17</v>
      </c>
      <c r="CT7" s="36">
        <v>59.34</v>
      </c>
      <c r="CU7" s="36">
        <v>59.76</v>
      </c>
      <c r="CV7" s="36">
        <v>85.42</v>
      </c>
      <c r="CW7" s="36">
        <v>86.39</v>
      </c>
      <c r="CX7" s="36">
        <v>85.36</v>
      </c>
      <c r="CY7" s="36">
        <v>83.95</v>
      </c>
      <c r="CZ7" s="36">
        <v>84.13</v>
      </c>
      <c r="DA7" s="36">
        <v>87.33</v>
      </c>
      <c r="DB7" s="36">
        <v>87.65</v>
      </c>
      <c r="DC7" s="36">
        <v>87.63</v>
      </c>
      <c r="DD7" s="36">
        <v>87.6</v>
      </c>
      <c r="DE7" s="36">
        <v>87.74</v>
      </c>
      <c r="DF7" s="36">
        <v>89.95</v>
      </c>
      <c r="DG7" s="36">
        <v>43.76</v>
      </c>
      <c r="DH7" s="36">
        <v>44.53</v>
      </c>
      <c r="DI7" s="36">
        <v>45.32</v>
      </c>
      <c r="DJ7" s="36">
        <v>47.01</v>
      </c>
      <c r="DK7" s="36">
        <v>48.28</v>
      </c>
      <c r="DL7" s="36">
        <v>37.71</v>
      </c>
      <c r="DM7" s="36">
        <v>38.69</v>
      </c>
      <c r="DN7" s="36">
        <v>39.65</v>
      </c>
      <c r="DO7" s="36">
        <v>45.25</v>
      </c>
      <c r="DP7" s="36">
        <v>46.27</v>
      </c>
      <c r="DQ7" s="36">
        <v>47.18</v>
      </c>
      <c r="DR7" s="36">
        <v>4.9400000000000004</v>
      </c>
      <c r="DS7" s="36">
        <v>5</v>
      </c>
      <c r="DT7" s="36">
        <v>5.71</v>
      </c>
      <c r="DU7" s="36">
        <v>4.75</v>
      </c>
      <c r="DV7" s="36">
        <v>19.61</v>
      </c>
      <c r="DW7" s="36">
        <v>7.67</v>
      </c>
      <c r="DX7" s="36">
        <v>8.4</v>
      </c>
      <c r="DY7" s="36">
        <v>9.7100000000000009</v>
      </c>
      <c r="DZ7" s="36">
        <v>10.71</v>
      </c>
      <c r="EA7" s="36">
        <v>10.93</v>
      </c>
      <c r="EB7" s="36">
        <v>13.18</v>
      </c>
      <c r="EC7" s="36">
        <v>0.35</v>
      </c>
      <c r="ED7" s="36">
        <v>1.58</v>
      </c>
      <c r="EE7" s="36">
        <v>0.82</v>
      </c>
      <c r="EF7" s="36">
        <v>0.75</v>
      </c>
      <c r="EG7" s="36">
        <v>0.44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2017-02-08T05:04:55Z</cp:lastPrinted>
  <dcterms:created xsi:type="dcterms:W3CDTF">2017-02-01T08:33:32Z</dcterms:created>
  <dcterms:modified xsi:type="dcterms:W3CDTF">2017-02-08T05:15:36Z</dcterms:modified>
</cp:coreProperties>
</file>