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<sst xmlns="http://schemas.openxmlformats.org/spreadsheetml/2006/main" count="221" uniqueCount="111">
  <si>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</si>
  <si>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</si>
  <si>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</si>
  <si>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</si>
  <si>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</si>
  <si>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</si>
  <si>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</si>
  <si>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</si>
  <si>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</si>
  <si>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</si>
  <si>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</si>
  <si>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</si>
  <si>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</si>
  <si>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</si>
  <si>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</si>
  <si>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</si>
  <si>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</si>
  <si>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</si>
  <si>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</si>
  <si>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</si>
  <si>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</si>
  <si>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</si>
  <si>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</si>
  <si>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</si>
  <si>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</si>
  <si>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</si>
  <si>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</si>
  <si>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</si>
  <si>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</si>
  <si>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</si>
  <si>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</si>
  <si>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</si>
  <si>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</si>
  <si>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</si>
  <si>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</si>
  <si>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</si>
  <si>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</si>
  <si>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</si>
  <si>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</si>
  <si>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</si>
  <si>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</si>
  <si>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</si>
  <si>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</si>
  <si>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</si>
  <si>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</si>
  <si>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</si>
  <si>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</si>
  <si>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</si>
  <si>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</si>
  <si>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</si>
  <si>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</si>
  <si>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</si>
  <si>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</si>
  <si>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</si>
  <si>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</si>
  <si>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</si>
  <si>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</si>
  <si>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</si>
  <si>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</si>
  <si>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</si>
  <si>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</si>
  <si>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</si>
  <si>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</si>
  <si>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</si>
  <si>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</si>
  <si>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</si>
  <si>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</si>
  <si>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</si>
  <si>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</si>
  <si>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</si>
  <si>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</si>
  <si>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</si>
  <si>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</si>
  <si>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</si>
  <si>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</si>
  <si>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</si>
  <si>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</si>
  <si>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</si>
  <si>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</si>
  <si>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</si>
  <si>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</si>
  <si>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</si>
  <si>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</si>
  <si>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</si>
  <si>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</si>
  <si>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</si>
  <si>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</si>
  <si>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</si>
  <si>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</si>
  <si>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</si>
  <si>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</si>
  <si>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</si>
  <si>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</si>
  <si>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</si>
  <si>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</si>
  <si>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</si>
  <si>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平内町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</si>
  <si>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</si>
  <si>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</si>
  <si>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</si>
  <si>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</si>
  <si>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</si>
  <si>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</si>
  <si>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</si>
  <si>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</si>
  <si>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</si>
  <si>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</si>
  <si>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</si>
  <si>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機械・電機の修繕が大きいので、点検・修繕を計画的に実施し、機器の寿命を延ばします。
　耐用年数が近づく古い管渠から計画的に更新していきます。</t>
    <rPh sb="1" eb="3">
      <t>キカイ</t>
    </rPh>
    <rPh sb="4" eb="6">
      <t>デンキ</t>
    </rPh>
    <rPh sb="7" eb="9">
      <t>シュウゼン</t>
    </rPh>
    <rPh sb="10" eb="11">
      <t>オオ</t>
    </rPh>
    <rPh sb="16" eb="18">
      <t>テンケン</t>
    </rPh>
    <rPh sb="19" eb="21">
      <t>シュウゼン</t>
    </rPh>
    <rPh sb="22" eb="25">
      <t>ケイカクテキ</t>
    </rPh>
    <rPh sb="26" eb="28">
      <t>ジッシ</t>
    </rPh>
    <rPh sb="30" eb="32">
      <t>キキ</t>
    </rPh>
    <rPh sb="33" eb="35">
      <t>ジュミョウ</t>
    </rPh>
    <rPh sb="36" eb="37">
      <t>ノ</t>
    </rPh>
    <rPh sb="44" eb="46">
      <t>タイヨウ</t>
    </rPh>
    <rPh sb="46" eb="48">
      <t>ネンスウ</t>
    </rPh>
    <rPh sb="49" eb="50">
      <t>チカ</t>
    </rPh>
    <rPh sb="52" eb="53">
      <t>フル</t>
    </rPh>
    <rPh sb="54" eb="55">
      <t>カン</t>
    </rPh>
    <rPh sb="55" eb="56">
      <t>キョ</t>
    </rPh>
    <rPh sb="58" eb="61">
      <t>ケイカクテキ</t>
    </rPh>
    <rPh sb="62" eb="64">
      <t>コウシン</t>
    </rPh>
    <phoneticPr fontId="4"/>
  </si>
  <si>
    <t>①経常収支比率　赤字状態であり、赤字分を一般会計から繰入金で補っています。
④企業債残高対事業規模比率　料金収入に対して、企業債残高の比率が高いものとなっています。
⑤経費回収率　排水処理に係る費用が料金収入を上回っており、不足分を一般会計からの繰り入れにより補っています。
⑥汚水処理原価　修繕費用が大きくなっているため、汚水処理原価が高くなっています。
⑦施設利用率　人口の減少、節水傾向により低くなっています。
⑧水洗化率　新築、リフォームでの下水道加入者はあります。水洗化率は横ばいとなっています。
　</t>
    <rPh sb="1" eb="3">
      <t>ケイジョウ</t>
    </rPh>
    <rPh sb="3" eb="5">
      <t>シュウシ</t>
    </rPh>
    <rPh sb="5" eb="7">
      <t>ヒリツ</t>
    </rPh>
    <rPh sb="8" eb="10">
      <t>アカジ</t>
    </rPh>
    <rPh sb="10" eb="12">
      <t>ジョウタイ</t>
    </rPh>
    <rPh sb="16" eb="19">
      <t>アカジブン</t>
    </rPh>
    <rPh sb="20" eb="22">
      <t>イッパン</t>
    </rPh>
    <rPh sb="22" eb="24">
      <t>カイケイ</t>
    </rPh>
    <rPh sb="26" eb="29">
      <t>クリイレキン</t>
    </rPh>
    <rPh sb="30" eb="31">
      <t>オギナ</t>
    </rPh>
    <rPh sb="39" eb="42">
      <t>キギョウサイ</t>
    </rPh>
    <rPh sb="42" eb="44">
      <t>ザンダカ</t>
    </rPh>
    <rPh sb="44" eb="45">
      <t>タイ</t>
    </rPh>
    <rPh sb="45" eb="47">
      <t>ジギョウ</t>
    </rPh>
    <rPh sb="47" eb="49">
      <t>キボ</t>
    </rPh>
    <rPh sb="49" eb="51">
      <t>ヒリツ</t>
    </rPh>
    <rPh sb="52" eb="54">
      <t>リョウキン</t>
    </rPh>
    <rPh sb="54" eb="56">
      <t>シュウニュウ</t>
    </rPh>
    <rPh sb="57" eb="58">
      <t>タイ</t>
    </rPh>
    <rPh sb="61" eb="64">
      <t>キギョウサイ</t>
    </rPh>
    <rPh sb="64" eb="66">
      <t>ザンダカ</t>
    </rPh>
    <rPh sb="67" eb="69">
      <t>ヒリツ</t>
    </rPh>
    <rPh sb="70" eb="71">
      <t>タカ</t>
    </rPh>
    <rPh sb="84" eb="86">
      <t>ケイヒ</t>
    </rPh>
    <rPh sb="86" eb="89">
      <t>カイシュウリツ</t>
    </rPh>
    <rPh sb="90" eb="92">
      <t>ハイスイ</t>
    </rPh>
    <rPh sb="92" eb="94">
      <t>ショリ</t>
    </rPh>
    <rPh sb="95" eb="96">
      <t>カカ</t>
    </rPh>
    <rPh sb="97" eb="99">
      <t>ヒヨウ</t>
    </rPh>
    <rPh sb="100" eb="102">
      <t>リョウキン</t>
    </rPh>
    <rPh sb="102" eb="104">
      <t>シュウニュウ</t>
    </rPh>
    <rPh sb="105" eb="107">
      <t>ウワマワ</t>
    </rPh>
    <rPh sb="112" eb="115">
      <t>フソクブン</t>
    </rPh>
    <rPh sb="116" eb="118">
      <t>イッパン</t>
    </rPh>
    <rPh sb="118" eb="120">
      <t>カイケイ</t>
    </rPh>
    <phoneticPr fontId="4"/>
  </si>
  <si>
    <t>①経常収支比率　加入率90％を目指し加入促進します。
④企業債残高対事業規模比率　新規投資は終了しており、平成34年度から事業債の完済が始まるので企業債残高は減少していきます。
⑤経費回収率　未加入者の加入促進をして、料金収入の増を図ります。電機・機械等の点検、修繕を計画的に実施し、機器の寿命を延ばします。
⑦施設利用率　近隣処理施設との統廃合を検討していきます。
　</t>
    <rPh sb="1" eb="3">
      <t>ケイジョウ</t>
    </rPh>
    <rPh sb="3" eb="5">
      <t>シュウシ</t>
    </rPh>
    <rPh sb="5" eb="7">
      <t>ヒリツ</t>
    </rPh>
    <rPh sb="8" eb="11">
      <t>カニュウリツ</t>
    </rPh>
    <rPh sb="15" eb="17">
      <t>メザ</t>
    </rPh>
    <rPh sb="18" eb="20">
      <t>カニュウ</t>
    </rPh>
    <rPh sb="20" eb="22">
      <t>ソクシン</t>
    </rPh>
    <rPh sb="28" eb="31">
      <t>キギョウサイ</t>
    </rPh>
    <rPh sb="31" eb="33">
      <t>ザンダカ</t>
    </rPh>
    <rPh sb="33" eb="34">
      <t>タイ</t>
    </rPh>
    <rPh sb="34" eb="36">
      <t>ジギョウ</t>
    </rPh>
    <rPh sb="36" eb="38">
      <t>キボ</t>
    </rPh>
    <rPh sb="38" eb="40">
      <t>ヒリツ</t>
    </rPh>
    <rPh sb="41" eb="43">
      <t>シンキ</t>
    </rPh>
    <rPh sb="43" eb="45">
      <t>トウシ</t>
    </rPh>
    <rPh sb="46" eb="48">
      <t>シュウリョウ</t>
    </rPh>
    <rPh sb="53" eb="55">
      <t>ヘイセイ</t>
    </rPh>
    <rPh sb="57" eb="59">
      <t>ネンド</t>
    </rPh>
    <rPh sb="61" eb="64">
      <t>ジギョウサイ</t>
    </rPh>
    <rPh sb="65" eb="67">
      <t>カンサイ</t>
    </rPh>
    <rPh sb="68" eb="69">
      <t>ハジ</t>
    </rPh>
    <rPh sb="73" eb="76">
      <t>キギョウサイ</t>
    </rPh>
    <rPh sb="76" eb="78">
      <t>ザンダカ</t>
    </rPh>
    <rPh sb="79" eb="81">
      <t>ゲンショウ</t>
    </rPh>
    <rPh sb="90" eb="92">
      <t>ケイヒ</t>
    </rPh>
    <rPh sb="92" eb="95">
      <t>カイシュウリツ</t>
    </rPh>
    <rPh sb="96" eb="99">
      <t>ミカニュウ</t>
    </rPh>
    <rPh sb="99" eb="100">
      <t>シャ</t>
    </rPh>
    <rPh sb="101" eb="103">
      <t>カニュウ</t>
    </rPh>
    <rPh sb="103" eb="105">
      <t>ソクシン</t>
    </rPh>
    <rPh sb="109" eb="111">
      <t>リョウキン</t>
    </rPh>
    <rPh sb="111" eb="113">
      <t>シュウニュウ</t>
    </rPh>
    <rPh sb="114" eb="115">
      <t>ゾウ</t>
    </rPh>
    <rPh sb="116" eb="117">
      <t>ハカ</t>
    </rPh>
    <rPh sb="121" eb="123">
      <t>デンキ</t>
    </rPh>
    <rPh sb="124" eb="126">
      <t>キカイ</t>
    </rPh>
    <rPh sb="126" eb="127">
      <t>トウ</t>
    </rPh>
    <rPh sb="128" eb="130">
      <t>テンケン</t>
    </rPh>
    <rPh sb="131" eb="133">
      <t>シュウゼン</t>
    </rPh>
    <rPh sb="134" eb="137">
      <t>ケイカクテキ</t>
    </rPh>
    <rPh sb="138" eb="140">
      <t>ジッシ</t>
    </rPh>
    <rPh sb="142" eb="144">
      <t>キキ</t>
    </rPh>
    <rPh sb="145" eb="147">
      <t>ジュミョウ</t>
    </rPh>
    <rPh sb="148" eb="149">
      <t>ノ</t>
    </rPh>
    <rPh sb="156" eb="158">
      <t>シセツ</t>
    </rPh>
    <rPh sb="158" eb="161">
      <t>リヨウリツ</t>
    </rPh>
    <rPh sb="162" eb="164">
      <t>キンリン</t>
    </rPh>
    <rPh sb="164" eb="166">
      <t>ショリ</t>
    </rPh>
    <rPh sb="166" eb="168">
      <t>シセツ</t>
    </rPh>
    <rPh sb="170" eb="173">
      <t>トウハイゴウ</t>
    </rPh>
    <rPh sb="174" eb="17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</si>
</sst>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0.1</c:v>
                </c:pt>
              </c:numCache>
            </c:numRef>
          </c:val>
        </c:ser>
        <c:dLbls>
          <c:showLegendKey val="0"/>
          <c:showVal val="0"/>
          <c:showCatName val="0"/>
          <c:showSerName val="0"/>
          <c:showPercent val="0"/>
          <c:showBubbleSize val="0"/>
        </c:dLbls>
        <c:gapWidth val="150"/>
        <c:axId val="59872768"/>
        <c:axId val="598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59872768"/>
        <c:axId val="59874688"/>
      </c:lineChart>
      <c:dateAx>
        <c:axId val="59872768"/>
        <c:scaling>
          <c:orientation val="minMax"/>
        </c:scaling>
        <c:delete val="1"/>
        <c:axPos val="b"/>
        <c:numFmt formatCode="ge" sourceLinked="1"/>
        <c:majorTickMark val="none"/>
        <c:minorTickMark val="none"/>
        <c:tickLblPos val="none"/>
        <c:crossAx val="59874688"/>
        <c:crosses val="autoZero"/>
        <c:auto val="1"/>
        <c:lblOffset val="100"/>
        <c:baseTimeUnit val="years"/>
      </c:dateAx>
      <c:valAx>
        <c:axId val="598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40.57</c:v>
                </c:pt>
                <c:pt idx="1">
                  <c:v>38.28</c:v>
                </c:pt>
                <c:pt idx="2">
                  <c:v>40</c:v>
                </c:pt>
                <c:pt idx="3">
                  <c:v>38.159999999999997</c:v>
                </c:pt>
                <c:pt idx="4">
                  <c:v>37.130000000000003</c:v>
                </c:pt>
              </c:numCache>
            </c:numRef>
          </c:val>
        </c:ser>
        <c:dLbls>
          <c:showLegendKey val="0"/>
          <c:showVal val="0"/>
          <c:showCatName val="0"/>
          <c:showSerName val="0"/>
          <c:showPercent val="0"/>
          <c:showBubbleSize val="0"/>
        </c:dLbls>
        <c:gapWidth val="150"/>
        <c:axId val="93788032"/>
        <c:axId val="9380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3788032"/>
        <c:axId val="93802496"/>
      </c:lineChart>
      <c:dateAx>
        <c:axId val="93788032"/>
        <c:scaling>
          <c:orientation val="minMax"/>
        </c:scaling>
        <c:delete val="1"/>
        <c:axPos val="b"/>
        <c:numFmt formatCode="ge" sourceLinked="1"/>
        <c:majorTickMark val="none"/>
        <c:minorTickMark val="none"/>
        <c:tickLblPos val="none"/>
        <c:crossAx val="93802496"/>
        <c:crosses val="autoZero"/>
        <c:auto val="1"/>
        <c:lblOffset val="100"/>
        <c:baseTimeUnit val="years"/>
      </c:dateAx>
      <c:valAx>
        <c:axId val="938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83.96</c:v>
                </c:pt>
                <c:pt idx="1">
                  <c:v>84.18</c:v>
                </c:pt>
                <c:pt idx="2">
                  <c:v>84.46</c:v>
                </c:pt>
                <c:pt idx="3">
                  <c:v>85.18</c:v>
                </c:pt>
                <c:pt idx="4">
                  <c:v>85.03</c:v>
                </c:pt>
              </c:numCache>
            </c:numRef>
          </c:val>
        </c:ser>
        <c:dLbls>
          <c:showLegendKey val="0"/>
          <c:showVal val="0"/>
          <c:showCatName val="0"/>
          <c:showSerName val="0"/>
          <c:showPercent val="0"/>
          <c:showBubbleSize val="0"/>
        </c:dLbls>
        <c:gapWidth val="150"/>
        <c:axId val="93828608"/>
        <c:axId val="938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3828608"/>
        <c:axId val="93830528"/>
      </c:lineChart>
      <c:dateAx>
        <c:axId val="93828608"/>
        <c:scaling>
          <c:orientation val="minMax"/>
        </c:scaling>
        <c:delete val="1"/>
        <c:axPos val="b"/>
        <c:numFmt formatCode="ge" sourceLinked="1"/>
        <c:majorTickMark val="none"/>
        <c:minorTickMark val="none"/>
        <c:tickLblPos val="none"/>
        <c:crossAx val="93830528"/>
        <c:crosses val="autoZero"/>
        <c:auto val="1"/>
        <c:lblOffset val="100"/>
        <c:baseTimeUnit val="years"/>
      </c:dateAx>
      <c:valAx>
        <c:axId val="938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44.35</c:v>
                </c:pt>
                <c:pt idx="1">
                  <c:v>43.1</c:v>
                </c:pt>
                <c:pt idx="2">
                  <c:v>41.37</c:v>
                </c:pt>
                <c:pt idx="3">
                  <c:v>39.54</c:v>
                </c:pt>
                <c:pt idx="4">
                  <c:v>41.7</c:v>
                </c:pt>
              </c:numCache>
            </c:numRef>
          </c:val>
        </c:ser>
        <c:dLbls>
          <c:showLegendKey val="0"/>
          <c:showVal val="0"/>
          <c:showCatName val="0"/>
          <c:showSerName val="0"/>
          <c:showPercent val="0"/>
          <c:showBubbleSize val="0"/>
        </c:dLbls>
        <c:gapWidth val="150"/>
        <c:axId val="82523264"/>
        <c:axId val="825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523264"/>
        <c:axId val="82525184"/>
      </c:lineChart>
      <c:dateAx>
        <c:axId val="82523264"/>
        <c:scaling>
          <c:orientation val="minMax"/>
        </c:scaling>
        <c:delete val="1"/>
        <c:axPos val="b"/>
        <c:numFmt formatCode="ge" sourceLinked="1"/>
        <c:majorTickMark val="none"/>
        <c:minorTickMark val="none"/>
        <c:tickLblPos val="none"/>
        <c:crossAx val="82525184"/>
        <c:crosses val="autoZero"/>
        <c:auto val="1"/>
        <c:lblOffset val="100"/>
        <c:baseTimeUnit val="years"/>
      </c:dateAx>
      <c:valAx>
        <c:axId val="825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563840"/>
        <c:axId val="825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563840"/>
        <c:axId val="82565760"/>
      </c:lineChart>
      <c:dateAx>
        <c:axId val="82563840"/>
        <c:scaling>
          <c:orientation val="minMax"/>
        </c:scaling>
        <c:delete val="1"/>
        <c:axPos val="b"/>
        <c:numFmt formatCode="ge" sourceLinked="1"/>
        <c:majorTickMark val="none"/>
        <c:minorTickMark val="none"/>
        <c:tickLblPos val="none"/>
        <c:crossAx val="82565760"/>
        <c:crosses val="autoZero"/>
        <c:auto val="1"/>
        <c:lblOffset val="100"/>
        <c:baseTimeUnit val="years"/>
      </c:dateAx>
      <c:valAx>
        <c:axId val="825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544832"/>
        <c:axId val="935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44832"/>
        <c:axId val="93546752"/>
      </c:lineChart>
      <c:dateAx>
        <c:axId val="93544832"/>
        <c:scaling>
          <c:orientation val="minMax"/>
        </c:scaling>
        <c:delete val="1"/>
        <c:axPos val="b"/>
        <c:numFmt formatCode="ge" sourceLinked="1"/>
        <c:majorTickMark val="none"/>
        <c:minorTickMark val="none"/>
        <c:tickLblPos val="none"/>
        <c:crossAx val="93546752"/>
        <c:crosses val="autoZero"/>
        <c:auto val="1"/>
        <c:lblOffset val="100"/>
        <c:baseTimeUnit val="years"/>
      </c:dateAx>
      <c:valAx>
        <c:axId val="935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587328"/>
        <c:axId val="936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87328"/>
        <c:axId val="93601792"/>
      </c:lineChart>
      <c:dateAx>
        <c:axId val="93587328"/>
        <c:scaling>
          <c:orientation val="minMax"/>
        </c:scaling>
        <c:delete val="1"/>
        <c:axPos val="b"/>
        <c:numFmt formatCode="ge" sourceLinked="1"/>
        <c:majorTickMark val="none"/>
        <c:minorTickMark val="none"/>
        <c:tickLblPos val="none"/>
        <c:crossAx val="93601792"/>
        <c:crosses val="autoZero"/>
        <c:auto val="1"/>
        <c:lblOffset val="100"/>
        <c:baseTimeUnit val="years"/>
      </c:dateAx>
      <c:valAx>
        <c:axId val="936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27904"/>
        <c:axId val="936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27904"/>
        <c:axId val="93629824"/>
      </c:lineChart>
      <c:dateAx>
        <c:axId val="93627904"/>
        <c:scaling>
          <c:orientation val="minMax"/>
        </c:scaling>
        <c:delete val="1"/>
        <c:axPos val="b"/>
        <c:numFmt formatCode="ge" sourceLinked="1"/>
        <c:majorTickMark val="none"/>
        <c:minorTickMark val="none"/>
        <c:tickLblPos val="none"/>
        <c:crossAx val="93629824"/>
        <c:crosses val="autoZero"/>
        <c:auto val="1"/>
        <c:lblOffset val="100"/>
        <c:baseTimeUnit val="years"/>
      </c:dateAx>
      <c:valAx>
        <c:axId val="936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4759.76</c:v>
                </c:pt>
                <c:pt idx="1">
                  <c:v>4373.1499999999996</c:v>
                </c:pt>
                <c:pt idx="2">
                  <c:v>4426.21</c:v>
                </c:pt>
                <c:pt idx="3">
                  <c:v>4309.9399999999996</c:v>
                </c:pt>
                <c:pt idx="4">
                  <c:v>4167.8999999999996</c:v>
                </c:pt>
              </c:numCache>
            </c:numRef>
          </c:val>
        </c:ser>
        <c:dLbls>
          <c:showLegendKey val="0"/>
          <c:showVal val="0"/>
          <c:showCatName val="0"/>
          <c:showSerName val="0"/>
          <c:showPercent val="0"/>
          <c:showBubbleSize val="0"/>
        </c:dLbls>
        <c:gapWidth val="150"/>
        <c:axId val="96294016"/>
        <c:axId val="9629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6294016"/>
        <c:axId val="96295936"/>
      </c:lineChart>
      <c:dateAx>
        <c:axId val="96294016"/>
        <c:scaling>
          <c:orientation val="minMax"/>
        </c:scaling>
        <c:delete val="1"/>
        <c:axPos val="b"/>
        <c:numFmt formatCode="ge" sourceLinked="1"/>
        <c:majorTickMark val="none"/>
        <c:minorTickMark val="none"/>
        <c:tickLblPos val="none"/>
        <c:crossAx val="96295936"/>
        <c:crosses val="autoZero"/>
        <c:auto val="1"/>
        <c:lblOffset val="100"/>
        <c:baseTimeUnit val="years"/>
      </c:dateAx>
      <c:valAx>
        <c:axId val="962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20.96</c:v>
                </c:pt>
                <c:pt idx="1">
                  <c:v>20.81</c:v>
                </c:pt>
                <c:pt idx="2">
                  <c:v>19.940000000000001</c:v>
                </c:pt>
                <c:pt idx="3">
                  <c:v>19.03</c:v>
                </c:pt>
                <c:pt idx="4">
                  <c:v>18.170000000000002</c:v>
                </c:pt>
              </c:numCache>
            </c:numRef>
          </c:val>
        </c:ser>
        <c:dLbls>
          <c:showLegendKey val="0"/>
          <c:showVal val="0"/>
          <c:showCatName val="0"/>
          <c:showSerName val="0"/>
          <c:showPercent val="0"/>
          <c:showBubbleSize val="0"/>
        </c:dLbls>
        <c:gapWidth val="150"/>
        <c:axId val="93725440"/>
        <c:axId val="937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3725440"/>
        <c:axId val="93727360"/>
      </c:lineChart>
      <c:dateAx>
        <c:axId val="93725440"/>
        <c:scaling>
          <c:orientation val="minMax"/>
        </c:scaling>
        <c:delete val="1"/>
        <c:axPos val="b"/>
        <c:numFmt formatCode="ge" sourceLinked="1"/>
        <c:majorTickMark val="none"/>
        <c:minorTickMark val="none"/>
        <c:tickLblPos val="none"/>
        <c:crossAx val="93727360"/>
        <c:crosses val="autoZero"/>
        <c:auto val="1"/>
        <c:lblOffset val="100"/>
        <c:baseTimeUnit val="years"/>
      </c:dateAx>
      <c:valAx>
        <c:axId val="937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686.03</c:v>
                </c:pt>
                <c:pt idx="1">
                  <c:v>790.18</c:v>
                </c:pt>
                <c:pt idx="2">
                  <c:v>760.13</c:v>
                </c:pt>
                <c:pt idx="3">
                  <c:v>820.75</c:v>
                </c:pt>
                <c:pt idx="4">
                  <c:v>880.05</c:v>
                </c:pt>
              </c:numCache>
            </c:numRef>
          </c:val>
        </c:ser>
        <c:dLbls>
          <c:showLegendKey val="0"/>
          <c:showVal val="0"/>
          <c:showCatName val="0"/>
          <c:showSerName val="0"/>
          <c:showPercent val="0"/>
          <c:showBubbleSize val="0"/>
        </c:dLbls>
        <c:gapWidth val="150"/>
        <c:axId val="93747456"/>
        <c:axId val="937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3747456"/>
        <c:axId val="93753728"/>
      </c:lineChart>
      <c:dateAx>
        <c:axId val="93747456"/>
        <c:scaling>
          <c:orientation val="minMax"/>
        </c:scaling>
        <c:delete val="1"/>
        <c:axPos val="b"/>
        <c:numFmt formatCode="ge" sourceLinked="1"/>
        <c:majorTickMark val="none"/>
        <c:minorTickMark val="none"/>
        <c:tickLblPos val="none"/>
        <c:crossAx val="93753728"/>
        <c:crosses val="autoZero"/>
        <c:auto val="1"/>
        <c:lblOffset val="100"/>
        <c:baseTimeUnit val="years"/>
      </c:dateAx>
      <c:valAx>
        <c:axId val="937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47"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平内町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11729</v>
      </c>
      <c r="AM8" s="47"/>
      <c r="AN8" s="47"/>
      <c r="AO8" s="47"/>
      <c r="AP8" s="47"/>
      <c r="AQ8" s="47"/>
      <c r="AR8" s="47"/>
      <c r="AS8" s="47"/>
      <c r="AT8" s="43">
        <f>データ!S6</f>
        <v>217.09</v>
      </c>
      <c r="AU8" s="43"/>
      <c r="AV8" s="43"/>
      <c r="AW8" s="43"/>
      <c r="AX8" s="43"/>
      <c r="AY8" s="43"/>
      <c r="AZ8" s="43"/>
      <c r="BA8" s="43"/>
      <c r="BB8" s="43">
        <f>データ!T6</f>
        <v>54.03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15.34</v>
      </c>
      <c r="Q10" s="43"/>
      <c r="R10" s="43"/>
      <c r="S10" s="43"/>
      <c r="T10" s="43"/>
      <c r="U10" s="43"/>
      <c r="V10" s="43"/>
      <c r="W10" s="43">
        <f>データ!P6</f>
        <v>100</v>
      </c>
      <c r="X10" s="43"/>
      <c r="Y10" s="43"/>
      <c r="Z10" s="43"/>
      <c r="AA10" s="43"/>
      <c r="AB10" s="43"/>
      <c r="AC10" s="43"/>
      <c r="AD10" s="47">
        <f>データ!Q6</f>
        <v>2980</v>
      </c>
      <c r="AE10" s="47"/>
      <c r="AF10" s="47"/>
      <c r="AG10" s="47"/>
      <c r="AH10" s="47"/>
      <c r="AI10" s="47"/>
      <c r="AJ10" s="47"/>
      <c r="AK10" s="2"/>
      <c r="AL10" s="47">
        <f>データ!U6</f>
        <v>1783</v>
      </c>
      <c r="AM10" s="47"/>
      <c r="AN10" s="47"/>
      <c r="AO10" s="47"/>
      <c r="AP10" s="47"/>
      <c r="AQ10" s="47"/>
      <c r="AR10" s="47"/>
      <c r="AS10" s="47"/>
      <c r="AT10" s="43">
        <f>データ!V6</f>
        <v>1.57</v>
      </c>
      <c r="AU10" s="43"/>
      <c r="AV10" s="43"/>
      <c r="AW10" s="43"/>
      <c r="AX10" s="43"/>
      <c r="AY10" s="43"/>
      <c r="AZ10" s="43"/>
      <c r="BA10" s="43"/>
      <c r="BB10" s="43">
        <f>データ!W6</f>
        <v>1135.67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23019</v>
      </c>
      <c r="D6" s="31">
        <f t="shared" si="3"/>
        <v>47</v>
      </c>
      <c r="E6" s="31">
        <f t="shared" si="3"/>
        <v>17</v>
      </c>
      <c r="F6" s="31">
        <f t="shared" si="3"/>
        <v>5</v>
      </c>
      <c r="G6" s="31">
        <f t="shared" si="3"/>
        <v>0</v>
      </c>
      <c r="H6" s="31" t="str">
        <f t="shared" si="3"/>
        <v>青森県　平内町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15.34</v>
      </c>
      <c r="P6" s="32">
        <f t="shared" si="3"/>
        <v>100</v>
      </c>
      <c r="Q6" s="32">
        <f t="shared" si="3"/>
        <v>2980</v>
      </c>
      <c r="R6" s="32">
        <f t="shared" si="3"/>
        <v>11729</v>
      </c>
      <c r="S6" s="32">
        <f t="shared" si="3"/>
        <v>217.09</v>
      </c>
      <c r="T6" s="32">
        <f t="shared" si="3"/>
        <v>54.03</v>
      </c>
      <c r="U6" s="32">
        <f t="shared" si="3"/>
        <v>1783</v>
      </c>
      <c r="V6" s="32">
        <f t="shared" si="3"/>
        <v>1.57</v>
      </c>
      <c r="W6" s="32">
        <f t="shared" si="3"/>
        <v>1135.67</v>
      </c>
      <c r="X6" s="33">
        <f>IF(X7="",NA(),X7)</f>
        <v>44.35</v>
      </c>
      <c r="Y6" s="33">
        <f t="shared" ref="Y6:AG6" si="4">IF(Y7="",NA(),Y7)</f>
        <v>43.1</v>
      </c>
      <c r="Z6" s="33">
        <f t="shared" si="4"/>
        <v>41.37</v>
      </c>
      <c r="AA6" s="33">
        <f t="shared" si="4"/>
        <v>39.54</v>
      </c>
      <c r="AB6" s="33">
        <f t="shared" si="4"/>
        <v>41.7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4759.76</v>
      </c>
      <c r="BF6" s="33">
        <f t="shared" ref="BF6:BN6" si="7">IF(BF7="",NA(),BF7)</f>
        <v>4373.1499999999996</v>
      </c>
      <c r="BG6" s="33">
        <f t="shared" si="7"/>
        <v>4426.21</v>
      </c>
      <c r="BH6" s="33">
        <f t="shared" si="7"/>
        <v>4309.9399999999996</v>
      </c>
      <c r="BI6" s="33">
        <f t="shared" si="7"/>
        <v>4167.8999999999996</v>
      </c>
      <c r="BJ6" s="33">
        <f t="shared" si="7"/>
        <v>1239.2</v>
      </c>
      <c r="BK6" s="33">
        <f t="shared" si="7"/>
        <v>1197.82</v>
      </c>
      <c r="BL6" s="33">
        <f t="shared" si="7"/>
        <v>1126.77</v>
      </c>
      <c r="BM6" s="33">
        <f t="shared" si="7"/>
        <v>1044.8</v>
      </c>
      <c r="BN6" s="33">
        <f t="shared" si="7"/>
        <v>1081.8</v>
      </c>
      <c r="BO6" s="32" t="str">
        <f>IF(BO7="","",IF(BO7="-","【-】","【"&amp;SUBSTITUTE(TEXT(BO7,"#,##0.00"),"-","△")&amp;"】"))</f>
        <v>【1,015.77】</v>
      </c>
      <c r="BP6" s="33">
        <f>IF(BP7="",NA(),BP7)</f>
        <v>20.96</v>
      </c>
      <c r="BQ6" s="33">
        <f t="shared" ref="BQ6:BY6" si="8">IF(BQ7="",NA(),BQ7)</f>
        <v>20.81</v>
      </c>
      <c r="BR6" s="33">
        <f t="shared" si="8"/>
        <v>19.940000000000001</v>
      </c>
      <c r="BS6" s="33">
        <f t="shared" si="8"/>
        <v>19.03</v>
      </c>
      <c r="BT6" s="33">
        <f t="shared" si="8"/>
        <v>18.170000000000002</v>
      </c>
      <c r="BU6" s="33">
        <f t="shared" si="8"/>
        <v>51.56</v>
      </c>
      <c r="BV6" s="33">
        <f t="shared" si="8"/>
        <v>51.03</v>
      </c>
      <c r="BW6" s="33">
        <f t="shared" si="8"/>
        <v>50.9</v>
      </c>
      <c r="BX6" s="33">
        <f t="shared" si="8"/>
        <v>50.82</v>
      </c>
      <c r="BY6" s="33">
        <f t="shared" si="8"/>
        <v>52.19</v>
      </c>
      <c r="BZ6" s="32" t="str">
        <f>IF(BZ7="","",IF(BZ7="-","【-】","【"&amp;SUBSTITUTE(TEXT(BZ7,"#,##0.00"),"-","△")&amp;"】"))</f>
        <v>【52.78】</v>
      </c>
      <c r="CA6" s="33">
        <f>IF(CA7="",NA(),CA7)</f>
        <v>686.03</v>
      </c>
      <c r="CB6" s="33">
        <f t="shared" ref="CB6:CJ6" si="9">IF(CB7="",NA(),CB7)</f>
        <v>790.18</v>
      </c>
      <c r="CC6" s="33">
        <f t="shared" si="9"/>
        <v>760.13</v>
      </c>
      <c r="CD6" s="33">
        <f t="shared" si="9"/>
        <v>820.75</v>
      </c>
      <c r="CE6" s="33">
        <f t="shared" si="9"/>
        <v>880.05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40.57</v>
      </c>
      <c r="CM6" s="33">
        <f t="shared" ref="CM6:CU6" si="10">IF(CM7="",NA(),CM7)</f>
        <v>38.28</v>
      </c>
      <c r="CN6" s="33">
        <f t="shared" si="10"/>
        <v>40</v>
      </c>
      <c r="CO6" s="33">
        <f t="shared" si="10"/>
        <v>38.159999999999997</v>
      </c>
      <c r="CP6" s="33">
        <f t="shared" si="10"/>
        <v>37.130000000000003</v>
      </c>
      <c r="CQ6" s="33">
        <f t="shared" si="10"/>
        <v>55.2</v>
      </c>
      <c r="CR6" s="33">
        <f t="shared" si="10"/>
        <v>54.74</v>
      </c>
      <c r="CS6" s="33">
        <f t="shared" si="10"/>
        <v>53.78</v>
      </c>
      <c r="CT6" s="33">
        <f t="shared" si="10"/>
        <v>53.24</v>
      </c>
      <c r="CU6" s="33">
        <f t="shared" si="10"/>
        <v>52.31</v>
      </c>
      <c r="CV6" s="32" t="str">
        <f>IF(CV7="","",IF(CV7="-","【-】","【"&amp;SUBSTITUTE(TEXT(CV7,"#,##0.00"),"-","△")&amp;"】"))</f>
        <v>【52.74】</v>
      </c>
      <c r="CW6" s="33">
        <f>IF(CW7="",NA(),CW7)</f>
        <v>83.96</v>
      </c>
      <c r="CX6" s="33">
        <f t="shared" ref="CX6:DF6" si="11">IF(CX7="",NA(),CX7)</f>
        <v>84.18</v>
      </c>
      <c r="CY6" s="33">
        <f t="shared" si="11"/>
        <v>84.46</v>
      </c>
      <c r="CZ6" s="33">
        <f t="shared" si="11"/>
        <v>85.18</v>
      </c>
      <c r="DA6" s="33">
        <f t="shared" si="11"/>
        <v>85.03</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0.1</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23019</v>
      </c>
      <c r="D7" s="35">
        <v>47</v>
      </c>
      <c r="E7" s="35">
        <v>17</v>
      </c>
      <c r="F7" s="35">
        <v>5</v>
      </c>
      <c r="G7" s="35">
        <v>0</v>
      </c>
      <c r="H7" s="35" t="s">
        <v>96</v>
      </c>
      <c r="I7" s="35" t="s">
        <v>97</v>
      </c>
      <c r="J7" s="35" t="s">
        <v>98</v>
      </c>
      <c r="K7" s="35" t="s">
        <v>99</v>
      </c>
      <c r="L7" s="35" t="s">
        <v>100</v>
      </c>
      <c r="M7" s="36" t="s">
        <v>101</v>
      </c>
      <c r="N7" s="36" t="s">
        <v>102</v>
      </c>
      <c r="O7" s="36">
        <v>15.34</v>
      </c>
      <c r="P7" s="36">
        <v>100</v>
      </c>
      <c r="Q7" s="36">
        <v>2980</v>
      </c>
      <c r="R7" s="36">
        <v>11729</v>
      </c>
      <c r="S7" s="36">
        <v>217.09</v>
      </c>
      <c r="T7" s="36">
        <v>54.03</v>
      </c>
      <c r="U7" s="36">
        <v>1783</v>
      </c>
      <c r="V7" s="36">
        <v>1.57</v>
      </c>
      <c r="W7" s="36">
        <v>1135.67</v>
      </c>
      <c r="X7" s="36">
        <v>44.35</v>
      </c>
      <c r="Y7" s="36">
        <v>43.1</v>
      </c>
      <c r="Z7" s="36">
        <v>41.37</v>
      </c>
      <c r="AA7" s="36">
        <v>39.54</v>
      </c>
      <c r="AB7" s="36">
        <v>41.7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4759.76</v>
      </c>
      <c r="BF7" s="36">
        <v>4373.1499999999996</v>
      </c>
      <c r="BG7" s="36">
        <v>4426.21</v>
      </c>
      <c r="BH7" s="36">
        <v>4309.9399999999996</v>
      </c>
      <c r="BI7" s="36">
        <v>4167.8999999999996</v>
      </c>
      <c r="BJ7" s="36">
        <v>1239.2</v>
      </c>
      <c r="BK7" s="36">
        <v>1197.82</v>
      </c>
      <c r="BL7" s="36">
        <v>1126.77</v>
      </c>
      <c r="BM7" s="36">
        <v>1044.8</v>
      </c>
      <c r="BN7" s="36">
        <v>1081.8</v>
      </c>
      <c r="BO7" s="36">
        <v>1015.77</v>
      </c>
      <c r="BP7" s="36">
        <v>20.96</v>
      </c>
      <c r="BQ7" s="36">
        <v>20.81</v>
      </c>
      <c r="BR7" s="36">
        <v>19.940000000000001</v>
      </c>
      <c r="BS7" s="36">
        <v>19.03</v>
      </c>
      <c r="BT7" s="36">
        <v>18.170000000000002</v>
      </c>
      <c r="BU7" s="36">
        <v>51.56</v>
      </c>
      <c r="BV7" s="36">
        <v>51.03</v>
      </c>
      <c r="BW7" s="36">
        <v>50.9</v>
      </c>
      <c r="BX7" s="36">
        <v>50.82</v>
      </c>
      <c r="BY7" s="36">
        <v>52.19</v>
      </c>
      <c r="BZ7" s="36">
        <v>52.78</v>
      </c>
      <c r="CA7" s="36">
        <v>686.03</v>
      </c>
      <c r="CB7" s="36">
        <v>790.18</v>
      </c>
      <c r="CC7" s="36">
        <v>760.13</v>
      </c>
      <c r="CD7" s="36">
        <v>820.75</v>
      </c>
      <c r="CE7" s="36">
        <v>880.05</v>
      </c>
      <c r="CF7" s="36">
        <v>283.26</v>
      </c>
      <c r="CG7" s="36">
        <v>289.60000000000002</v>
      </c>
      <c r="CH7" s="36">
        <v>293.27</v>
      </c>
      <c r="CI7" s="36">
        <v>300.52</v>
      </c>
      <c r="CJ7" s="36">
        <v>296.14</v>
      </c>
      <c r="CK7" s="36">
        <v>289.81</v>
      </c>
      <c r="CL7" s="36">
        <v>40.57</v>
      </c>
      <c r="CM7" s="36">
        <v>38.28</v>
      </c>
      <c r="CN7" s="36">
        <v>40</v>
      </c>
      <c r="CO7" s="36">
        <v>38.159999999999997</v>
      </c>
      <c r="CP7" s="36">
        <v>37.130000000000003</v>
      </c>
      <c r="CQ7" s="36">
        <v>55.2</v>
      </c>
      <c r="CR7" s="36">
        <v>54.74</v>
      </c>
      <c r="CS7" s="36">
        <v>53.78</v>
      </c>
      <c r="CT7" s="36">
        <v>53.24</v>
      </c>
      <c r="CU7" s="36">
        <v>52.31</v>
      </c>
      <c r="CV7" s="36">
        <v>52.74</v>
      </c>
      <c r="CW7" s="36">
        <v>83.96</v>
      </c>
      <c r="CX7" s="36">
        <v>84.18</v>
      </c>
      <c r="CY7" s="36">
        <v>84.46</v>
      </c>
      <c r="CZ7" s="36">
        <v>85.18</v>
      </c>
      <c r="DA7" s="36">
        <v>85.03</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0.1</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細川　斉</cp:lastModifiedBy>
  <dcterms:created xsi:type="dcterms:W3CDTF">2017-02-08T03:06:07Z</dcterms:created>
  <dcterms:modified xsi:type="dcterms:W3CDTF">2017-02-17T02:25:35Z</dcterms:modified>
  <cp:category/>
</cp:coreProperties>
</file>