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<sst xmlns="http://schemas.openxmlformats.org/spreadsheetml/2006/main" count="221" uniqueCount="111">
  <si>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</si>
  <si>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</si>
  <si>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</si>
  <si>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</si>
  <si>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</si>
  <si>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</si>
  <si>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</si>
  <si>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</si>
  <si>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</si>
  <si>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</si>
  <si>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</si>
  <si>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</si>
  <si>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</si>
  <si>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</si>
  <si>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</si>
  <si>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</si>
  <si>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</si>
  <si>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</si>
  <si>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</si>
  <si>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</si>
  <si>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</si>
  <si>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</si>
  <si>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</si>
  <si>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</si>
  <si>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</si>
  <si>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</si>
  <si>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</si>
  <si>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</si>
  <si>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</si>
  <si>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</si>
  <si>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</si>
  <si>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</si>
  <si>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</si>
  <si>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</si>
  <si>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</si>
  <si>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</si>
  <si>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</si>
  <si>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</si>
  <si>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</si>
  <si>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</si>
  <si>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</si>
  <si>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</si>
  <si>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</si>
  <si>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</si>
  <si>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</si>
  <si>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</si>
  <si>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</si>
  <si>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</si>
  <si>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</si>
  <si>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</si>
  <si>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</si>
  <si>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</si>
  <si>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</si>
  <si>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</si>
  <si>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</si>
  <si>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</si>
  <si>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</si>
  <si>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</si>
  <si>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</si>
  <si>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</si>
  <si>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</si>
  <si>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</si>
  <si>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</si>
  <si>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</si>
  <si>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</si>
  <si>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</si>
  <si>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</si>
  <si>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</si>
  <si>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</si>
  <si>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</si>
  <si>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</si>
  <si>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</si>
  <si>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</si>
  <si>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</si>
  <si>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</si>
  <si>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</si>
  <si>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</si>
  <si>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</si>
  <si>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</si>
  <si>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</si>
  <si>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</si>
  <si>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</si>
  <si>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</si>
  <si>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</si>
  <si>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</si>
  <si>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</si>
  <si>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</si>
  <si>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</si>
  <si>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</si>
  <si>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</si>
  <si>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</si>
  <si>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</si>
  <si>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</si>
  <si>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</si>
  <si>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</si>
  <si>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</si>
  <si>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中泊町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</si>
  <si>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</si>
  <si>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</si>
  <si>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</si>
  <si>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</si>
  <si>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</si>
  <si>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</si>
  <si>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</si>
  <si>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</si>
  <si>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</si>
  <si>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</si>
  <si>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</si>
  <si>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今年度分流式下水道に係る経費を見直したことにより収支的収支比率が100％を超えている。しかしながら、現状としては一般会計からの繰入金で多くを賄っており現状維持が精一杯の状況である。
　汚水処理原価も見直しを行ったことによって数値は下がっている。
　平成27年度は企業債残高対事業規模比率が0％となっているものの、見直しによって全額公費負担となったことが要因で、企業債の残高はまだ多く残っている。残高をなるべく早く減らし一般会計からの繰入金に頼らない健全な経営にしていきたい。</t>
    <rPh sb="1" eb="3">
      <t>ケイエイ</t>
    </rPh>
    <rPh sb="4" eb="6">
      <t>ケンゼン</t>
    </rPh>
    <rPh sb="6" eb="7">
      <t>セイ</t>
    </rPh>
    <rPh sb="8" eb="10">
      <t>コウリツ</t>
    </rPh>
    <rPh sb="10" eb="11">
      <t>セイ</t>
    </rPh>
    <rPh sb="17" eb="20">
      <t>コンネンド</t>
    </rPh>
    <rPh sb="20" eb="22">
      <t>ブンリュウ</t>
    </rPh>
    <rPh sb="22" eb="23">
      <t>シキ</t>
    </rPh>
    <rPh sb="23" eb="26">
      <t>ゲスイドウ</t>
    </rPh>
    <rPh sb="27" eb="28">
      <t>カカワ</t>
    </rPh>
    <rPh sb="29" eb="31">
      <t>ケイヒ</t>
    </rPh>
    <rPh sb="32" eb="34">
      <t>ミナオ</t>
    </rPh>
    <rPh sb="41" eb="43">
      <t>シュウシ</t>
    </rPh>
    <rPh sb="43" eb="44">
      <t>テキ</t>
    </rPh>
    <rPh sb="44" eb="46">
      <t>シュウシ</t>
    </rPh>
    <rPh sb="46" eb="48">
      <t>ヒリツ</t>
    </rPh>
    <rPh sb="54" eb="55">
      <t>コ</t>
    </rPh>
    <rPh sb="67" eb="69">
      <t>ゲンジョウ</t>
    </rPh>
    <rPh sb="73" eb="75">
      <t>イッパン</t>
    </rPh>
    <rPh sb="75" eb="77">
      <t>カイケイ</t>
    </rPh>
    <rPh sb="80" eb="82">
      <t>クリイレ</t>
    </rPh>
    <rPh sb="82" eb="83">
      <t>キン</t>
    </rPh>
    <rPh sb="84" eb="85">
      <t>オオ</t>
    </rPh>
    <rPh sb="87" eb="88">
      <t>マカナ</t>
    </rPh>
    <rPh sb="92" eb="94">
      <t>ゲンジョウ</t>
    </rPh>
    <rPh sb="94" eb="96">
      <t>イジ</t>
    </rPh>
    <rPh sb="97" eb="100">
      <t>セイイッパイ</t>
    </rPh>
    <rPh sb="101" eb="103">
      <t>ジョウキョウ</t>
    </rPh>
    <rPh sb="109" eb="111">
      <t>オスイ</t>
    </rPh>
    <rPh sb="111" eb="113">
      <t>ショリ</t>
    </rPh>
    <rPh sb="113" eb="115">
      <t>ゲンカ</t>
    </rPh>
    <rPh sb="116" eb="118">
      <t>ミナオ</t>
    </rPh>
    <rPh sb="120" eb="121">
      <t>オコナ</t>
    </rPh>
    <rPh sb="129" eb="131">
      <t>スウチ</t>
    </rPh>
    <rPh sb="132" eb="133">
      <t>サ</t>
    </rPh>
    <rPh sb="141" eb="143">
      <t>ヘイセイ</t>
    </rPh>
    <rPh sb="145" eb="147">
      <t>ネンド</t>
    </rPh>
    <rPh sb="148" eb="150">
      <t>キギョウ</t>
    </rPh>
    <rPh sb="150" eb="151">
      <t>サイ</t>
    </rPh>
    <rPh sb="151" eb="153">
      <t>ザンダカ</t>
    </rPh>
    <rPh sb="153" eb="154">
      <t>タイ</t>
    </rPh>
    <rPh sb="154" eb="156">
      <t>ジギョウ</t>
    </rPh>
    <rPh sb="156" eb="158">
      <t>キボ</t>
    </rPh>
    <rPh sb="158" eb="160">
      <t>ヒリツ</t>
    </rPh>
    <rPh sb="173" eb="175">
      <t>ミナオ</t>
    </rPh>
    <rPh sb="180" eb="182">
      <t>ゼンガク</t>
    </rPh>
    <rPh sb="182" eb="184">
      <t>コウヒ</t>
    </rPh>
    <rPh sb="184" eb="186">
      <t>フタン</t>
    </rPh>
    <rPh sb="193" eb="195">
      <t>ヨウイン</t>
    </rPh>
    <rPh sb="197" eb="199">
      <t>キギョウ</t>
    </rPh>
    <rPh sb="199" eb="200">
      <t>サイ</t>
    </rPh>
    <rPh sb="201" eb="203">
      <t>ザンダカ</t>
    </rPh>
    <rPh sb="206" eb="207">
      <t>オオ</t>
    </rPh>
    <rPh sb="208" eb="209">
      <t>ノコ</t>
    </rPh>
    <rPh sb="214" eb="216">
      <t>ザンダカ</t>
    </rPh>
    <rPh sb="221" eb="222">
      <t>ハヤ</t>
    </rPh>
    <rPh sb="223" eb="224">
      <t>ヘ</t>
    </rPh>
    <rPh sb="226" eb="228">
      <t>イッパン</t>
    </rPh>
    <rPh sb="228" eb="230">
      <t>カイケイ</t>
    </rPh>
    <rPh sb="233" eb="235">
      <t>クリイレ</t>
    </rPh>
    <rPh sb="235" eb="236">
      <t>キン</t>
    </rPh>
    <rPh sb="237" eb="238">
      <t>タヨ</t>
    </rPh>
    <rPh sb="241" eb="243">
      <t>ケンゼン</t>
    </rPh>
    <rPh sb="244" eb="246">
      <t>ケイエイ</t>
    </rPh>
    <phoneticPr fontId="4"/>
  </si>
  <si>
    <t>　現施設は長寿命化対策に対応した管を使用しているとともに、併用となってから20年を経過していないため現時点では対策不要と考える。
　しかしながら、後の設備更新時期となった際には、財政面的に設備更新が出来ない可能性がある。そのため、数年をかけ設備更新計画を考える必要があると考える。</t>
    <rPh sb="1" eb="2">
      <t>ゲン</t>
    </rPh>
    <rPh sb="2" eb="4">
      <t>シセツ</t>
    </rPh>
    <rPh sb="5" eb="6">
      <t>チョウ</t>
    </rPh>
    <rPh sb="6" eb="9">
      <t>ジュミョウカ</t>
    </rPh>
    <rPh sb="9" eb="11">
      <t>タイサク</t>
    </rPh>
    <rPh sb="12" eb="14">
      <t>タイオウ</t>
    </rPh>
    <rPh sb="16" eb="17">
      <t>カン</t>
    </rPh>
    <rPh sb="18" eb="20">
      <t>シヨウ</t>
    </rPh>
    <rPh sb="29" eb="31">
      <t>ヘイヨウ</t>
    </rPh>
    <rPh sb="39" eb="40">
      <t>ネン</t>
    </rPh>
    <rPh sb="41" eb="43">
      <t>ケイカ</t>
    </rPh>
    <rPh sb="50" eb="53">
      <t>ゲンジテン</t>
    </rPh>
    <rPh sb="55" eb="57">
      <t>タイサク</t>
    </rPh>
    <rPh sb="57" eb="59">
      <t>フヨウ</t>
    </rPh>
    <rPh sb="60" eb="61">
      <t>カンガ</t>
    </rPh>
    <rPh sb="73" eb="74">
      <t>ノチ</t>
    </rPh>
    <rPh sb="75" eb="77">
      <t>セツビ</t>
    </rPh>
    <rPh sb="77" eb="79">
      <t>コウシン</t>
    </rPh>
    <rPh sb="79" eb="81">
      <t>ジキ</t>
    </rPh>
    <rPh sb="85" eb="86">
      <t>サイ</t>
    </rPh>
    <rPh sb="89" eb="93">
      <t>ザイセイメンテキ</t>
    </rPh>
    <rPh sb="94" eb="96">
      <t>セツビ</t>
    </rPh>
    <rPh sb="96" eb="98">
      <t>コウシン</t>
    </rPh>
    <rPh sb="99" eb="101">
      <t>デキ</t>
    </rPh>
    <rPh sb="103" eb="106">
      <t>カノウセイ</t>
    </rPh>
    <rPh sb="115" eb="117">
      <t>スウネン</t>
    </rPh>
    <rPh sb="120" eb="122">
      <t>セツビ</t>
    </rPh>
    <rPh sb="122" eb="124">
      <t>コウシン</t>
    </rPh>
    <rPh sb="124" eb="126">
      <t>ケイカク</t>
    </rPh>
    <rPh sb="127" eb="128">
      <t>カンガ</t>
    </rPh>
    <rPh sb="130" eb="132">
      <t>ヒツヨウ</t>
    </rPh>
    <rPh sb="136" eb="137">
      <t>カンガ</t>
    </rPh>
    <phoneticPr fontId="4"/>
  </si>
  <si>
    <t>　分流式下水道に係る経費の見直しを行ったため、基準外であったものが基準内となりデータ上では収支は黒字となり処理原価などの数値は下がっている。しかし、現状では一般会計からの繰入金で多くを賄っているため、遠い将来を見据えると経営自体継続不能となりかねない。長い期間をかけてでも現状を改善し、加入率を向上させるため補助金等を充実させ、料金等に関しても促進につながるような対策を考えたい。</t>
    <rPh sb="1" eb="3">
      <t>ブンリュウ</t>
    </rPh>
    <rPh sb="3" eb="4">
      <t>シキ</t>
    </rPh>
    <rPh sb="4" eb="7">
      <t>ゲスイドウ</t>
    </rPh>
    <rPh sb="8" eb="9">
      <t>カカワ</t>
    </rPh>
    <rPh sb="10" eb="12">
      <t>ケイヒ</t>
    </rPh>
    <rPh sb="13" eb="15">
      <t>ミナオ</t>
    </rPh>
    <rPh sb="17" eb="18">
      <t>オコナ</t>
    </rPh>
    <rPh sb="23" eb="25">
      <t>キジュン</t>
    </rPh>
    <rPh sb="25" eb="26">
      <t>ガイ</t>
    </rPh>
    <rPh sb="33" eb="36">
      <t>キジュンナイ</t>
    </rPh>
    <rPh sb="42" eb="43">
      <t>ジョウ</t>
    </rPh>
    <rPh sb="45" eb="47">
      <t>シュウシ</t>
    </rPh>
    <rPh sb="48" eb="50">
      <t>クロジ</t>
    </rPh>
    <rPh sb="53" eb="55">
      <t>ショリ</t>
    </rPh>
    <rPh sb="55" eb="57">
      <t>ゲンカ</t>
    </rPh>
    <rPh sb="60" eb="62">
      <t>スウチ</t>
    </rPh>
    <rPh sb="63" eb="64">
      <t>サ</t>
    </rPh>
    <rPh sb="74" eb="76">
      <t>ゲンジョウ</t>
    </rPh>
    <rPh sb="78" eb="80">
      <t>イッパン</t>
    </rPh>
    <rPh sb="80" eb="82">
      <t>カイケイ</t>
    </rPh>
    <rPh sb="85" eb="87">
      <t>クリイレ</t>
    </rPh>
    <rPh sb="87" eb="88">
      <t>キン</t>
    </rPh>
    <rPh sb="89" eb="90">
      <t>オオ</t>
    </rPh>
    <rPh sb="92" eb="93">
      <t>マカナ</t>
    </rPh>
    <rPh sb="100" eb="101">
      <t>トオ</t>
    </rPh>
    <rPh sb="102" eb="104">
      <t>ショウライ</t>
    </rPh>
    <rPh sb="105" eb="107">
      <t>ミス</t>
    </rPh>
    <rPh sb="110" eb="112">
      <t>ケイエイ</t>
    </rPh>
    <rPh sb="112" eb="114">
      <t>ジタイ</t>
    </rPh>
    <rPh sb="114" eb="116">
      <t>ケイゾク</t>
    </rPh>
    <rPh sb="116" eb="118">
      <t>フノウ</t>
    </rPh>
    <rPh sb="126" eb="127">
      <t>ナガ</t>
    </rPh>
    <rPh sb="128" eb="130">
      <t>キカン</t>
    </rPh>
    <rPh sb="136" eb="138">
      <t>ゲンジョウ</t>
    </rPh>
    <rPh sb="139" eb="141">
      <t>カイゼン</t>
    </rPh>
    <rPh sb="143" eb="145">
      <t>カニュウ</t>
    </rPh>
    <rPh sb="145" eb="146">
      <t>リツ</t>
    </rPh>
    <rPh sb="147" eb="149">
      <t>コウジョウ</t>
    </rPh>
    <rPh sb="154" eb="157">
      <t>ホジョキン</t>
    </rPh>
    <rPh sb="157" eb="158">
      <t>ナド</t>
    </rPh>
    <rPh sb="159" eb="161">
      <t>ジュウジツ</t>
    </rPh>
    <rPh sb="164" eb="166">
      <t>リョウキン</t>
    </rPh>
    <rPh sb="166" eb="167">
      <t>トウ</t>
    </rPh>
    <rPh sb="168" eb="169">
      <t>カン</t>
    </rPh>
    <rPh sb="172" eb="174">
      <t>ソクシン</t>
    </rPh>
    <rPh sb="182" eb="184">
      <t>タイサク</t>
    </rPh>
    <rPh sb="185" eb="1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</si>
</sst>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78816"/>
        <c:axId val="85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5778816"/>
        <c:axId val="85780736"/>
      </c:lineChart>
      <c:dateAx>
        <c:axId val="85778816"/>
        <c:scaling>
          <c:orientation val="minMax"/>
        </c:scaling>
        <c:delete val="1"/>
        <c:axPos val="b"/>
        <c:numFmt formatCode="ge" sourceLinked="1"/>
        <c:majorTickMark val="none"/>
        <c:minorTickMark val="none"/>
        <c:tickLblPos val="none"/>
        <c:crossAx val="85780736"/>
        <c:crosses val="autoZero"/>
        <c:auto val="1"/>
        <c:lblOffset val="100"/>
        <c:baseTimeUnit val="years"/>
      </c:dateAx>
      <c:valAx>
        <c:axId val="85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33.799999999999997</c:v>
                </c:pt>
                <c:pt idx="1">
                  <c:v>34.33</c:v>
                </c:pt>
                <c:pt idx="2">
                  <c:v>34.33</c:v>
                </c:pt>
                <c:pt idx="3">
                  <c:v>33.979999999999997</c:v>
                </c:pt>
                <c:pt idx="4">
                  <c:v>29.23</c:v>
                </c:pt>
              </c:numCache>
            </c:numRef>
          </c:val>
        </c:ser>
        <c:dLbls>
          <c:showLegendKey val="0"/>
          <c:showVal val="0"/>
          <c:showCatName val="0"/>
          <c:showSerName val="0"/>
          <c:showPercent val="0"/>
          <c:showBubbleSize val="0"/>
        </c:dLbls>
        <c:gapWidth val="150"/>
        <c:axId val="87626496"/>
        <c:axId val="876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7626496"/>
        <c:axId val="87628416"/>
      </c:lineChart>
      <c:dateAx>
        <c:axId val="87626496"/>
        <c:scaling>
          <c:orientation val="minMax"/>
        </c:scaling>
        <c:delete val="1"/>
        <c:axPos val="b"/>
        <c:numFmt formatCode="ge" sourceLinked="1"/>
        <c:majorTickMark val="none"/>
        <c:minorTickMark val="none"/>
        <c:tickLblPos val="none"/>
        <c:crossAx val="87628416"/>
        <c:crosses val="autoZero"/>
        <c:auto val="1"/>
        <c:lblOffset val="100"/>
        <c:baseTimeUnit val="years"/>
      </c:dateAx>
      <c:valAx>
        <c:axId val="876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72.930000000000007</c:v>
                </c:pt>
                <c:pt idx="1">
                  <c:v>74.819999999999993</c:v>
                </c:pt>
                <c:pt idx="2">
                  <c:v>76.819999999999993</c:v>
                </c:pt>
                <c:pt idx="3">
                  <c:v>76.959999999999994</c:v>
                </c:pt>
                <c:pt idx="4">
                  <c:v>77.53</c:v>
                </c:pt>
              </c:numCache>
            </c:numRef>
          </c:val>
        </c:ser>
        <c:dLbls>
          <c:showLegendKey val="0"/>
          <c:showVal val="0"/>
          <c:showCatName val="0"/>
          <c:showSerName val="0"/>
          <c:showPercent val="0"/>
          <c:showBubbleSize val="0"/>
        </c:dLbls>
        <c:gapWidth val="150"/>
        <c:axId val="87667072"/>
        <c:axId val="87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7667072"/>
        <c:axId val="87668992"/>
      </c:lineChart>
      <c:dateAx>
        <c:axId val="87667072"/>
        <c:scaling>
          <c:orientation val="minMax"/>
        </c:scaling>
        <c:delete val="1"/>
        <c:axPos val="b"/>
        <c:numFmt formatCode="ge" sourceLinked="1"/>
        <c:majorTickMark val="none"/>
        <c:minorTickMark val="none"/>
        <c:tickLblPos val="none"/>
        <c:crossAx val="87668992"/>
        <c:crosses val="autoZero"/>
        <c:auto val="1"/>
        <c:lblOffset val="100"/>
        <c:baseTimeUnit val="years"/>
      </c:dateAx>
      <c:valAx>
        <c:axId val="87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51.43</c:v>
                </c:pt>
                <c:pt idx="1">
                  <c:v>49.66</c:v>
                </c:pt>
                <c:pt idx="2">
                  <c:v>47.82</c:v>
                </c:pt>
                <c:pt idx="3">
                  <c:v>45.44</c:v>
                </c:pt>
                <c:pt idx="4">
                  <c:v>100.45</c:v>
                </c:pt>
              </c:numCache>
            </c:numRef>
          </c:val>
        </c:ser>
        <c:dLbls>
          <c:showLegendKey val="0"/>
          <c:showVal val="0"/>
          <c:showCatName val="0"/>
          <c:showSerName val="0"/>
          <c:showPercent val="0"/>
          <c:showBubbleSize val="0"/>
        </c:dLbls>
        <c:gapWidth val="150"/>
        <c:axId val="87265280"/>
        <c:axId val="87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65280"/>
        <c:axId val="87267200"/>
      </c:lineChart>
      <c:dateAx>
        <c:axId val="87265280"/>
        <c:scaling>
          <c:orientation val="minMax"/>
        </c:scaling>
        <c:delete val="1"/>
        <c:axPos val="b"/>
        <c:numFmt formatCode="ge" sourceLinked="1"/>
        <c:majorTickMark val="none"/>
        <c:minorTickMark val="none"/>
        <c:tickLblPos val="none"/>
        <c:crossAx val="87267200"/>
        <c:crosses val="autoZero"/>
        <c:auto val="1"/>
        <c:lblOffset val="100"/>
        <c:baseTimeUnit val="years"/>
      </c:dateAx>
      <c:valAx>
        <c:axId val="87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85120"/>
        <c:axId val="87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85120"/>
        <c:axId val="87299584"/>
      </c:lineChart>
      <c:dateAx>
        <c:axId val="87285120"/>
        <c:scaling>
          <c:orientation val="minMax"/>
        </c:scaling>
        <c:delete val="1"/>
        <c:axPos val="b"/>
        <c:numFmt formatCode="ge" sourceLinked="1"/>
        <c:majorTickMark val="none"/>
        <c:minorTickMark val="none"/>
        <c:tickLblPos val="none"/>
        <c:crossAx val="87299584"/>
        <c:crosses val="autoZero"/>
        <c:auto val="1"/>
        <c:lblOffset val="100"/>
        <c:baseTimeUnit val="years"/>
      </c:dateAx>
      <c:valAx>
        <c:axId val="87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29792"/>
        <c:axId val="873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29792"/>
        <c:axId val="87340160"/>
      </c:lineChart>
      <c:dateAx>
        <c:axId val="87329792"/>
        <c:scaling>
          <c:orientation val="minMax"/>
        </c:scaling>
        <c:delete val="1"/>
        <c:axPos val="b"/>
        <c:numFmt formatCode="ge" sourceLinked="1"/>
        <c:majorTickMark val="none"/>
        <c:minorTickMark val="none"/>
        <c:tickLblPos val="none"/>
        <c:crossAx val="87340160"/>
        <c:crosses val="autoZero"/>
        <c:auto val="1"/>
        <c:lblOffset val="100"/>
        <c:baseTimeUnit val="years"/>
      </c:dateAx>
      <c:valAx>
        <c:axId val="873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4864"/>
        <c:axId val="874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4864"/>
        <c:axId val="87451136"/>
      </c:lineChart>
      <c:dateAx>
        <c:axId val="87444864"/>
        <c:scaling>
          <c:orientation val="minMax"/>
        </c:scaling>
        <c:delete val="1"/>
        <c:axPos val="b"/>
        <c:numFmt formatCode="ge" sourceLinked="1"/>
        <c:majorTickMark val="none"/>
        <c:minorTickMark val="none"/>
        <c:tickLblPos val="none"/>
        <c:crossAx val="87451136"/>
        <c:crosses val="autoZero"/>
        <c:auto val="1"/>
        <c:lblOffset val="100"/>
        <c:baseTimeUnit val="years"/>
      </c:dateAx>
      <c:valAx>
        <c:axId val="874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64960"/>
        <c:axId val="874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64960"/>
        <c:axId val="87491712"/>
      </c:lineChart>
      <c:dateAx>
        <c:axId val="87464960"/>
        <c:scaling>
          <c:orientation val="minMax"/>
        </c:scaling>
        <c:delete val="1"/>
        <c:axPos val="b"/>
        <c:numFmt formatCode="ge" sourceLinked="1"/>
        <c:majorTickMark val="none"/>
        <c:minorTickMark val="none"/>
        <c:tickLblPos val="none"/>
        <c:crossAx val="87491712"/>
        <c:crosses val="autoZero"/>
        <c:auto val="1"/>
        <c:lblOffset val="100"/>
        <c:baseTimeUnit val="years"/>
      </c:dateAx>
      <c:valAx>
        <c:axId val="87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5532.99</c:v>
                </c:pt>
                <c:pt idx="1">
                  <c:v>5029.5</c:v>
                </c:pt>
                <c:pt idx="2">
                  <c:v>4845.6899999999996</c:v>
                </c:pt>
                <c:pt idx="3">
                  <c:v>4505.58</c:v>
                </c:pt>
                <c:pt idx="4" formatCode="#,##0.00;&quot;△&quot;#,##0.00">
                  <c:v>0</c:v>
                </c:pt>
              </c:numCache>
            </c:numRef>
          </c:val>
        </c:ser>
        <c:dLbls>
          <c:showLegendKey val="0"/>
          <c:showVal val="0"/>
          <c:showCatName val="0"/>
          <c:showSerName val="0"/>
          <c:showPercent val="0"/>
          <c:showBubbleSize val="0"/>
        </c:dLbls>
        <c:gapWidth val="150"/>
        <c:axId val="87525632"/>
        <c:axId val="87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7525632"/>
        <c:axId val="87531904"/>
      </c:lineChart>
      <c:dateAx>
        <c:axId val="87525632"/>
        <c:scaling>
          <c:orientation val="minMax"/>
        </c:scaling>
        <c:delete val="1"/>
        <c:axPos val="b"/>
        <c:numFmt formatCode="ge" sourceLinked="1"/>
        <c:majorTickMark val="none"/>
        <c:minorTickMark val="none"/>
        <c:tickLblPos val="none"/>
        <c:crossAx val="87531904"/>
        <c:crosses val="autoZero"/>
        <c:auto val="1"/>
        <c:lblOffset val="100"/>
        <c:baseTimeUnit val="years"/>
      </c:dateAx>
      <c:valAx>
        <c:axId val="87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15.72</c:v>
                </c:pt>
                <c:pt idx="1">
                  <c:v>15.33</c:v>
                </c:pt>
                <c:pt idx="2">
                  <c:v>14.47</c:v>
                </c:pt>
                <c:pt idx="3">
                  <c:v>13.97</c:v>
                </c:pt>
                <c:pt idx="4">
                  <c:v>48.74</c:v>
                </c:pt>
              </c:numCache>
            </c:numRef>
          </c:val>
        </c:ser>
        <c:dLbls>
          <c:showLegendKey val="0"/>
          <c:showVal val="0"/>
          <c:showCatName val="0"/>
          <c:showSerName val="0"/>
          <c:showPercent val="0"/>
          <c:showBubbleSize val="0"/>
        </c:dLbls>
        <c:gapWidth val="150"/>
        <c:axId val="87893888"/>
        <c:axId val="87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7893888"/>
        <c:axId val="87896064"/>
      </c:lineChart>
      <c:dateAx>
        <c:axId val="87893888"/>
        <c:scaling>
          <c:orientation val="minMax"/>
        </c:scaling>
        <c:delete val="1"/>
        <c:axPos val="b"/>
        <c:numFmt formatCode="ge" sourceLinked="1"/>
        <c:majorTickMark val="none"/>
        <c:minorTickMark val="none"/>
        <c:tickLblPos val="none"/>
        <c:crossAx val="87896064"/>
        <c:crosses val="autoZero"/>
        <c:auto val="1"/>
        <c:lblOffset val="100"/>
        <c:baseTimeUnit val="years"/>
      </c:dateAx>
      <c:valAx>
        <c:axId val="87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864.58</c:v>
                </c:pt>
                <c:pt idx="1">
                  <c:v>897.07</c:v>
                </c:pt>
                <c:pt idx="2">
                  <c:v>944.39</c:v>
                </c:pt>
                <c:pt idx="3">
                  <c:v>1003.58</c:v>
                </c:pt>
                <c:pt idx="4">
                  <c:v>289.23</c:v>
                </c:pt>
              </c:numCache>
            </c:numRef>
          </c:val>
        </c:ser>
        <c:dLbls>
          <c:showLegendKey val="0"/>
          <c:showVal val="0"/>
          <c:showCatName val="0"/>
          <c:showSerName val="0"/>
          <c:showPercent val="0"/>
          <c:showBubbleSize val="0"/>
        </c:dLbls>
        <c:gapWidth val="150"/>
        <c:axId val="87925888"/>
        <c:axId val="87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7925888"/>
        <c:axId val="87927808"/>
      </c:lineChart>
      <c:dateAx>
        <c:axId val="87925888"/>
        <c:scaling>
          <c:orientation val="minMax"/>
        </c:scaling>
        <c:delete val="1"/>
        <c:axPos val="b"/>
        <c:numFmt formatCode="ge" sourceLinked="1"/>
        <c:majorTickMark val="none"/>
        <c:minorTickMark val="none"/>
        <c:tickLblPos val="none"/>
        <c:crossAx val="87927808"/>
        <c:crosses val="autoZero"/>
        <c:auto val="1"/>
        <c:lblOffset val="100"/>
        <c:baseTimeUnit val="years"/>
      </c:dateAx>
      <c:valAx>
        <c:axId val="87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中泊町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11912</v>
      </c>
      <c r="AM8" s="64"/>
      <c r="AN8" s="64"/>
      <c r="AO8" s="64"/>
      <c r="AP8" s="64"/>
      <c r="AQ8" s="64"/>
      <c r="AR8" s="64"/>
      <c r="AS8" s="64"/>
      <c r="AT8" s="63">
        <f>データ!S6</f>
        <v>216.32</v>
      </c>
      <c r="AU8" s="63"/>
      <c r="AV8" s="63"/>
      <c r="AW8" s="63"/>
      <c r="AX8" s="63"/>
      <c r="AY8" s="63"/>
      <c r="AZ8" s="63"/>
      <c r="BA8" s="63"/>
      <c r="BB8" s="63">
        <f>データ!T6</f>
        <v>55.07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9.11</v>
      </c>
      <c r="Q10" s="63"/>
      <c r="R10" s="63"/>
      <c r="S10" s="63"/>
      <c r="T10" s="63"/>
      <c r="U10" s="63"/>
      <c r="V10" s="63"/>
      <c r="W10" s="63">
        <f>データ!P6</f>
        <v>64.75</v>
      </c>
      <c r="X10" s="63"/>
      <c r="Y10" s="63"/>
      <c r="Z10" s="63"/>
      <c r="AA10" s="63"/>
      <c r="AB10" s="63"/>
      <c r="AC10" s="63"/>
      <c r="AD10" s="64">
        <f>データ!Q6</f>
        <v>2646</v>
      </c>
      <c r="AE10" s="64"/>
      <c r="AF10" s="64"/>
      <c r="AG10" s="64"/>
      <c r="AH10" s="64"/>
      <c r="AI10" s="64"/>
      <c r="AJ10" s="64"/>
      <c r="AK10" s="2"/>
      <c r="AL10" s="64">
        <f>データ!U6</f>
        <v>1077</v>
      </c>
      <c r="AM10" s="64"/>
      <c r="AN10" s="64"/>
      <c r="AO10" s="64"/>
      <c r="AP10" s="64"/>
      <c r="AQ10" s="64"/>
      <c r="AR10" s="64"/>
      <c r="AS10" s="64"/>
      <c r="AT10" s="63">
        <f>データ!V6</f>
        <v>0.65</v>
      </c>
      <c r="AU10" s="63"/>
      <c r="AV10" s="63"/>
      <c r="AW10" s="63"/>
      <c r="AX10" s="63"/>
      <c r="AY10" s="63"/>
      <c r="AZ10" s="63"/>
      <c r="BA10" s="63"/>
      <c r="BB10" s="63">
        <f>データ!W6</f>
        <v>1656.92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23876</v>
      </c>
      <c r="D6" s="31">
        <f t="shared" si="3"/>
        <v>47</v>
      </c>
      <c r="E6" s="31">
        <f t="shared" si="3"/>
        <v>17</v>
      </c>
      <c r="F6" s="31">
        <f t="shared" si="3"/>
        <v>5</v>
      </c>
      <c r="G6" s="31">
        <f t="shared" si="3"/>
        <v>0</v>
      </c>
      <c r="H6" s="31" t="str">
        <f t="shared" si="3"/>
        <v>青森県　中泊町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9.11</v>
      </c>
      <c r="P6" s="32">
        <f t="shared" si="3"/>
        <v>64.75</v>
      </c>
      <c r="Q6" s="32">
        <f t="shared" si="3"/>
        <v>2646</v>
      </c>
      <c r="R6" s="32">
        <f t="shared" si="3"/>
        <v>11912</v>
      </c>
      <c r="S6" s="32">
        <f t="shared" si="3"/>
        <v>216.32</v>
      </c>
      <c r="T6" s="32">
        <f t="shared" si="3"/>
        <v>55.07</v>
      </c>
      <c r="U6" s="32">
        <f t="shared" si="3"/>
        <v>1077</v>
      </c>
      <c r="V6" s="32">
        <f t="shared" si="3"/>
        <v>0.65</v>
      </c>
      <c r="W6" s="32">
        <f t="shared" si="3"/>
        <v>1656.92</v>
      </c>
      <c r="X6" s="33">
        <f>IF(X7="",NA(),X7)</f>
        <v>51.43</v>
      </c>
      <c r="Y6" s="33">
        <f t="shared" ref="Y6:AG6" si="4">IF(Y7="",NA(),Y7)</f>
        <v>49.66</v>
      </c>
      <c r="Z6" s="33">
        <f t="shared" si="4"/>
        <v>47.82</v>
      </c>
      <c r="AA6" s="33">
        <f t="shared" si="4"/>
        <v>45.44</v>
      </c>
      <c r="AB6" s="33">
        <f t="shared" si="4"/>
        <v>100.45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5532.99</v>
      </c>
      <c r="BF6" s="33">
        <f t="shared" ref="BF6:BN6" si="7">IF(BF7="",NA(),BF7)</f>
        <v>5029.5</v>
      </c>
      <c r="BG6" s="33">
        <f t="shared" si="7"/>
        <v>4845.6899999999996</v>
      </c>
      <c r="BH6" s="33">
        <f t="shared" si="7"/>
        <v>4505.58</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15.72</v>
      </c>
      <c r="BQ6" s="33">
        <f t="shared" ref="BQ6:BY6" si="8">IF(BQ7="",NA(),BQ7)</f>
        <v>15.33</v>
      </c>
      <c r="BR6" s="33">
        <f t="shared" si="8"/>
        <v>14.47</v>
      </c>
      <c r="BS6" s="33">
        <f t="shared" si="8"/>
        <v>13.97</v>
      </c>
      <c r="BT6" s="33">
        <f t="shared" si="8"/>
        <v>48.74</v>
      </c>
      <c r="BU6" s="33">
        <f t="shared" si="8"/>
        <v>42.13</v>
      </c>
      <c r="BV6" s="33">
        <f t="shared" si="8"/>
        <v>51.03</v>
      </c>
      <c r="BW6" s="33">
        <f t="shared" si="8"/>
        <v>50.9</v>
      </c>
      <c r="BX6" s="33">
        <f t="shared" si="8"/>
        <v>50.82</v>
      </c>
      <c r="BY6" s="33">
        <f t="shared" si="8"/>
        <v>52.19</v>
      </c>
      <c r="BZ6" s="32" t="str">
        <f>IF(BZ7="","",IF(BZ7="-","【-】","【"&amp;SUBSTITUTE(TEXT(BZ7,"#,##0.00"),"-","△")&amp;"】"))</f>
        <v>【52.78】</v>
      </c>
      <c r="CA6" s="33">
        <f>IF(CA7="",NA(),CA7)</f>
        <v>864.58</v>
      </c>
      <c r="CB6" s="33">
        <f t="shared" ref="CB6:CJ6" si="9">IF(CB7="",NA(),CB7)</f>
        <v>897.07</v>
      </c>
      <c r="CC6" s="33">
        <f t="shared" si="9"/>
        <v>944.39</v>
      </c>
      <c r="CD6" s="33">
        <f t="shared" si="9"/>
        <v>1003.58</v>
      </c>
      <c r="CE6" s="33">
        <f t="shared" si="9"/>
        <v>289.23</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33.799999999999997</v>
      </c>
      <c r="CM6" s="33">
        <f t="shared" ref="CM6:CU6" si="10">IF(CM7="",NA(),CM7)</f>
        <v>34.33</v>
      </c>
      <c r="CN6" s="33">
        <f t="shared" si="10"/>
        <v>34.33</v>
      </c>
      <c r="CO6" s="33">
        <f t="shared" si="10"/>
        <v>33.979999999999997</v>
      </c>
      <c r="CP6" s="33">
        <f t="shared" si="10"/>
        <v>29.23</v>
      </c>
      <c r="CQ6" s="33">
        <f t="shared" si="10"/>
        <v>46.85</v>
      </c>
      <c r="CR6" s="33">
        <f t="shared" si="10"/>
        <v>54.74</v>
      </c>
      <c r="CS6" s="33">
        <f t="shared" si="10"/>
        <v>53.78</v>
      </c>
      <c r="CT6" s="33">
        <f t="shared" si="10"/>
        <v>53.24</v>
      </c>
      <c r="CU6" s="33">
        <f t="shared" si="10"/>
        <v>52.31</v>
      </c>
      <c r="CV6" s="32" t="str">
        <f>IF(CV7="","",IF(CV7="-","【-】","【"&amp;SUBSTITUTE(TEXT(CV7,"#,##0.00"),"-","△")&amp;"】"))</f>
        <v>【52.74】</v>
      </c>
      <c r="CW6" s="33">
        <f>IF(CW7="",NA(),CW7)</f>
        <v>72.930000000000007</v>
      </c>
      <c r="CX6" s="33">
        <f t="shared" ref="CX6:DF6" si="11">IF(CX7="",NA(),CX7)</f>
        <v>74.819999999999993</v>
      </c>
      <c r="CY6" s="33">
        <f t="shared" si="11"/>
        <v>76.819999999999993</v>
      </c>
      <c r="CZ6" s="33">
        <f t="shared" si="11"/>
        <v>76.959999999999994</v>
      </c>
      <c r="DA6" s="33">
        <f t="shared" si="11"/>
        <v>77.53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23876</v>
      </c>
      <c r="D7" s="35">
        <v>47</v>
      </c>
      <c r="E7" s="35">
        <v>17</v>
      </c>
      <c r="F7" s="35">
        <v>5</v>
      </c>
      <c r="G7" s="35">
        <v>0</v>
      </c>
      <c r="H7" s="35" t="s">
        <v>96</v>
      </c>
      <c r="I7" s="35" t="s">
        <v>97</v>
      </c>
      <c r="J7" s="35" t="s">
        <v>98</v>
      </c>
      <c r="K7" s="35" t="s">
        <v>99</v>
      </c>
      <c r="L7" s="35" t="s">
        <v>100</v>
      </c>
      <c r="M7" s="36" t="s">
        <v>101</v>
      </c>
      <c r="N7" s="36" t="s">
        <v>102</v>
      </c>
      <c r="O7" s="36">
        <v>9.11</v>
      </c>
      <c r="P7" s="36">
        <v>64.75</v>
      </c>
      <c r="Q7" s="36">
        <v>2646</v>
      </c>
      <c r="R7" s="36">
        <v>11912</v>
      </c>
      <c r="S7" s="36">
        <v>216.32</v>
      </c>
      <c r="T7" s="36">
        <v>55.07</v>
      </c>
      <c r="U7" s="36">
        <v>1077</v>
      </c>
      <c r="V7" s="36">
        <v>0.65</v>
      </c>
      <c r="W7" s="36">
        <v>1656.92</v>
      </c>
      <c r="X7" s="36">
        <v>51.43</v>
      </c>
      <c r="Y7" s="36">
        <v>49.66</v>
      </c>
      <c r="Z7" s="36">
        <v>47.82</v>
      </c>
      <c r="AA7" s="36">
        <v>45.44</v>
      </c>
      <c r="AB7" s="36">
        <v>100.45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5532.99</v>
      </c>
      <c r="BF7" s="36">
        <v>5029.5</v>
      </c>
      <c r="BG7" s="36">
        <v>4845.6899999999996</v>
      </c>
      <c r="BH7" s="36">
        <v>4505.58</v>
      </c>
      <c r="BI7" s="36">
        <v>0</v>
      </c>
      <c r="BJ7" s="36">
        <v>1224.75</v>
      </c>
      <c r="BK7" s="36">
        <v>1197.82</v>
      </c>
      <c r="BL7" s="36">
        <v>1126.77</v>
      </c>
      <c r="BM7" s="36">
        <v>1044.8</v>
      </c>
      <c r="BN7" s="36">
        <v>1081.8</v>
      </c>
      <c r="BO7" s="36">
        <v>1015.77</v>
      </c>
      <c r="BP7" s="36">
        <v>15.72</v>
      </c>
      <c r="BQ7" s="36">
        <v>15.33</v>
      </c>
      <c r="BR7" s="36">
        <v>14.47</v>
      </c>
      <c r="BS7" s="36">
        <v>13.97</v>
      </c>
      <c r="BT7" s="36">
        <v>48.74</v>
      </c>
      <c r="BU7" s="36">
        <v>42.13</v>
      </c>
      <c r="BV7" s="36">
        <v>51.03</v>
      </c>
      <c r="BW7" s="36">
        <v>50.9</v>
      </c>
      <c r="BX7" s="36">
        <v>50.82</v>
      </c>
      <c r="BY7" s="36">
        <v>52.19</v>
      </c>
      <c r="BZ7" s="36">
        <v>52.78</v>
      </c>
      <c r="CA7" s="36">
        <v>864.58</v>
      </c>
      <c r="CB7" s="36">
        <v>897.07</v>
      </c>
      <c r="CC7" s="36">
        <v>944.39</v>
      </c>
      <c r="CD7" s="36">
        <v>1003.58</v>
      </c>
      <c r="CE7" s="36">
        <v>289.23</v>
      </c>
      <c r="CF7" s="36">
        <v>348.41</v>
      </c>
      <c r="CG7" s="36">
        <v>289.60000000000002</v>
      </c>
      <c r="CH7" s="36">
        <v>293.27</v>
      </c>
      <c r="CI7" s="36">
        <v>300.52</v>
      </c>
      <c r="CJ7" s="36">
        <v>296.14</v>
      </c>
      <c r="CK7" s="36">
        <v>289.81</v>
      </c>
      <c r="CL7" s="36">
        <v>33.799999999999997</v>
      </c>
      <c r="CM7" s="36">
        <v>34.33</v>
      </c>
      <c r="CN7" s="36">
        <v>34.33</v>
      </c>
      <c r="CO7" s="36">
        <v>33.979999999999997</v>
      </c>
      <c r="CP7" s="36">
        <v>29.23</v>
      </c>
      <c r="CQ7" s="36">
        <v>46.85</v>
      </c>
      <c r="CR7" s="36">
        <v>54.74</v>
      </c>
      <c r="CS7" s="36">
        <v>53.78</v>
      </c>
      <c r="CT7" s="36">
        <v>53.24</v>
      </c>
      <c r="CU7" s="36">
        <v>52.31</v>
      </c>
      <c r="CV7" s="36">
        <v>52.74</v>
      </c>
      <c r="CW7" s="36">
        <v>72.930000000000007</v>
      </c>
      <c r="CX7" s="36">
        <v>74.819999999999993</v>
      </c>
      <c r="CY7" s="36">
        <v>76.819999999999993</v>
      </c>
      <c r="CZ7" s="36">
        <v>76.959999999999994</v>
      </c>
      <c r="DA7" s="36">
        <v>77.53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中泊町</cp:lastModifiedBy>
  <dcterms:created xsi:type="dcterms:W3CDTF">2017-02-08T03:06:11Z</dcterms:created>
  <dcterms:modified xsi:type="dcterms:W3CDTF">2017-02-14T00:37:33Z</dcterms:modified>
  <cp:category/>
</cp:coreProperties>
</file>