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<sst xmlns="http://schemas.openxmlformats.org/spreadsheetml/2006/main" count="218" uniqueCount="108">
  <si>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</si>
  <si>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</si>
  <si>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</si>
  <si>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</si>
  <si>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</si>
  <si>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</si>
  <si>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</si>
  <si>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</si>
  <si>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</si>
  <si>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</si>
  <si>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</si>
  <si>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</si>
  <si>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</si>
  <si>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</si>
  <si>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</si>
  <si>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</si>
  <si>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</si>
  <si>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</si>
  <si>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</si>
  <si>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</si>
  <si>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</si>
  <si>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</si>
  <si>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</si>
  <si>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</si>
  <si>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</si>
  <si>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</si>
  <si>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</si>
  <si>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</si>
  <si>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</si>
  <si>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</si>
  <si>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</si>
  <si>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</si>
  <si>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</si>
  <si>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</si>
  <si>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</si>
  <si>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</si>
  <si>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</si>
  <si>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</si>
  <si>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</si>
  <si>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</si>
  <si>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</si>
  <si>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</si>
  <si>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</si>
  <si>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</si>
  <si>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</si>
  <si>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</si>
  <si>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</si>
  <si>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</si>
  <si>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</si>
  <si>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</si>
  <si>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</si>
  <si>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</si>
  <si>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</si>
  <si>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</si>
  <si>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</si>
  <si>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</si>
  <si>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</si>
  <si>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</si>
  <si>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</si>
  <si>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</si>
  <si>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</si>
  <si>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</si>
  <si>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</si>
  <si>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</si>
  <si>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</si>
  <si>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</si>
  <si>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</si>
  <si>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</si>
  <si>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</si>
  <si>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</si>
  <si>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</si>
  <si>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</si>
  <si>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</si>
  <si>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</si>
  <si>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</si>
  <si>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</si>
  <si>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</si>
  <si>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</si>
  <si>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</si>
  <si>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</si>
  <si>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</si>
  <si>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</si>
  <si>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</si>
  <si>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</si>
  <si>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</si>
  <si>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</si>
  <si>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</si>
  <si>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</si>
  <si>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</si>
  <si>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</si>
  <si>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</si>
  <si>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</si>
  <si>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</si>
  <si>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大鰐町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</si>
  <si>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</si>
  <si>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</si>
  <si>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</si>
  <si>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</si>
  <si>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</si>
  <si>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</si>
  <si>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</si>
  <si>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</si>
  <si>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</si>
  <si>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</si>
  <si>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</si>
  <si>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施設供用開始後、40年以上経過し施設老朽化も散見される時期となってきていることから、計画的且つ効率的に更新作業を行っていく必要がある。</t>
    <rPh sb="1" eb="3">
      <t>シセツ</t>
    </rPh>
    <rPh sb="3" eb="5">
      <t>キョウヨウ</t>
    </rPh>
    <rPh sb="5" eb="7">
      <t>カイシ</t>
    </rPh>
    <rPh sb="7" eb="8">
      <t>ゴ</t>
    </rPh>
    <rPh sb="11" eb="12">
      <t>ネン</t>
    </rPh>
    <rPh sb="12" eb="14">
      <t>イジョウ</t>
    </rPh>
    <rPh sb="14" eb="16">
      <t>ケイカ</t>
    </rPh>
    <rPh sb="17" eb="19">
      <t>シセツ</t>
    </rPh>
    <rPh sb="19" eb="22">
      <t>ロウキュウカ</t>
    </rPh>
    <rPh sb="23" eb="25">
      <t>サンケン</t>
    </rPh>
    <rPh sb="28" eb="30">
      <t>ジキ</t>
    </rPh>
    <rPh sb="43" eb="45">
      <t>ケイカク</t>
    </rPh>
    <rPh sb="45" eb="46">
      <t>テキ</t>
    </rPh>
    <rPh sb="46" eb="47">
      <t>カ</t>
    </rPh>
    <rPh sb="48" eb="51">
      <t>コウリツテキ</t>
    </rPh>
    <rPh sb="52" eb="54">
      <t>コウシン</t>
    </rPh>
    <rPh sb="54" eb="56">
      <t>サギョウ</t>
    </rPh>
    <rPh sb="57" eb="58">
      <t>オコナ</t>
    </rPh>
    <rPh sb="62" eb="64">
      <t>ヒツヨウ</t>
    </rPh>
    <phoneticPr fontId="4"/>
  </si>
  <si>
    <t>　類似団体に比べ、収益的収支比率及び料金回収率の割合が高く、健全な経営であると考える。
　一方で、給水原価の増加は、当該年度内に発生した突発的な施設修繕に係る管理費用の増加が主な要因となっており、これに関連して収益的収支比率及び料金回収率も低下している。
　今後も突発的な施設修繕が発生した場合には、今年度と同様な比率の変化が想定される。</t>
    <rPh sb="1" eb="3">
      <t>ルイジ</t>
    </rPh>
    <rPh sb="3" eb="5">
      <t>ダンタイ</t>
    </rPh>
    <rPh sb="6" eb="7">
      <t>クラ</t>
    </rPh>
    <rPh sb="9" eb="12">
      <t>シュウエキテキ</t>
    </rPh>
    <rPh sb="12" eb="14">
      <t>シュウシ</t>
    </rPh>
    <rPh sb="14" eb="16">
      <t>ヒリツ</t>
    </rPh>
    <rPh sb="16" eb="17">
      <t>オヨ</t>
    </rPh>
    <rPh sb="18" eb="20">
      <t>リョウキン</t>
    </rPh>
    <rPh sb="20" eb="22">
      <t>カイシュウ</t>
    </rPh>
    <rPh sb="22" eb="23">
      <t>リツ</t>
    </rPh>
    <rPh sb="24" eb="26">
      <t>ワリアイ</t>
    </rPh>
    <rPh sb="27" eb="28">
      <t>タカ</t>
    </rPh>
    <rPh sb="30" eb="32">
      <t>ケンゼン</t>
    </rPh>
    <rPh sb="33" eb="35">
      <t>ケイエイ</t>
    </rPh>
    <rPh sb="39" eb="40">
      <t>カンガ</t>
    </rPh>
    <rPh sb="45" eb="47">
      <t>イッポウ</t>
    </rPh>
    <rPh sb="49" eb="51">
      <t>キュウスイ</t>
    </rPh>
    <rPh sb="51" eb="53">
      <t>ゲンカ</t>
    </rPh>
    <rPh sb="54" eb="56">
      <t>ゾウカ</t>
    </rPh>
    <rPh sb="58" eb="60">
      <t>トウガイ</t>
    </rPh>
    <rPh sb="60" eb="62">
      <t>ネンド</t>
    </rPh>
    <rPh sb="62" eb="63">
      <t>ナイ</t>
    </rPh>
    <rPh sb="64" eb="66">
      <t>ハッセイ</t>
    </rPh>
    <rPh sb="68" eb="70">
      <t>トッパツ</t>
    </rPh>
    <rPh sb="70" eb="71">
      <t>テキ</t>
    </rPh>
    <rPh sb="72" eb="74">
      <t>シセツ</t>
    </rPh>
    <rPh sb="74" eb="76">
      <t>シュウゼン</t>
    </rPh>
    <rPh sb="77" eb="78">
      <t>カカ</t>
    </rPh>
    <rPh sb="79" eb="81">
      <t>カンリ</t>
    </rPh>
    <rPh sb="81" eb="83">
      <t>ヒヨウ</t>
    </rPh>
    <rPh sb="84" eb="86">
      <t>ゾウカ</t>
    </rPh>
    <rPh sb="87" eb="88">
      <t>オモ</t>
    </rPh>
    <rPh sb="89" eb="91">
      <t>ヨウイン</t>
    </rPh>
    <rPh sb="101" eb="103">
      <t>カンレン</t>
    </rPh>
    <rPh sb="105" eb="108">
      <t>シュウエキテキ</t>
    </rPh>
    <rPh sb="108" eb="110">
      <t>シュウシ</t>
    </rPh>
    <rPh sb="110" eb="112">
      <t>ヒリツ</t>
    </rPh>
    <rPh sb="112" eb="113">
      <t>オヨ</t>
    </rPh>
    <rPh sb="114" eb="116">
      <t>リョウキン</t>
    </rPh>
    <rPh sb="116" eb="118">
      <t>カイシュウ</t>
    </rPh>
    <rPh sb="118" eb="119">
      <t>リツ</t>
    </rPh>
    <rPh sb="120" eb="122">
      <t>テイカ</t>
    </rPh>
    <rPh sb="129" eb="131">
      <t>コンゴ</t>
    </rPh>
    <rPh sb="132" eb="135">
      <t>トッパツテキ</t>
    </rPh>
    <rPh sb="136" eb="138">
      <t>シセツ</t>
    </rPh>
    <rPh sb="138" eb="140">
      <t>シュウゼン</t>
    </rPh>
    <rPh sb="141" eb="143">
      <t>ハッセイ</t>
    </rPh>
    <rPh sb="145" eb="147">
      <t>バアイ</t>
    </rPh>
    <rPh sb="150" eb="153">
      <t>コンネンド</t>
    </rPh>
    <rPh sb="154" eb="156">
      <t>ドウヨウ</t>
    </rPh>
    <rPh sb="157" eb="159">
      <t>ヒリツ</t>
    </rPh>
    <rPh sb="160" eb="162">
      <t>ヘンカ</t>
    </rPh>
    <rPh sb="163" eb="165">
      <t>ソウテイ</t>
    </rPh>
    <phoneticPr fontId="4"/>
  </si>
  <si>
    <t>　現状では経営の健全性、効率性が確保されていると考えるが、老朽化した管路等の突発的な修繕を未然に防ぐためにも、計画的更新投資を行い、安定した事業経営が必要となる。</t>
    <rPh sb="1" eb="3">
      <t>ゲンジョウ</t>
    </rPh>
    <rPh sb="5" eb="7">
      <t>ケイエイ</t>
    </rPh>
    <rPh sb="8" eb="11">
      <t>ケンゼンセイ</t>
    </rPh>
    <rPh sb="12" eb="15">
      <t>コウリツセイ</t>
    </rPh>
    <rPh sb="16" eb="18">
      <t>カクホ</t>
    </rPh>
    <rPh sb="24" eb="25">
      <t>カンガ</t>
    </rPh>
    <rPh sb="29" eb="32">
      <t>ロウキュウカ</t>
    </rPh>
    <rPh sb="34" eb="36">
      <t>カンロ</t>
    </rPh>
    <rPh sb="36" eb="37">
      <t>トウ</t>
    </rPh>
    <rPh sb="38" eb="41">
      <t>トッパツテキ</t>
    </rPh>
    <rPh sb="42" eb="44">
      <t>シュウゼン</t>
    </rPh>
    <rPh sb="45" eb="47">
      <t>ミゼン</t>
    </rPh>
    <rPh sb="48" eb="49">
      <t>フセ</t>
    </rPh>
    <rPh sb="55" eb="58">
      <t>ケイカクテキ</t>
    </rPh>
    <rPh sb="58" eb="60">
      <t>コウシン</t>
    </rPh>
    <rPh sb="60" eb="62">
      <t>トウシ</t>
    </rPh>
    <rPh sb="63" eb="64">
      <t>オコナ</t>
    </rPh>
    <rPh sb="66" eb="68">
      <t>アンテイ</t>
    </rPh>
    <rPh sb="70" eb="72">
      <t>ジギョウ</t>
    </rPh>
    <rPh sb="72" eb="74">
      <t>ケイエイ</t>
    </rPh>
    <rPh sb="75" eb="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</si>
</sst>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845504"/>
        <c:axId val="1360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31845504"/>
        <c:axId val="136025600"/>
      </c:lineChart>
      <c:dateAx>
        <c:axId val="131845504"/>
        <c:scaling>
          <c:orientation val="minMax"/>
        </c:scaling>
        <c:delete val="1"/>
        <c:axPos val="b"/>
        <c:numFmt formatCode="ge" sourceLinked="1"/>
        <c:majorTickMark val="none"/>
        <c:minorTickMark val="none"/>
        <c:tickLblPos val="none"/>
        <c:crossAx val="136025600"/>
        <c:crosses val="autoZero"/>
        <c:auto val="1"/>
        <c:lblOffset val="100"/>
        <c:baseTimeUnit val="years"/>
      </c:dateAx>
      <c:valAx>
        <c:axId val="1360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89.18</c:v>
                </c:pt>
                <c:pt idx="1">
                  <c:v>88.72</c:v>
                </c:pt>
                <c:pt idx="2">
                  <c:v>89.43</c:v>
                </c:pt>
                <c:pt idx="3">
                  <c:v>88.27</c:v>
                </c:pt>
                <c:pt idx="4">
                  <c:v>88.26</c:v>
                </c:pt>
              </c:numCache>
            </c:numRef>
          </c:val>
        </c:ser>
        <c:dLbls>
          <c:showLegendKey val="0"/>
          <c:showVal val="0"/>
          <c:showCatName val="0"/>
          <c:showSerName val="0"/>
          <c:showPercent val="0"/>
          <c:showBubbleSize val="0"/>
        </c:dLbls>
        <c:gapWidth val="150"/>
        <c:axId val="139251712"/>
        <c:axId val="1392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39251712"/>
        <c:axId val="139253632"/>
      </c:lineChart>
      <c:dateAx>
        <c:axId val="139251712"/>
        <c:scaling>
          <c:orientation val="minMax"/>
        </c:scaling>
        <c:delete val="1"/>
        <c:axPos val="b"/>
        <c:numFmt formatCode="ge" sourceLinked="1"/>
        <c:majorTickMark val="none"/>
        <c:minorTickMark val="none"/>
        <c:tickLblPos val="none"/>
        <c:crossAx val="139253632"/>
        <c:crosses val="autoZero"/>
        <c:auto val="1"/>
        <c:lblOffset val="100"/>
        <c:baseTimeUnit val="years"/>
      </c:dateAx>
      <c:valAx>
        <c:axId val="1392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c:v>
                </c:pt>
                <c:pt idx="1">
                  <c:v>92</c:v>
                </c:pt>
                <c:pt idx="2">
                  <c:v>92</c:v>
                </c:pt>
                <c:pt idx="3">
                  <c:v>92</c:v>
                </c:pt>
                <c:pt idx="4">
                  <c:v>92.01</c:v>
                </c:pt>
              </c:numCache>
            </c:numRef>
          </c:val>
        </c:ser>
        <c:dLbls>
          <c:showLegendKey val="0"/>
          <c:showVal val="0"/>
          <c:showCatName val="0"/>
          <c:showSerName val="0"/>
          <c:showPercent val="0"/>
          <c:showBubbleSize val="0"/>
        </c:dLbls>
        <c:gapWidth val="150"/>
        <c:axId val="139353472"/>
        <c:axId val="1393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39353472"/>
        <c:axId val="139359744"/>
      </c:lineChart>
      <c:dateAx>
        <c:axId val="139353472"/>
        <c:scaling>
          <c:orientation val="minMax"/>
        </c:scaling>
        <c:delete val="1"/>
        <c:axPos val="b"/>
        <c:numFmt formatCode="ge" sourceLinked="1"/>
        <c:majorTickMark val="none"/>
        <c:minorTickMark val="none"/>
        <c:tickLblPos val="none"/>
        <c:crossAx val="139359744"/>
        <c:crosses val="autoZero"/>
        <c:auto val="1"/>
        <c:lblOffset val="100"/>
        <c:baseTimeUnit val="years"/>
      </c:dateAx>
      <c:valAx>
        <c:axId val="1393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279.16000000000003</c:v>
                </c:pt>
                <c:pt idx="1">
                  <c:v>224.2</c:v>
                </c:pt>
                <c:pt idx="2">
                  <c:v>303.86</c:v>
                </c:pt>
                <c:pt idx="3">
                  <c:v>312.08</c:v>
                </c:pt>
                <c:pt idx="4">
                  <c:v>131.31</c:v>
                </c:pt>
              </c:numCache>
            </c:numRef>
          </c:val>
        </c:ser>
        <c:dLbls>
          <c:showLegendKey val="0"/>
          <c:showVal val="0"/>
          <c:showCatName val="0"/>
          <c:showSerName val="0"/>
          <c:showPercent val="0"/>
          <c:showBubbleSize val="0"/>
        </c:dLbls>
        <c:gapWidth val="150"/>
        <c:axId val="136051712"/>
        <c:axId val="1377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36051712"/>
        <c:axId val="137704576"/>
      </c:lineChart>
      <c:dateAx>
        <c:axId val="136051712"/>
        <c:scaling>
          <c:orientation val="minMax"/>
        </c:scaling>
        <c:delete val="1"/>
        <c:axPos val="b"/>
        <c:numFmt formatCode="ge" sourceLinked="1"/>
        <c:majorTickMark val="none"/>
        <c:minorTickMark val="none"/>
        <c:tickLblPos val="none"/>
        <c:crossAx val="137704576"/>
        <c:crosses val="autoZero"/>
        <c:auto val="1"/>
        <c:lblOffset val="100"/>
        <c:baseTimeUnit val="years"/>
      </c:dateAx>
      <c:valAx>
        <c:axId val="1377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742976"/>
        <c:axId val="1377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742976"/>
        <c:axId val="137753344"/>
      </c:lineChart>
      <c:dateAx>
        <c:axId val="137742976"/>
        <c:scaling>
          <c:orientation val="minMax"/>
        </c:scaling>
        <c:delete val="1"/>
        <c:axPos val="b"/>
        <c:numFmt formatCode="ge" sourceLinked="1"/>
        <c:majorTickMark val="none"/>
        <c:minorTickMark val="none"/>
        <c:tickLblPos val="none"/>
        <c:crossAx val="137753344"/>
        <c:crosses val="autoZero"/>
        <c:auto val="1"/>
        <c:lblOffset val="100"/>
        <c:baseTimeUnit val="years"/>
      </c:dateAx>
      <c:valAx>
        <c:axId val="1377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964992"/>
        <c:axId val="1389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964992"/>
        <c:axId val="138966912"/>
      </c:lineChart>
      <c:dateAx>
        <c:axId val="138964992"/>
        <c:scaling>
          <c:orientation val="minMax"/>
        </c:scaling>
        <c:delete val="1"/>
        <c:axPos val="b"/>
        <c:numFmt formatCode="ge" sourceLinked="1"/>
        <c:majorTickMark val="none"/>
        <c:minorTickMark val="none"/>
        <c:tickLblPos val="none"/>
        <c:crossAx val="138966912"/>
        <c:crosses val="autoZero"/>
        <c:auto val="1"/>
        <c:lblOffset val="100"/>
        <c:baseTimeUnit val="years"/>
      </c:dateAx>
      <c:valAx>
        <c:axId val="1389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075584"/>
        <c:axId val="1390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075584"/>
        <c:axId val="139077504"/>
      </c:lineChart>
      <c:dateAx>
        <c:axId val="139075584"/>
        <c:scaling>
          <c:orientation val="minMax"/>
        </c:scaling>
        <c:delete val="1"/>
        <c:axPos val="b"/>
        <c:numFmt formatCode="ge" sourceLinked="1"/>
        <c:majorTickMark val="none"/>
        <c:minorTickMark val="none"/>
        <c:tickLblPos val="none"/>
        <c:crossAx val="139077504"/>
        <c:crosses val="autoZero"/>
        <c:auto val="1"/>
        <c:lblOffset val="100"/>
        <c:baseTimeUnit val="years"/>
      </c:dateAx>
      <c:valAx>
        <c:axId val="1390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089792"/>
        <c:axId val="1391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089792"/>
        <c:axId val="139104256"/>
      </c:lineChart>
      <c:dateAx>
        <c:axId val="139089792"/>
        <c:scaling>
          <c:orientation val="minMax"/>
        </c:scaling>
        <c:delete val="1"/>
        <c:axPos val="b"/>
        <c:numFmt formatCode="ge" sourceLinked="1"/>
        <c:majorTickMark val="none"/>
        <c:minorTickMark val="none"/>
        <c:tickLblPos val="none"/>
        <c:crossAx val="139104256"/>
        <c:crosses val="autoZero"/>
        <c:auto val="1"/>
        <c:lblOffset val="100"/>
        <c:baseTimeUnit val="years"/>
      </c:dateAx>
      <c:valAx>
        <c:axId val="1391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9134464"/>
        <c:axId val="1391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39134464"/>
        <c:axId val="139136384"/>
      </c:lineChart>
      <c:dateAx>
        <c:axId val="139134464"/>
        <c:scaling>
          <c:orientation val="minMax"/>
        </c:scaling>
        <c:delete val="1"/>
        <c:axPos val="b"/>
        <c:numFmt formatCode="ge" sourceLinked="1"/>
        <c:majorTickMark val="none"/>
        <c:minorTickMark val="none"/>
        <c:tickLblPos val="none"/>
        <c:crossAx val="139136384"/>
        <c:crosses val="autoZero"/>
        <c:auto val="1"/>
        <c:lblOffset val="100"/>
        <c:baseTimeUnit val="years"/>
      </c:dateAx>
      <c:valAx>
        <c:axId val="1391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279.14999999999998</c:v>
                </c:pt>
                <c:pt idx="1">
                  <c:v>224.21</c:v>
                </c:pt>
                <c:pt idx="2">
                  <c:v>303.75</c:v>
                </c:pt>
                <c:pt idx="3">
                  <c:v>311.87</c:v>
                </c:pt>
                <c:pt idx="4">
                  <c:v>131.22999999999999</c:v>
                </c:pt>
              </c:numCache>
            </c:numRef>
          </c:val>
        </c:ser>
        <c:dLbls>
          <c:showLegendKey val="0"/>
          <c:showVal val="0"/>
          <c:showCatName val="0"/>
          <c:showSerName val="0"/>
          <c:showPercent val="0"/>
          <c:showBubbleSize val="0"/>
        </c:dLbls>
        <c:gapWidth val="150"/>
        <c:axId val="139179136"/>
        <c:axId val="1391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39179136"/>
        <c:axId val="139181056"/>
      </c:lineChart>
      <c:dateAx>
        <c:axId val="139179136"/>
        <c:scaling>
          <c:orientation val="minMax"/>
        </c:scaling>
        <c:delete val="1"/>
        <c:axPos val="b"/>
        <c:numFmt formatCode="ge" sourceLinked="1"/>
        <c:majorTickMark val="none"/>
        <c:minorTickMark val="none"/>
        <c:tickLblPos val="none"/>
        <c:crossAx val="139181056"/>
        <c:crosses val="autoZero"/>
        <c:auto val="1"/>
        <c:lblOffset val="100"/>
        <c:baseTimeUnit val="years"/>
      </c:dateAx>
      <c:valAx>
        <c:axId val="1391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95.46</c:v>
                </c:pt>
                <c:pt idx="1">
                  <c:v>115.92</c:v>
                </c:pt>
                <c:pt idx="2">
                  <c:v>88.46</c:v>
                </c:pt>
                <c:pt idx="3">
                  <c:v>86.68</c:v>
                </c:pt>
                <c:pt idx="4">
                  <c:v>203.59</c:v>
                </c:pt>
              </c:numCache>
            </c:numRef>
          </c:val>
        </c:ser>
        <c:dLbls>
          <c:showLegendKey val="0"/>
          <c:showVal val="0"/>
          <c:showCatName val="0"/>
          <c:showSerName val="0"/>
          <c:showPercent val="0"/>
          <c:showBubbleSize val="0"/>
        </c:dLbls>
        <c:gapWidth val="150"/>
        <c:axId val="139219328"/>
        <c:axId val="1392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39219328"/>
        <c:axId val="139221248"/>
      </c:lineChart>
      <c:dateAx>
        <c:axId val="139219328"/>
        <c:scaling>
          <c:orientation val="minMax"/>
        </c:scaling>
        <c:delete val="1"/>
        <c:axPos val="b"/>
        <c:numFmt formatCode="ge" sourceLinked="1"/>
        <c:majorTickMark val="none"/>
        <c:minorTickMark val="none"/>
        <c:tickLblPos val="none"/>
        <c:crossAx val="139221248"/>
        <c:crosses val="autoZero"/>
        <c:auto val="1"/>
        <c:lblOffset val="100"/>
        <c:baseTimeUnit val="years"/>
      </c:dateAx>
      <c:valAx>
        <c:axId val="139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大鰐町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10310</v>
      </c>
      <c r="AJ8" s="55"/>
      <c r="AK8" s="55"/>
      <c r="AL8" s="55"/>
      <c r="AM8" s="55"/>
      <c r="AN8" s="55"/>
      <c r="AO8" s="55"/>
      <c r="AP8" s="56"/>
      <c r="AQ8" s="46">
        <f>データ!R6</f>
        <v>163.43</v>
      </c>
      <c r="AR8" s="46"/>
      <c r="AS8" s="46"/>
      <c r="AT8" s="46"/>
      <c r="AU8" s="46"/>
      <c r="AV8" s="46"/>
      <c r="AW8" s="46"/>
      <c r="AX8" s="46"/>
      <c r="AY8" s="46">
        <f>データ!S6</f>
        <v>63.09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1.38</v>
      </c>
      <c r="S10" s="46"/>
      <c r="T10" s="46"/>
      <c r="U10" s="46"/>
      <c r="V10" s="46"/>
      <c r="W10" s="46"/>
      <c r="X10" s="46"/>
      <c r="Y10" s="46"/>
      <c r="Z10" s="80">
        <f>データ!P6</f>
        <v>3300</v>
      </c>
      <c r="AA10" s="80"/>
      <c r="AB10" s="80"/>
      <c r="AC10" s="80"/>
      <c r="AD10" s="80"/>
      <c r="AE10" s="80"/>
      <c r="AF10" s="80"/>
      <c r="AG10" s="80"/>
      <c r="AH10" s="2"/>
      <c r="AI10" s="80">
        <f>データ!T6</f>
        <v>141</v>
      </c>
      <c r="AJ10" s="80"/>
      <c r="AK10" s="80"/>
      <c r="AL10" s="80"/>
      <c r="AM10" s="80"/>
      <c r="AN10" s="80"/>
      <c r="AO10" s="80"/>
      <c r="AP10" s="80"/>
      <c r="AQ10" s="46">
        <f>データ!U6</f>
        <v>0.06</v>
      </c>
      <c r="AR10" s="46"/>
      <c r="AS10" s="46"/>
      <c r="AT10" s="46"/>
      <c r="AU10" s="46"/>
      <c r="AV10" s="46"/>
      <c r="AW10" s="46"/>
      <c r="AX10" s="46"/>
      <c r="AY10" s="46">
        <f>データ!V6</f>
        <v>2350</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23621</v>
      </c>
      <c r="D6" s="31">
        <f t="shared" si="3"/>
        <v>47</v>
      </c>
      <c r="E6" s="31">
        <f t="shared" si="3"/>
        <v>1</v>
      </c>
      <c r="F6" s="31">
        <f t="shared" si="3"/>
        <v>0</v>
      </c>
      <c r="G6" s="31">
        <f t="shared" si="3"/>
        <v>0</v>
      </c>
      <c r="H6" s="31" t="str">
        <f t="shared" si="3"/>
        <v>青森県　大鰐町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1.38</v>
      </c>
      <c r="P6" s="32">
        <f t="shared" si="3"/>
        <v>3300</v>
      </c>
      <c r="Q6" s="32">
        <f t="shared" si="3"/>
        <v>10310</v>
      </c>
      <c r="R6" s="32">
        <f t="shared" si="3"/>
        <v>163.43</v>
      </c>
      <c r="S6" s="32">
        <f t="shared" si="3"/>
        <v>63.09</v>
      </c>
      <c r="T6" s="32">
        <f t="shared" si="3"/>
        <v>141</v>
      </c>
      <c r="U6" s="32">
        <f t="shared" si="3"/>
        <v>0.06</v>
      </c>
      <c r="V6" s="32">
        <f t="shared" si="3"/>
        <v>2350</v>
      </c>
      <c r="W6" s="33">
        <f>IF(W7="",NA(),W7)</f>
        <v>279.16000000000003</v>
      </c>
      <c r="X6" s="33">
        <f t="shared" ref="X6:AF6" si="4">IF(X7="",NA(),X7)</f>
        <v>224.2</v>
      </c>
      <c r="Y6" s="33">
        <f t="shared" si="4"/>
        <v>303.86</v>
      </c>
      <c r="Z6" s="33">
        <f t="shared" si="4"/>
        <v>312.08</v>
      </c>
      <c r="AA6" s="33">
        <f t="shared" si="4"/>
        <v>131.31</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279.14999999999998</v>
      </c>
      <c r="BP6" s="33">
        <f t="shared" ref="BP6:BX6" si="8">IF(BP7="",NA(),BP7)</f>
        <v>224.21</v>
      </c>
      <c r="BQ6" s="33">
        <f t="shared" si="8"/>
        <v>303.75</v>
      </c>
      <c r="BR6" s="33">
        <f t="shared" si="8"/>
        <v>311.87</v>
      </c>
      <c r="BS6" s="33">
        <f t="shared" si="8"/>
        <v>131.22999999999999</v>
      </c>
      <c r="BT6" s="33">
        <f t="shared" si="8"/>
        <v>33.299999999999997</v>
      </c>
      <c r="BU6" s="33">
        <f t="shared" si="8"/>
        <v>33.01</v>
      </c>
      <c r="BV6" s="33">
        <f t="shared" si="8"/>
        <v>32.39</v>
      </c>
      <c r="BW6" s="33">
        <f t="shared" si="8"/>
        <v>24.39</v>
      </c>
      <c r="BX6" s="33">
        <f t="shared" si="8"/>
        <v>22.67</v>
      </c>
      <c r="BY6" s="32" t="str">
        <f>IF(BY7="","",IF(BY7="-","【-】","【"&amp;SUBSTITUTE(TEXT(BY7,"#,##0.00"),"-","△")&amp;"】"))</f>
        <v>【33.35】</v>
      </c>
      <c r="BZ6" s="33">
        <f>IF(BZ7="",NA(),BZ7)</f>
        <v>95.46</v>
      </c>
      <c r="CA6" s="33">
        <f t="shared" ref="CA6:CI6" si="9">IF(CA7="",NA(),CA7)</f>
        <v>115.92</v>
      </c>
      <c r="CB6" s="33">
        <f t="shared" si="9"/>
        <v>88.46</v>
      </c>
      <c r="CC6" s="33">
        <f t="shared" si="9"/>
        <v>86.68</v>
      </c>
      <c r="CD6" s="33">
        <f t="shared" si="9"/>
        <v>203.59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89.18</v>
      </c>
      <c r="CL6" s="33">
        <f t="shared" ref="CL6:CT6" si="10">IF(CL7="",NA(),CL7)</f>
        <v>88.72</v>
      </c>
      <c r="CM6" s="33">
        <f t="shared" si="10"/>
        <v>89.43</v>
      </c>
      <c r="CN6" s="33">
        <f t="shared" si="10"/>
        <v>88.27</v>
      </c>
      <c r="CO6" s="33">
        <f t="shared" si="10"/>
        <v>88.26</v>
      </c>
      <c r="CP6" s="33">
        <f t="shared" si="10"/>
        <v>50.66</v>
      </c>
      <c r="CQ6" s="33">
        <f t="shared" si="10"/>
        <v>51.11</v>
      </c>
      <c r="CR6" s="33">
        <f t="shared" si="10"/>
        <v>50.49</v>
      </c>
      <c r="CS6" s="33">
        <f t="shared" si="10"/>
        <v>48.36</v>
      </c>
      <c r="CT6" s="33">
        <f t="shared" si="10"/>
        <v>48.7</v>
      </c>
      <c r="CU6" s="32" t="str">
        <f>IF(CU7="","",IF(CU7="-","【-】","【"&amp;SUBSTITUTE(TEXT(CU7,"#,##0.00"),"-","△")&amp;"】"))</f>
        <v>【57.58】</v>
      </c>
      <c r="CV6" s="33">
        <f>IF(CV7="",NA(),CV7)</f>
        <v>92</v>
      </c>
      <c r="CW6" s="33">
        <f t="shared" ref="CW6:DE6" si="11">IF(CW7="",NA(),CW7)</f>
        <v>92</v>
      </c>
      <c r="CX6" s="33">
        <f t="shared" si="11"/>
        <v>92</v>
      </c>
      <c r="CY6" s="33">
        <f t="shared" si="11"/>
        <v>92</v>
      </c>
      <c r="CZ6" s="33">
        <f t="shared" si="11"/>
        <v>92.01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23621</v>
      </c>
      <c r="D7" s="35">
        <v>47</v>
      </c>
      <c r="E7" s="35">
        <v>1</v>
      </c>
      <c r="F7" s="35">
        <v>0</v>
      </c>
      <c r="G7" s="35">
        <v>0</v>
      </c>
      <c r="H7" s="35" t="s">
        <v>93</v>
      </c>
      <c r="I7" s="35" t="s">
        <v>94</v>
      </c>
      <c r="J7" s="35" t="s">
        <v>95</v>
      </c>
      <c r="K7" s="35" t="s">
        <v>96</v>
      </c>
      <c r="L7" s="35" t="s">
        <v>97</v>
      </c>
      <c r="M7" s="36" t="s">
        <v>98</v>
      </c>
      <c r="N7" s="36" t="s">
        <v>99</v>
      </c>
      <c r="O7" s="36">
        <v>1.38</v>
      </c>
      <c r="P7" s="36">
        <v>3300</v>
      </c>
      <c r="Q7" s="36">
        <v>10310</v>
      </c>
      <c r="R7" s="36">
        <v>163.43</v>
      </c>
      <c r="S7" s="36">
        <v>63.09</v>
      </c>
      <c r="T7" s="36">
        <v>141</v>
      </c>
      <c r="U7" s="36">
        <v>0.06</v>
      </c>
      <c r="V7" s="36">
        <v>2350</v>
      </c>
      <c r="W7" s="36">
        <v>279.16000000000003</v>
      </c>
      <c r="X7" s="36">
        <v>224.2</v>
      </c>
      <c r="Y7" s="36">
        <v>303.86</v>
      </c>
      <c r="Z7" s="36">
        <v>312.08</v>
      </c>
      <c r="AA7" s="36">
        <v>131.31</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279.14999999999998</v>
      </c>
      <c r="BP7" s="36">
        <v>224.21</v>
      </c>
      <c r="BQ7" s="36">
        <v>303.75</v>
      </c>
      <c r="BR7" s="36">
        <v>311.87</v>
      </c>
      <c r="BS7" s="36">
        <v>131.22999999999999</v>
      </c>
      <c r="BT7" s="36">
        <v>33.299999999999997</v>
      </c>
      <c r="BU7" s="36">
        <v>33.01</v>
      </c>
      <c r="BV7" s="36">
        <v>32.39</v>
      </c>
      <c r="BW7" s="36">
        <v>24.39</v>
      </c>
      <c r="BX7" s="36">
        <v>22.67</v>
      </c>
      <c r="BY7" s="36">
        <v>33.35</v>
      </c>
      <c r="BZ7" s="36">
        <v>95.46</v>
      </c>
      <c r="CA7" s="36">
        <v>115.92</v>
      </c>
      <c r="CB7" s="36">
        <v>88.46</v>
      </c>
      <c r="CC7" s="36">
        <v>86.68</v>
      </c>
      <c r="CD7" s="36">
        <v>203.59</v>
      </c>
      <c r="CE7" s="36">
        <v>526.57000000000005</v>
      </c>
      <c r="CF7" s="36">
        <v>523.08000000000004</v>
      </c>
      <c r="CG7" s="36">
        <v>530.83000000000004</v>
      </c>
      <c r="CH7" s="36">
        <v>734.18</v>
      </c>
      <c r="CI7" s="36">
        <v>789.62</v>
      </c>
      <c r="CJ7" s="36">
        <v>524.69000000000005</v>
      </c>
      <c r="CK7" s="36">
        <v>89.18</v>
      </c>
      <c r="CL7" s="36">
        <v>88.72</v>
      </c>
      <c r="CM7" s="36">
        <v>89.43</v>
      </c>
      <c r="CN7" s="36">
        <v>88.27</v>
      </c>
      <c r="CO7" s="36">
        <v>88.26</v>
      </c>
      <c r="CP7" s="36">
        <v>50.66</v>
      </c>
      <c r="CQ7" s="36">
        <v>51.11</v>
      </c>
      <c r="CR7" s="36">
        <v>50.49</v>
      </c>
      <c r="CS7" s="36">
        <v>48.36</v>
      </c>
      <c r="CT7" s="36">
        <v>48.7</v>
      </c>
      <c r="CU7" s="36">
        <v>57.58</v>
      </c>
      <c r="CV7" s="36">
        <v>92</v>
      </c>
      <c r="CW7" s="36">
        <v>92</v>
      </c>
      <c r="CX7" s="36">
        <v>92</v>
      </c>
      <c r="CY7" s="36">
        <v>92</v>
      </c>
      <c r="CZ7" s="36">
        <v>92.01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2017-02-13T23:59:42Z</cp:lastPrinted>
  <dcterms:created xsi:type="dcterms:W3CDTF">2016-12-02T02:15:20Z</dcterms:created>
  <dcterms:modified xsi:type="dcterms:W3CDTF">2017-02-13T23:59:51Z</dcterms:modified>
  <cp:category/>
</cp:coreProperties>
</file>