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510" yWindow="-240" windowWidth="10185" windowHeight="1246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<sst xmlns="http://schemas.openxmlformats.org/spreadsheetml/2006/main" count="218" uniqueCount="108">
  <si>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</si>
  <si>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</si>
  <si>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</si>
  <si>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</si>
  <si>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</si>
  <si>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</si>
  <si>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</si>
  <si>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</si>
  <si>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</si>
  <si>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</si>
  <si>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</si>
  <si>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</si>
  <si>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</si>
  <si>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</si>
  <si>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</si>
  <si>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</si>
  <si>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</si>
  <si>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</si>
  <si>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</si>
  <si>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</si>
  <si>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</si>
  <si>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</si>
  <si>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</si>
  <si>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</si>
  <si>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</si>
  <si>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</si>
  <si>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</si>
  <si>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</si>
  <si>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</si>
  <si>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</si>
  <si>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</si>
  <si>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</si>
  <si>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</si>
  <si>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</si>
  <si>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</si>
  <si>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</si>
  <si>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</si>
  <si>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</si>
  <si>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</si>
  <si>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</si>
  <si>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</si>
  <si>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</si>
  <si>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</si>
  <si>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</si>
  <si>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</si>
  <si>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</si>
  <si>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</si>
  <si>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</si>
  <si>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</si>
  <si>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</si>
  <si>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</si>
  <si>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</si>
  <si>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</si>
  <si>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</si>
  <si>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</si>
  <si>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</si>
  <si>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</si>
  <si>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</si>
  <si>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</si>
  <si>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</si>
  <si>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</si>
  <si>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</si>
  <si>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</si>
  <si>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</si>
  <si>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</si>
  <si>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</si>
  <si>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</si>
  <si>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</si>
  <si>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</si>
  <si>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</si>
  <si>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</si>
  <si>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</si>
  <si>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</si>
  <si>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</si>
  <si>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</si>
  <si>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</si>
  <si>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</si>
  <si>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</si>
  <si>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</si>
  <si>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</si>
  <si>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</si>
  <si>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</si>
  <si>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</si>
  <si>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</si>
  <si>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</si>
  <si>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</si>
  <si>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</si>
  <si>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</si>
  <si>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</si>
  <si>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</si>
  <si>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</si>
  <si>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</si>
  <si>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</si>
  <si>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三戸町</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</si>
  <si>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</si>
  <si>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</si>
  <si>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</si>
  <si>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</si>
  <si>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</si>
  <si>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</si>
  <si>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</si>
  <si>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</si>
  <si>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</si>
  <si>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</si>
  <si>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</si>
  <si>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町は老朽化している施設や管路の更新は行っていないが、平成２６年度より他事業と連携し１地区の浄水場及び管路を新規で建設している。平成３１年度には完成し老朽化している浄水場及び管路も更新率が上がる見込みである。その他地区についても平成元年に完成通水した簡易水道が一番古いため、施設の統廃合も検討し更新していかなければならない。</t>
    <rPh sb="1" eb="3">
      <t>トウチョウ</t>
    </rPh>
    <rPh sb="4" eb="7">
      <t>ロウキュウカ</t>
    </rPh>
    <rPh sb="11" eb="13">
      <t>シセツ</t>
    </rPh>
    <rPh sb="14" eb="16">
      <t>カンロ</t>
    </rPh>
    <rPh sb="17" eb="19">
      <t>コウシン</t>
    </rPh>
    <rPh sb="20" eb="21">
      <t>オコナ</t>
    </rPh>
    <rPh sb="28" eb="30">
      <t>ヘイセイ</t>
    </rPh>
    <rPh sb="32" eb="34">
      <t>ネンド</t>
    </rPh>
    <rPh sb="36" eb="39">
      <t>タジギョウ</t>
    </rPh>
    <rPh sb="40" eb="42">
      <t>レンケイ</t>
    </rPh>
    <rPh sb="44" eb="46">
      <t>チク</t>
    </rPh>
    <rPh sb="47" eb="50">
      <t>ジョウスイジョウ</t>
    </rPh>
    <rPh sb="50" eb="51">
      <t>オヨ</t>
    </rPh>
    <rPh sb="52" eb="54">
      <t>カンロ</t>
    </rPh>
    <rPh sb="55" eb="57">
      <t>シンキ</t>
    </rPh>
    <rPh sb="58" eb="60">
      <t>ケンセツ</t>
    </rPh>
    <rPh sb="65" eb="67">
      <t>ヘイセイ</t>
    </rPh>
    <rPh sb="69" eb="71">
      <t>ネンド</t>
    </rPh>
    <rPh sb="73" eb="75">
      <t>カンセイ</t>
    </rPh>
    <rPh sb="76" eb="79">
      <t>ロウキュウカ</t>
    </rPh>
    <rPh sb="83" eb="86">
      <t>ジョウスイジョウ</t>
    </rPh>
    <rPh sb="86" eb="87">
      <t>オヨ</t>
    </rPh>
    <rPh sb="88" eb="90">
      <t>カンロ</t>
    </rPh>
    <rPh sb="91" eb="93">
      <t>コウシン</t>
    </rPh>
    <rPh sb="93" eb="94">
      <t>リツ</t>
    </rPh>
    <rPh sb="95" eb="96">
      <t>ア</t>
    </rPh>
    <rPh sb="98" eb="100">
      <t>ミコ</t>
    </rPh>
    <rPh sb="107" eb="108">
      <t>タ</t>
    </rPh>
    <rPh sb="108" eb="110">
      <t>チク</t>
    </rPh>
    <rPh sb="115" eb="117">
      <t>ヘイセイ</t>
    </rPh>
    <rPh sb="117" eb="119">
      <t>ガンネン</t>
    </rPh>
    <rPh sb="120" eb="122">
      <t>カンセイ</t>
    </rPh>
    <rPh sb="122" eb="124">
      <t>ツウスイ</t>
    </rPh>
    <rPh sb="126" eb="128">
      <t>カンイ</t>
    </rPh>
    <rPh sb="128" eb="130">
      <t>スイドウ</t>
    </rPh>
    <rPh sb="131" eb="133">
      <t>イチバン</t>
    </rPh>
    <rPh sb="133" eb="134">
      <t>フル</t>
    </rPh>
    <rPh sb="138" eb="140">
      <t>シセツ</t>
    </rPh>
    <rPh sb="141" eb="144">
      <t>トウハイゴウ</t>
    </rPh>
    <rPh sb="145" eb="147">
      <t>ケントウ</t>
    </rPh>
    <rPh sb="148" eb="150">
      <t>コウシン</t>
    </rPh>
    <phoneticPr fontId="4"/>
  </si>
  <si>
    <t>　①類似団体と比較して高い数値となっているが、近年は下降気味である。
　④類似団体の平均よりも企業債残高割合が低く抑えられているが、今後老朽化施設等の更新を計画的に行っていかなければならない。
　⑤料金回収率は類似団体より高い数値である。昨年度よりも回収率も上がっている。Ｈ２５．２６と簡易水道統合、危機管理マニュアル、水道ビジョン作成及び簡易水道基本計画の策定委託料や大規模な漏水調査及び漏水修繕を行ったため、給水原価が上昇したため大きく減少している。
　⑥簡易水道統合により１浄水場を休止させているため給水原価は類似団体よりも低くなった。
　⑦人口減少や節水機器が増えてきているため、配水量が減少している。今後は適切な施設稼働規模になるよう努める。
　⑧給水原価が少なくなったことにより有収率が上がっている。類似団体と同等の数値である
　以上のことから類似団体よりは経営状態がいいと思われるが、人口減少や老朽化している施設の更新に取り組んでいかなければならない。今後は人口や利用率に合わせ、施設の統廃合も検討して、効率的な水道事業を目指していく。</t>
    <rPh sb="2" eb="4">
      <t>ルイジ</t>
    </rPh>
    <rPh sb="4" eb="6">
      <t>ダンタイ</t>
    </rPh>
    <rPh sb="7" eb="9">
      <t>ヒカク</t>
    </rPh>
    <rPh sb="11" eb="12">
      <t>タカ</t>
    </rPh>
    <rPh sb="13" eb="15">
      <t>スウチ</t>
    </rPh>
    <rPh sb="23" eb="25">
      <t>キンネン</t>
    </rPh>
    <rPh sb="26" eb="28">
      <t>カコウ</t>
    </rPh>
    <rPh sb="28" eb="30">
      <t>ギミ</t>
    </rPh>
    <rPh sb="37" eb="39">
      <t>ルイジ</t>
    </rPh>
    <rPh sb="39" eb="41">
      <t>ダンタイ</t>
    </rPh>
    <rPh sb="42" eb="44">
      <t>ヘイキン</t>
    </rPh>
    <rPh sb="47" eb="50">
      <t>キギョウサイ</t>
    </rPh>
    <rPh sb="50" eb="52">
      <t>ザンダカ</t>
    </rPh>
    <rPh sb="52" eb="54">
      <t>ワリアイ</t>
    </rPh>
    <rPh sb="55" eb="56">
      <t>ヒク</t>
    </rPh>
    <rPh sb="57" eb="58">
      <t>オサ</t>
    </rPh>
    <rPh sb="66" eb="68">
      <t>コンゴ</t>
    </rPh>
    <rPh sb="68" eb="71">
      <t>ロウキュウカ</t>
    </rPh>
    <rPh sb="71" eb="73">
      <t>シセツ</t>
    </rPh>
    <rPh sb="73" eb="74">
      <t>トウ</t>
    </rPh>
    <rPh sb="75" eb="77">
      <t>コウシン</t>
    </rPh>
    <rPh sb="78" eb="81">
      <t>ケイカクテキ</t>
    </rPh>
    <rPh sb="82" eb="83">
      <t>オコナ</t>
    </rPh>
    <rPh sb="99" eb="101">
      <t>リョウキン</t>
    </rPh>
    <rPh sb="101" eb="104">
      <t>カイシュウリツ</t>
    </rPh>
    <rPh sb="105" eb="107">
      <t>ルイジ</t>
    </rPh>
    <rPh sb="107" eb="109">
      <t>ダンタイ</t>
    </rPh>
    <rPh sb="111" eb="112">
      <t>タカ</t>
    </rPh>
    <rPh sb="113" eb="115">
      <t>スウチ</t>
    </rPh>
    <rPh sb="119" eb="122">
      <t>サクネンド</t>
    </rPh>
    <rPh sb="125" eb="128">
      <t>カイシュウリツ</t>
    </rPh>
    <rPh sb="129" eb="130">
      <t>ア</t>
    </rPh>
    <rPh sb="253" eb="257">
      <t>キュウスイゲンカ</t>
    </rPh>
    <rPh sb="258" eb="260">
      <t>ルイジ</t>
    </rPh>
    <rPh sb="260" eb="262">
      <t>ダンタイ</t>
    </rPh>
    <rPh sb="265" eb="266">
      <t>ヒク</t>
    </rPh>
    <rPh sb="274" eb="276">
      <t>ジンコウ</t>
    </rPh>
    <rPh sb="276" eb="278">
      <t>ゲンショウ</t>
    </rPh>
    <rPh sb="279" eb="281">
      <t>セッスイ</t>
    </rPh>
    <rPh sb="281" eb="283">
      <t>キキ</t>
    </rPh>
    <rPh sb="284" eb="285">
      <t>フ</t>
    </rPh>
    <rPh sb="294" eb="297">
      <t>ハイスイリョウ</t>
    </rPh>
    <rPh sb="298" eb="300">
      <t>ゲンショウ</t>
    </rPh>
    <rPh sb="305" eb="307">
      <t>コンゴ</t>
    </rPh>
    <rPh sb="308" eb="310">
      <t>テキセツ</t>
    </rPh>
    <rPh sb="311" eb="313">
      <t>シセツ</t>
    </rPh>
    <rPh sb="313" eb="315">
      <t>カドウ</t>
    </rPh>
    <rPh sb="315" eb="317">
      <t>キボ</t>
    </rPh>
    <rPh sb="322" eb="323">
      <t>ツト</t>
    </rPh>
    <rPh sb="329" eb="333">
      <t>キュウスイゲンカ</t>
    </rPh>
    <rPh sb="334" eb="335">
      <t>スク</t>
    </rPh>
    <rPh sb="345" eb="347">
      <t>ユウシュウ</t>
    </rPh>
    <rPh sb="347" eb="348">
      <t>リツ</t>
    </rPh>
    <rPh sb="349" eb="350">
      <t>ア</t>
    </rPh>
    <rPh sb="356" eb="358">
      <t>ルイジ</t>
    </rPh>
    <rPh sb="358" eb="360">
      <t>ダンタイ</t>
    </rPh>
    <rPh sb="361" eb="363">
      <t>ドウトウ</t>
    </rPh>
    <rPh sb="364" eb="366">
      <t>スウチ</t>
    </rPh>
    <rPh sb="371" eb="373">
      <t>イジョウ</t>
    </rPh>
    <rPh sb="378" eb="380">
      <t>ルイジ</t>
    </rPh>
    <rPh sb="380" eb="382">
      <t>ダンタイ</t>
    </rPh>
    <rPh sb="385" eb="387">
      <t>ケイエイ</t>
    </rPh>
    <rPh sb="387" eb="389">
      <t>ジョウタイ</t>
    </rPh>
    <rPh sb="393" eb="394">
      <t>オモ</t>
    </rPh>
    <rPh sb="399" eb="401">
      <t>ジンコウ</t>
    </rPh>
    <rPh sb="401" eb="403">
      <t>ゲンショウ</t>
    </rPh>
    <rPh sb="404" eb="407">
      <t>ロウキュウカ</t>
    </rPh>
    <rPh sb="411" eb="413">
      <t>シセツ</t>
    </rPh>
    <rPh sb="414" eb="416">
      <t>コウシン</t>
    </rPh>
    <rPh sb="417" eb="418">
      <t>ト</t>
    </rPh>
    <rPh sb="419" eb="420">
      <t>ク</t>
    </rPh>
    <rPh sb="433" eb="435">
      <t>コンゴ</t>
    </rPh>
    <rPh sb="436" eb="438">
      <t>ジンコウ</t>
    </rPh>
    <rPh sb="439" eb="442">
      <t>リヨウリツ</t>
    </rPh>
    <rPh sb="443" eb="444">
      <t>ア</t>
    </rPh>
    <rPh sb="447" eb="449">
      <t>シセツ</t>
    </rPh>
    <rPh sb="450" eb="453">
      <t>トウハイゴウ</t>
    </rPh>
    <rPh sb="454" eb="456">
      <t>ケントウ</t>
    </rPh>
    <rPh sb="459" eb="461">
      <t>コウリツ</t>
    </rPh>
    <phoneticPr fontId="4"/>
  </si>
  <si>
    <t>　料金回収率も低下し、有収率も低下していたが、流量計等更新による実態の把握、施設の統合、老朽化の更新を行っていかなければならないので、計画的・効率的に統廃合を行っていかなければならない。そのために平成２６年度には三戸町簡易水道基本計画を策定しているので、施設の統廃合による事業の実施を検討しダウンサイジングを行っていく必要がある。</t>
    <rPh sb="1" eb="3">
      <t>リョウキン</t>
    </rPh>
    <rPh sb="3" eb="6">
      <t>カイシュウリツ</t>
    </rPh>
    <rPh sb="7" eb="9">
      <t>テイカ</t>
    </rPh>
    <rPh sb="11" eb="13">
      <t>ユウシュウ</t>
    </rPh>
    <rPh sb="13" eb="14">
      <t>リツ</t>
    </rPh>
    <rPh sb="15" eb="17">
      <t>テイカ</t>
    </rPh>
    <rPh sb="23" eb="26">
      <t>リュウリョウケイ</t>
    </rPh>
    <rPh sb="26" eb="27">
      <t>トウ</t>
    </rPh>
    <rPh sb="27" eb="29">
      <t>コウシン</t>
    </rPh>
    <rPh sb="32" eb="34">
      <t>ジッタイ</t>
    </rPh>
    <rPh sb="35" eb="37">
      <t>ハアク</t>
    </rPh>
    <rPh sb="38" eb="40">
      <t>シセツ</t>
    </rPh>
    <rPh sb="41" eb="43">
      <t>トウゴウ</t>
    </rPh>
    <rPh sb="44" eb="47">
      <t>ロウキュウカ</t>
    </rPh>
    <rPh sb="48" eb="50">
      <t>コウシン</t>
    </rPh>
    <rPh sb="51" eb="52">
      <t>オコナ</t>
    </rPh>
    <rPh sb="67" eb="70">
      <t>ケイカクテキ</t>
    </rPh>
    <rPh sb="71" eb="74">
      <t>コウリツテキ</t>
    </rPh>
    <rPh sb="75" eb="78">
      <t>トウハイゴウ</t>
    </rPh>
    <rPh sb="79" eb="80">
      <t>オコナ</t>
    </rPh>
    <rPh sb="98" eb="100">
      <t>ヘイセイ</t>
    </rPh>
    <rPh sb="102" eb="104">
      <t>ネンド</t>
    </rPh>
    <rPh sb="106" eb="109">
      <t>サンノヘマチ</t>
    </rPh>
    <rPh sb="109" eb="111">
      <t>カンイ</t>
    </rPh>
    <rPh sb="111" eb="113">
      <t>スイドウ</t>
    </rPh>
    <rPh sb="113" eb="115">
      <t>キホン</t>
    </rPh>
    <rPh sb="115" eb="117">
      <t>ケイカク</t>
    </rPh>
    <rPh sb="118" eb="120">
      <t>サクテイ</t>
    </rPh>
    <rPh sb="127" eb="129">
      <t>シセツ</t>
    </rPh>
    <rPh sb="130" eb="133">
      <t>トウハイゴウ</t>
    </rPh>
    <rPh sb="136" eb="138">
      <t>ジギョウ</t>
    </rPh>
    <rPh sb="139" eb="141">
      <t>ジッシ</t>
    </rPh>
    <rPh sb="142" eb="144">
      <t>ケントウ</t>
    </rPh>
    <rPh sb="154" eb="155">
      <t>オコナ</t>
    </rPh>
    <rPh sb="159" eb="16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</si>
</sst>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214656"/>
        <c:axId val="3518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34214656"/>
        <c:axId val="35184640"/>
      </c:lineChart>
      <c:dateAx>
        <c:axId val="34214656"/>
        <c:scaling>
          <c:orientation val="minMax"/>
        </c:scaling>
        <c:delete val="1"/>
        <c:axPos val="b"/>
        <c:numFmt formatCode="ge" sourceLinked="1"/>
        <c:majorTickMark val="none"/>
        <c:minorTickMark val="none"/>
        <c:tickLblPos val="none"/>
        <c:crossAx val="35184640"/>
        <c:crosses val="autoZero"/>
        <c:auto val="1"/>
        <c:lblOffset val="100"/>
        <c:baseTimeUnit val="years"/>
      </c:dateAx>
      <c:valAx>
        <c:axId val="3518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1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18.309999999999999</c:v>
                </c:pt>
                <c:pt idx="1">
                  <c:v>18.13</c:v>
                </c:pt>
                <c:pt idx="2">
                  <c:v>29.64</c:v>
                </c:pt>
                <c:pt idx="3">
                  <c:v>28.46</c:v>
                </c:pt>
                <c:pt idx="4">
                  <c:v>22.79</c:v>
                </c:pt>
              </c:numCache>
            </c:numRef>
          </c:val>
        </c:ser>
        <c:dLbls>
          <c:showLegendKey val="0"/>
          <c:showVal val="0"/>
          <c:showCatName val="0"/>
          <c:showSerName val="0"/>
          <c:showPercent val="0"/>
          <c:showBubbleSize val="0"/>
        </c:dLbls>
        <c:gapWidth val="150"/>
        <c:axId val="259554304"/>
        <c:axId val="25956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259554304"/>
        <c:axId val="259564672"/>
      </c:lineChart>
      <c:dateAx>
        <c:axId val="259554304"/>
        <c:scaling>
          <c:orientation val="minMax"/>
        </c:scaling>
        <c:delete val="1"/>
        <c:axPos val="b"/>
        <c:numFmt formatCode="ge" sourceLinked="1"/>
        <c:majorTickMark val="none"/>
        <c:minorTickMark val="none"/>
        <c:tickLblPos val="none"/>
        <c:crossAx val="259564672"/>
        <c:crosses val="autoZero"/>
        <c:auto val="1"/>
        <c:lblOffset val="100"/>
        <c:baseTimeUnit val="years"/>
      </c:dateAx>
      <c:valAx>
        <c:axId val="25956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55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94.04</c:v>
                </c:pt>
                <c:pt idx="1">
                  <c:v>95.64</c:v>
                </c:pt>
                <c:pt idx="2">
                  <c:v>59.68</c:v>
                </c:pt>
                <c:pt idx="3">
                  <c:v>60.91</c:v>
                </c:pt>
                <c:pt idx="4">
                  <c:v>78.13</c:v>
                </c:pt>
              </c:numCache>
            </c:numRef>
          </c:val>
        </c:ser>
        <c:dLbls>
          <c:showLegendKey val="0"/>
          <c:showVal val="0"/>
          <c:showCatName val="0"/>
          <c:showSerName val="0"/>
          <c:showPercent val="0"/>
          <c:showBubbleSize val="0"/>
        </c:dLbls>
        <c:gapWidth val="150"/>
        <c:axId val="251136640"/>
        <c:axId val="25114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251136640"/>
        <c:axId val="251142912"/>
      </c:lineChart>
      <c:dateAx>
        <c:axId val="251136640"/>
        <c:scaling>
          <c:orientation val="minMax"/>
        </c:scaling>
        <c:delete val="1"/>
        <c:axPos val="b"/>
        <c:numFmt formatCode="ge" sourceLinked="1"/>
        <c:majorTickMark val="none"/>
        <c:minorTickMark val="none"/>
        <c:tickLblPos val="none"/>
        <c:crossAx val="251142912"/>
        <c:crosses val="autoZero"/>
        <c:auto val="1"/>
        <c:lblOffset val="100"/>
        <c:baseTimeUnit val="years"/>
      </c:dateAx>
      <c:valAx>
        <c:axId val="25114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13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78.45</c:v>
                </c:pt>
                <c:pt idx="1">
                  <c:v>79.040000000000006</c:v>
                </c:pt>
                <c:pt idx="2">
                  <c:v>94.37</c:v>
                </c:pt>
                <c:pt idx="3">
                  <c:v>90.95</c:v>
                </c:pt>
                <c:pt idx="4">
                  <c:v>78.28</c:v>
                </c:pt>
              </c:numCache>
            </c:numRef>
          </c:val>
        </c:ser>
        <c:dLbls>
          <c:showLegendKey val="0"/>
          <c:showVal val="0"/>
          <c:showCatName val="0"/>
          <c:showSerName val="0"/>
          <c:showPercent val="0"/>
          <c:showBubbleSize val="0"/>
        </c:dLbls>
        <c:gapWidth val="150"/>
        <c:axId val="159978240"/>
        <c:axId val="15999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159978240"/>
        <c:axId val="159996544"/>
      </c:lineChart>
      <c:dateAx>
        <c:axId val="159978240"/>
        <c:scaling>
          <c:orientation val="minMax"/>
        </c:scaling>
        <c:delete val="1"/>
        <c:axPos val="b"/>
        <c:numFmt formatCode="ge" sourceLinked="1"/>
        <c:majorTickMark val="none"/>
        <c:minorTickMark val="none"/>
        <c:tickLblPos val="none"/>
        <c:crossAx val="159996544"/>
        <c:crosses val="autoZero"/>
        <c:auto val="1"/>
        <c:lblOffset val="100"/>
        <c:baseTimeUnit val="years"/>
      </c:dateAx>
      <c:valAx>
        <c:axId val="15999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97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0265728"/>
        <c:axId val="16470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265728"/>
        <c:axId val="164700928"/>
      </c:lineChart>
      <c:dateAx>
        <c:axId val="160265728"/>
        <c:scaling>
          <c:orientation val="minMax"/>
        </c:scaling>
        <c:delete val="1"/>
        <c:axPos val="b"/>
        <c:numFmt formatCode="ge" sourceLinked="1"/>
        <c:majorTickMark val="none"/>
        <c:minorTickMark val="none"/>
        <c:tickLblPos val="none"/>
        <c:crossAx val="164700928"/>
        <c:crosses val="autoZero"/>
        <c:auto val="1"/>
        <c:lblOffset val="100"/>
        <c:baseTimeUnit val="years"/>
      </c:dateAx>
      <c:valAx>
        <c:axId val="16470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26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5345152"/>
        <c:axId val="16655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345152"/>
        <c:axId val="166551936"/>
      </c:lineChart>
      <c:dateAx>
        <c:axId val="165345152"/>
        <c:scaling>
          <c:orientation val="minMax"/>
        </c:scaling>
        <c:delete val="1"/>
        <c:axPos val="b"/>
        <c:numFmt formatCode="ge" sourceLinked="1"/>
        <c:majorTickMark val="none"/>
        <c:minorTickMark val="none"/>
        <c:tickLblPos val="none"/>
        <c:crossAx val="166551936"/>
        <c:crosses val="autoZero"/>
        <c:auto val="1"/>
        <c:lblOffset val="100"/>
        <c:baseTimeUnit val="years"/>
      </c:dateAx>
      <c:valAx>
        <c:axId val="16655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34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9028608"/>
        <c:axId val="17038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9028608"/>
        <c:axId val="170382464"/>
      </c:lineChart>
      <c:dateAx>
        <c:axId val="169028608"/>
        <c:scaling>
          <c:orientation val="minMax"/>
        </c:scaling>
        <c:delete val="1"/>
        <c:axPos val="b"/>
        <c:numFmt formatCode="ge" sourceLinked="1"/>
        <c:majorTickMark val="none"/>
        <c:minorTickMark val="none"/>
        <c:tickLblPos val="none"/>
        <c:crossAx val="170382464"/>
        <c:crosses val="autoZero"/>
        <c:auto val="1"/>
        <c:lblOffset val="100"/>
        <c:baseTimeUnit val="years"/>
      </c:dateAx>
      <c:valAx>
        <c:axId val="17038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02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7725312"/>
        <c:axId val="20772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7725312"/>
        <c:axId val="207727232"/>
      </c:lineChart>
      <c:dateAx>
        <c:axId val="207725312"/>
        <c:scaling>
          <c:orientation val="minMax"/>
        </c:scaling>
        <c:delete val="1"/>
        <c:axPos val="b"/>
        <c:numFmt formatCode="ge" sourceLinked="1"/>
        <c:majorTickMark val="none"/>
        <c:minorTickMark val="none"/>
        <c:tickLblPos val="none"/>
        <c:crossAx val="207727232"/>
        <c:crosses val="autoZero"/>
        <c:auto val="1"/>
        <c:lblOffset val="100"/>
        <c:baseTimeUnit val="years"/>
      </c:dateAx>
      <c:valAx>
        <c:axId val="20772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72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839.98</c:v>
                </c:pt>
                <c:pt idx="1">
                  <c:v>832.87</c:v>
                </c:pt>
                <c:pt idx="2">
                  <c:v>791.43</c:v>
                </c:pt>
                <c:pt idx="3">
                  <c:v>740.14</c:v>
                </c:pt>
                <c:pt idx="4">
                  <c:v>828.8</c:v>
                </c:pt>
              </c:numCache>
            </c:numRef>
          </c:val>
        </c:ser>
        <c:dLbls>
          <c:showLegendKey val="0"/>
          <c:showVal val="0"/>
          <c:showCatName val="0"/>
          <c:showSerName val="0"/>
          <c:showPercent val="0"/>
          <c:showBubbleSize val="0"/>
        </c:dLbls>
        <c:gapWidth val="150"/>
        <c:axId val="253235584"/>
        <c:axId val="25323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253235584"/>
        <c:axId val="253237504"/>
      </c:lineChart>
      <c:dateAx>
        <c:axId val="253235584"/>
        <c:scaling>
          <c:orientation val="minMax"/>
        </c:scaling>
        <c:delete val="1"/>
        <c:axPos val="b"/>
        <c:numFmt formatCode="ge" sourceLinked="1"/>
        <c:majorTickMark val="none"/>
        <c:minorTickMark val="none"/>
        <c:tickLblPos val="none"/>
        <c:crossAx val="253237504"/>
        <c:crosses val="autoZero"/>
        <c:auto val="1"/>
        <c:lblOffset val="100"/>
        <c:baseTimeUnit val="years"/>
      </c:dateAx>
      <c:valAx>
        <c:axId val="25323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23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78.44</c:v>
                </c:pt>
                <c:pt idx="1">
                  <c:v>72.11</c:v>
                </c:pt>
                <c:pt idx="2">
                  <c:v>40.65</c:v>
                </c:pt>
                <c:pt idx="3">
                  <c:v>35.89</c:v>
                </c:pt>
                <c:pt idx="4">
                  <c:v>43.18</c:v>
                </c:pt>
              </c:numCache>
            </c:numRef>
          </c:val>
        </c:ser>
        <c:dLbls>
          <c:showLegendKey val="0"/>
          <c:showVal val="0"/>
          <c:showCatName val="0"/>
          <c:showSerName val="0"/>
          <c:showPercent val="0"/>
          <c:showBubbleSize val="0"/>
        </c:dLbls>
        <c:gapWidth val="150"/>
        <c:axId val="253267968"/>
        <c:axId val="25326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253267968"/>
        <c:axId val="253269888"/>
      </c:lineChart>
      <c:dateAx>
        <c:axId val="253267968"/>
        <c:scaling>
          <c:orientation val="minMax"/>
        </c:scaling>
        <c:delete val="1"/>
        <c:axPos val="b"/>
        <c:numFmt formatCode="ge" sourceLinked="1"/>
        <c:majorTickMark val="none"/>
        <c:minorTickMark val="none"/>
        <c:tickLblPos val="none"/>
        <c:crossAx val="253269888"/>
        <c:crosses val="autoZero"/>
        <c:auto val="1"/>
        <c:lblOffset val="100"/>
        <c:baseTimeUnit val="years"/>
      </c:dateAx>
      <c:valAx>
        <c:axId val="25326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26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299.99</c:v>
                </c:pt>
                <c:pt idx="1">
                  <c:v>314.27</c:v>
                </c:pt>
                <c:pt idx="2">
                  <c:v>545.70000000000005</c:v>
                </c:pt>
                <c:pt idx="3">
                  <c:v>631.63</c:v>
                </c:pt>
                <c:pt idx="4">
                  <c:v>526.59</c:v>
                </c:pt>
              </c:numCache>
            </c:numRef>
          </c:val>
        </c:ser>
        <c:dLbls>
          <c:showLegendKey val="0"/>
          <c:showVal val="0"/>
          <c:showCatName val="0"/>
          <c:showSerName val="0"/>
          <c:showPercent val="0"/>
          <c:showBubbleSize val="0"/>
        </c:dLbls>
        <c:gapWidth val="150"/>
        <c:axId val="253287808"/>
        <c:axId val="25953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253287808"/>
        <c:axId val="259536384"/>
      </c:lineChart>
      <c:dateAx>
        <c:axId val="253287808"/>
        <c:scaling>
          <c:orientation val="minMax"/>
        </c:scaling>
        <c:delete val="1"/>
        <c:axPos val="b"/>
        <c:numFmt formatCode="ge" sourceLinked="1"/>
        <c:majorTickMark val="none"/>
        <c:minorTickMark val="none"/>
        <c:tickLblPos val="none"/>
        <c:crossAx val="259536384"/>
        <c:crosses val="autoZero"/>
        <c:auto val="1"/>
        <c:lblOffset val="100"/>
        <c:baseTimeUnit val="years"/>
      </c:dateAx>
      <c:valAx>
        <c:axId val="25953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28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BF14"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青森県　三戸町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10850</v>
      </c>
      <c r="AJ8" s="74"/>
      <c r="AK8" s="74"/>
      <c r="AL8" s="74"/>
      <c r="AM8" s="74"/>
      <c r="AN8" s="74"/>
      <c r="AO8" s="74"/>
      <c r="AP8" s="75"/>
      <c r="AQ8" s="56">
        <f>データ!R6</f>
        <v>151.79</v>
      </c>
      <c r="AR8" s="56"/>
      <c r="AS8" s="56"/>
      <c r="AT8" s="56"/>
      <c r="AU8" s="56"/>
      <c r="AV8" s="56"/>
      <c r="AW8" s="56"/>
      <c r="AX8" s="56"/>
      <c r="AY8" s="56">
        <f>データ!S6</f>
        <v>71.48</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10.32</v>
      </c>
      <c r="S10" s="56"/>
      <c r="T10" s="56"/>
      <c r="U10" s="56"/>
      <c r="V10" s="56"/>
      <c r="W10" s="56"/>
      <c r="X10" s="56"/>
      <c r="Y10" s="56"/>
      <c r="Z10" s="64">
        <f>データ!P6</f>
        <v>3500</v>
      </c>
      <c r="AA10" s="64"/>
      <c r="AB10" s="64"/>
      <c r="AC10" s="64"/>
      <c r="AD10" s="64"/>
      <c r="AE10" s="64"/>
      <c r="AF10" s="64"/>
      <c r="AG10" s="64"/>
      <c r="AH10" s="2"/>
      <c r="AI10" s="64">
        <f>データ!T6</f>
        <v>1111</v>
      </c>
      <c r="AJ10" s="64"/>
      <c r="AK10" s="64"/>
      <c r="AL10" s="64"/>
      <c r="AM10" s="64"/>
      <c r="AN10" s="64"/>
      <c r="AO10" s="64"/>
      <c r="AP10" s="64"/>
      <c r="AQ10" s="56">
        <f>データ!U6</f>
        <v>0.97</v>
      </c>
      <c r="AR10" s="56"/>
      <c r="AS10" s="56"/>
      <c r="AT10" s="56"/>
      <c r="AU10" s="56"/>
      <c r="AV10" s="56"/>
      <c r="AW10" s="56"/>
      <c r="AX10" s="56"/>
      <c r="AY10" s="56">
        <f>データ!V6</f>
        <v>1145.3599999999999</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24414</v>
      </c>
      <c r="D6" s="31">
        <f t="shared" si="3"/>
        <v>47</v>
      </c>
      <c r="E6" s="31">
        <f t="shared" si="3"/>
        <v>1</v>
      </c>
      <c r="F6" s="31">
        <f t="shared" si="3"/>
        <v>0</v>
      </c>
      <c r="G6" s="31">
        <f t="shared" si="3"/>
        <v>0</v>
      </c>
      <c r="H6" s="31" t="str">
        <f t="shared" si="3"/>
        <v>青森県　三戸町</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10.32</v>
      </c>
      <c r="P6" s="32">
        <f t="shared" si="3"/>
        <v>3500</v>
      </c>
      <c r="Q6" s="32">
        <f t="shared" si="3"/>
        <v>10850</v>
      </c>
      <c r="R6" s="32">
        <f t="shared" si="3"/>
        <v>151.79</v>
      </c>
      <c r="S6" s="32">
        <f t="shared" si="3"/>
        <v>71.48</v>
      </c>
      <c r="T6" s="32">
        <f t="shared" si="3"/>
        <v>1111</v>
      </c>
      <c r="U6" s="32">
        <f t="shared" si="3"/>
        <v>0.97</v>
      </c>
      <c r="V6" s="32">
        <f t="shared" si="3"/>
        <v>1145.3599999999999</v>
      </c>
      <c r="W6" s="33">
        <f>IF(W7="",NA(),W7)</f>
        <v>78.45</v>
      </c>
      <c r="X6" s="33">
        <f t="shared" ref="X6:AF6" si="4">IF(X7="",NA(),X7)</f>
        <v>79.040000000000006</v>
      </c>
      <c r="Y6" s="33">
        <f t="shared" si="4"/>
        <v>94.37</v>
      </c>
      <c r="Z6" s="33">
        <f t="shared" si="4"/>
        <v>90.95</v>
      </c>
      <c r="AA6" s="33">
        <f t="shared" si="4"/>
        <v>78.28</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839.98</v>
      </c>
      <c r="BE6" s="33">
        <f t="shared" ref="BE6:BM6" si="7">IF(BE7="",NA(),BE7)</f>
        <v>832.87</v>
      </c>
      <c r="BF6" s="33">
        <f t="shared" si="7"/>
        <v>791.43</v>
      </c>
      <c r="BG6" s="33">
        <f t="shared" si="7"/>
        <v>740.14</v>
      </c>
      <c r="BH6" s="33">
        <f t="shared" si="7"/>
        <v>828.8</v>
      </c>
      <c r="BI6" s="33">
        <f t="shared" si="7"/>
        <v>1442.51</v>
      </c>
      <c r="BJ6" s="33">
        <f t="shared" si="7"/>
        <v>1496.15</v>
      </c>
      <c r="BK6" s="33">
        <f t="shared" si="7"/>
        <v>1462.56</v>
      </c>
      <c r="BL6" s="33">
        <f t="shared" si="7"/>
        <v>1486.62</v>
      </c>
      <c r="BM6" s="33">
        <f t="shared" si="7"/>
        <v>1510.14</v>
      </c>
      <c r="BN6" s="32" t="str">
        <f>IF(BN7="","",IF(BN7="-","【-】","【"&amp;SUBSTITUTE(TEXT(BN7,"#,##0.00"),"-","△")&amp;"】"))</f>
        <v>【1,242.90】</v>
      </c>
      <c r="BO6" s="33">
        <f>IF(BO7="",NA(),BO7)</f>
        <v>78.44</v>
      </c>
      <c r="BP6" s="33">
        <f t="shared" ref="BP6:BX6" si="8">IF(BP7="",NA(),BP7)</f>
        <v>72.11</v>
      </c>
      <c r="BQ6" s="33">
        <f t="shared" si="8"/>
        <v>40.65</v>
      </c>
      <c r="BR6" s="33">
        <f t="shared" si="8"/>
        <v>35.89</v>
      </c>
      <c r="BS6" s="33">
        <f t="shared" si="8"/>
        <v>43.18</v>
      </c>
      <c r="BT6" s="33">
        <f t="shared" si="8"/>
        <v>33.299999999999997</v>
      </c>
      <c r="BU6" s="33">
        <f t="shared" si="8"/>
        <v>33.01</v>
      </c>
      <c r="BV6" s="33">
        <f t="shared" si="8"/>
        <v>32.39</v>
      </c>
      <c r="BW6" s="33">
        <f t="shared" si="8"/>
        <v>24.39</v>
      </c>
      <c r="BX6" s="33">
        <f t="shared" si="8"/>
        <v>22.67</v>
      </c>
      <c r="BY6" s="32" t="str">
        <f>IF(BY7="","",IF(BY7="-","【-】","【"&amp;SUBSTITUTE(TEXT(BY7,"#,##0.00"),"-","△")&amp;"】"))</f>
        <v>【33.35】</v>
      </c>
      <c r="BZ6" s="33">
        <f>IF(BZ7="",NA(),BZ7)</f>
        <v>299.99</v>
      </c>
      <c r="CA6" s="33">
        <f t="shared" ref="CA6:CI6" si="9">IF(CA7="",NA(),CA7)</f>
        <v>314.27</v>
      </c>
      <c r="CB6" s="33">
        <f t="shared" si="9"/>
        <v>545.70000000000005</v>
      </c>
      <c r="CC6" s="33">
        <f t="shared" si="9"/>
        <v>631.63</v>
      </c>
      <c r="CD6" s="33">
        <f t="shared" si="9"/>
        <v>526.59</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18.309999999999999</v>
      </c>
      <c r="CL6" s="33">
        <f t="shared" ref="CL6:CT6" si="10">IF(CL7="",NA(),CL7)</f>
        <v>18.13</v>
      </c>
      <c r="CM6" s="33">
        <f t="shared" si="10"/>
        <v>29.64</v>
      </c>
      <c r="CN6" s="33">
        <f t="shared" si="10"/>
        <v>28.46</v>
      </c>
      <c r="CO6" s="33">
        <f t="shared" si="10"/>
        <v>22.79</v>
      </c>
      <c r="CP6" s="33">
        <f t="shared" si="10"/>
        <v>50.66</v>
      </c>
      <c r="CQ6" s="33">
        <f t="shared" si="10"/>
        <v>51.11</v>
      </c>
      <c r="CR6" s="33">
        <f t="shared" si="10"/>
        <v>50.49</v>
      </c>
      <c r="CS6" s="33">
        <f t="shared" si="10"/>
        <v>48.36</v>
      </c>
      <c r="CT6" s="33">
        <f t="shared" si="10"/>
        <v>48.7</v>
      </c>
      <c r="CU6" s="32" t="str">
        <f>IF(CU7="","",IF(CU7="-","【-】","【"&amp;SUBSTITUTE(TEXT(CU7,"#,##0.00"),"-","△")&amp;"】"))</f>
        <v>【57.58】</v>
      </c>
      <c r="CV6" s="33">
        <f>IF(CV7="",NA(),CV7)</f>
        <v>94.04</v>
      </c>
      <c r="CW6" s="33">
        <f t="shared" ref="CW6:DE6" si="11">IF(CW7="",NA(),CW7)</f>
        <v>95.64</v>
      </c>
      <c r="CX6" s="33">
        <f t="shared" si="11"/>
        <v>59.68</v>
      </c>
      <c r="CY6" s="33">
        <f t="shared" si="11"/>
        <v>60.91</v>
      </c>
      <c r="CZ6" s="33">
        <f t="shared" si="11"/>
        <v>78.13</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24414</v>
      </c>
      <c r="D7" s="35">
        <v>47</v>
      </c>
      <c r="E7" s="35">
        <v>1</v>
      </c>
      <c r="F7" s="35">
        <v>0</v>
      </c>
      <c r="G7" s="35">
        <v>0</v>
      </c>
      <c r="H7" s="35" t="s">
        <v>93</v>
      </c>
      <c r="I7" s="35" t="s">
        <v>94</v>
      </c>
      <c r="J7" s="35" t="s">
        <v>95</v>
      </c>
      <c r="K7" s="35" t="s">
        <v>96</v>
      </c>
      <c r="L7" s="35" t="s">
        <v>97</v>
      </c>
      <c r="M7" s="36" t="s">
        <v>98</v>
      </c>
      <c r="N7" s="36" t="s">
        <v>99</v>
      </c>
      <c r="O7" s="36">
        <v>10.32</v>
      </c>
      <c r="P7" s="36">
        <v>3500</v>
      </c>
      <c r="Q7" s="36">
        <v>10850</v>
      </c>
      <c r="R7" s="36">
        <v>151.79</v>
      </c>
      <c r="S7" s="36">
        <v>71.48</v>
      </c>
      <c r="T7" s="36">
        <v>1111</v>
      </c>
      <c r="U7" s="36">
        <v>0.97</v>
      </c>
      <c r="V7" s="36">
        <v>1145.3599999999999</v>
      </c>
      <c r="W7" s="36">
        <v>78.45</v>
      </c>
      <c r="X7" s="36">
        <v>79.040000000000006</v>
      </c>
      <c r="Y7" s="36">
        <v>94.37</v>
      </c>
      <c r="Z7" s="36">
        <v>90.95</v>
      </c>
      <c r="AA7" s="36">
        <v>78.28</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839.98</v>
      </c>
      <c r="BE7" s="36">
        <v>832.87</v>
      </c>
      <c r="BF7" s="36">
        <v>791.43</v>
      </c>
      <c r="BG7" s="36">
        <v>740.14</v>
      </c>
      <c r="BH7" s="36">
        <v>828.8</v>
      </c>
      <c r="BI7" s="36">
        <v>1442.51</v>
      </c>
      <c r="BJ7" s="36">
        <v>1496.15</v>
      </c>
      <c r="BK7" s="36">
        <v>1462.56</v>
      </c>
      <c r="BL7" s="36">
        <v>1486.62</v>
      </c>
      <c r="BM7" s="36">
        <v>1510.14</v>
      </c>
      <c r="BN7" s="36">
        <v>1242.9000000000001</v>
      </c>
      <c r="BO7" s="36">
        <v>78.44</v>
      </c>
      <c r="BP7" s="36">
        <v>72.11</v>
      </c>
      <c r="BQ7" s="36">
        <v>40.65</v>
      </c>
      <c r="BR7" s="36">
        <v>35.89</v>
      </c>
      <c r="BS7" s="36">
        <v>43.18</v>
      </c>
      <c r="BT7" s="36">
        <v>33.299999999999997</v>
      </c>
      <c r="BU7" s="36">
        <v>33.01</v>
      </c>
      <c r="BV7" s="36">
        <v>32.39</v>
      </c>
      <c r="BW7" s="36">
        <v>24.39</v>
      </c>
      <c r="BX7" s="36">
        <v>22.67</v>
      </c>
      <c r="BY7" s="36">
        <v>33.35</v>
      </c>
      <c r="BZ7" s="36">
        <v>299.99</v>
      </c>
      <c r="CA7" s="36">
        <v>314.27</v>
      </c>
      <c r="CB7" s="36">
        <v>545.70000000000005</v>
      </c>
      <c r="CC7" s="36">
        <v>631.63</v>
      </c>
      <c r="CD7" s="36">
        <v>526.59</v>
      </c>
      <c r="CE7" s="36">
        <v>526.57000000000005</v>
      </c>
      <c r="CF7" s="36">
        <v>523.08000000000004</v>
      </c>
      <c r="CG7" s="36">
        <v>530.83000000000004</v>
      </c>
      <c r="CH7" s="36">
        <v>734.18</v>
      </c>
      <c r="CI7" s="36">
        <v>789.62</v>
      </c>
      <c r="CJ7" s="36">
        <v>524.69000000000005</v>
      </c>
      <c r="CK7" s="36">
        <v>18.309999999999999</v>
      </c>
      <c r="CL7" s="36">
        <v>18.13</v>
      </c>
      <c r="CM7" s="36">
        <v>29.64</v>
      </c>
      <c r="CN7" s="36">
        <v>28.46</v>
      </c>
      <c r="CO7" s="36">
        <v>22.79</v>
      </c>
      <c r="CP7" s="36">
        <v>50.66</v>
      </c>
      <c r="CQ7" s="36">
        <v>51.11</v>
      </c>
      <c r="CR7" s="36">
        <v>50.49</v>
      </c>
      <c r="CS7" s="36">
        <v>48.36</v>
      </c>
      <c r="CT7" s="36">
        <v>48.7</v>
      </c>
      <c r="CU7" s="36">
        <v>57.58</v>
      </c>
      <c r="CV7" s="36">
        <v>94.04</v>
      </c>
      <c r="CW7" s="36">
        <v>95.64</v>
      </c>
      <c r="CX7" s="36">
        <v>59.68</v>
      </c>
      <c r="CY7" s="36">
        <v>60.91</v>
      </c>
      <c r="CZ7" s="36">
        <v>78.13</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san016</cp:lastModifiedBy>
  <cp:lastPrinted>2017-01-31T06:19:48Z</cp:lastPrinted>
  <dcterms:created xsi:type="dcterms:W3CDTF">2016-12-02T02:15:23Z</dcterms:created>
  <dcterms:modified xsi:type="dcterms:W3CDTF">2017-02-13T07:46:26Z</dcterms:modified>
</cp:coreProperties>
</file>