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30" yWindow="0" windowWidth="20835" windowHeight="892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<sst xmlns="http://schemas.openxmlformats.org/spreadsheetml/2006/main" count="217" uniqueCount="107">
  <si>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</si>
  <si>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</si>
  <si>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</si>
  <si>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</si>
  <si>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</si>
  <si>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</si>
  <si>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</si>
  <si>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</si>
  <si>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</si>
  <si>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</si>
  <si>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</si>
  <si>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</si>
  <si>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</si>
  <si>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</si>
  <si>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</si>
  <si>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</si>
  <si>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</si>
  <si>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</si>
  <si>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</si>
  <si>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</si>
  <si>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</si>
  <si>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</si>
  <si>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</si>
  <si>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</si>
  <si>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</si>
  <si>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</si>
  <si>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</si>
  <si>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</si>
  <si>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</si>
  <si>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</si>
  <si>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</si>
  <si>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</si>
  <si>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</si>
  <si>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</si>
  <si>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</si>
  <si>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</si>
  <si>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</si>
  <si>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</si>
  <si>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</si>
  <si>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</si>
  <si>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</si>
  <si>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</si>
  <si>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</si>
  <si>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</si>
  <si>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</si>
  <si>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</si>
  <si>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</si>
  <si>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</si>
  <si>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</si>
  <si>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</si>
  <si>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</si>
  <si>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</si>
  <si>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</si>
  <si>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</si>
  <si>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</si>
  <si>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</si>
  <si>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</si>
  <si>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</si>
  <si>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</si>
  <si>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</si>
  <si>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</si>
  <si>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</si>
  <si>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</si>
  <si>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</si>
  <si>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</si>
  <si>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</si>
  <si>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</si>
  <si>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</si>
  <si>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</si>
  <si>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</si>
  <si>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</si>
  <si>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</si>
  <si>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</si>
  <si>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</si>
  <si>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</si>
  <si>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</si>
  <si>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</si>
  <si>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</si>
  <si>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</si>
  <si>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</si>
  <si>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</si>
  <si>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</si>
  <si>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</si>
  <si>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</si>
  <si>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</si>
  <si>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</si>
  <si>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</si>
  <si>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</si>
  <si>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</si>
  <si>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</si>
  <si>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</si>
  <si>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</si>
  <si>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</si>
  <si>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七戸町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</si>
  <si>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</si>
  <si>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</si>
  <si>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</si>
  <si>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</si>
  <si>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</si>
  <si>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</si>
  <si>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</si>
  <si>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</si>
  <si>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</si>
  <si>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</si>
  <si>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去5年間については、経常収支比率が高く、料金回収率も高い状態で推移しており、現在のところは、経営の健全性・効率性が保たれている状態である。汚水処理事業整備による水洗化の普及に伴い、一人当たりの水道使用量は増加傾向にあるが、今後は、少子高齢化や人口減少・過疎化の影響により給水収益は減少傾向が見込まれるため、新たな基本計画を基にした経営戦略を活用しながら更新投資の平準化と経常収支の推移に留意し、経営の健全性を確保していきたい。
　施設利用率は高く推移しているが、有収率は低水準にある。これは、施設の老朽化が進み、配水管の漏水や配水メーター不感等が原因と考えられ、経営の効率性を損ない健全性をも悪化させるため、経常収益がプラスのうちに原因を特定し、その対策を講じる必要があり、管路診断及び漏水調査を計画的に推進していいきたい。</t>
    <rPh sb="1" eb="3">
      <t>カコ</t>
    </rPh>
    <rPh sb="4" eb="6">
      <t>ネンカン</t>
    </rPh>
    <rPh sb="28" eb="29">
      <t>タカ</t>
    </rPh>
    <rPh sb="30" eb="32">
      <t>ジョウタイ</t>
    </rPh>
    <rPh sb="33" eb="35">
      <t>スイイ</t>
    </rPh>
    <rPh sb="40" eb="42">
      <t>ゲンザイ</t>
    </rPh>
    <rPh sb="65" eb="67">
      <t>ジョウタイ</t>
    </rPh>
    <rPh sb="86" eb="88">
      <t>フキュウ</t>
    </rPh>
    <rPh sb="89" eb="90">
      <t>トモナ</t>
    </rPh>
    <rPh sb="94" eb="95">
      <t>ア</t>
    </rPh>
    <rPh sb="155" eb="156">
      <t>アラ</t>
    </rPh>
    <rPh sb="158" eb="162">
      <t>キホンケイカク</t>
    </rPh>
    <rPh sb="163" eb="164">
      <t>モト</t>
    </rPh>
    <rPh sb="167" eb="171">
      <t>ケイエイセンリャク</t>
    </rPh>
    <rPh sb="172" eb="174">
      <t>カツヨウ</t>
    </rPh>
    <rPh sb="178" eb="182">
      <t>コウシントウシ</t>
    </rPh>
    <rPh sb="183" eb="186">
      <t>ヘイジュンカ</t>
    </rPh>
    <rPh sb="187" eb="191">
      <t>ケイジョウシュウシ</t>
    </rPh>
    <rPh sb="192" eb="194">
      <t>スイイ</t>
    </rPh>
    <rPh sb="199" eb="201">
      <t>ケイエイ</t>
    </rPh>
    <rPh sb="202" eb="205">
      <t>ケンゼンセイ</t>
    </rPh>
    <rPh sb="206" eb="208">
      <t>カクホ</t>
    </rPh>
    <rPh sb="225" eb="227">
      <t>スイイ</t>
    </rPh>
    <rPh sb="290" eb="291">
      <t>ソコ</t>
    </rPh>
    <rPh sb="298" eb="300">
      <t>アッカ</t>
    </rPh>
    <rPh sb="339" eb="343">
      <t>カンロシンダン</t>
    </rPh>
    <rPh sb="343" eb="344">
      <t>オヨ</t>
    </rPh>
    <rPh sb="345" eb="349">
      <t>ロウスイチョウサ</t>
    </rPh>
    <rPh sb="350" eb="353">
      <t>ケイカクテキ</t>
    </rPh>
    <rPh sb="354" eb="356">
      <t>スイシン</t>
    </rPh>
    <phoneticPr fontId="4"/>
  </si>
  <si>
    <t>　現在のところ、管路経年化率は低く、且つ、管路更新率も低く、管路の更新投資の要する状況にあるが、今後は、更に法定耐用年数を超える資産が急激に増加する見込である。また、少子高齢化や人口減少・過疎化の影響による給水収益の減少は、管路の更新投資の捻出を困難にし、逆に管路経年化率の増加を招く恐れがあるため、新たな基本計画を基にした経営戦略を活用しながら投資計画等の見直しなどを行う必要がある。</t>
    <rPh sb="1" eb="3">
      <t>ゲンザイ</t>
    </rPh>
    <rPh sb="15" eb="16">
      <t>ヒク</t>
    </rPh>
    <rPh sb="27" eb="28">
      <t>ヒク</t>
    </rPh>
    <rPh sb="48" eb="50">
      <t>コンゴ</t>
    </rPh>
    <rPh sb="52" eb="53">
      <t>サラ</t>
    </rPh>
    <rPh sb="54" eb="60">
      <t>ホウテイタイヨウネンスウ</t>
    </rPh>
    <rPh sb="61" eb="62">
      <t>コ</t>
    </rPh>
    <rPh sb="64" eb="66">
      <t>シサン</t>
    </rPh>
    <rPh sb="67" eb="69">
      <t>キュウゲキ</t>
    </rPh>
    <rPh sb="70" eb="72">
      <t>ゾウカ</t>
    </rPh>
    <rPh sb="74" eb="76">
      <t>ミコミ</t>
    </rPh>
    <rPh sb="120" eb="122">
      <t>ネンシュツ</t>
    </rPh>
    <rPh sb="123" eb="125">
      <t>コンナン</t>
    </rPh>
    <rPh sb="128" eb="129">
      <t>ギャク</t>
    </rPh>
    <rPh sb="137" eb="139">
      <t>ゾウカ</t>
    </rPh>
    <rPh sb="140" eb="141">
      <t>マネ</t>
    </rPh>
    <rPh sb="142" eb="143">
      <t>オソ</t>
    </rPh>
    <rPh sb="158" eb="159">
      <t>モト</t>
    </rPh>
    <phoneticPr fontId="4"/>
  </si>
  <si>
    <t>　現在のところは、有形固定資産減価償却率が低く、且つ、経常収支比率も良好な状況にあるが、今後は、法定耐用年数を超える資産が急激に増加する見込であり、更に、少子高齢化や人口減少・過疎化の影響により給水収益は減少傾向が見込まれる。今後は、経営の健全性・効率性に注視しながら、施設・管路等の効率化やダウンサイジングなど新たな基本計画を基にした経営戦略を活用しながら投資のあり方についても再検討する必要がある。</t>
    <rPh sb="1" eb="3">
      <t>ゲンザイ</t>
    </rPh>
    <rPh sb="21" eb="22">
      <t>ヒク</t>
    </rPh>
    <rPh sb="37" eb="39">
      <t>ジョウキョウ</t>
    </rPh>
    <rPh sb="113" eb="115">
      <t>コンゴ</t>
    </rPh>
    <rPh sb="128" eb="130">
      <t>チュウシ</t>
    </rPh>
    <rPh sb="140" eb="141">
      <t>トウ</t>
    </rPh>
    <rPh sb="142" eb="145">
      <t>コウリツカ</t>
    </rPh>
    <rPh sb="190" eb="191">
      <t>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</si>
</sst>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0.82</c:v>
                </c:pt>
                <c:pt idx="1">
                  <c:v>1.46</c:v>
                </c:pt>
                <c:pt idx="2">
                  <c:v>1.07</c:v>
                </c:pt>
                <c:pt idx="3">
                  <c:v>0.85</c:v>
                </c:pt>
                <c:pt idx="4">
                  <c:v>0.89</c:v>
                </c:pt>
              </c:numCache>
            </c:numRef>
          </c:val>
        </c:ser>
        <c:dLbls>
          <c:showLegendKey val="0"/>
          <c:showVal val="0"/>
          <c:showCatName val="0"/>
          <c:showSerName val="0"/>
          <c:showPercent val="0"/>
          <c:showBubbleSize val="0"/>
        </c:dLbls>
        <c:gapWidth val="150"/>
        <c:axId val="54889856"/>
        <c:axId val="54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54889856"/>
        <c:axId val="54897664"/>
      </c:lineChart>
      <c:dateAx>
        <c:axId val="54889856"/>
        <c:scaling>
          <c:orientation val="minMax"/>
        </c:scaling>
        <c:delete val="1"/>
        <c:axPos val="b"/>
        <c:numFmt formatCode="ge" sourceLinked="1"/>
        <c:majorTickMark val="none"/>
        <c:minorTickMark val="none"/>
        <c:tickLblPos val="none"/>
        <c:crossAx val="54897664"/>
        <c:crosses val="autoZero"/>
        <c:auto val="1"/>
        <c:lblOffset val="100"/>
        <c:baseTimeUnit val="years"/>
      </c:dateAx>
      <c:valAx>
        <c:axId val="54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75.510000000000005</c:v>
                </c:pt>
                <c:pt idx="1">
                  <c:v>80.290000000000006</c:v>
                </c:pt>
                <c:pt idx="2">
                  <c:v>78.64</c:v>
                </c:pt>
                <c:pt idx="3">
                  <c:v>76.23</c:v>
                </c:pt>
                <c:pt idx="4">
                  <c:v>80.489999999999995</c:v>
                </c:pt>
              </c:numCache>
            </c:numRef>
          </c:val>
        </c:ser>
        <c:dLbls>
          <c:showLegendKey val="0"/>
          <c:showVal val="0"/>
          <c:showCatName val="0"/>
          <c:showSerName val="0"/>
          <c:showPercent val="0"/>
          <c:showBubbleSize val="0"/>
        </c:dLbls>
        <c:gapWidth val="150"/>
        <c:axId val="66763008"/>
        <c:axId val="667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66763008"/>
        <c:axId val="66769280"/>
      </c:lineChart>
      <c:dateAx>
        <c:axId val="66763008"/>
        <c:scaling>
          <c:orientation val="minMax"/>
        </c:scaling>
        <c:delete val="1"/>
        <c:axPos val="b"/>
        <c:numFmt formatCode="ge" sourceLinked="1"/>
        <c:majorTickMark val="none"/>
        <c:minorTickMark val="none"/>
        <c:tickLblPos val="none"/>
        <c:crossAx val="66769280"/>
        <c:crosses val="autoZero"/>
        <c:auto val="1"/>
        <c:lblOffset val="100"/>
        <c:baseTimeUnit val="years"/>
      </c:dateAx>
      <c:valAx>
        <c:axId val="667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72.45</c:v>
                </c:pt>
                <c:pt idx="1">
                  <c:v>69.040000000000006</c:v>
                </c:pt>
                <c:pt idx="2">
                  <c:v>70.16</c:v>
                </c:pt>
                <c:pt idx="3">
                  <c:v>70.91</c:v>
                </c:pt>
                <c:pt idx="4">
                  <c:v>67.36</c:v>
                </c:pt>
              </c:numCache>
            </c:numRef>
          </c:val>
        </c:ser>
        <c:dLbls>
          <c:showLegendKey val="0"/>
          <c:showVal val="0"/>
          <c:showCatName val="0"/>
          <c:showSerName val="0"/>
          <c:showPercent val="0"/>
          <c:showBubbleSize val="0"/>
        </c:dLbls>
        <c:gapWidth val="150"/>
        <c:axId val="69076864"/>
        <c:axId val="690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69076864"/>
        <c:axId val="69079040"/>
      </c:lineChart>
      <c:dateAx>
        <c:axId val="69076864"/>
        <c:scaling>
          <c:orientation val="minMax"/>
        </c:scaling>
        <c:delete val="1"/>
        <c:axPos val="b"/>
        <c:numFmt formatCode="ge" sourceLinked="1"/>
        <c:majorTickMark val="none"/>
        <c:minorTickMark val="none"/>
        <c:tickLblPos val="none"/>
        <c:crossAx val="69079040"/>
        <c:crosses val="autoZero"/>
        <c:auto val="1"/>
        <c:lblOffset val="100"/>
        <c:baseTimeUnit val="years"/>
      </c:dateAx>
      <c:valAx>
        <c:axId val="690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120.54</c:v>
                </c:pt>
                <c:pt idx="1">
                  <c:v>119.97</c:v>
                </c:pt>
                <c:pt idx="2">
                  <c:v>128.37</c:v>
                </c:pt>
                <c:pt idx="3">
                  <c:v>120.14</c:v>
                </c:pt>
                <c:pt idx="4">
                  <c:v>123.49</c:v>
                </c:pt>
              </c:numCache>
            </c:numRef>
          </c:val>
        </c:ser>
        <c:dLbls>
          <c:showLegendKey val="0"/>
          <c:showVal val="0"/>
          <c:showCatName val="0"/>
          <c:showSerName val="0"/>
          <c:showPercent val="0"/>
          <c:showBubbleSize val="0"/>
        </c:dLbls>
        <c:gapWidth val="150"/>
        <c:axId val="66542208"/>
        <c:axId val="667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66542208"/>
        <c:axId val="66720512"/>
      </c:lineChart>
      <c:dateAx>
        <c:axId val="66542208"/>
        <c:scaling>
          <c:orientation val="minMax"/>
        </c:scaling>
        <c:delete val="1"/>
        <c:axPos val="b"/>
        <c:numFmt formatCode="ge" sourceLinked="1"/>
        <c:majorTickMark val="none"/>
        <c:minorTickMark val="none"/>
        <c:tickLblPos val="none"/>
        <c:crossAx val="66720512"/>
        <c:crosses val="autoZero"/>
        <c:auto val="1"/>
        <c:lblOffset val="100"/>
        <c:baseTimeUnit val="years"/>
      </c:dateAx>
      <c:valAx>
        <c:axId val="6672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5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33.450000000000003</c:v>
                </c:pt>
                <c:pt idx="1">
                  <c:v>31.5</c:v>
                </c:pt>
                <c:pt idx="2">
                  <c:v>31.86</c:v>
                </c:pt>
                <c:pt idx="3">
                  <c:v>48.97</c:v>
                </c:pt>
                <c:pt idx="4">
                  <c:v>48.6</c:v>
                </c:pt>
              </c:numCache>
            </c:numRef>
          </c:val>
        </c:ser>
        <c:dLbls>
          <c:showLegendKey val="0"/>
          <c:showVal val="0"/>
          <c:showCatName val="0"/>
          <c:showSerName val="0"/>
          <c:showPercent val="0"/>
          <c:showBubbleSize val="0"/>
        </c:dLbls>
        <c:gapWidth val="150"/>
        <c:axId val="69111168"/>
        <c:axId val="716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69111168"/>
        <c:axId val="71674112"/>
      </c:lineChart>
      <c:dateAx>
        <c:axId val="69111168"/>
        <c:scaling>
          <c:orientation val="minMax"/>
        </c:scaling>
        <c:delete val="1"/>
        <c:axPos val="b"/>
        <c:numFmt formatCode="ge" sourceLinked="1"/>
        <c:majorTickMark val="none"/>
        <c:minorTickMark val="none"/>
        <c:tickLblPos val="none"/>
        <c:crossAx val="71674112"/>
        <c:crosses val="autoZero"/>
        <c:auto val="1"/>
        <c:lblOffset val="100"/>
        <c:baseTimeUnit val="years"/>
      </c:dateAx>
      <c:valAx>
        <c:axId val="716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9.19</c:v>
                </c:pt>
                <c:pt idx="4" formatCode="#,##0.00;&quot;△&quot;#,##0.00;&quot;-&quot;">
                  <c:v>8.84</c:v>
                </c:pt>
              </c:numCache>
            </c:numRef>
          </c:val>
        </c:ser>
        <c:dLbls>
          <c:showLegendKey val="0"/>
          <c:showVal val="0"/>
          <c:showCatName val="0"/>
          <c:showSerName val="0"/>
          <c:showPercent val="0"/>
          <c:showBubbleSize val="0"/>
        </c:dLbls>
        <c:gapWidth val="150"/>
        <c:axId val="85645184"/>
        <c:axId val="869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85645184"/>
        <c:axId val="86978560"/>
      </c:lineChart>
      <c:dateAx>
        <c:axId val="85645184"/>
        <c:scaling>
          <c:orientation val="minMax"/>
        </c:scaling>
        <c:delete val="1"/>
        <c:axPos val="b"/>
        <c:numFmt formatCode="ge" sourceLinked="1"/>
        <c:majorTickMark val="none"/>
        <c:minorTickMark val="none"/>
        <c:tickLblPos val="none"/>
        <c:crossAx val="86978560"/>
        <c:crosses val="autoZero"/>
        <c:auto val="1"/>
        <c:lblOffset val="100"/>
        <c:baseTimeUnit val="years"/>
      </c:dateAx>
      <c:valAx>
        <c:axId val="869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285824"/>
        <c:axId val="1003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0285824"/>
        <c:axId val="100312960"/>
      </c:lineChart>
      <c:dateAx>
        <c:axId val="100285824"/>
        <c:scaling>
          <c:orientation val="minMax"/>
        </c:scaling>
        <c:delete val="1"/>
        <c:axPos val="b"/>
        <c:numFmt formatCode="ge" sourceLinked="1"/>
        <c:majorTickMark val="none"/>
        <c:minorTickMark val="none"/>
        <c:tickLblPos val="none"/>
        <c:crossAx val="100312960"/>
        <c:crosses val="autoZero"/>
        <c:auto val="1"/>
        <c:lblOffset val="100"/>
        <c:baseTimeUnit val="years"/>
      </c:dateAx>
      <c:valAx>
        <c:axId val="10031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66361.210000000006</c:v>
                </c:pt>
                <c:pt idx="1">
                  <c:v>24159.84</c:v>
                </c:pt>
                <c:pt idx="2">
                  <c:v>9508.15</c:v>
                </c:pt>
                <c:pt idx="3">
                  <c:v>1434.8</c:v>
                </c:pt>
                <c:pt idx="4">
                  <c:v>1033.6199999999999</c:v>
                </c:pt>
              </c:numCache>
            </c:numRef>
          </c:val>
        </c:ser>
        <c:dLbls>
          <c:showLegendKey val="0"/>
          <c:showVal val="0"/>
          <c:showCatName val="0"/>
          <c:showSerName val="0"/>
          <c:showPercent val="0"/>
          <c:showBubbleSize val="0"/>
        </c:dLbls>
        <c:gapWidth val="150"/>
        <c:axId val="57384960"/>
        <c:axId val="573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57384960"/>
        <c:axId val="57386880"/>
      </c:lineChart>
      <c:dateAx>
        <c:axId val="57384960"/>
        <c:scaling>
          <c:orientation val="minMax"/>
        </c:scaling>
        <c:delete val="1"/>
        <c:axPos val="b"/>
        <c:numFmt formatCode="ge" sourceLinked="1"/>
        <c:majorTickMark val="none"/>
        <c:minorTickMark val="none"/>
        <c:tickLblPos val="none"/>
        <c:crossAx val="57386880"/>
        <c:crosses val="autoZero"/>
        <c:auto val="1"/>
        <c:lblOffset val="100"/>
        <c:baseTimeUnit val="years"/>
      </c:dateAx>
      <c:valAx>
        <c:axId val="5738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3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412.29</c:v>
                </c:pt>
                <c:pt idx="1">
                  <c:v>456.89</c:v>
                </c:pt>
                <c:pt idx="2">
                  <c:v>446.41</c:v>
                </c:pt>
                <c:pt idx="3">
                  <c:v>469.24</c:v>
                </c:pt>
                <c:pt idx="4">
                  <c:v>482.27</c:v>
                </c:pt>
              </c:numCache>
            </c:numRef>
          </c:val>
        </c:ser>
        <c:dLbls>
          <c:showLegendKey val="0"/>
          <c:showVal val="0"/>
          <c:showCatName val="0"/>
          <c:showSerName val="0"/>
          <c:showPercent val="0"/>
          <c:showBubbleSize val="0"/>
        </c:dLbls>
        <c:gapWidth val="150"/>
        <c:axId val="66325888"/>
        <c:axId val="663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66325888"/>
        <c:axId val="66328064"/>
      </c:lineChart>
      <c:dateAx>
        <c:axId val="66325888"/>
        <c:scaling>
          <c:orientation val="minMax"/>
        </c:scaling>
        <c:delete val="1"/>
        <c:axPos val="b"/>
        <c:numFmt formatCode="ge" sourceLinked="1"/>
        <c:majorTickMark val="none"/>
        <c:minorTickMark val="none"/>
        <c:tickLblPos val="none"/>
        <c:crossAx val="66328064"/>
        <c:crosses val="autoZero"/>
        <c:auto val="1"/>
        <c:lblOffset val="100"/>
        <c:baseTimeUnit val="years"/>
      </c:dateAx>
      <c:valAx>
        <c:axId val="6632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3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116.92</c:v>
                </c:pt>
                <c:pt idx="1">
                  <c:v>118.21</c:v>
                </c:pt>
                <c:pt idx="2">
                  <c:v>125.37</c:v>
                </c:pt>
                <c:pt idx="3">
                  <c:v>120.31</c:v>
                </c:pt>
                <c:pt idx="4">
                  <c:v>123.4</c:v>
                </c:pt>
              </c:numCache>
            </c:numRef>
          </c:val>
        </c:ser>
        <c:dLbls>
          <c:showLegendKey val="0"/>
          <c:showVal val="0"/>
          <c:showCatName val="0"/>
          <c:showSerName val="0"/>
          <c:showPercent val="0"/>
          <c:showBubbleSize val="0"/>
        </c:dLbls>
        <c:gapWidth val="150"/>
        <c:axId val="66350080"/>
        <c:axId val="663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66350080"/>
        <c:axId val="66376832"/>
      </c:lineChart>
      <c:dateAx>
        <c:axId val="66350080"/>
        <c:scaling>
          <c:orientation val="minMax"/>
        </c:scaling>
        <c:delete val="1"/>
        <c:axPos val="b"/>
        <c:numFmt formatCode="ge" sourceLinked="1"/>
        <c:majorTickMark val="none"/>
        <c:minorTickMark val="none"/>
        <c:tickLblPos val="none"/>
        <c:crossAx val="66376832"/>
        <c:crosses val="autoZero"/>
        <c:auto val="1"/>
        <c:lblOffset val="100"/>
        <c:baseTimeUnit val="years"/>
      </c:dateAx>
      <c:valAx>
        <c:axId val="663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142.72</c:v>
                </c:pt>
                <c:pt idx="1">
                  <c:v>140.97</c:v>
                </c:pt>
                <c:pt idx="2">
                  <c:v>132.44999999999999</c:v>
                </c:pt>
                <c:pt idx="3">
                  <c:v>138.75</c:v>
                </c:pt>
                <c:pt idx="4">
                  <c:v>135.5</c:v>
                </c:pt>
              </c:numCache>
            </c:numRef>
          </c:val>
        </c:ser>
        <c:dLbls>
          <c:showLegendKey val="0"/>
          <c:showVal val="0"/>
          <c:showCatName val="0"/>
          <c:showSerName val="0"/>
          <c:showPercent val="0"/>
          <c:showBubbleSize val="0"/>
        </c:dLbls>
        <c:gapWidth val="150"/>
        <c:axId val="66550400"/>
        <c:axId val="665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66550400"/>
        <c:axId val="66560768"/>
      </c:lineChart>
      <c:dateAx>
        <c:axId val="66550400"/>
        <c:scaling>
          <c:orientation val="minMax"/>
        </c:scaling>
        <c:delete val="1"/>
        <c:axPos val="b"/>
        <c:numFmt formatCode="ge" sourceLinked="1"/>
        <c:majorTickMark val="none"/>
        <c:minorTickMark val="none"/>
        <c:tickLblPos val="none"/>
        <c:crossAx val="66560768"/>
        <c:crosses val="autoZero"/>
        <c:auto val="1"/>
        <c:lblOffset val="100"/>
        <c:baseTimeUnit val="years"/>
      </c:dateAx>
      <c:valAx>
        <c:axId val="665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Y10" sqref="AY10:BF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七戸町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16538</v>
      </c>
      <c r="AJ8" s="56"/>
      <c r="AK8" s="56"/>
      <c r="AL8" s="56"/>
      <c r="AM8" s="56"/>
      <c r="AN8" s="56"/>
      <c r="AO8" s="56"/>
      <c r="AP8" s="57"/>
      <c r="AQ8" s="47">
        <f>データ!R6</f>
        <v>337.23</v>
      </c>
      <c r="AR8" s="47"/>
      <c r="AS8" s="47"/>
      <c r="AT8" s="47"/>
      <c r="AU8" s="47"/>
      <c r="AV8" s="47"/>
      <c r="AW8" s="47"/>
      <c r="AX8" s="47"/>
      <c r="AY8" s="47">
        <f>データ!S6</f>
        <v>49.04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64.84</v>
      </c>
      <c r="K10" s="47"/>
      <c r="L10" s="47"/>
      <c r="M10" s="47"/>
      <c r="N10" s="47"/>
      <c r="O10" s="47"/>
      <c r="P10" s="47"/>
      <c r="Q10" s="47"/>
      <c r="R10" s="47">
        <f>データ!O6</f>
        <v>99.49</v>
      </c>
      <c r="S10" s="47"/>
      <c r="T10" s="47"/>
      <c r="U10" s="47"/>
      <c r="V10" s="47"/>
      <c r="W10" s="47"/>
      <c r="X10" s="47"/>
      <c r="Y10" s="47"/>
      <c r="Z10" s="78">
        <f>データ!P6</f>
        <v>3071</v>
      </c>
      <c r="AA10" s="78"/>
      <c r="AB10" s="78"/>
      <c r="AC10" s="78"/>
      <c r="AD10" s="78"/>
      <c r="AE10" s="78"/>
      <c r="AF10" s="78"/>
      <c r="AG10" s="78"/>
      <c r="AH10" s="2"/>
      <c r="AI10" s="78">
        <f>データ!T6</f>
        <v>16328</v>
      </c>
      <c r="AJ10" s="78"/>
      <c r="AK10" s="78"/>
      <c r="AL10" s="78"/>
      <c r="AM10" s="78"/>
      <c r="AN10" s="78"/>
      <c r="AO10" s="78"/>
      <c r="AP10" s="78"/>
      <c r="AQ10" s="47">
        <f>データ!U6</f>
        <v>125.1</v>
      </c>
      <c r="AR10" s="47"/>
      <c r="AS10" s="47"/>
      <c r="AT10" s="47"/>
      <c r="AU10" s="47"/>
      <c r="AV10" s="47"/>
      <c r="AW10" s="47"/>
      <c r="AX10" s="47"/>
      <c r="AY10" s="47">
        <f>データ!V6</f>
        <v>130.52000000000001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24023</v>
      </c>
      <c r="D6" s="31">
        <f t="shared" si="3"/>
        <v>46</v>
      </c>
      <c r="E6" s="31">
        <f t="shared" si="3"/>
        <v>1</v>
      </c>
      <c r="F6" s="31">
        <f t="shared" si="3"/>
        <v>0</v>
      </c>
      <c r="G6" s="31">
        <f t="shared" si="3"/>
        <v>1</v>
      </c>
      <c r="H6" s="31" t="str">
        <f t="shared" si="3"/>
        <v>青森県　七戸町</v>
      </c>
      <c r="I6" s="31" t="str">
        <f t="shared" si="3"/>
        <v>法適用</v>
      </c>
      <c r="J6" s="31" t="str">
        <f t="shared" si="3"/>
        <v>水道事業</v>
      </c>
      <c r="K6" s="31" t="str">
        <f t="shared" si="3"/>
        <v>末端給水事業</v>
      </c>
      <c r="L6" s="31" t="str">
        <f t="shared" si="3"/>
        <v>A6</v>
      </c>
      <c r="M6" s="32" t="str">
        <f t="shared" si="3"/>
        <v>-</v>
      </c>
      <c r="N6" s="32">
        <f t="shared" si="3"/>
        <v>64.84</v>
      </c>
      <c r="O6" s="32">
        <f t="shared" si="3"/>
        <v>99.49</v>
      </c>
      <c r="P6" s="32">
        <f t="shared" si="3"/>
        <v>3071</v>
      </c>
      <c r="Q6" s="32">
        <f t="shared" si="3"/>
        <v>16538</v>
      </c>
      <c r="R6" s="32">
        <f t="shared" si="3"/>
        <v>337.23</v>
      </c>
      <c r="S6" s="32">
        <f t="shared" si="3"/>
        <v>49.04</v>
      </c>
      <c r="T6" s="32">
        <f t="shared" si="3"/>
        <v>16328</v>
      </c>
      <c r="U6" s="32">
        <f t="shared" si="3"/>
        <v>125.1</v>
      </c>
      <c r="V6" s="32">
        <f t="shared" si="3"/>
        <v>130.52000000000001</v>
      </c>
      <c r="W6" s="33">
        <f>IF(W7="",NA(),W7)</f>
        <v>120.54</v>
      </c>
      <c r="X6" s="33">
        <f t="shared" ref="X6:AF6" si="4">IF(X7="",NA(),X7)</f>
        <v>119.97</v>
      </c>
      <c r="Y6" s="33">
        <f t="shared" si="4"/>
        <v>128.37</v>
      </c>
      <c r="Z6" s="33">
        <f t="shared" si="4"/>
        <v>120.14</v>
      </c>
      <c r="AA6" s="33">
        <f t="shared" si="4"/>
        <v>123.49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66361.210000000006</v>
      </c>
      <c r="AT6" s="33">
        <f t="shared" ref="AT6:BB6" si="6">IF(AT7="",NA(),AT7)</f>
        <v>24159.84</v>
      </c>
      <c r="AU6" s="33">
        <f t="shared" si="6"/>
        <v>9508.15</v>
      </c>
      <c r="AV6" s="33">
        <f t="shared" si="6"/>
        <v>1434.8</v>
      </c>
      <c r="AW6" s="33">
        <f t="shared" si="6"/>
        <v>1033.6199999999999</v>
      </c>
      <c r="AX6" s="33">
        <f t="shared" si="6"/>
        <v>995.5</v>
      </c>
      <c r="AY6" s="33">
        <f t="shared" si="6"/>
        <v>915.5</v>
      </c>
      <c r="AZ6" s="33">
        <f t="shared" si="6"/>
        <v>963.24</v>
      </c>
      <c r="BA6" s="33">
        <f t="shared" si="6"/>
        <v>381.53</v>
      </c>
      <c r="BB6" s="33">
        <f t="shared" si="6"/>
        <v>391.54</v>
      </c>
      <c r="BC6" s="32" t="str">
        <f>IF(BC7="","",IF(BC7="-","【-】","【"&amp;SUBSTITUTE(TEXT(BC7,"#,##0.00"),"-","△")&amp;"】"))</f>
        <v>【262.74】</v>
      </c>
      <c r="BD6" s="33">
        <f>IF(BD7="",NA(),BD7)</f>
        <v>412.29</v>
      </c>
      <c r="BE6" s="33">
        <f t="shared" ref="BE6:BM6" si="7">IF(BE7="",NA(),BE7)</f>
        <v>456.89</v>
      </c>
      <c r="BF6" s="33">
        <f t="shared" si="7"/>
        <v>446.41</v>
      </c>
      <c r="BG6" s="33">
        <f t="shared" si="7"/>
        <v>469.24</v>
      </c>
      <c r="BH6" s="33">
        <f t="shared" si="7"/>
        <v>482.27</v>
      </c>
      <c r="BI6" s="33">
        <f t="shared" si="7"/>
        <v>414.59</v>
      </c>
      <c r="BJ6" s="33">
        <f t="shared" si="7"/>
        <v>404.78</v>
      </c>
      <c r="BK6" s="33">
        <f t="shared" si="7"/>
        <v>400.38</v>
      </c>
      <c r="BL6" s="33">
        <f t="shared" si="7"/>
        <v>393.27</v>
      </c>
      <c r="BM6" s="33">
        <f t="shared" si="7"/>
        <v>386.97</v>
      </c>
      <c r="BN6" s="32" t="str">
        <f>IF(BN7="","",IF(BN7="-","【-】","【"&amp;SUBSTITUTE(TEXT(BN7,"#,##0.00"),"-","△")&amp;"】"))</f>
        <v>【276.38】</v>
      </c>
      <c r="BO6" s="33">
        <f>IF(BO7="",NA(),BO7)</f>
        <v>116.92</v>
      </c>
      <c r="BP6" s="33">
        <f t="shared" ref="BP6:BX6" si="8">IF(BP7="",NA(),BP7)</f>
        <v>118.21</v>
      </c>
      <c r="BQ6" s="33">
        <f t="shared" si="8"/>
        <v>125.37</v>
      </c>
      <c r="BR6" s="33">
        <f t="shared" si="8"/>
        <v>120.31</v>
      </c>
      <c r="BS6" s="33">
        <f t="shared" si="8"/>
        <v>123.4</v>
      </c>
      <c r="BT6" s="33">
        <f t="shared" si="8"/>
        <v>97.71</v>
      </c>
      <c r="BU6" s="33">
        <f t="shared" si="8"/>
        <v>98.07</v>
      </c>
      <c r="BV6" s="33">
        <f t="shared" si="8"/>
        <v>96.56</v>
      </c>
      <c r="BW6" s="33">
        <f t="shared" si="8"/>
        <v>100.47</v>
      </c>
      <c r="BX6" s="33">
        <f t="shared" si="8"/>
        <v>101.72</v>
      </c>
      <c r="BY6" s="32" t="str">
        <f>IF(BY7="","",IF(BY7="-","【-】","【"&amp;SUBSTITUTE(TEXT(BY7,"#,##0.00"),"-","△")&amp;"】"))</f>
        <v>【104.99】</v>
      </c>
      <c r="BZ6" s="33">
        <f>IF(BZ7="",NA(),BZ7)</f>
        <v>142.72</v>
      </c>
      <c r="CA6" s="33">
        <f t="shared" ref="CA6:CI6" si="9">IF(CA7="",NA(),CA7)</f>
        <v>140.97</v>
      </c>
      <c r="CB6" s="33">
        <f t="shared" si="9"/>
        <v>132.44999999999999</v>
      </c>
      <c r="CC6" s="33">
        <f t="shared" si="9"/>
        <v>138.75</v>
      </c>
      <c r="CD6" s="33">
        <f t="shared" si="9"/>
        <v>135.5</v>
      </c>
      <c r="CE6" s="33">
        <f t="shared" si="9"/>
        <v>173.56</v>
      </c>
      <c r="CF6" s="33">
        <f t="shared" si="9"/>
        <v>172.26</v>
      </c>
      <c r="CG6" s="33">
        <f t="shared" si="9"/>
        <v>177.14</v>
      </c>
      <c r="CH6" s="33">
        <f t="shared" si="9"/>
        <v>169.82</v>
      </c>
      <c r="CI6" s="33">
        <f t="shared" si="9"/>
        <v>168.2</v>
      </c>
      <c r="CJ6" s="32" t="str">
        <f>IF(CJ7="","",IF(CJ7="-","【-】","【"&amp;SUBSTITUTE(TEXT(CJ7,"#,##0.00"),"-","△")&amp;"】"))</f>
        <v>【163.72】</v>
      </c>
      <c r="CK6" s="33">
        <f>IF(CK7="",NA(),CK7)</f>
        <v>75.510000000000005</v>
      </c>
      <c r="CL6" s="33">
        <f t="shared" ref="CL6:CT6" si="10">IF(CL7="",NA(),CL7)</f>
        <v>80.290000000000006</v>
      </c>
      <c r="CM6" s="33">
        <f t="shared" si="10"/>
        <v>78.64</v>
      </c>
      <c r="CN6" s="33">
        <f t="shared" si="10"/>
        <v>76.23</v>
      </c>
      <c r="CO6" s="33">
        <f t="shared" si="10"/>
        <v>80.489999999999995</v>
      </c>
      <c r="CP6" s="33">
        <f t="shared" si="10"/>
        <v>55.84</v>
      </c>
      <c r="CQ6" s="33">
        <f t="shared" si="10"/>
        <v>55.68</v>
      </c>
      <c r="CR6" s="33">
        <f t="shared" si="10"/>
        <v>55.64</v>
      </c>
      <c r="CS6" s="33">
        <f t="shared" si="10"/>
        <v>55.13</v>
      </c>
      <c r="CT6" s="33">
        <f t="shared" si="10"/>
        <v>54.77</v>
      </c>
      <c r="CU6" s="32" t="str">
        <f>IF(CU7="","",IF(CU7="-","【-】","【"&amp;SUBSTITUTE(TEXT(CU7,"#,##0.00"),"-","△")&amp;"】"))</f>
        <v>【59.76】</v>
      </c>
      <c r="CV6" s="33">
        <f>IF(CV7="",NA(),CV7)</f>
        <v>72.45</v>
      </c>
      <c r="CW6" s="33">
        <f t="shared" ref="CW6:DE6" si="11">IF(CW7="",NA(),CW7)</f>
        <v>69.040000000000006</v>
      </c>
      <c r="CX6" s="33">
        <f t="shared" si="11"/>
        <v>70.16</v>
      </c>
      <c r="CY6" s="33">
        <f t="shared" si="11"/>
        <v>70.91</v>
      </c>
      <c r="CZ6" s="33">
        <f t="shared" si="11"/>
        <v>67.36</v>
      </c>
      <c r="DA6" s="33">
        <f t="shared" si="11"/>
        <v>83.11</v>
      </c>
      <c r="DB6" s="33">
        <f t="shared" si="11"/>
        <v>83.18</v>
      </c>
      <c r="DC6" s="33">
        <f t="shared" si="11"/>
        <v>83.09</v>
      </c>
      <c r="DD6" s="33">
        <f t="shared" si="11"/>
        <v>83</v>
      </c>
      <c r="DE6" s="33">
        <f t="shared" si="11"/>
        <v>82.89</v>
      </c>
      <c r="DF6" s="32" t="str">
        <f>IF(DF7="","",IF(DF7="-","【-】","【"&amp;SUBSTITUTE(TEXT(DF7,"#,##0.00"),"-","△")&amp;"】"))</f>
        <v>【89.95】</v>
      </c>
      <c r="DG6" s="33">
        <f>IF(DG7="",NA(),DG7)</f>
        <v>33.450000000000003</v>
      </c>
      <c r="DH6" s="33">
        <f t="shared" ref="DH6:DP6" si="12">IF(DH7="",NA(),DH7)</f>
        <v>31.5</v>
      </c>
      <c r="DI6" s="33">
        <f t="shared" si="12"/>
        <v>31.86</v>
      </c>
      <c r="DJ6" s="33">
        <f t="shared" si="12"/>
        <v>48.97</v>
      </c>
      <c r="DK6" s="33">
        <f t="shared" si="12"/>
        <v>48.6</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3">
        <f t="shared" si="13"/>
        <v>9.19</v>
      </c>
      <c r="DV6" s="33">
        <f t="shared" si="13"/>
        <v>8.84</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0.82</v>
      </c>
      <c r="ED6" s="33">
        <f t="shared" ref="ED6:EL6" si="14">IF(ED7="",NA(),ED7)</f>
        <v>1.46</v>
      </c>
      <c r="EE6" s="33">
        <f t="shared" si="14"/>
        <v>1.07</v>
      </c>
      <c r="EF6" s="33">
        <f t="shared" si="14"/>
        <v>0.85</v>
      </c>
      <c r="EG6" s="33">
        <f t="shared" si="14"/>
        <v>0.89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24023</v>
      </c>
      <c r="D7" s="35">
        <v>46</v>
      </c>
      <c r="E7" s="35">
        <v>1</v>
      </c>
      <c r="F7" s="35">
        <v>0</v>
      </c>
      <c r="G7" s="35">
        <v>1</v>
      </c>
      <c r="H7" s="35" t="s">
        <v>93</v>
      </c>
      <c r="I7" s="35" t="s">
        <v>94</v>
      </c>
      <c r="J7" s="35" t="s">
        <v>95</v>
      </c>
      <c r="K7" s="35" t="s">
        <v>96</v>
      </c>
      <c r="L7" s="35" t="s">
        <v>97</v>
      </c>
      <c r="M7" s="36" t="s">
        <v>98</v>
      </c>
      <c r="N7" s="36">
        <v>64.84</v>
      </c>
      <c r="O7" s="36">
        <v>99.49</v>
      </c>
      <c r="P7" s="36">
        <v>3071</v>
      </c>
      <c r="Q7" s="36">
        <v>16538</v>
      </c>
      <c r="R7" s="36">
        <v>337.23</v>
      </c>
      <c r="S7" s="36">
        <v>49.04</v>
      </c>
      <c r="T7" s="36">
        <v>16328</v>
      </c>
      <c r="U7" s="36">
        <v>125.1</v>
      </c>
      <c r="V7" s="36">
        <v>130.52000000000001</v>
      </c>
      <c r="W7" s="36">
        <v>120.54</v>
      </c>
      <c r="X7" s="36">
        <v>119.97</v>
      </c>
      <c r="Y7" s="36">
        <v>128.37</v>
      </c>
      <c r="Z7" s="36">
        <v>120.14</v>
      </c>
      <c r="AA7" s="36">
        <v>123.49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66361.210000000006</v>
      </c>
      <c r="AT7" s="36">
        <v>24159.84</v>
      </c>
      <c r="AU7" s="36">
        <v>9508.15</v>
      </c>
      <c r="AV7" s="36">
        <v>1434.8</v>
      </c>
      <c r="AW7" s="36">
        <v>1033.6199999999999</v>
      </c>
      <c r="AX7" s="36">
        <v>995.5</v>
      </c>
      <c r="AY7" s="36">
        <v>915.5</v>
      </c>
      <c r="AZ7" s="36">
        <v>963.24</v>
      </c>
      <c r="BA7" s="36">
        <v>381.53</v>
      </c>
      <c r="BB7" s="36">
        <v>391.54</v>
      </c>
      <c r="BC7" s="36">
        <v>262.74</v>
      </c>
      <c r="BD7" s="36">
        <v>412.29</v>
      </c>
      <c r="BE7" s="36">
        <v>456.89</v>
      </c>
      <c r="BF7" s="36">
        <v>446.41</v>
      </c>
      <c r="BG7" s="36">
        <v>469.24</v>
      </c>
      <c r="BH7" s="36">
        <v>482.27</v>
      </c>
      <c r="BI7" s="36">
        <v>414.59</v>
      </c>
      <c r="BJ7" s="36">
        <v>404.78</v>
      </c>
      <c r="BK7" s="36">
        <v>400.38</v>
      </c>
      <c r="BL7" s="36">
        <v>393.27</v>
      </c>
      <c r="BM7" s="36">
        <v>386.97</v>
      </c>
      <c r="BN7" s="36">
        <v>276.38</v>
      </c>
      <c r="BO7" s="36">
        <v>116.92</v>
      </c>
      <c r="BP7" s="36">
        <v>118.21</v>
      </c>
      <c r="BQ7" s="36">
        <v>125.37</v>
      </c>
      <c r="BR7" s="36">
        <v>120.31</v>
      </c>
      <c r="BS7" s="36">
        <v>123.4</v>
      </c>
      <c r="BT7" s="36">
        <v>97.71</v>
      </c>
      <c r="BU7" s="36">
        <v>98.07</v>
      </c>
      <c r="BV7" s="36">
        <v>96.56</v>
      </c>
      <c r="BW7" s="36">
        <v>100.47</v>
      </c>
      <c r="BX7" s="36">
        <v>101.72</v>
      </c>
      <c r="BY7" s="36">
        <v>104.99</v>
      </c>
      <c r="BZ7" s="36">
        <v>142.72</v>
      </c>
      <c r="CA7" s="36">
        <v>140.97</v>
      </c>
      <c r="CB7" s="36">
        <v>132.44999999999999</v>
      </c>
      <c r="CC7" s="36">
        <v>138.75</v>
      </c>
      <c r="CD7" s="36">
        <v>135.5</v>
      </c>
      <c r="CE7" s="36">
        <v>173.56</v>
      </c>
      <c r="CF7" s="36">
        <v>172.26</v>
      </c>
      <c r="CG7" s="36">
        <v>177.14</v>
      </c>
      <c r="CH7" s="36">
        <v>169.82</v>
      </c>
      <c r="CI7" s="36">
        <v>168.2</v>
      </c>
      <c r="CJ7" s="36">
        <v>163.72</v>
      </c>
      <c r="CK7" s="36">
        <v>75.510000000000005</v>
      </c>
      <c r="CL7" s="36">
        <v>80.290000000000006</v>
      </c>
      <c r="CM7" s="36">
        <v>78.64</v>
      </c>
      <c r="CN7" s="36">
        <v>76.23</v>
      </c>
      <c r="CO7" s="36">
        <v>80.489999999999995</v>
      </c>
      <c r="CP7" s="36">
        <v>55.84</v>
      </c>
      <c r="CQ7" s="36">
        <v>55.68</v>
      </c>
      <c r="CR7" s="36">
        <v>55.64</v>
      </c>
      <c r="CS7" s="36">
        <v>55.13</v>
      </c>
      <c r="CT7" s="36">
        <v>54.77</v>
      </c>
      <c r="CU7" s="36">
        <v>59.76</v>
      </c>
      <c r="CV7" s="36">
        <v>72.45</v>
      </c>
      <c r="CW7" s="36">
        <v>69.040000000000006</v>
      </c>
      <c r="CX7" s="36">
        <v>70.16</v>
      </c>
      <c r="CY7" s="36">
        <v>70.91</v>
      </c>
      <c r="CZ7" s="36">
        <v>67.36</v>
      </c>
      <c r="DA7" s="36">
        <v>83.11</v>
      </c>
      <c r="DB7" s="36">
        <v>83.18</v>
      </c>
      <c r="DC7" s="36">
        <v>83.09</v>
      </c>
      <c r="DD7" s="36">
        <v>83</v>
      </c>
      <c r="DE7" s="36">
        <v>82.89</v>
      </c>
      <c r="DF7" s="36">
        <v>89.95</v>
      </c>
      <c r="DG7" s="36">
        <v>33.450000000000003</v>
      </c>
      <c r="DH7" s="36">
        <v>31.5</v>
      </c>
      <c r="DI7" s="36">
        <v>31.86</v>
      </c>
      <c r="DJ7" s="36">
        <v>48.97</v>
      </c>
      <c r="DK7" s="36">
        <v>48.6</v>
      </c>
      <c r="DL7" s="36">
        <v>37.090000000000003</v>
      </c>
      <c r="DM7" s="36">
        <v>38.07</v>
      </c>
      <c r="DN7" s="36">
        <v>39.06</v>
      </c>
      <c r="DO7" s="36">
        <v>46.66</v>
      </c>
      <c r="DP7" s="36">
        <v>47.46</v>
      </c>
      <c r="DQ7" s="36">
        <v>47.18</v>
      </c>
      <c r="DR7" s="36">
        <v>0</v>
      </c>
      <c r="DS7" s="36">
        <v>0</v>
      </c>
      <c r="DT7" s="36">
        <v>0</v>
      </c>
      <c r="DU7" s="36">
        <v>9.19</v>
      </c>
      <c r="DV7" s="36">
        <v>8.84</v>
      </c>
      <c r="DW7" s="36">
        <v>6.63</v>
      </c>
      <c r="DX7" s="36">
        <v>7.73</v>
      </c>
      <c r="DY7" s="36">
        <v>8.8699999999999992</v>
      </c>
      <c r="DZ7" s="36">
        <v>9.85</v>
      </c>
      <c r="EA7" s="36">
        <v>9.7100000000000009</v>
      </c>
      <c r="EB7" s="36">
        <v>13.18</v>
      </c>
      <c r="EC7" s="36">
        <v>0.82</v>
      </c>
      <c r="ED7" s="36">
        <v>1.46</v>
      </c>
      <c r="EE7" s="36">
        <v>1.07</v>
      </c>
      <c r="EF7" s="36">
        <v>0.85</v>
      </c>
      <c r="EG7" s="36">
        <v>0.89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dcterms:created xsi:type="dcterms:W3CDTF">2017-02-01T08:33:46Z</dcterms:created>
  <dcterms:modified xsi:type="dcterms:W3CDTF">2017-02-06T04:49:18Z</dcterms:modified>
</cp:coreProperties>
</file>