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300_理財\305 経営比較分析表の策定\Ｈ２８\290120 【総務省照会】経営比較分析表分析依頼\04 市町村提出\04 法非適用・下水道事業\01 経営比較分析表\"/>
    </mc:Choice>
  </mc:AlternateContent>
  <workbookProtection workbookPassword="8649" lockStructure="1"/>
  <bookViews>
    <workbookView xWindow="240" yWindow="60" windowWidth="14940" windowHeight="126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<sst xmlns="http://schemas.openxmlformats.org/spreadsheetml/2006/main" count="221" uniqueCount="111">
  <si>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</si>
  <si>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</si>
  <si>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</si>
  <si>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</si>
  <si>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</si>
  <si>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</si>
  <si>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</si>
  <si>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</si>
  <si>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</si>
  <si>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</si>
  <si>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</si>
  <si>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</si>
  <si>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</si>
  <si>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</si>
  <si>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</si>
  <si>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</si>
  <si>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</si>
  <si>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</si>
  <si>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</si>
  <si>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</si>
  <si>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</si>
  <si>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</si>
  <si>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</si>
  <si>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</si>
  <si>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</si>
  <si>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</si>
  <si>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</si>
  <si>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</si>
  <si>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</si>
  <si>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</si>
  <si>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</si>
  <si>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</si>
  <si>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</si>
  <si>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</si>
  <si>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</si>
  <si>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</si>
  <si>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</si>
  <si>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</si>
  <si>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</si>
  <si>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</si>
  <si>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</si>
  <si>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</si>
  <si>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</si>
  <si>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</si>
  <si>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</si>
  <si>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</si>
  <si>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</si>
  <si>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</si>
  <si>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</si>
  <si>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</si>
  <si>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</si>
  <si>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</si>
  <si>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</si>
  <si>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</si>
  <si>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</si>
  <si>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</si>
  <si>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</si>
  <si>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</si>
  <si>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</si>
  <si>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</si>
  <si>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</si>
  <si>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</si>
  <si>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</si>
  <si>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</si>
  <si>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</si>
  <si>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</si>
  <si>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</si>
  <si>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</si>
  <si>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</si>
  <si>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</si>
  <si>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</si>
  <si>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</si>
  <si>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</si>
  <si>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</si>
  <si>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</si>
  <si>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</si>
  <si>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</si>
  <si>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</si>
  <si>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</si>
  <si>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</si>
  <si>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</si>
  <si>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</si>
  <si>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</si>
  <si>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</si>
  <si>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</si>
  <si>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</si>
  <si>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</si>
  <si>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</si>
  <si>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</si>
  <si>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</si>
  <si>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</si>
  <si>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</si>
  <si>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</si>
  <si>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</si>
  <si>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</si>
  <si>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</si>
  <si>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新郷村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</si>
  <si>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</si>
  <si>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</si>
  <si>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</si>
  <si>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</si>
  <si>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</si>
  <si>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</si>
  <si>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</si>
  <si>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</si>
  <si>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</si>
  <si>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</si>
  <si>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</si>
  <si>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収益的収支比率は28％と低く赤字収支となっている。地方債償還金が高い水準にあることが一番の理由と考えられる。
　企業債残高対事業規模比率は、類似団体平均の約6倍と高くなっている。理由として、処理人口1人当たりの管渠延長が長く、建設費コストが高いことが考えられる。
　経費回収率は、類似団体平均の10分1程度で、維持管理費が高いことと料金収入が少ないことが理由としてあげられる。
　汚水処理原価は、類似団体平均の6倍程度となっており、やはり汚水処理費が高いことが主な理由を考えられる。
　水洗化率は約80％で、他団体とほぼ同じ水準になりつつある。
　施設利用率は30％程度と平均の約半分で、当初見込んでいた汚水量より下回っていることや、人口減少・節水機器の普及が原因と考えられる。
　平成19年度に整備完了し、その後建設投資が無かったことから、企業債残高は順調に減少してきたが、平成26年度から処理場の長寿命化事業（改築更新）を実施しており、今後企業債残高の増加が見込まれる。</t>
    <rPh sb="1" eb="4">
      <t>シュウエキテキ</t>
    </rPh>
    <rPh sb="4" eb="6">
      <t>シュウシ</t>
    </rPh>
    <rPh sb="6" eb="8">
      <t>ヒリツ</t>
    </rPh>
    <rPh sb="13" eb="14">
      <t>ヒク</t>
    </rPh>
    <rPh sb="15" eb="17">
      <t>アカジ</t>
    </rPh>
    <rPh sb="17" eb="19">
      <t>シュウシ</t>
    </rPh>
    <rPh sb="26" eb="29">
      <t>チホウサイ</t>
    </rPh>
    <rPh sb="29" eb="31">
      <t>ショウカン</t>
    </rPh>
    <rPh sb="31" eb="32">
      <t>キン</t>
    </rPh>
    <rPh sb="33" eb="34">
      <t>タカ</t>
    </rPh>
    <rPh sb="35" eb="37">
      <t>スイジュン</t>
    </rPh>
    <rPh sb="43" eb="45">
      <t>イチバン</t>
    </rPh>
    <rPh sb="46" eb="48">
      <t>リユウ</t>
    </rPh>
    <rPh sb="49" eb="50">
      <t>カンガ</t>
    </rPh>
    <rPh sb="57" eb="59">
      <t>キギョウ</t>
    </rPh>
    <rPh sb="59" eb="60">
      <t>サイ</t>
    </rPh>
    <rPh sb="60" eb="62">
      <t>ザンダカ</t>
    </rPh>
    <rPh sb="62" eb="63">
      <t>タイ</t>
    </rPh>
    <rPh sb="63" eb="65">
      <t>ジギョウ</t>
    </rPh>
    <rPh sb="65" eb="67">
      <t>キボ</t>
    </rPh>
    <rPh sb="67" eb="69">
      <t>ヒリツ</t>
    </rPh>
    <rPh sb="71" eb="73">
      <t>ルイジ</t>
    </rPh>
    <rPh sb="73" eb="75">
      <t>ダンタイ</t>
    </rPh>
    <rPh sb="75" eb="77">
      <t>ヘイキン</t>
    </rPh>
    <rPh sb="78" eb="79">
      <t>ヤク</t>
    </rPh>
    <rPh sb="80" eb="81">
      <t>バイ</t>
    </rPh>
    <rPh sb="82" eb="83">
      <t>タカ</t>
    </rPh>
    <rPh sb="90" eb="92">
      <t>リユウ</t>
    </rPh>
    <rPh sb="96" eb="98">
      <t>ショリ</t>
    </rPh>
    <rPh sb="98" eb="100">
      <t>ジンコウ</t>
    </rPh>
    <rPh sb="101" eb="102">
      <t>ニン</t>
    </rPh>
    <rPh sb="102" eb="103">
      <t>ア</t>
    </rPh>
    <rPh sb="106" eb="108">
      <t>カンキョ</t>
    </rPh>
    <rPh sb="108" eb="110">
      <t>エンチョウ</t>
    </rPh>
    <rPh sb="111" eb="112">
      <t>ナガ</t>
    </rPh>
    <rPh sb="114" eb="117">
      <t>ケンセツヒ</t>
    </rPh>
    <rPh sb="121" eb="122">
      <t>タカ</t>
    </rPh>
    <rPh sb="126" eb="127">
      <t>カンガ</t>
    </rPh>
    <rPh sb="134" eb="136">
      <t>ケイヒ</t>
    </rPh>
    <rPh sb="136" eb="138">
      <t>カイシュウ</t>
    </rPh>
    <rPh sb="138" eb="139">
      <t>リツ</t>
    </rPh>
    <rPh sb="141" eb="143">
      <t>ルイジ</t>
    </rPh>
    <rPh sb="143" eb="145">
      <t>ダンタイ</t>
    </rPh>
    <rPh sb="145" eb="147">
      <t>ヘイキン</t>
    </rPh>
    <rPh sb="150" eb="151">
      <t>プン</t>
    </rPh>
    <rPh sb="152" eb="154">
      <t>テイド</t>
    </rPh>
    <rPh sb="156" eb="158">
      <t>イジ</t>
    </rPh>
    <rPh sb="158" eb="160">
      <t>カンリ</t>
    </rPh>
    <rPh sb="160" eb="161">
      <t>ヒ</t>
    </rPh>
    <rPh sb="162" eb="163">
      <t>タカ</t>
    </rPh>
    <rPh sb="167" eb="169">
      <t>リョウキン</t>
    </rPh>
    <rPh sb="169" eb="171">
      <t>シュウニュウ</t>
    </rPh>
    <rPh sb="172" eb="173">
      <t>スク</t>
    </rPh>
    <rPh sb="178" eb="180">
      <t>リユウ</t>
    </rPh>
    <rPh sb="191" eb="193">
      <t>オスイ</t>
    </rPh>
    <rPh sb="193" eb="195">
      <t>ショリ</t>
    </rPh>
    <rPh sb="195" eb="197">
      <t>ゲンカ</t>
    </rPh>
    <rPh sb="199" eb="201">
      <t>ルイジ</t>
    </rPh>
    <rPh sb="201" eb="203">
      <t>ダンタイ</t>
    </rPh>
    <rPh sb="203" eb="205">
      <t>ヘイキン</t>
    </rPh>
    <rPh sb="207" eb="208">
      <t>バイ</t>
    </rPh>
    <rPh sb="208" eb="210">
      <t>テイド</t>
    </rPh>
    <rPh sb="220" eb="222">
      <t>オスイ</t>
    </rPh>
    <rPh sb="222" eb="224">
      <t>ショリ</t>
    </rPh>
    <rPh sb="224" eb="225">
      <t>ヒ</t>
    </rPh>
    <rPh sb="226" eb="227">
      <t>タカ</t>
    </rPh>
    <rPh sb="231" eb="232">
      <t>オモ</t>
    </rPh>
    <rPh sb="233" eb="235">
      <t>リユウ</t>
    </rPh>
    <rPh sb="236" eb="237">
      <t>カンガ</t>
    </rPh>
    <rPh sb="244" eb="247">
      <t>スイセンカ</t>
    </rPh>
    <rPh sb="247" eb="248">
      <t>リツ</t>
    </rPh>
    <rPh sb="249" eb="250">
      <t>ヤク</t>
    </rPh>
    <rPh sb="255" eb="256">
      <t>ホカ</t>
    </rPh>
    <rPh sb="256" eb="258">
      <t>ダンタイ</t>
    </rPh>
    <rPh sb="277" eb="280">
      <t>リヨウリツ</t>
    </rPh>
    <rPh sb="284" eb="286">
      <t>テイド</t>
    </rPh>
    <rPh sb="287" eb="289">
      <t>ヘイキン</t>
    </rPh>
    <rPh sb="290" eb="291">
      <t>ヤク</t>
    </rPh>
    <rPh sb="291" eb="293">
      <t>ハンブン</t>
    </rPh>
    <rPh sb="295" eb="297">
      <t>トウショ</t>
    </rPh>
    <rPh sb="297" eb="299">
      <t>ミコ</t>
    </rPh>
    <rPh sb="303" eb="305">
      <t>オスイ</t>
    </rPh>
    <rPh sb="305" eb="306">
      <t>リョウ</t>
    </rPh>
    <rPh sb="308" eb="310">
      <t>シタマワ</t>
    </rPh>
    <rPh sb="318" eb="320">
      <t>ジンコウ</t>
    </rPh>
    <rPh sb="320" eb="322">
      <t>ゲンショウ</t>
    </rPh>
    <rPh sb="323" eb="325">
      <t>セッスイ</t>
    </rPh>
    <rPh sb="325" eb="327">
      <t>キキ</t>
    </rPh>
    <rPh sb="328" eb="330">
      <t>フキュウ</t>
    </rPh>
    <rPh sb="331" eb="333">
      <t>ゲンイン</t>
    </rPh>
    <rPh sb="334" eb="335">
      <t>カンガ</t>
    </rPh>
    <rPh sb="342" eb="344">
      <t>ヘイセイ</t>
    </rPh>
    <rPh sb="346" eb="347">
      <t>ネン</t>
    </rPh>
    <rPh sb="347" eb="348">
      <t>ド</t>
    </rPh>
    <rPh sb="349" eb="351">
      <t>セイビ</t>
    </rPh>
    <rPh sb="351" eb="353">
      <t>カンリョウ</t>
    </rPh>
    <rPh sb="357" eb="358">
      <t>ゴ</t>
    </rPh>
    <rPh sb="358" eb="360">
      <t>ケンセツ</t>
    </rPh>
    <rPh sb="360" eb="362">
      <t>トウシ</t>
    </rPh>
    <rPh sb="363" eb="364">
      <t>ナ</t>
    </rPh>
    <rPh sb="372" eb="374">
      <t>キギョウ</t>
    </rPh>
    <rPh sb="374" eb="375">
      <t>サイ</t>
    </rPh>
    <rPh sb="375" eb="377">
      <t>ザンダカ</t>
    </rPh>
    <rPh sb="378" eb="380">
      <t>ジュンチョウ</t>
    </rPh>
    <rPh sb="381" eb="383">
      <t>ゲンショウ</t>
    </rPh>
    <rPh sb="389" eb="391">
      <t>ヘイセイ</t>
    </rPh>
    <rPh sb="393" eb="394">
      <t>ネン</t>
    </rPh>
    <rPh sb="394" eb="395">
      <t>ド</t>
    </rPh>
    <rPh sb="397" eb="400">
      <t>ショリジョウ</t>
    </rPh>
    <rPh sb="401" eb="405">
      <t>チョウジュミョウカ</t>
    </rPh>
    <rPh sb="405" eb="407">
      <t>ジギョウ</t>
    </rPh>
    <rPh sb="408" eb="410">
      <t>カイチク</t>
    </rPh>
    <rPh sb="410" eb="412">
      <t>コウシン</t>
    </rPh>
    <rPh sb="414" eb="416">
      <t>ジッシ</t>
    </rPh>
    <rPh sb="421" eb="423">
      <t>コンゴ</t>
    </rPh>
    <rPh sb="423" eb="425">
      <t>キギョウ</t>
    </rPh>
    <rPh sb="425" eb="426">
      <t>サイ</t>
    </rPh>
    <rPh sb="426" eb="428">
      <t>ザンダカ</t>
    </rPh>
    <rPh sb="429" eb="431">
      <t>ゾウカ</t>
    </rPh>
    <rPh sb="432" eb="434">
      <t>ミコ</t>
    </rPh>
    <phoneticPr fontId="4"/>
  </si>
  <si>
    <t>　管路の建設から約23年と、未だ更新時期には至っておらず、管渠改善率は過去5か年、ゼロである。
 今後、管路施設の点検調査を行い、その結果に基づき、老朽化対策を進める必要がある。</t>
    <rPh sb="1" eb="3">
      <t>カンロ</t>
    </rPh>
    <rPh sb="4" eb="6">
      <t>ケンセツ</t>
    </rPh>
    <rPh sb="8" eb="9">
      <t>ヤク</t>
    </rPh>
    <rPh sb="11" eb="12">
      <t>ネン</t>
    </rPh>
    <rPh sb="14" eb="15">
      <t>マ</t>
    </rPh>
    <rPh sb="16" eb="18">
      <t>コウシン</t>
    </rPh>
    <rPh sb="18" eb="20">
      <t>ジキ</t>
    </rPh>
    <rPh sb="22" eb="23">
      <t>イタ</t>
    </rPh>
    <rPh sb="29" eb="31">
      <t>カンキョ</t>
    </rPh>
    <rPh sb="31" eb="33">
      <t>カイゼン</t>
    </rPh>
    <rPh sb="33" eb="34">
      <t>リツ</t>
    </rPh>
    <rPh sb="35" eb="37">
      <t>カコ</t>
    </rPh>
    <rPh sb="39" eb="40">
      <t>ネン</t>
    </rPh>
    <rPh sb="49" eb="51">
      <t>コンゴ</t>
    </rPh>
    <rPh sb="52" eb="54">
      <t>カンロ</t>
    </rPh>
    <rPh sb="54" eb="56">
      <t>シセツ</t>
    </rPh>
    <rPh sb="57" eb="59">
      <t>テンケン</t>
    </rPh>
    <rPh sb="59" eb="61">
      <t>チョウサ</t>
    </rPh>
    <rPh sb="62" eb="63">
      <t>オコナ</t>
    </rPh>
    <rPh sb="67" eb="69">
      <t>ケッカ</t>
    </rPh>
    <rPh sb="70" eb="71">
      <t>モト</t>
    </rPh>
    <rPh sb="74" eb="77">
      <t>ロウキュウカ</t>
    </rPh>
    <rPh sb="77" eb="79">
      <t>タイサク</t>
    </rPh>
    <rPh sb="80" eb="81">
      <t>スス</t>
    </rPh>
    <rPh sb="83" eb="85">
      <t>ヒツヨウ</t>
    </rPh>
    <phoneticPr fontId="4"/>
  </si>
  <si>
    <t>　汚水処理原価を下げ、経費回収率を上げるための対策として、処理場の運転方法や、維持管理委託費の見直しによって、汚水処理費の低減を図る。
　また、現状80％の水洗化率を広報・パンフレット配布などにより向上させるとともに、料金水準の見直しについて検討し、給水収益の改善を図る必要がある。
　現在、処理場の長寿命化事業を実施しているが、地方債残高を著しく増加させないよう、低コストでの改築に努める。</t>
    <rPh sb="1" eb="3">
      <t>オスイ</t>
    </rPh>
    <rPh sb="3" eb="5">
      <t>ショリ</t>
    </rPh>
    <rPh sb="5" eb="7">
      <t>ゲンカ</t>
    </rPh>
    <rPh sb="8" eb="9">
      <t>サ</t>
    </rPh>
    <rPh sb="11" eb="13">
      <t>ケイヒ</t>
    </rPh>
    <rPh sb="13" eb="15">
      <t>カイシュウ</t>
    </rPh>
    <rPh sb="15" eb="16">
      <t>リツ</t>
    </rPh>
    <rPh sb="17" eb="18">
      <t>ア</t>
    </rPh>
    <rPh sb="23" eb="25">
      <t>タイサク</t>
    </rPh>
    <rPh sb="29" eb="32">
      <t>ショリジョウ</t>
    </rPh>
    <rPh sb="33" eb="35">
      <t>ウンテン</t>
    </rPh>
    <rPh sb="35" eb="37">
      <t>ホウホウ</t>
    </rPh>
    <rPh sb="39" eb="41">
      <t>イジ</t>
    </rPh>
    <rPh sb="41" eb="43">
      <t>カンリ</t>
    </rPh>
    <rPh sb="43" eb="45">
      <t>イタク</t>
    </rPh>
    <rPh sb="45" eb="46">
      <t>ヒ</t>
    </rPh>
    <rPh sb="47" eb="49">
      <t>ミナオ</t>
    </rPh>
    <rPh sb="55" eb="57">
      <t>オスイ</t>
    </rPh>
    <rPh sb="57" eb="59">
      <t>ショリ</t>
    </rPh>
    <rPh sb="59" eb="60">
      <t>ヒ</t>
    </rPh>
    <rPh sb="61" eb="63">
      <t>テイゲン</t>
    </rPh>
    <rPh sb="64" eb="65">
      <t>ハカ</t>
    </rPh>
    <rPh sb="72" eb="74">
      <t>ゲンジョウ</t>
    </rPh>
    <rPh sb="78" eb="81">
      <t>スイセンカ</t>
    </rPh>
    <rPh sb="81" eb="82">
      <t>リツ</t>
    </rPh>
    <rPh sb="83" eb="85">
      <t>コウホウ</t>
    </rPh>
    <rPh sb="92" eb="94">
      <t>ハイフ</t>
    </rPh>
    <rPh sb="99" eb="101">
      <t>コウジョウ</t>
    </rPh>
    <rPh sb="109" eb="111">
      <t>リョウキン</t>
    </rPh>
    <rPh sb="111" eb="113">
      <t>スイジュン</t>
    </rPh>
    <rPh sb="114" eb="116">
      <t>ミナオ</t>
    </rPh>
    <rPh sb="121" eb="123">
      <t>ケントウ</t>
    </rPh>
    <rPh sb="125" eb="127">
      <t>キュウスイ</t>
    </rPh>
    <rPh sb="127" eb="129">
      <t>シュウエキ</t>
    </rPh>
    <rPh sb="130" eb="132">
      <t>カイゼン</t>
    </rPh>
    <rPh sb="133" eb="134">
      <t>ハカ</t>
    </rPh>
    <rPh sb="135" eb="137">
      <t>ヒツヨウ</t>
    </rPh>
    <rPh sb="143" eb="145">
      <t>ゲンザイ</t>
    </rPh>
    <rPh sb="146" eb="149">
      <t>ショリジョウ</t>
    </rPh>
    <rPh sb="150" eb="154">
      <t>チョウジュミョウカ</t>
    </rPh>
    <rPh sb="154" eb="156">
      <t>ジギョウ</t>
    </rPh>
    <rPh sb="157" eb="159">
      <t>ジッシ</t>
    </rPh>
    <rPh sb="165" eb="168">
      <t>チホウサイ</t>
    </rPh>
    <rPh sb="168" eb="170">
      <t>ザンダカ</t>
    </rPh>
    <rPh sb="171" eb="172">
      <t>イチジル</t>
    </rPh>
    <rPh sb="174" eb="176">
      <t>ゾウカ</t>
    </rPh>
    <rPh sb="183" eb="184">
      <t>テイ</t>
    </rPh>
    <rPh sb="189" eb="191">
      <t>カイチク</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</si>
</sst>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439832"/>
        <c:axId val="3224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22439832"/>
        <c:axId val="322440224"/>
      </c:lineChart>
      <c:dateAx>
        <c:axId val="322439832"/>
        <c:scaling>
          <c:orientation val="minMax"/>
        </c:scaling>
        <c:delete val="1"/>
        <c:axPos val="b"/>
        <c:numFmt formatCode="ge" sourceLinked="1"/>
        <c:majorTickMark val="none"/>
        <c:minorTickMark val="none"/>
        <c:tickLblPos val="none"/>
        <c:crossAx val="322440224"/>
        <c:crosses val="autoZero"/>
        <c:auto val="1"/>
        <c:lblOffset val="100"/>
        <c:baseTimeUnit val="years"/>
      </c:dateAx>
      <c:valAx>
        <c:axId val="3224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30.48</c:v>
                </c:pt>
                <c:pt idx="1">
                  <c:v>30.24</c:v>
                </c:pt>
                <c:pt idx="2">
                  <c:v>31.45</c:v>
                </c:pt>
                <c:pt idx="3">
                  <c:v>29.28</c:v>
                </c:pt>
                <c:pt idx="4">
                  <c:v>29.64</c:v>
                </c:pt>
              </c:numCache>
            </c:numRef>
          </c:val>
        </c:ser>
        <c:dLbls>
          <c:showLegendKey val="0"/>
          <c:showVal val="0"/>
          <c:showCatName val="0"/>
          <c:showSerName val="0"/>
          <c:showPercent val="0"/>
          <c:showBubbleSize val="0"/>
        </c:dLbls>
        <c:gapWidth val="150"/>
        <c:axId val="323240240"/>
        <c:axId val="32347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323240240"/>
        <c:axId val="323474440"/>
      </c:lineChart>
      <c:dateAx>
        <c:axId val="323240240"/>
        <c:scaling>
          <c:orientation val="minMax"/>
        </c:scaling>
        <c:delete val="1"/>
        <c:axPos val="b"/>
        <c:numFmt formatCode="ge" sourceLinked="1"/>
        <c:majorTickMark val="none"/>
        <c:minorTickMark val="none"/>
        <c:tickLblPos val="none"/>
        <c:crossAx val="323474440"/>
        <c:crosses val="autoZero"/>
        <c:auto val="1"/>
        <c:lblOffset val="100"/>
        <c:baseTimeUnit val="years"/>
      </c:dateAx>
      <c:valAx>
        <c:axId val="3234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70.11</c:v>
                </c:pt>
                <c:pt idx="1">
                  <c:v>72.94</c:v>
                </c:pt>
                <c:pt idx="2">
                  <c:v>75.459999999999994</c:v>
                </c:pt>
                <c:pt idx="3">
                  <c:v>80.489999999999995</c:v>
                </c:pt>
                <c:pt idx="4">
                  <c:v>80.47</c:v>
                </c:pt>
              </c:numCache>
            </c:numRef>
          </c:val>
        </c:ser>
        <c:dLbls>
          <c:showLegendKey val="0"/>
          <c:showVal val="0"/>
          <c:showCatName val="0"/>
          <c:showSerName val="0"/>
          <c:showPercent val="0"/>
          <c:showBubbleSize val="0"/>
        </c:dLbls>
        <c:gapWidth val="150"/>
        <c:axId val="323671240"/>
        <c:axId val="32367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323671240"/>
        <c:axId val="323671632"/>
      </c:lineChart>
      <c:dateAx>
        <c:axId val="323671240"/>
        <c:scaling>
          <c:orientation val="minMax"/>
        </c:scaling>
        <c:delete val="1"/>
        <c:axPos val="b"/>
        <c:numFmt formatCode="ge" sourceLinked="1"/>
        <c:majorTickMark val="none"/>
        <c:minorTickMark val="none"/>
        <c:tickLblPos val="none"/>
        <c:crossAx val="323671632"/>
        <c:crosses val="autoZero"/>
        <c:auto val="1"/>
        <c:lblOffset val="100"/>
        <c:baseTimeUnit val="years"/>
      </c:dateAx>
      <c:valAx>
        <c:axId val="32367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7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27.14</c:v>
                </c:pt>
                <c:pt idx="1">
                  <c:v>27.53</c:v>
                </c:pt>
                <c:pt idx="2">
                  <c:v>28.44</c:v>
                </c:pt>
                <c:pt idx="3">
                  <c:v>27.53</c:v>
                </c:pt>
                <c:pt idx="4">
                  <c:v>28.76</c:v>
                </c:pt>
              </c:numCache>
            </c:numRef>
          </c:val>
        </c:ser>
        <c:dLbls>
          <c:showLegendKey val="0"/>
          <c:showVal val="0"/>
          <c:showCatName val="0"/>
          <c:showSerName val="0"/>
          <c:showPercent val="0"/>
          <c:showBubbleSize val="0"/>
        </c:dLbls>
        <c:gapWidth val="150"/>
        <c:axId val="322441400"/>
        <c:axId val="3224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441400"/>
        <c:axId val="322490784"/>
      </c:lineChart>
      <c:dateAx>
        <c:axId val="322441400"/>
        <c:scaling>
          <c:orientation val="minMax"/>
        </c:scaling>
        <c:delete val="1"/>
        <c:axPos val="b"/>
        <c:numFmt formatCode="ge" sourceLinked="1"/>
        <c:majorTickMark val="none"/>
        <c:minorTickMark val="none"/>
        <c:tickLblPos val="none"/>
        <c:crossAx val="322490784"/>
        <c:crosses val="autoZero"/>
        <c:auto val="1"/>
        <c:lblOffset val="100"/>
        <c:baseTimeUnit val="years"/>
      </c:dateAx>
      <c:valAx>
        <c:axId val="3224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4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491960"/>
        <c:axId val="3224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491960"/>
        <c:axId val="322492352"/>
      </c:lineChart>
      <c:dateAx>
        <c:axId val="322491960"/>
        <c:scaling>
          <c:orientation val="minMax"/>
        </c:scaling>
        <c:delete val="1"/>
        <c:axPos val="b"/>
        <c:numFmt formatCode="ge" sourceLinked="1"/>
        <c:majorTickMark val="none"/>
        <c:minorTickMark val="none"/>
        <c:tickLblPos val="none"/>
        <c:crossAx val="322492352"/>
        <c:crosses val="autoZero"/>
        <c:auto val="1"/>
        <c:lblOffset val="100"/>
        <c:baseTimeUnit val="years"/>
      </c:dateAx>
      <c:valAx>
        <c:axId val="3224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4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533120"/>
        <c:axId val="32253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533120"/>
        <c:axId val="322533512"/>
      </c:lineChart>
      <c:dateAx>
        <c:axId val="322533120"/>
        <c:scaling>
          <c:orientation val="minMax"/>
        </c:scaling>
        <c:delete val="1"/>
        <c:axPos val="b"/>
        <c:numFmt formatCode="ge" sourceLinked="1"/>
        <c:majorTickMark val="none"/>
        <c:minorTickMark val="none"/>
        <c:tickLblPos val="none"/>
        <c:crossAx val="322533512"/>
        <c:crosses val="autoZero"/>
        <c:auto val="1"/>
        <c:lblOffset val="100"/>
        <c:baseTimeUnit val="years"/>
      </c:dateAx>
      <c:valAx>
        <c:axId val="3225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5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238672"/>
        <c:axId val="32323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238672"/>
        <c:axId val="323239064"/>
      </c:lineChart>
      <c:dateAx>
        <c:axId val="323238672"/>
        <c:scaling>
          <c:orientation val="minMax"/>
        </c:scaling>
        <c:delete val="1"/>
        <c:axPos val="b"/>
        <c:numFmt formatCode="ge" sourceLinked="1"/>
        <c:majorTickMark val="none"/>
        <c:minorTickMark val="none"/>
        <c:tickLblPos val="none"/>
        <c:crossAx val="323239064"/>
        <c:crosses val="autoZero"/>
        <c:auto val="1"/>
        <c:lblOffset val="100"/>
        <c:baseTimeUnit val="years"/>
      </c:dateAx>
      <c:valAx>
        <c:axId val="3232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3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305744"/>
        <c:axId val="32330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305744"/>
        <c:axId val="323306136"/>
      </c:lineChart>
      <c:dateAx>
        <c:axId val="323305744"/>
        <c:scaling>
          <c:orientation val="minMax"/>
        </c:scaling>
        <c:delete val="1"/>
        <c:axPos val="b"/>
        <c:numFmt formatCode="ge" sourceLinked="1"/>
        <c:majorTickMark val="none"/>
        <c:minorTickMark val="none"/>
        <c:tickLblPos val="none"/>
        <c:crossAx val="323306136"/>
        <c:crosses val="autoZero"/>
        <c:auto val="1"/>
        <c:lblOffset val="100"/>
        <c:baseTimeUnit val="years"/>
      </c:dateAx>
      <c:valAx>
        <c:axId val="32330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0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12691.69</c:v>
                </c:pt>
                <c:pt idx="1">
                  <c:v>12967.51</c:v>
                </c:pt>
                <c:pt idx="2">
                  <c:v>11849.03</c:v>
                </c:pt>
                <c:pt idx="3">
                  <c:v>11697.02</c:v>
                </c:pt>
                <c:pt idx="4" formatCode="#,##0.00;&quot;△&quot;#,##0.00">
                  <c:v>0</c:v>
                </c:pt>
              </c:numCache>
            </c:numRef>
          </c:val>
        </c:ser>
        <c:dLbls>
          <c:showLegendKey val="0"/>
          <c:showVal val="0"/>
          <c:showCatName val="0"/>
          <c:showSerName val="0"/>
          <c:showPercent val="0"/>
          <c:showBubbleSize val="0"/>
        </c:dLbls>
        <c:gapWidth val="150"/>
        <c:axId val="323307312"/>
        <c:axId val="32335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323307312"/>
        <c:axId val="323351536"/>
      </c:lineChart>
      <c:dateAx>
        <c:axId val="323307312"/>
        <c:scaling>
          <c:orientation val="minMax"/>
        </c:scaling>
        <c:delete val="1"/>
        <c:axPos val="b"/>
        <c:numFmt formatCode="ge" sourceLinked="1"/>
        <c:majorTickMark val="none"/>
        <c:minorTickMark val="none"/>
        <c:tickLblPos val="none"/>
        <c:crossAx val="323351536"/>
        <c:crosses val="autoZero"/>
        <c:auto val="1"/>
        <c:lblOffset val="100"/>
        <c:baseTimeUnit val="years"/>
      </c:dateAx>
      <c:valAx>
        <c:axId val="32335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0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7.48</c:v>
                </c:pt>
                <c:pt idx="1">
                  <c:v>6.96</c:v>
                </c:pt>
                <c:pt idx="2">
                  <c:v>6.74</c:v>
                </c:pt>
                <c:pt idx="3">
                  <c:v>6.71</c:v>
                </c:pt>
                <c:pt idx="4">
                  <c:v>6.91</c:v>
                </c:pt>
              </c:numCache>
            </c:numRef>
          </c:val>
        </c:ser>
        <c:dLbls>
          <c:showLegendKey val="0"/>
          <c:showVal val="0"/>
          <c:showCatName val="0"/>
          <c:showSerName val="0"/>
          <c:showPercent val="0"/>
          <c:showBubbleSize val="0"/>
        </c:dLbls>
        <c:gapWidth val="150"/>
        <c:axId val="323352712"/>
        <c:axId val="32335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323352712"/>
        <c:axId val="323353104"/>
      </c:lineChart>
      <c:dateAx>
        <c:axId val="323352712"/>
        <c:scaling>
          <c:orientation val="minMax"/>
        </c:scaling>
        <c:delete val="1"/>
        <c:axPos val="b"/>
        <c:numFmt formatCode="ge" sourceLinked="1"/>
        <c:majorTickMark val="none"/>
        <c:minorTickMark val="none"/>
        <c:tickLblPos val="none"/>
        <c:crossAx val="323353104"/>
        <c:crosses val="autoZero"/>
        <c:auto val="1"/>
        <c:lblOffset val="100"/>
        <c:baseTimeUnit val="years"/>
      </c:dateAx>
      <c:valAx>
        <c:axId val="32335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5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1174.6400000000001</c:v>
                </c:pt>
                <c:pt idx="1">
                  <c:v>1264.54</c:v>
                </c:pt>
                <c:pt idx="2">
                  <c:v>1323.89</c:v>
                </c:pt>
                <c:pt idx="3">
                  <c:v>1338.31</c:v>
                </c:pt>
                <c:pt idx="4">
                  <c:v>1297.72</c:v>
                </c:pt>
              </c:numCache>
            </c:numRef>
          </c:val>
        </c:ser>
        <c:dLbls>
          <c:showLegendKey val="0"/>
          <c:showVal val="0"/>
          <c:showCatName val="0"/>
          <c:showSerName val="0"/>
          <c:showPercent val="0"/>
          <c:showBubbleSize val="0"/>
        </c:dLbls>
        <c:gapWidth val="150"/>
        <c:axId val="323094048"/>
        <c:axId val="32309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323094048"/>
        <c:axId val="323093656"/>
      </c:lineChart>
      <c:dateAx>
        <c:axId val="323094048"/>
        <c:scaling>
          <c:orientation val="minMax"/>
        </c:scaling>
        <c:delete val="1"/>
        <c:axPos val="b"/>
        <c:numFmt formatCode="ge" sourceLinked="1"/>
        <c:majorTickMark val="none"/>
        <c:minorTickMark val="none"/>
        <c:tickLblPos val="none"/>
        <c:crossAx val="323093656"/>
        <c:crosses val="autoZero"/>
        <c:auto val="1"/>
        <c:lblOffset val="100"/>
        <c:baseTimeUnit val="years"/>
      </c:dateAx>
      <c:valAx>
        <c:axId val="32309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新郷村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2672</v>
      </c>
      <c r="AM8" s="47"/>
      <c r="AN8" s="47"/>
      <c r="AO8" s="47"/>
      <c r="AP8" s="47"/>
      <c r="AQ8" s="47"/>
      <c r="AR8" s="47"/>
      <c r="AS8" s="47"/>
      <c r="AT8" s="43">
        <f>データ!S6</f>
        <v>150.77000000000001</v>
      </c>
      <c r="AU8" s="43"/>
      <c r="AV8" s="43"/>
      <c r="AW8" s="43"/>
      <c r="AX8" s="43"/>
      <c r="AY8" s="43"/>
      <c r="AZ8" s="43"/>
      <c r="BA8" s="43"/>
      <c r="BB8" s="43">
        <f>データ!T6</f>
        <v>17.72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51.87</v>
      </c>
      <c r="Q10" s="43"/>
      <c r="R10" s="43"/>
      <c r="S10" s="43"/>
      <c r="T10" s="43"/>
      <c r="U10" s="43"/>
      <c r="V10" s="43"/>
      <c r="W10" s="43">
        <f>データ!P6</f>
        <v>87.75</v>
      </c>
      <c r="X10" s="43"/>
      <c r="Y10" s="43"/>
      <c r="Z10" s="43"/>
      <c r="AA10" s="43"/>
      <c r="AB10" s="43"/>
      <c r="AC10" s="43"/>
      <c r="AD10" s="47">
        <f>データ!Q6</f>
        <v>1728</v>
      </c>
      <c r="AE10" s="47"/>
      <c r="AF10" s="47"/>
      <c r="AG10" s="47"/>
      <c r="AH10" s="47"/>
      <c r="AI10" s="47"/>
      <c r="AJ10" s="47"/>
      <c r="AK10" s="2"/>
      <c r="AL10" s="47">
        <f>データ!U6</f>
        <v>1398</v>
      </c>
      <c r="AM10" s="47"/>
      <c r="AN10" s="47"/>
      <c r="AO10" s="47"/>
      <c r="AP10" s="47"/>
      <c r="AQ10" s="47"/>
      <c r="AR10" s="47"/>
      <c r="AS10" s="47"/>
      <c r="AT10" s="43">
        <f>データ!V6</f>
        <v>0.77</v>
      </c>
      <c r="AU10" s="43"/>
      <c r="AV10" s="43"/>
      <c r="AW10" s="43"/>
      <c r="AX10" s="43"/>
      <c r="AY10" s="43"/>
      <c r="AZ10" s="43"/>
      <c r="BA10" s="43"/>
      <c r="BB10" s="43">
        <f>データ!W6</f>
        <v>1815.58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24503</v>
      </c>
      <c r="D6" s="31">
        <f t="shared" si="3"/>
        <v>47</v>
      </c>
      <c r="E6" s="31">
        <f t="shared" si="3"/>
        <v>17</v>
      </c>
      <c r="F6" s="31">
        <f t="shared" si="3"/>
        <v>4</v>
      </c>
      <c r="G6" s="31">
        <f t="shared" si="3"/>
        <v>0</v>
      </c>
      <c r="H6" s="31" t="str">
        <f t="shared" si="3"/>
        <v>青森県　新郷村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51.87</v>
      </c>
      <c r="P6" s="32">
        <f t="shared" si="3"/>
        <v>87.75</v>
      </c>
      <c r="Q6" s="32">
        <f t="shared" si="3"/>
        <v>1728</v>
      </c>
      <c r="R6" s="32">
        <f t="shared" si="3"/>
        <v>2672</v>
      </c>
      <c r="S6" s="32">
        <f t="shared" si="3"/>
        <v>150.77000000000001</v>
      </c>
      <c r="T6" s="32">
        <f t="shared" si="3"/>
        <v>17.72</v>
      </c>
      <c r="U6" s="32">
        <f t="shared" si="3"/>
        <v>1398</v>
      </c>
      <c r="V6" s="32">
        <f t="shared" si="3"/>
        <v>0.77</v>
      </c>
      <c r="W6" s="32">
        <f t="shared" si="3"/>
        <v>1815.58</v>
      </c>
      <c r="X6" s="33">
        <f>IF(X7="",NA(),X7)</f>
        <v>27.14</v>
      </c>
      <c r="Y6" s="33">
        <f t="shared" ref="Y6:AG6" si="4">IF(Y7="",NA(),Y7)</f>
        <v>27.53</v>
      </c>
      <c r="Z6" s="33">
        <f t="shared" si="4"/>
        <v>28.44</v>
      </c>
      <c r="AA6" s="33">
        <f t="shared" si="4"/>
        <v>27.53</v>
      </c>
      <c r="AB6" s="33">
        <f t="shared" si="4"/>
        <v>28.76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12691.69</v>
      </c>
      <c r="BF6" s="33">
        <f t="shared" ref="BF6:BN6" si="7">IF(BF7="",NA(),BF7)</f>
        <v>12967.51</v>
      </c>
      <c r="BG6" s="33">
        <f t="shared" si="7"/>
        <v>11849.03</v>
      </c>
      <c r="BH6" s="33">
        <f t="shared" si="7"/>
        <v>11697.02</v>
      </c>
      <c r="BI6" s="32">
        <f t="shared" si="7"/>
        <v>0</v>
      </c>
      <c r="BJ6" s="33">
        <f t="shared" si="7"/>
        <v>1835.56</v>
      </c>
      <c r="BK6" s="33">
        <f t="shared" si="7"/>
        <v>1716.82</v>
      </c>
      <c r="BL6" s="33">
        <f t="shared" si="7"/>
        <v>1569.13</v>
      </c>
      <c r="BM6" s="33">
        <f t="shared" si="7"/>
        <v>1436</v>
      </c>
      <c r="BN6" s="33">
        <f t="shared" si="7"/>
        <v>1434.89</v>
      </c>
      <c r="BO6" s="32" t="str">
        <f>IF(BO7="","",IF(BO7="-","【-】","【"&amp;SUBSTITUTE(TEXT(BO7,"#,##0.00"),"-","△")&amp;"】"))</f>
        <v>【1,457.06】</v>
      </c>
      <c r="BP6" s="33">
        <f>IF(BP7="",NA(),BP7)</f>
        <v>7.48</v>
      </c>
      <c r="BQ6" s="33">
        <f t="shared" ref="BQ6:BY6" si="8">IF(BQ7="",NA(),BQ7)</f>
        <v>6.96</v>
      </c>
      <c r="BR6" s="33">
        <f t="shared" si="8"/>
        <v>6.74</v>
      </c>
      <c r="BS6" s="33">
        <f t="shared" si="8"/>
        <v>6.71</v>
      </c>
      <c r="BT6" s="33">
        <f t="shared" si="8"/>
        <v>6.91</v>
      </c>
      <c r="BU6" s="33">
        <f t="shared" si="8"/>
        <v>52.89</v>
      </c>
      <c r="BV6" s="33">
        <f t="shared" si="8"/>
        <v>51.73</v>
      </c>
      <c r="BW6" s="33">
        <f t="shared" si="8"/>
        <v>64.63</v>
      </c>
      <c r="BX6" s="33">
        <f t="shared" si="8"/>
        <v>66.56</v>
      </c>
      <c r="BY6" s="33">
        <f t="shared" si="8"/>
        <v>66.22</v>
      </c>
      <c r="BZ6" s="32" t="str">
        <f>IF(BZ7="","",IF(BZ7="-","【-】","【"&amp;SUBSTITUTE(TEXT(BZ7,"#,##0.00"),"-","△")&amp;"】"))</f>
        <v>【64.73】</v>
      </c>
      <c r="CA6" s="33">
        <f>IF(CA7="",NA(),CA7)</f>
        <v>1174.6400000000001</v>
      </c>
      <c r="CB6" s="33">
        <f t="shared" ref="CB6:CJ6" si="9">IF(CB7="",NA(),CB7)</f>
        <v>1264.54</v>
      </c>
      <c r="CC6" s="33">
        <f t="shared" si="9"/>
        <v>1323.89</v>
      </c>
      <c r="CD6" s="33">
        <f t="shared" si="9"/>
        <v>1338.31</v>
      </c>
      <c r="CE6" s="33">
        <f t="shared" si="9"/>
        <v>1297.72</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30.48</v>
      </c>
      <c r="CM6" s="33">
        <f t="shared" ref="CM6:CU6" si="10">IF(CM7="",NA(),CM7)</f>
        <v>30.24</v>
      </c>
      <c r="CN6" s="33">
        <f t="shared" si="10"/>
        <v>31.45</v>
      </c>
      <c r="CO6" s="33">
        <f t="shared" si="10"/>
        <v>29.28</v>
      </c>
      <c r="CP6" s="33">
        <f t="shared" si="10"/>
        <v>29.64</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70.11</v>
      </c>
      <c r="CX6" s="33">
        <f t="shared" ref="CX6:DF6" si="11">IF(CX7="",NA(),CX7)</f>
        <v>72.94</v>
      </c>
      <c r="CY6" s="33">
        <f t="shared" si="11"/>
        <v>75.459999999999994</v>
      </c>
      <c r="CZ6" s="33">
        <f t="shared" si="11"/>
        <v>80.489999999999995</v>
      </c>
      <c r="DA6" s="33">
        <f t="shared" si="11"/>
        <v>80.47</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24503</v>
      </c>
      <c r="D7" s="35">
        <v>47</v>
      </c>
      <c r="E7" s="35">
        <v>17</v>
      </c>
      <c r="F7" s="35">
        <v>4</v>
      </c>
      <c r="G7" s="35">
        <v>0</v>
      </c>
      <c r="H7" s="35" t="s">
        <v>96</v>
      </c>
      <c r="I7" s="35" t="s">
        <v>97</v>
      </c>
      <c r="J7" s="35" t="s">
        <v>98</v>
      </c>
      <c r="K7" s="35" t="s">
        <v>99</v>
      </c>
      <c r="L7" s="35" t="s">
        <v>100</v>
      </c>
      <c r="M7" s="36" t="s">
        <v>101</v>
      </c>
      <c r="N7" s="36" t="s">
        <v>102</v>
      </c>
      <c r="O7" s="36">
        <v>51.87</v>
      </c>
      <c r="P7" s="36">
        <v>87.75</v>
      </c>
      <c r="Q7" s="36">
        <v>1728</v>
      </c>
      <c r="R7" s="36">
        <v>2672</v>
      </c>
      <c r="S7" s="36">
        <v>150.77000000000001</v>
      </c>
      <c r="T7" s="36">
        <v>17.72</v>
      </c>
      <c r="U7" s="36">
        <v>1398</v>
      </c>
      <c r="V7" s="36">
        <v>0.77</v>
      </c>
      <c r="W7" s="36">
        <v>1815.58</v>
      </c>
      <c r="X7" s="36">
        <v>27.14</v>
      </c>
      <c r="Y7" s="36">
        <v>27.53</v>
      </c>
      <c r="Z7" s="36">
        <v>28.44</v>
      </c>
      <c r="AA7" s="36">
        <v>27.53</v>
      </c>
      <c r="AB7" s="36">
        <v>28.76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12691.69</v>
      </c>
      <c r="BF7" s="36">
        <v>12967.51</v>
      </c>
      <c r="BG7" s="36">
        <v>11849.03</v>
      </c>
      <c r="BH7" s="36">
        <v>11697.02</v>
      </c>
      <c r="BI7" s="36">
        <v>0</v>
      </c>
      <c r="BJ7" s="36">
        <v>1835.56</v>
      </c>
      <c r="BK7" s="36">
        <v>1716.82</v>
      </c>
      <c r="BL7" s="36">
        <v>1569.13</v>
      </c>
      <c r="BM7" s="36">
        <v>1436</v>
      </c>
      <c r="BN7" s="36">
        <v>1434.89</v>
      </c>
      <c r="BO7" s="36">
        <v>1457.06</v>
      </c>
      <c r="BP7" s="36">
        <v>7.48</v>
      </c>
      <c r="BQ7" s="36">
        <v>6.96</v>
      </c>
      <c r="BR7" s="36">
        <v>6.74</v>
      </c>
      <c r="BS7" s="36">
        <v>6.71</v>
      </c>
      <c r="BT7" s="36">
        <v>6.91</v>
      </c>
      <c r="BU7" s="36">
        <v>52.89</v>
      </c>
      <c r="BV7" s="36">
        <v>51.73</v>
      </c>
      <c r="BW7" s="36">
        <v>64.63</v>
      </c>
      <c r="BX7" s="36">
        <v>66.56</v>
      </c>
      <c r="BY7" s="36">
        <v>66.22</v>
      </c>
      <c r="BZ7" s="36">
        <v>64.73</v>
      </c>
      <c r="CA7" s="36">
        <v>1174.6400000000001</v>
      </c>
      <c r="CB7" s="36">
        <v>1264.54</v>
      </c>
      <c r="CC7" s="36">
        <v>1323.89</v>
      </c>
      <c r="CD7" s="36">
        <v>1338.31</v>
      </c>
      <c r="CE7" s="36">
        <v>1297.72</v>
      </c>
      <c r="CF7" s="36">
        <v>300.52</v>
      </c>
      <c r="CG7" s="36">
        <v>310.47000000000003</v>
      </c>
      <c r="CH7" s="36">
        <v>245.75</v>
      </c>
      <c r="CI7" s="36">
        <v>244.29</v>
      </c>
      <c r="CJ7" s="36">
        <v>246.72</v>
      </c>
      <c r="CK7" s="36">
        <v>250.25</v>
      </c>
      <c r="CL7" s="36">
        <v>30.48</v>
      </c>
      <c r="CM7" s="36">
        <v>30.24</v>
      </c>
      <c r="CN7" s="36">
        <v>31.45</v>
      </c>
      <c r="CO7" s="36">
        <v>29.28</v>
      </c>
      <c r="CP7" s="36">
        <v>29.64</v>
      </c>
      <c r="CQ7" s="36">
        <v>36.799999999999997</v>
      </c>
      <c r="CR7" s="36">
        <v>36.67</v>
      </c>
      <c r="CS7" s="36">
        <v>43.65</v>
      </c>
      <c r="CT7" s="36">
        <v>43.58</v>
      </c>
      <c r="CU7" s="36">
        <v>41.35</v>
      </c>
      <c r="CV7" s="36">
        <v>40.31</v>
      </c>
      <c r="CW7" s="36">
        <v>70.11</v>
      </c>
      <c r="CX7" s="36">
        <v>72.94</v>
      </c>
      <c r="CY7" s="36">
        <v>75.459999999999994</v>
      </c>
      <c r="CZ7" s="36">
        <v>80.489999999999995</v>
      </c>
      <c r="DA7" s="36">
        <v>80.47</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2017-02-17T05:54:58Z</cp:lastPrinted>
  <dcterms:created xsi:type="dcterms:W3CDTF">2017-02-08T02:58:13Z</dcterms:created>
  <dcterms:modified xsi:type="dcterms:W3CDTF">2017-02-17T05:54:59Z</dcterms:modified>
  <cp:category/>
</cp:coreProperties>
</file>