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67.22\部門別フォルダ\14水道課\!和田俊光\！水道課\経営比較分析表\"/>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AY8" i="4"/>
  <c r="AQ8" i="4"/>
  <c r="Z8" i="4"/>
  <c r="R8" i="4"/>
  <c r="J8" i="4"/>
  <c r="B6" i="4"/>
  <c r="C10" i="5" l="1"/>
  <c r="D10" i="5"/>
  <c r="E10" i="5"/>
  <c r="B10" i="5"/>
</calcChain>
</file>

<file path=xl/sharedStrings.xml><?xml version="1.0" encoding="utf-8"?>
<sst xmlns="http://schemas.openxmlformats.org/spreadsheetml/2006/main" count="218" uniqueCount="107">
  <si>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</si>
  <si>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</si>
  <si>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</si>
  <si>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</si>
  <si>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</si>
  <si>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</si>
  <si>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</si>
  <si>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</si>
  <si>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</si>
  <si>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</si>
  <si>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</si>
  <si>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</si>
  <si>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</si>
  <si>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</si>
  <si>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</si>
  <si>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</si>
  <si>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</si>
  <si>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</si>
  <si>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</si>
  <si>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</si>
  <si>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</si>
  <si>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</si>
  <si>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</si>
  <si>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</si>
  <si>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</si>
  <si>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</si>
  <si>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</si>
  <si>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</si>
  <si>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</si>
  <si>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</si>
  <si>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</si>
  <si>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</si>
  <si>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</si>
  <si>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</si>
  <si>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</si>
  <si>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</si>
  <si>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</si>
  <si>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</si>
  <si>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</si>
  <si>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</si>
  <si>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</si>
  <si>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</si>
  <si>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</si>
  <si>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</si>
  <si>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</si>
  <si>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</si>
  <si>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</si>
  <si>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</si>
  <si>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</si>
  <si>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</si>
  <si>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</si>
  <si>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</si>
  <si>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</si>
  <si>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</si>
  <si>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</si>
  <si>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</si>
  <si>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</si>
  <si>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</si>
  <si>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</si>
  <si>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</si>
  <si>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</si>
  <si>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</si>
  <si>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</si>
  <si>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</si>
  <si>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</si>
  <si>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</si>
  <si>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</si>
  <si>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</si>
  <si>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</si>
  <si>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</si>
  <si>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</si>
  <si>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</si>
  <si>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</si>
  <si>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</si>
  <si>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</si>
  <si>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</si>
  <si>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</si>
  <si>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</si>
  <si>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</si>
  <si>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</si>
  <si>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</si>
  <si>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</si>
  <si>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</si>
  <si>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</si>
  <si>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</si>
  <si>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</si>
  <si>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</si>
  <si>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</si>
  <si>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</si>
  <si>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</si>
  <si>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</si>
  <si>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</si>
  <si>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</si>
  <si>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東北町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</si>
  <si>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</si>
  <si>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</si>
  <si>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</si>
  <si>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</si>
  <si>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</si>
  <si>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</si>
  <si>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</si>
  <si>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</si>
  <si>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</si>
  <si>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</si>
  <si>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今後、人口減少社会を迎えて使用水量が減り、更に節水意識の高まりで給水収益は減少をたどる。また、施設は老朽化して更新維持していくための費用が増加する。
　数年にわたる赤字決算のために当事業は多大な累積欠損金を抱えている。この累積欠損金を解消するには、毎年黒字決算になることが必要である。そのためには、給水収益の増加が必要で人口減少社会に対応した水道料金体系が必要である。
　また、当事業は短期的な債務に対する支払能力が類似団体平均値を大きく下回る。平成27年度末の企業債残高は897,285千円で、給水収益の5.9倍である。これは、類似団体平均値4.8倍を上回るもので、投資規模に対して給水収益が低いと考えられる。
　また、料金回収率は100％以上が求められるが、当事業は86.79％である。給水に係る費用が給水収益で賄えていないことが示されている。
　給水原価は203.32円で類似団体平均値よりも低いが、投資の効率化や維持管理費の削減等の経営改善が必要である。
　有収率は、類似団体平均値よりも下回っている。老朽管の建設改良により有収率を上げる努力をする必要がある。</t>
    <rPh sb="1" eb="3">
      <t>コンゴ</t>
    </rPh>
    <rPh sb="4" eb="6">
      <t>ジンコウ</t>
    </rPh>
    <rPh sb="6" eb="8">
      <t>ゲンショウ</t>
    </rPh>
    <rPh sb="8" eb="10">
      <t>シャカイ</t>
    </rPh>
    <rPh sb="11" eb="12">
      <t>ムカ</t>
    </rPh>
    <rPh sb="14" eb="16">
      <t>シヨウ</t>
    </rPh>
    <rPh sb="16" eb="18">
      <t>スイリョウ</t>
    </rPh>
    <rPh sb="19" eb="20">
      <t>ヘ</t>
    </rPh>
    <rPh sb="22" eb="23">
      <t>サラ</t>
    </rPh>
    <rPh sb="24" eb="26">
      <t>セッスイ</t>
    </rPh>
    <rPh sb="26" eb="28">
      <t>イシキ</t>
    </rPh>
    <rPh sb="29" eb="30">
      <t>タカ</t>
    </rPh>
    <rPh sb="33" eb="35">
      <t>キュウスイ</t>
    </rPh>
    <rPh sb="35" eb="37">
      <t>シュウエキ</t>
    </rPh>
    <rPh sb="38" eb="40">
      <t>ゲンショウ</t>
    </rPh>
    <rPh sb="48" eb="50">
      <t>シセツ</t>
    </rPh>
    <rPh sb="51" eb="54">
      <t>ロウキュウカ</t>
    </rPh>
    <rPh sb="56" eb="58">
      <t>コウシン</t>
    </rPh>
    <rPh sb="58" eb="60">
      <t>イジ</t>
    </rPh>
    <rPh sb="67" eb="69">
      <t>ヒヨウ</t>
    </rPh>
    <rPh sb="70" eb="72">
      <t>ゾウカ</t>
    </rPh>
    <rPh sb="77" eb="79">
      <t>スウネン</t>
    </rPh>
    <rPh sb="83" eb="85">
      <t>アカジ</t>
    </rPh>
    <rPh sb="85" eb="87">
      <t>ケッサン</t>
    </rPh>
    <rPh sb="91" eb="92">
      <t>トウ</t>
    </rPh>
    <rPh sb="92" eb="94">
      <t>ジギョウ</t>
    </rPh>
    <rPh sb="95" eb="97">
      <t>タダイ</t>
    </rPh>
    <rPh sb="98" eb="100">
      <t>ルイセキ</t>
    </rPh>
    <rPh sb="100" eb="103">
      <t>ケッソンキン</t>
    </rPh>
    <rPh sb="104" eb="105">
      <t>カカ</t>
    </rPh>
    <rPh sb="112" eb="114">
      <t>ルイセキ</t>
    </rPh>
    <rPh sb="114" eb="117">
      <t>ケッソンキン</t>
    </rPh>
    <rPh sb="118" eb="120">
      <t>カイショウ</t>
    </rPh>
    <rPh sb="125" eb="127">
      <t>マイネン</t>
    </rPh>
    <rPh sb="127" eb="129">
      <t>クロジ</t>
    </rPh>
    <rPh sb="129" eb="131">
      <t>ケッサン</t>
    </rPh>
    <rPh sb="137" eb="139">
      <t>ヒツヨウ</t>
    </rPh>
    <rPh sb="150" eb="152">
      <t>キュウスイ</t>
    </rPh>
    <rPh sb="152" eb="154">
      <t>シュウエキ</t>
    </rPh>
    <rPh sb="155" eb="157">
      <t>ゾウカ</t>
    </rPh>
    <rPh sb="158" eb="160">
      <t>ヒツヨウ</t>
    </rPh>
    <rPh sb="161" eb="163">
      <t>ジンコウ</t>
    </rPh>
    <rPh sb="163" eb="165">
      <t>ゲンショウ</t>
    </rPh>
    <rPh sb="165" eb="167">
      <t>シャカイ</t>
    </rPh>
    <rPh sb="168" eb="170">
      <t>タイオウ</t>
    </rPh>
    <rPh sb="172" eb="174">
      <t>スイドウ</t>
    </rPh>
    <rPh sb="174" eb="176">
      <t>リョウキン</t>
    </rPh>
    <rPh sb="176" eb="178">
      <t>タイケイ</t>
    </rPh>
    <rPh sb="179" eb="181">
      <t>ヒツヨウ</t>
    </rPh>
    <rPh sb="190" eb="191">
      <t>トウ</t>
    </rPh>
    <rPh sb="191" eb="193">
      <t>ジギョウ</t>
    </rPh>
    <rPh sb="194" eb="197">
      <t>タンキテキ</t>
    </rPh>
    <rPh sb="198" eb="200">
      <t>サイム</t>
    </rPh>
    <rPh sb="201" eb="202">
      <t>タイ</t>
    </rPh>
    <rPh sb="204" eb="206">
      <t>シハライ</t>
    </rPh>
    <rPh sb="206" eb="208">
      <t>ノウリョク</t>
    </rPh>
    <rPh sb="209" eb="211">
      <t>ルイジ</t>
    </rPh>
    <rPh sb="211" eb="213">
      <t>ダンタイ</t>
    </rPh>
    <rPh sb="213" eb="216">
      <t>ヘイキンチ</t>
    </rPh>
    <rPh sb="217" eb="218">
      <t>オオ</t>
    </rPh>
    <rPh sb="220" eb="222">
      <t>シタマワ</t>
    </rPh>
    <rPh sb="224" eb="226">
      <t>ヘイセイ</t>
    </rPh>
    <rPh sb="228" eb="230">
      <t>ネンド</t>
    </rPh>
    <rPh sb="230" eb="231">
      <t>マツ</t>
    </rPh>
    <rPh sb="232" eb="234">
      <t>キギョウ</t>
    </rPh>
    <rPh sb="234" eb="235">
      <t>サイ</t>
    </rPh>
    <rPh sb="235" eb="237">
      <t>ザンダカ</t>
    </rPh>
    <rPh sb="245" eb="247">
      <t>センエン</t>
    </rPh>
    <rPh sb="249" eb="251">
      <t>キュウスイ</t>
    </rPh>
    <rPh sb="251" eb="253">
      <t>シュウエキ</t>
    </rPh>
    <rPh sb="257" eb="258">
      <t>バイ</t>
    </rPh>
    <rPh sb="266" eb="268">
      <t>ルイジ</t>
    </rPh>
    <rPh sb="268" eb="270">
      <t>ダンタイ</t>
    </rPh>
    <rPh sb="270" eb="273">
      <t>ヘイキンチ</t>
    </rPh>
    <rPh sb="276" eb="277">
      <t>バイ</t>
    </rPh>
    <rPh sb="278" eb="280">
      <t>ウワマワ</t>
    </rPh>
    <rPh sb="285" eb="287">
      <t>トウシ</t>
    </rPh>
    <rPh sb="287" eb="289">
      <t>キボ</t>
    </rPh>
    <rPh sb="290" eb="291">
      <t>タイ</t>
    </rPh>
    <rPh sb="293" eb="295">
      <t>キュウスイ</t>
    </rPh>
    <rPh sb="295" eb="297">
      <t>シュウエキ</t>
    </rPh>
    <rPh sb="298" eb="299">
      <t>ヒク</t>
    </rPh>
    <rPh sb="301" eb="302">
      <t>カンガ</t>
    </rPh>
    <rPh sb="312" eb="314">
      <t>リョウキン</t>
    </rPh>
    <rPh sb="314" eb="316">
      <t>カイシュウ</t>
    </rPh>
    <rPh sb="316" eb="317">
      <t>リツ</t>
    </rPh>
    <rPh sb="322" eb="324">
      <t>イジョウ</t>
    </rPh>
    <rPh sb="325" eb="326">
      <t>モト</t>
    </rPh>
    <rPh sb="332" eb="333">
      <t>トウ</t>
    </rPh>
    <rPh sb="333" eb="335">
      <t>ジギョウ</t>
    </rPh>
    <rPh sb="346" eb="348">
      <t>キュウスイ</t>
    </rPh>
    <rPh sb="349" eb="350">
      <t>カカ</t>
    </rPh>
    <rPh sb="351" eb="353">
      <t>ヒヨウ</t>
    </rPh>
    <rPh sb="354" eb="356">
      <t>キュウスイ</t>
    </rPh>
    <rPh sb="356" eb="358">
      <t>シュウエキ</t>
    </rPh>
    <rPh sb="359" eb="360">
      <t>マカナ</t>
    </rPh>
    <rPh sb="368" eb="369">
      <t>シメ</t>
    </rPh>
    <rPh sb="377" eb="379">
      <t>キュウスイ</t>
    </rPh>
    <rPh sb="379" eb="381">
      <t>ゲンカ</t>
    </rPh>
    <rPh sb="388" eb="389">
      <t>エン</t>
    </rPh>
    <rPh sb="390" eb="392">
      <t>ルイジ</t>
    </rPh>
    <rPh sb="392" eb="394">
      <t>ダンタイ</t>
    </rPh>
    <rPh sb="394" eb="397">
      <t>ヘイキンチ</t>
    </rPh>
    <rPh sb="400" eb="401">
      <t>ヒク</t>
    </rPh>
    <rPh sb="404" eb="406">
      <t>トウシ</t>
    </rPh>
    <rPh sb="407" eb="410">
      <t>コウリツカ</t>
    </rPh>
    <rPh sb="411" eb="413">
      <t>イジ</t>
    </rPh>
    <rPh sb="413" eb="416">
      <t>カンリヒ</t>
    </rPh>
    <rPh sb="417" eb="419">
      <t>サクゲン</t>
    </rPh>
    <rPh sb="419" eb="420">
      <t>トウ</t>
    </rPh>
    <rPh sb="421" eb="423">
      <t>ケイエイ</t>
    </rPh>
    <rPh sb="423" eb="425">
      <t>カイゼン</t>
    </rPh>
    <rPh sb="426" eb="428">
      <t>ヒツヨウ</t>
    </rPh>
    <rPh sb="434" eb="435">
      <t>ユウ</t>
    </rPh>
    <rPh sb="435" eb="436">
      <t>オサ</t>
    </rPh>
    <rPh sb="436" eb="437">
      <t>リツ</t>
    </rPh>
    <rPh sb="439" eb="441">
      <t>ルイジ</t>
    </rPh>
    <rPh sb="441" eb="443">
      <t>ダンタイ</t>
    </rPh>
    <rPh sb="443" eb="446">
      <t>ヘイキンチ</t>
    </rPh>
    <rPh sb="449" eb="451">
      <t>シタマワ</t>
    </rPh>
    <rPh sb="456" eb="458">
      <t>ロウキュウ</t>
    </rPh>
    <rPh sb="458" eb="459">
      <t>カン</t>
    </rPh>
    <rPh sb="460" eb="462">
      <t>ケンセツ</t>
    </rPh>
    <rPh sb="462" eb="464">
      <t>カイリョウ</t>
    </rPh>
    <rPh sb="467" eb="468">
      <t>ユウ</t>
    </rPh>
    <rPh sb="468" eb="469">
      <t>オサ</t>
    </rPh>
    <rPh sb="469" eb="470">
      <t>リツ</t>
    </rPh>
    <rPh sb="471" eb="472">
      <t>ア</t>
    </rPh>
    <rPh sb="474" eb="476">
      <t>ドリョク</t>
    </rPh>
    <rPh sb="479" eb="481">
      <t>ヒツヨウ</t>
    </rPh>
    <phoneticPr fontId="4"/>
  </si>
  <si>
    <t>　平成27年度末で減価償却率は48.90％で類似団体平均値に近い値ではあるが、管路だけでなく施設整備も更新の時期を迎えている。
　上水道地域の管路の延長の20.57％が布設後40年以上経過しており、高度経済成長期に布設した管路の大量更新の時期に入っている。
　管路の更新については、スピードアップして取り組む必要がある。</t>
    <rPh sb="1" eb="3">
      <t>ヘイセイ</t>
    </rPh>
    <rPh sb="5" eb="7">
      <t>ネンド</t>
    </rPh>
    <rPh sb="7" eb="8">
      <t>マツ</t>
    </rPh>
    <rPh sb="9" eb="11">
      <t>ゲンカ</t>
    </rPh>
    <rPh sb="11" eb="13">
      <t>ショウキャク</t>
    </rPh>
    <rPh sb="13" eb="14">
      <t>リツ</t>
    </rPh>
    <rPh sb="22" eb="24">
      <t>ルイジ</t>
    </rPh>
    <rPh sb="24" eb="26">
      <t>ダンタイ</t>
    </rPh>
    <rPh sb="26" eb="29">
      <t>ヘイキンチ</t>
    </rPh>
    <rPh sb="30" eb="31">
      <t>チカ</t>
    </rPh>
    <rPh sb="32" eb="33">
      <t>アタイ</t>
    </rPh>
    <rPh sb="39" eb="41">
      <t>カンロ</t>
    </rPh>
    <rPh sb="46" eb="48">
      <t>シセツ</t>
    </rPh>
    <rPh sb="48" eb="50">
      <t>セイビ</t>
    </rPh>
    <rPh sb="51" eb="53">
      <t>コウシン</t>
    </rPh>
    <rPh sb="54" eb="56">
      <t>ジキ</t>
    </rPh>
    <rPh sb="57" eb="58">
      <t>ムカ</t>
    </rPh>
    <rPh sb="65" eb="68">
      <t>ジョウスイドウ</t>
    </rPh>
    <rPh sb="68" eb="70">
      <t>チイキ</t>
    </rPh>
    <rPh sb="71" eb="73">
      <t>カンロ</t>
    </rPh>
    <rPh sb="74" eb="76">
      <t>エンチョウ</t>
    </rPh>
    <rPh sb="84" eb="86">
      <t>フセツ</t>
    </rPh>
    <rPh sb="86" eb="87">
      <t>ゴ</t>
    </rPh>
    <rPh sb="89" eb="90">
      <t>ネン</t>
    </rPh>
    <rPh sb="90" eb="92">
      <t>イジョウ</t>
    </rPh>
    <rPh sb="92" eb="94">
      <t>ケイカ</t>
    </rPh>
    <rPh sb="99" eb="101">
      <t>コウド</t>
    </rPh>
    <rPh sb="101" eb="103">
      <t>ケイザイ</t>
    </rPh>
    <rPh sb="103" eb="105">
      <t>セイチョウ</t>
    </rPh>
    <rPh sb="105" eb="106">
      <t>キ</t>
    </rPh>
    <rPh sb="107" eb="109">
      <t>フセツ</t>
    </rPh>
    <rPh sb="111" eb="113">
      <t>カンロ</t>
    </rPh>
    <rPh sb="114" eb="116">
      <t>タイリョウ</t>
    </rPh>
    <rPh sb="116" eb="118">
      <t>コウシン</t>
    </rPh>
    <rPh sb="119" eb="121">
      <t>ジキ</t>
    </rPh>
    <rPh sb="122" eb="123">
      <t>ハイ</t>
    </rPh>
    <rPh sb="130" eb="131">
      <t>カン</t>
    </rPh>
    <rPh sb="131" eb="132">
      <t>ロ</t>
    </rPh>
    <rPh sb="133" eb="135">
      <t>コウシン</t>
    </rPh>
    <rPh sb="150" eb="151">
      <t>ト</t>
    </rPh>
    <rPh sb="152" eb="153">
      <t>ク</t>
    </rPh>
    <rPh sb="154" eb="156">
      <t>ヒツヨウ</t>
    </rPh>
    <phoneticPr fontId="4"/>
  </si>
  <si>
    <t>　全体的に設備の老朽化により、有収率の低下を招いている。資金不足を解消し、老朽施設及び管路の改良を行っていくことが必要である。
　そのためには、収益の増加が必要であり、料金体系及び料金水準の見直しの検討が必要である。</t>
    <rPh sb="1" eb="3">
      <t>ゼンタイ</t>
    </rPh>
    <rPh sb="3" eb="4">
      <t>テキ</t>
    </rPh>
    <rPh sb="5" eb="7">
      <t>セツビ</t>
    </rPh>
    <rPh sb="8" eb="11">
      <t>ロウキュウカ</t>
    </rPh>
    <rPh sb="15" eb="16">
      <t>ユウ</t>
    </rPh>
    <rPh sb="16" eb="17">
      <t>オサ</t>
    </rPh>
    <rPh sb="17" eb="18">
      <t>リツ</t>
    </rPh>
    <rPh sb="19" eb="21">
      <t>テイカ</t>
    </rPh>
    <rPh sb="22" eb="23">
      <t>マネ</t>
    </rPh>
    <rPh sb="28" eb="30">
      <t>シキン</t>
    </rPh>
    <rPh sb="30" eb="32">
      <t>ブソク</t>
    </rPh>
    <rPh sb="33" eb="35">
      <t>カイショウ</t>
    </rPh>
    <rPh sb="37" eb="39">
      <t>ロウキュウ</t>
    </rPh>
    <rPh sb="39" eb="41">
      <t>シセツ</t>
    </rPh>
    <rPh sb="41" eb="42">
      <t>オヨ</t>
    </rPh>
    <rPh sb="43" eb="45">
      <t>カンロ</t>
    </rPh>
    <rPh sb="46" eb="48">
      <t>カイリョウ</t>
    </rPh>
    <rPh sb="49" eb="50">
      <t>オコナ</t>
    </rPh>
    <rPh sb="57" eb="59">
      <t>ヒツヨウ</t>
    </rPh>
    <rPh sb="72" eb="74">
      <t>シュウエキ</t>
    </rPh>
    <rPh sb="75" eb="77">
      <t>ゾウカ</t>
    </rPh>
    <rPh sb="78" eb="80">
      <t>ヒツヨウ</t>
    </rPh>
    <rPh sb="84" eb="86">
      <t>リョウキン</t>
    </rPh>
    <rPh sb="86" eb="88">
      <t>タイケイ</t>
    </rPh>
    <rPh sb="88" eb="89">
      <t>オヨ</t>
    </rPh>
    <rPh sb="90" eb="92">
      <t>リョウキン</t>
    </rPh>
    <rPh sb="92" eb="94">
      <t>スイジュン</t>
    </rPh>
    <rPh sb="95" eb="97">
      <t>ミナオ</t>
    </rPh>
    <rPh sb="99" eb="101">
      <t>ケントウ</t>
    </rPh>
    <rPh sb="102" eb="10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</si>
</sst>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0.91</c:v>
                </c:pt>
                <c:pt idx="1">
                  <c:v>0.78</c:v>
                </c:pt>
                <c:pt idx="2">
                  <c:v>4.0599999999999996</c:v>
                </c:pt>
                <c:pt idx="3">
                  <c:v>1.47</c:v>
                </c:pt>
                <c:pt idx="4" formatCode="#,##0.00;&quot;△&quot;#,##0.00">
                  <c:v>0</c:v>
                </c:pt>
              </c:numCache>
            </c:numRef>
          </c:val>
        </c:ser>
        <c:dLbls>
          <c:showLegendKey val="0"/>
          <c:showVal val="0"/>
          <c:showCatName val="0"/>
          <c:showSerName val="0"/>
          <c:showPercent val="0"/>
          <c:showBubbleSize val="0"/>
        </c:dLbls>
        <c:gapWidth val="150"/>
        <c:axId val="230775384"/>
        <c:axId val="230775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230775384"/>
        <c:axId val="230775768"/>
      </c:lineChart>
      <c:dateAx>
        <c:axId val="230775384"/>
        <c:scaling>
          <c:orientation val="minMax"/>
        </c:scaling>
        <c:delete val="1"/>
        <c:axPos val="b"/>
        <c:numFmt formatCode="ge" sourceLinked="1"/>
        <c:majorTickMark val="none"/>
        <c:minorTickMark val="none"/>
        <c:tickLblPos val="none"/>
        <c:crossAx val="230775768"/>
        <c:crosses val="autoZero"/>
        <c:auto val="1"/>
        <c:lblOffset val="100"/>
        <c:baseTimeUnit val="years"/>
      </c:dateAx>
      <c:valAx>
        <c:axId val="23077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7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55.31</c:v>
                </c:pt>
                <c:pt idx="1">
                  <c:v>57.49</c:v>
                </c:pt>
                <c:pt idx="2">
                  <c:v>54.08</c:v>
                </c:pt>
                <c:pt idx="3">
                  <c:v>63.04</c:v>
                </c:pt>
                <c:pt idx="4">
                  <c:v>56.32</c:v>
                </c:pt>
              </c:numCache>
            </c:numRef>
          </c:val>
        </c:ser>
        <c:dLbls>
          <c:showLegendKey val="0"/>
          <c:showVal val="0"/>
          <c:showCatName val="0"/>
          <c:showSerName val="0"/>
          <c:showPercent val="0"/>
          <c:showBubbleSize val="0"/>
        </c:dLbls>
        <c:gapWidth val="150"/>
        <c:axId val="230750384"/>
        <c:axId val="23098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230750384"/>
        <c:axId val="230980800"/>
      </c:lineChart>
      <c:dateAx>
        <c:axId val="230750384"/>
        <c:scaling>
          <c:orientation val="minMax"/>
        </c:scaling>
        <c:delete val="1"/>
        <c:axPos val="b"/>
        <c:numFmt formatCode="ge" sourceLinked="1"/>
        <c:majorTickMark val="none"/>
        <c:minorTickMark val="none"/>
        <c:tickLblPos val="none"/>
        <c:crossAx val="230980800"/>
        <c:crosses val="autoZero"/>
        <c:auto val="1"/>
        <c:lblOffset val="100"/>
        <c:baseTimeUnit val="years"/>
      </c:dateAx>
      <c:valAx>
        <c:axId val="23098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5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76.459999999999994</c:v>
                </c:pt>
                <c:pt idx="1">
                  <c:v>73.08</c:v>
                </c:pt>
                <c:pt idx="2">
                  <c:v>75.760000000000005</c:v>
                </c:pt>
                <c:pt idx="3">
                  <c:v>65.010000000000005</c:v>
                </c:pt>
                <c:pt idx="4">
                  <c:v>72.510000000000005</c:v>
                </c:pt>
              </c:numCache>
            </c:numRef>
          </c:val>
        </c:ser>
        <c:dLbls>
          <c:showLegendKey val="0"/>
          <c:showVal val="0"/>
          <c:showCatName val="0"/>
          <c:showSerName val="0"/>
          <c:showPercent val="0"/>
          <c:showBubbleSize val="0"/>
        </c:dLbls>
        <c:gapWidth val="150"/>
        <c:axId val="230981976"/>
        <c:axId val="23098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230981976"/>
        <c:axId val="230982368"/>
      </c:lineChart>
      <c:dateAx>
        <c:axId val="230981976"/>
        <c:scaling>
          <c:orientation val="minMax"/>
        </c:scaling>
        <c:delete val="1"/>
        <c:axPos val="b"/>
        <c:numFmt formatCode="ge" sourceLinked="1"/>
        <c:majorTickMark val="none"/>
        <c:minorTickMark val="none"/>
        <c:tickLblPos val="none"/>
        <c:crossAx val="230982368"/>
        <c:crosses val="autoZero"/>
        <c:auto val="1"/>
        <c:lblOffset val="100"/>
        <c:baseTimeUnit val="years"/>
      </c:dateAx>
      <c:valAx>
        <c:axId val="23098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8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104.89</c:v>
                </c:pt>
                <c:pt idx="1">
                  <c:v>104.01</c:v>
                </c:pt>
                <c:pt idx="2">
                  <c:v>98.72</c:v>
                </c:pt>
                <c:pt idx="3">
                  <c:v>96.99</c:v>
                </c:pt>
                <c:pt idx="4">
                  <c:v>96.86</c:v>
                </c:pt>
              </c:numCache>
            </c:numRef>
          </c:val>
        </c:ser>
        <c:dLbls>
          <c:showLegendKey val="0"/>
          <c:showVal val="0"/>
          <c:showCatName val="0"/>
          <c:showSerName val="0"/>
          <c:showPercent val="0"/>
          <c:showBubbleSize val="0"/>
        </c:dLbls>
        <c:gapWidth val="150"/>
        <c:axId val="230136496"/>
        <c:axId val="230563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230136496"/>
        <c:axId val="230563064"/>
      </c:lineChart>
      <c:dateAx>
        <c:axId val="230136496"/>
        <c:scaling>
          <c:orientation val="minMax"/>
        </c:scaling>
        <c:delete val="1"/>
        <c:axPos val="b"/>
        <c:numFmt formatCode="ge" sourceLinked="1"/>
        <c:majorTickMark val="none"/>
        <c:minorTickMark val="none"/>
        <c:tickLblPos val="none"/>
        <c:crossAx val="230563064"/>
        <c:crosses val="autoZero"/>
        <c:auto val="1"/>
        <c:lblOffset val="100"/>
        <c:baseTimeUnit val="years"/>
      </c:dateAx>
      <c:valAx>
        <c:axId val="230563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13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43.57</c:v>
                </c:pt>
                <c:pt idx="1">
                  <c:v>45.83</c:v>
                </c:pt>
                <c:pt idx="2">
                  <c:v>46.9</c:v>
                </c:pt>
                <c:pt idx="3">
                  <c:v>47.47</c:v>
                </c:pt>
                <c:pt idx="4">
                  <c:v>48.9</c:v>
                </c:pt>
              </c:numCache>
            </c:numRef>
          </c:val>
        </c:ser>
        <c:dLbls>
          <c:showLegendKey val="0"/>
          <c:showVal val="0"/>
          <c:showCatName val="0"/>
          <c:showSerName val="0"/>
          <c:showPercent val="0"/>
          <c:showBubbleSize val="0"/>
        </c:dLbls>
        <c:gapWidth val="150"/>
        <c:axId val="230543792"/>
        <c:axId val="23054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230543792"/>
        <c:axId val="230544176"/>
      </c:lineChart>
      <c:dateAx>
        <c:axId val="230543792"/>
        <c:scaling>
          <c:orientation val="minMax"/>
        </c:scaling>
        <c:delete val="1"/>
        <c:axPos val="b"/>
        <c:numFmt formatCode="ge" sourceLinked="1"/>
        <c:majorTickMark val="none"/>
        <c:minorTickMark val="none"/>
        <c:tickLblPos val="none"/>
        <c:crossAx val="230544176"/>
        <c:crosses val="autoZero"/>
        <c:auto val="1"/>
        <c:lblOffset val="100"/>
        <c:baseTimeUnit val="years"/>
      </c:dateAx>
      <c:valAx>
        <c:axId val="23054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4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26.88</c:v>
                </c:pt>
                <c:pt idx="1">
                  <c:v>26.1</c:v>
                </c:pt>
                <c:pt idx="2">
                  <c:v>22.04</c:v>
                </c:pt>
                <c:pt idx="3">
                  <c:v>20.57</c:v>
                </c:pt>
                <c:pt idx="4" formatCode="#,##0.00;&quot;△&quot;#,##0.00">
                  <c:v>0</c:v>
                </c:pt>
              </c:numCache>
            </c:numRef>
          </c:val>
        </c:ser>
        <c:dLbls>
          <c:showLegendKey val="0"/>
          <c:showVal val="0"/>
          <c:showCatName val="0"/>
          <c:showSerName val="0"/>
          <c:showPercent val="0"/>
          <c:showBubbleSize val="0"/>
        </c:dLbls>
        <c:gapWidth val="150"/>
        <c:axId val="230691712"/>
        <c:axId val="23069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230691712"/>
        <c:axId val="230694144"/>
      </c:lineChart>
      <c:dateAx>
        <c:axId val="230691712"/>
        <c:scaling>
          <c:orientation val="minMax"/>
        </c:scaling>
        <c:delete val="1"/>
        <c:axPos val="b"/>
        <c:numFmt formatCode="ge" sourceLinked="1"/>
        <c:majorTickMark val="none"/>
        <c:minorTickMark val="none"/>
        <c:tickLblPos val="none"/>
        <c:crossAx val="230694144"/>
        <c:crosses val="autoZero"/>
        <c:auto val="1"/>
        <c:lblOffset val="100"/>
        <c:baseTimeUnit val="years"/>
      </c:dateAx>
      <c:valAx>
        <c:axId val="23069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6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26.83</c:v>
                </c:pt>
                <c:pt idx="1">
                  <c:v>22.24</c:v>
                </c:pt>
                <c:pt idx="2">
                  <c:v>18.39</c:v>
                </c:pt>
                <c:pt idx="3">
                  <c:v>27.74</c:v>
                </c:pt>
                <c:pt idx="4">
                  <c:v>31.62</c:v>
                </c:pt>
              </c:numCache>
            </c:numRef>
          </c:val>
        </c:ser>
        <c:dLbls>
          <c:showLegendKey val="0"/>
          <c:showVal val="0"/>
          <c:showCatName val="0"/>
          <c:showSerName val="0"/>
          <c:showPercent val="0"/>
          <c:showBubbleSize val="0"/>
        </c:dLbls>
        <c:gapWidth val="150"/>
        <c:axId val="230751952"/>
        <c:axId val="230752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230751952"/>
        <c:axId val="230752344"/>
      </c:lineChart>
      <c:dateAx>
        <c:axId val="230751952"/>
        <c:scaling>
          <c:orientation val="minMax"/>
        </c:scaling>
        <c:delete val="1"/>
        <c:axPos val="b"/>
        <c:numFmt formatCode="ge" sourceLinked="1"/>
        <c:majorTickMark val="none"/>
        <c:minorTickMark val="none"/>
        <c:tickLblPos val="none"/>
        <c:crossAx val="230752344"/>
        <c:crosses val="autoZero"/>
        <c:auto val="1"/>
        <c:lblOffset val="100"/>
        <c:baseTimeUnit val="years"/>
      </c:dateAx>
      <c:valAx>
        <c:axId val="230752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75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9515.1299999999992</c:v>
                </c:pt>
                <c:pt idx="1">
                  <c:v>20389.810000000001</c:v>
                </c:pt>
                <c:pt idx="2">
                  <c:v>0</c:v>
                </c:pt>
                <c:pt idx="3">
                  <c:v>193.52</c:v>
                </c:pt>
                <c:pt idx="4">
                  <c:v>173</c:v>
                </c:pt>
              </c:numCache>
            </c:numRef>
          </c:val>
        </c:ser>
        <c:dLbls>
          <c:showLegendKey val="0"/>
          <c:showVal val="0"/>
          <c:showCatName val="0"/>
          <c:showSerName val="0"/>
          <c:showPercent val="0"/>
          <c:showBubbleSize val="0"/>
        </c:dLbls>
        <c:gapWidth val="150"/>
        <c:axId val="230753912"/>
        <c:axId val="230904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230753912"/>
        <c:axId val="230904616"/>
      </c:lineChart>
      <c:dateAx>
        <c:axId val="230753912"/>
        <c:scaling>
          <c:orientation val="minMax"/>
        </c:scaling>
        <c:delete val="1"/>
        <c:axPos val="b"/>
        <c:numFmt formatCode="ge" sourceLinked="1"/>
        <c:majorTickMark val="none"/>
        <c:minorTickMark val="none"/>
        <c:tickLblPos val="none"/>
        <c:crossAx val="230904616"/>
        <c:crosses val="autoZero"/>
        <c:auto val="1"/>
        <c:lblOffset val="100"/>
        <c:baseTimeUnit val="years"/>
      </c:dateAx>
      <c:valAx>
        <c:axId val="230904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75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740.61</c:v>
                </c:pt>
                <c:pt idx="1">
                  <c:v>701.11</c:v>
                </c:pt>
                <c:pt idx="2">
                  <c:v>673.79</c:v>
                </c:pt>
                <c:pt idx="3">
                  <c:v>630.96</c:v>
                </c:pt>
                <c:pt idx="4">
                  <c:v>591.62</c:v>
                </c:pt>
              </c:numCache>
            </c:numRef>
          </c:val>
        </c:ser>
        <c:dLbls>
          <c:showLegendKey val="0"/>
          <c:showVal val="0"/>
          <c:showCatName val="0"/>
          <c:showSerName val="0"/>
          <c:showPercent val="0"/>
          <c:showBubbleSize val="0"/>
        </c:dLbls>
        <c:gapWidth val="150"/>
        <c:axId val="230905792"/>
        <c:axId val="230906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230905792"/>
        <c:axId val="230906184"/>
      </c:lineChart>
      <c:dateAx>
        <c:axId val="230905792"/>
        <c:scaling>
          <c:orientation val="minMax"/>
        </c:scaling>
        <c:delete val="1"/>
        <c:axPos val="b"/>
        <c:numFmt formatCode="ge" sourceLinked="1"/>
        <c:majorTickMark val="none"/>
        <c:minorTickMark val="none"/>
        <c:tickLblPos val="none"/>
        <c:crossAx val="230906184"/>
        <c:crosses val="autoZero"/>
        <c:auto val="1"/>
        <c:lblOffset val="100"/>
        <c:baseTimeUnit val="years"/>
      </c:dateAx>
      <c:valAx>
        <c:axId val="230906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90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97.89</c:v>
                </c:pt>
                <c:pt idx="1">
                  <c:v>94.75</c:v>
                </c:pt>
                <c:pt idx="2">
                  <c:v>68.02</c:v>
                </c:pt>
                <c:pt idx="3">
                  <c:v>81.44</c:v>
                </c:pt>
                <c:pt idx="4">
                  <c:v>86.79</c:v>
                </c:pt>
              </c:numCache>
            </c:numRef>
          </c:val>
        </c:ser>
        <c:dLbls>
          <c:showLegendKey val="0"/>
          <c:showVal val="0"/>
          <c:showCatName val="0"/>
          <c:showSerName val="0"/>
          <c:showPercent val="0"/>
          <c:showBubbleSize val="0"/>
        </c:dLbls>
        <c:gapWidth val="150"/>
        <c:axId val="230907360"/>
        <c:axId val="23090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230907360"/>
        <c:axId val="230907752"/>
      </c:lineChart>
      <c:dateAx>
        <c:axId val="230907360"/>
        <c:scaling>
          <c:orientation val="minMax"/>
        </c:scaling>
        <c:delete val="1"/>
        <c:axPos val="b"/>
        <c:numFmt formatCode="ge" sourceLinked="1"/>
        <c:majorTickMark val="none"/>
        <c:minorTickMark val="none"/>
        <c:tickLblPos val="none"/>
        <c:crossAx val="230907752"/>
        <c:crosses val="autoZero"/>
        <c:auto val="1"/>
        <c:lblOffset val="100"/>
        <c:baseTimeUnit val="years"/>
      </c:dateAx>
      <c:valAx>
        <c:axId val="23090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90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175</c:v>
                </c:pt>
                <c:pt idx="1">
                  <c:v>183.16</c:v>
                </c:pt>
                <c:pt idx="2">
                  <c:v>257.69</c:v>
                </c:pt>
                <c:pt idx="3">
                  <c:v>216.53</c:v>
                </c:pt>
                <c:pt idx="4">
                  <c:v>203.32</c:v>
                </c:pt>
              </c:numCache>
            </c:numRef>
          </c:val>
        </c:ser>
        <c:dLbls>
          <c:showLegendKey val="0"/>
          <c:showVal val="0"/>
          <c:showCatName val="0"/>
          <c:showSerName val="0"/>
          <c:showPercent val="0"/>
          <c:showBubbleSize val="0"/>
        </c:dLbls>
        <c:gapWidth val="150"/>
        <c:axId val="230753520"/>
        <c:axId val="23075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230753520"/>
        <c:axId val="230751560"/>
      </c:lineChart>
      <c:dateAx>
        <c:axId val="230753520"/>
        <c:scaling>
          <c:orientation val="minMax"/>
        </c:scaling>
        <c:delete val="1"/>
        <c:axPos val="b"/>
        <c:numFmt formatCode="ge" sourceLinked="1"/>
        <c:majorTickMark val="none"/>
        <c:minorTickMark val="none"/>
        <c:tickLblPos val="none"/>
        <c:crossAx val="230751560"/>
        <c:crosses val="autoZero"/>
        <c:auto val="1"/>
        <c:lblOffset val="100"/>
        <c:baseTimeUnit val="years"/>
      </c:dateAx>
      <c:valAx>
        <c:axId val="23075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5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X52"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青森県　東北町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18550</v>
      </c>
      <c r="AJ8" s="75"/>
      <c r="AK8" s="75"/>
      <c r="AL8" s="75"/>
      <c r="AM8" s="75"/>
      <c r="AN8" s="75"/>
      <c r="AO8" s="75"/>
      <c r="AP8" s="76"/>
      <c r="AQ8" s="57">
        <f>データ!R6</f>
        <v>326.5</v>
      </c>
      <c r="AR8" s="57"/>
      <c r="AS8" s="57"/>
      <c r="AT8" s="57"/>
      <c r="AU8" s="57"/>
      <c r="AV8" s="57"/>
      <c r="AW8" s="57"/>
      <c r="AX8" s="57"/>
      <c r="AY8" s="57">
        <f>データ!S6</f>
        <v>56.81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35.03</v>
      </c>
      <c r="K10" s="57"/>
      <c r="L10" s="57"/>
      <c r="M10" s="57"/>
      <c r="N10" s="57"/>
      <c r="O10" s="57"/>
      <c r="P10" s="57"/>
      <c r="Q10" s="57"/>
      <c r="R10" s="57">
        <f>データ!O6</f>
        <v>48.73</v>
      </c>
      <c r="S10" s="57"/>
      <c r="T10" s="57"/>
      <c r="U10" s="57"/>
      <c r="V10" s="57"/>
      <c r="W10" s="57"/>
      <c r="X10" s="57"/>
      <c r="Y10" s="57"/>
      <c r="Z10" s="65">
        <f>データ!P6</f>
        <v>3236</v>
      </c>
      <c r="AA10" s="65"/>
      <c r="AB10" s="65"/>
      <c r="AC10" s="65"/>
      <c r="AD10" s="65"/>
      <c r="AE10" s="65"/>
      <c r="AF10" s="65"/>
      <c r="AG10" s="65"/>
      <c r="AH10" s="2"/>
      <c r="AI10" s="65">
        <f>データ!T6</f>
        <v>8981</v>
      </c>
      <c r="AJ10" s="65"/>
      <c r="AK10" s="65"/>
      <c r="AL10" s="65"/>
      <c r="AM10" s="65"/>
      <c r="AN10" s="65"/>
      <c r="AO10" s="65"/>
      <c r="AP10" s="65"/>
      <c r="AQ10" s="57">
        <f>データ!U6</f>
        <v>56.95</v>
      </c>
      <c r="AR10" s="57"/>
      <c r="AS10" s="57"/>
      <c r="AT10" s="57"/>
      <c r="AU10" s="57"/>
      <c r="AV10" s="57"/>
      <c r="AW10" s="57"/>
      <c r="AX10" s="57"/>
      <c r="AY10" s="57">
        <f>データ!V6</f>
        <v>157.69999999999999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24082</v>
      </c>
      <c r="D6" s="31">
        <f t="shared" si="3"/>
        <v>46</v>
      </c>
      <c r="E6" s="31">
        <f t="shared" si="3"/>
        <v>1</v>
      </c>
      <c r="F6" s="31">
        <f t="shared" si="3"/>
        <v>0</v>
      </c>
      <c r="G6" s="31">
        <f t="shared" si="3"/>
        <v>1</v>
      </c>
      <c r="H6" s="31" t="str">
        <f t="shared" si="3"/>
        <v>青森県　東北町</v>
      </c>
      <c r="I6" s="31" t="str">
        <f t="shared" si="3"/>
        <v>法適用</v>
      </c>
      <c r="J6" s="31" t="str">
        <f t="shared" si="3"/>
        <v>水道事業</v>
      </c>
      <c r="K6" s="31" t="str">
        <f t="shared" si="3"/>
        <v>末端給水事業</v>
      </c>
      <c r="L6" s="31" t="str">
        <f t="shared" si="3"/>
        <v>A8</v>
      </c>
      <c r="M6" s="32" t="str">
        <f t="shared" si="3"/>
        <v>-</v>
      </c>
      <c r="N6" s="32">
        <f t="shared" si="3"/>
        <v>35.03</v>
      </c>
      <c r="O6" s="32">
        <f t="shared" si="3"/>
        <v>48.73</v>
      </c>
      <c r="P6" s="32">
        <f t="shared" si="3"/>
        <v>3236</v>
      </c>
      <c r="Q6" s="32">
        <f t="shared" si="3"/>
        <v>18550</v>
      </c>
      <c r="R6" s="32">
        <f t="shared" si="3"/>
        <v>326.5</v>
      </c>
      <c r="S6" s="32">
        <f t="shared" si="3"/>
        <v>56.81</v>
      </c>
      <c r="T6" s="32">
        <f t="shared" si="3"/>
        <v>8981</v>
      </c>
      <c r="U6" s="32">
        <f t="shared" si="3"/>
        <v>56.95</v>
      </c>
      <c r="V6" s="32">
        <f t="shared" si="3"/>
        <v>157.69999999999999</v>
      </c>
      <c r="W6" s="33">
        <f>IF(W7="",NA(),W7)</f>
        <v>104.89</v>
      </c>
      <c r="X6" s="33">
        <f t="shared" ref="X6:AF6" si="4">IF(X7="",NA(),X7)</f>
        <v>104.01</v>
      </c>
      <c r="Y6" s="33">
        <f t="shared" si="4"/>
        <v>98.72</v>
      </c>
      <c r="Z6" s="33">
        <f t="shared" si="4"/>
        <v>96.99</v>
      </c>
      <c r="AA6" s="33">
        <f t="shared" si="4"/>
        <v>96.86</v>
      </c>
      <c r="AB6" s="33">
        <f t="shared" si="4"/>
        <v>104.82</v>
      </c>
      <c r="AC6" s="33">
        <f t="shared" si="4"/>
        <v>104.95</v>
      </c>
      <c r="AD6" s="33">
        <f t="shared" si="4"/>
        <v>105.53</v>
      </c>
      <c r="AE6" s="33">
        <f t="shared" si="4"/>
        <v>107.2</v>
      </c>
      <c r="AF6" s="33">
        <f t="shared" si="4"/>
        <v>106.62</v>
      </c>
      <c r="AG6" s="32" t="str">
        <f>IF(AG7="","",IF(AG7="-","【-】","【"&amp;SUBSTITUTE(TEXT(AG7,"#,##0.00"),"-","△")&amp;"】"))</f>
        <v>【113.56】</v>
      </c>
      <c r="AH6" s="33">
        <f>IF(AH7="",NA(),AH7)</f>
        <v>26.83</v>
      </c>
      <c r="AI6" s="33">
        <f t="shared" ref="AI6:AQ6" si="5">IF(AI7="",NA(),AI7)</f>
        <v>22.24</v>
      </c>
      <c r="AJ6" s="33">
        <f t="shared" si="5"/>
        <v>18.39</v>
      </c>
      <c r="AK6" s="33">
        <f t="shared" si="5"/>
        <v>27.74</v>
      </c>
      <c r="AL6" s="33">
        <f t="shared" si="5"/>
        <v>31.62</v>
      </c>
      <c r="AM6" s="33">
        <f t="shared" si="5"/>
        <v>26.83</v>
      </c>
      <c r="AN6" s="33">
        <f t="shared" si="5"/>
        <v>26.81</v>
      </c>
      <c r="AO6" s="33">
        <f t="shared" si="5"/>
        <v>28.31</v>
      </c>
      <c r="AP6" s="33">
        <f t="shared" si="5"/>
        <v>13.46</v>
      </c>
      <c r="AQ6" s="33">
        <f t="shared" si="5"/>
        <v>12.59</v>
      </c>
      <c r="AR6" s="32" t="str">
        <f>IF(AR7="","",IF(AR7="-","【-】","【"&amp;SUBSTITUTE(TEXT(AR7,"#,##0.00"),"-","△")&amp;"】"))</f>
        <v>【0.87】</v>
      </c>
      <c r="AS6" s="33">
        <f>IF(AS7="",NA(),AS7)</f>
        <v>9515.1299999999992</v>
      </c>
      <c r="AT6" s="33">
        <f t="shared" ref="AT6:BB6" si="6">IF(AT7="",NA(),AT7)</f>
        <v>20389.810000000001</v>
      </c>
      <c r="AU6" s="33" t="str">
        <f t="shared" si="6"/>
        <v>-</v>
      </c>
      <c r="AV6" s="33">
        <f t="shared" si="6"/>
        <v>193.52</v>
      </c>
      <c r="AW6" s="33">
        <f t="shared" si="6"/>
        <v>173</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740.61</v>
      </c>
      <c r="BE6" s="33">
        <f t="shared" ref="BE6:BM6" si="7">IF(BE7="",NA(),BE7)</f>
        <v>701.11</v>
      </c>
      <c r="BF6" s="33">
        <f t="shared" si="7"/>
        <v>673.79</v>
      </c>
      <c r="BG6" s="33">
        <f t="shared" si="7"/>
        <v>630.96</v>
      </c>
      <c r="BH6" s="33">
        <f t="shared" si="7"/>
        <v>591.62</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97.89</v>
      </c>
      <c r="BP6" s="33">
        <f t="shared" ref="BP6:BX6" si="8">IF(BP7="",NA(),BP7)</f>
        <v>94.75</v>
      </c>
      <c r="BQ6" s="33">
        <f t="shared" si="8"/>
        <v>68.02</v>
      </c>
      <c r="BR6" s="33">
        <f t="shared" si="8"/>
        <v>81.44</v>
      </c>
      <c r="BS6" s="33">
        <f t="shared" si="8"/>
        <v>86.79</v>
      </c>
      <c r="BT6" s="33">
        <f t="shared" si="8"/>
        <v>90.17</v>
      </c>
      <c r="BU6" s="33">
        <f t="shared" si="8"/>
        <v>90.69</v>
      </c>
      <c r="BV6" s="33">
        <f t="shared" si="8"/>
        <v>90.64</v>
      </c>
      <c r="BW6" s="33">
        <f t="shared" si="8"/>
        <v>93.66</v>
      </c>
      <c r="BX6" s="33">
        <f t="shared" si="8"/>
        <v>92.76</v>
      </c>
      <c r="BY6" s="32" t="str">
        <f>IF(BY7="","",IF(BY7="-","【-】","【"&amp;SUBSTITUTE(TEXT(BY7,"#,##0.00"),"-","△")&amp;"】"))</f>
        <v>【104.99】</v>
      </c>
      <c r="BZ6" s="33">
        <f>IF(BZ7="",NA(),BZ7)</f>
        <v>175</v>
      </c>
      <c r="CA6" s="33">
        <f t="shared" ref="CA6:CI6" si="9">IF(CA7="",NA(),CA7)</f>
        <v>183.16</v>
      </c>
      <c r="CB6" s="33">
        <f t="shared" si="9"/>
        <v>257.69</v>
      </c>
      <c r="CC6" s="33">
        <f t="shared" si="9"/>
        <v>216.53</v>
      </c>
      <c r="CD6" s="33">
        <f t="shared" si="9"/>
        <v>203.32</v>
      </c>
      <c r="CE6" s="33">
        <f t="shared" si="9"/>
        <v>210.28</v>
      </c>
      <c r="CF6" s="33">
        <f t="shared" si="9"/>
        <v>211.08</v>
      </c>
      <c r="CG6" s="33">
        <f t="shared" si="9"/>
        <v>213.52</v>
      </c>
      <c r="CH6" s="33">
        <f t="shared" si="9"/>
        <v>208.21</v>
      </c>
      <c r="CI6" s="33">
        <f t="shared" si="9"/>
        <v>208.67</v>
      </c>
      <c r="CJ6" s="32" t="str">
        <f>IF(CJ7="","",IF(CJ7="-","【-】","【"&amp;SUBSTITUTE(TEXT(CJ7,"#,##0.00"),"-","△")&amp;"】"))</f>
        <v>【163.72】</v>
      </c>
      <c r="CK6" s="33">
        <f>IF(CK7="",NA(),CK7)</f>
        <v>55.31</v>
      </c>
      <c r="CL6" s="33">
        <f t="shared" ref="CL6:CT6" si="10">IF(CL7="",NA(),CL7)</f>
        <v>57.49</v>
      </c>
      <c r="CM6" s="33">
        <f t="shared" si="10"/>
        <v>54.08</v>
      </c>
      <c r="CN6" s="33">
        <f t="shared" si="10"/>
        <v>63.04</v>
      </c>
      <c r="CO6" s="33">
        <f t="shared" si="10"/>
        <v>56.32</v>
      </c>
      <c r="CP6" s="33">
        <f t="shared" si="10"/>
        <v>50.49</v>
      </c>
      <c r="CQ6" s="33">
        <f t="shared" si="10"/>
        <v>49.69</v>
      </c>
      <c r="CR6" s="33">
        <f t="shared" si="10"/>
        <v>49.77</v>
      </c>
      <c r="CS6" s="33">
        <f t="shared" si="10"/>
        <v>49.22</v>
      </c>
      <c r="CT6" s="33">
        <f t="shared" si="10"/>
        <v>49.08</v>
      </c>
      <c r="CU6" s="32" t="str">
        <f>IF(CU7="","",IF(CU7="-","【-】","【"&amp;SUBSTITUTE(TEXT(CU7,"#,##0.00"),"-","△")&amp;"】"))</f>
        <v>【59.76】</v>
      </c>
      <c r="CV6" s="33">
        <f>IF(CV7="",NA(),CV7)</f>
        <v>76.459999999999994</v>
      </c>
      <c r="CW6" s="33">
        <f t="shared" ref="CW6:DE6" si="11">IF(CW7="",NA(),CW7)</f>
        <v>73.08</v>
      </c>
      <c r="CX6" s="33">
        <f t="shared" si="11"/>
        <v>75.760000000000005</v>
      </c>
      <c r="CY6" s="33">
        <f t="shared" si="11"/>
        <v>65.010000000000005</v>
      </c>
      <c r="CZ6" s="33">
        <f t="shared" si="11"/>
        <v>72.510000000000005</v>
      </c>
      <c r="DA6" s="33">
        <f t="shared" si="11"/>
        <v>78.7</v>
      </c>
      <c r="DB6" s="33">
        <f t="shared" si="11"/>
        <v>80.010000000000005</v>
      </c>
      <c r="DC6" s="33">
        <f t="shared" si="11"/>
        <v>79.98</v>
      </c>
      <c r="DD6" s="33">
        <f t="shared" si="11"/>
        <v>79.48</v>
      </c>
      <c r="DE6" s="33">
        <f t="shared" si="11"/>
        <v>79.3</v>
      </c>
      <c r="DF6" s="32" t="str">
        <f>IF(DF7="","",IF(DF7="-","【-】","【"&amp;SUBSTITUTE(TEXT(DF7,"#,##0.00"),"-","△")&amp;"】"))</f>
        <v>【89.95】</v>
      </c>
      <c r="DG6" s="33">
        <f>IF(DG7="",NA(),DG7)</f>
        <v>43.57</v>
      </c>
      <c r="DH6" s="33">
        <f t="shared" ref="DH6:DP6" si="12">IF(DH7="",NA(),DH7)</f>
        <v>45.83</v>
      </c>
      <c r="DI6" s="33">
        <f t="shared" si="12"/>
        <v>46.9</v>
      </c>
      <c r="DJ6" s="33">
        <f t="shared" si="12"/>
        <v>47.47</v>
      </c>
      <c r="DK6" s="33">
        <f t="shared" si="12"/>
        <v>48.9</v>
      </c>
      <c r="DL6" s="33">
        <f t="shared" si="12"/>
        <v>34.24</v>
      </c>
      <c r="DM6" s="33">
        <f t="shared" si="12"/>
        <v>35.18</v>
      </c>
      <c r="DN6" s="33">
        <f t="shared" si="12"/>
        <v>36.43</v>
      </c>
      <c r="DO6" s="33">
        <f t="shared" si="12"/>
        <v>46.12</v>
      </c>
      <c r="DP6" s="33">
        <f t="shared" si="12"/>
        <v>47.44</v>
      </c>
      <c r="DQ6" s="32" t="str">
        <f>IF(DQ7="","",IF(DQ7="-","【-】","【"&amp;SUBSTITUTE(TEXT(DQ7,"#,##0.00"),"-","△")&amp;"】"))</f>
        <v>【47.18】</v>
      </c>
      <c r="DR6" s="33">
        <f>IF(DR7="",NA(),DR7)</f>
        <v>26.88</v>
      </c>
      <c r="DS6" s="33">
        <f t="shared" ref="DS6:EA6" si="13">IF(DS7="",NA(),DS7)</f>
        <v>26.1</v>
      </c>
      <c r="DT6" s="33">
        <f t="shared" si="13"/>
        <v>22.04</v>
      </c>
      <c r="DU6" s="33">
        <f t="shared" si="13"/>
        <v>20.57</v>
      </c>
      <c r="DV6" s="32">
        <f t="shared" si="13"/>
        <v>0</v>
      </c>
      <c r="DW6" s="33">
        <f t="shared" si="13"/>
        <v>6.81</v>
      </c>
      <c r="DX6" s="33">
        <f t="shared" si="13"/>
        <v>8.41</v>
      </c>
      <c r="DY6" s="33">
        <f t="shared" si="13"/>
        <v>8.7200000000000006</v>
      </c>
      <c r="DZ6" s="33">
        <f t="shared" si="13"/>
        <v>9.86</v>
      </c>
      <c r="EA6" s="33">
        <f t="shared" si="13"/>
        <v>11.16</v>
      </c>
      <c r="EB6" s="32" t="str">
        <f>IF(EB7="","",IF(EB7="-","【-】","【"&amp;SUBSTITUTE(TEXT(EB7,"#,##0.00"),"-","△")&amp;"】"))</f>
        <v>【13.18】</v>
      </c>
      <c r="EC6" s="33">
        <f>IF(EC7="",NA(),EC7)</f>
        <v>0.91</v>
      </c>
      <c r="ED6" s="33">
        <f t="shared" ref="ED6:EL6" si="14">IF(ED7="",NA(),ED7)</f>
        <v>0.78</v>
      </c>
      <c r="EE6" s="33">
        <f t="shared" si="14"/>
        <v>4.0599999999999996</v>
      </c>
      <c r="EF6" s="33">
        <f t="shared" si="14"/>
        <v>1.47</v>
      </c>
      <c r="EG6" s="32">
        <f t="shared" si="14"/>
        <v>0</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x14ac:dyDescent="0.15">
      <c r="A7" s="26"/>
      <c r="B7" s="35">
        <v>2015</v>
      </c>
      <c r="C7" s="35">
        <v>24082</v>
      </c>
      <c r="D7" s="35">
        <v>46</v>
      </c>
      <c r="E7" s="35">
        <v>1</v>
      </c>
      <c r="F7" s="35">
        <v>0</v>
      </c>
      <c r="G7" s="35">
        <v>1</v>
      </c>
      <c r="H7" s="35" t="s">
        <v>93</v>
      </c>
      <c r="I7" s="35" t="s">
        <v>94</v>
      </c>
      <c r="J7" s="35" t="s">
        <v>95</v>
      </c>
      <c r="K7" s="35" t="s">
        <v>96</v>
      </c>
      <c r="L7" s="35" t="s">
        <v>97</v>
      </c>
      <c r="M7" s="36" t="s">
        <v>98</v>
      </c>
      <c r="N7" s="36">
        <v>35.03</v>
      </c>
      <c r="O7" s="36">
        <v>48.73</v>
      </c>
      <c r="P7" s="36">
        <v>3236</v>
      </c>
      <c r="Q7" s="36">
        <v>18550</v>
      </c>
      <c r="R7" s="36">
        <v>326.5</v>
      </c>
      <c r="S7" s="36">
        <v>56.81</v>
      </c>
      <c r="T7" s="36">
        <v>8981</v>
      </c>
      <c r="U7" s="36">
        <v>56.95</v>
      </c>
      <c r="V7" s="36">
        <v>157.69999999999999</v>
      </c>
      <c r="W7" s="36">
        <v>104.89</v>
      </c>
      <c r="X7" s="36">
        <v>104.01</v>
      </c>
      <c r="Y7" s="36">
        <v>98.72</v>
      </c>
      <c r="Z7" s="36">
        <v>96.99</v>
      </c>
      <c r="AA7" s="36">
        <v>96.86</v>
      </c>
      <c r="AB7" s="36">
        <v>104.82</v>
      </c>
      <c r="AC7" s="36">
        <v>104.95</v>
      </c>
      <c r="AD7" s="36">
        <v>105.53</v>
      </c>
      <c r="AE7" s="36">
        <v>107.2</v>
      </c>
      <c r="AF7" s="36">
        <v>106.62</v>
      </c>
      <c r="AG7" s="36">
        <v>113.56</v>
      </c>
      <c r="AH7" s="36">
        <v>26.83</v>
      </c>
      <c r="AI7" s="36">
        <v>22.24</v>
      </c>
      <c r="AJ7" s="36">
        <v>18.39</v>
      </c>
      <c r="AK7" s="36">
        <v>27.74</v>
      </c>
      <c r="AL7" s="36">
        <v>31.62</v>
      </c>
      <c r="AM7" s="36">
        <v>26.83</v>
      </c>
      <c r="AN7" s="36">
        <v>26.81</v>
      </c>
      <c r="AO7" s="36">
        <v>28.31</v>
      </c>
      <c r="AP7" s="36">
        <v>13.46</v>
      </c>
      <c r="AQ7" s="36">
        <v>12.59</v>
      </c>
      <c r="AR7" s="36">
        <v>0.87</v>
      </c>
      <c r="AS7" s="36">
        <v>9515.1299999999992</v>
      </c>
      <c r="AT7" s="36">
        <v>20389.810000000001</v>
      </c>
      <c r="AU7" s="36" t="s">
        <v>98</v>
      </c>
      <c r="AV7" s="36">
        <v>193.52</v>
      </c>
      <c r="AW7" s="36">
        <v>173</v>
      </c>
      <c r="AX7" s="36">
        <v>1197.1099999999999</v>
      </c>
      <c r="AY7" s="36">
        <v>1002.64</v>
      </c>
      <c r="AZ7" s="36">
        <v>1164.51</v>
      </c>
      <c r="BA7" s="36">
        <v>434.72</v>
      </c>
      <c r="BB7" s="36">
        <v>416.14</v>
      </c>
      <c r="BC7" s="36">
        <v>262.74</v>
      </c>
      <c r="BD7" s="36">
        <v>740.61</v>
      </c>
      <c r="BE7" s="36">
        <v>701.11</v>
      </c>
      <c r="BF7" s="36">
        <v>673.79</v>
      </c>
      <c r="BG7" s="36">
        <v>630.96</v>
      </c>
      <c r="BH7" s="36">
        <v>591.62</v>
      </c>
      <c r="BI7" s="36">
        <v>532.29999999999995</v>
      </c>
      <c r="BJ7" s="36">
        <v>520.29999999999995</v>
      </c>
      <c r="BK7" s="36">
        <v>498.27</v>
      </c>
      <c r="BL7" s="36">
        <v>495.76</v>
      </c>
      <c r="BM7" s="36">
        <v>487.22</v>
      </c>
      <c r="BN7" s="36">
        <v>276.38</v>
      </c>
      <c r="BO7" s="36">
        <v>97.89</v>
      </c>
      <c r="BP7" s="36">
        <v>94.75</v>
      </c>
      <c r="BQ7" s="36">
        <v>68.02</v>
      </c>
      <c r="BR7" s="36">
        <v>81.44</v>
      </c>
      <c r="BS7" s="36">
        <v>86.79</v>
      </c>
      <c r="BT7" s="36">
        <v>90.17</v>
      </c>
      <c r="BU7" s="36">
        <v>90.69</v>
      </c>
      <c r="BV7" s="36">
        <v>90.64</v>
      </c>
      <c r="BW7" s="36">
        <v>93.66</v>
      </c>
      <c r="BX7" s="36">
        <v>92.76</v>
      </c>
      <c r="BY7" s="36">
        <v>104.99</v>
      </c>
      <c r="BZ7" s="36">
        <v>175</v>
      </c>
      <c r="CA7" s="36">
        <v>183.16</v>
      </c>
      <c r="CB7" s="36">
        <v>257.69</v>
      </c>
      <c r="CC7" s="36">
        <v>216.53</v>
      </c>
      <c r="CD7" s="36">
        <v>203.32</v>
      </c>
      <c r="CE7" s="36">
        <v>210.28</v>
      </c>
      <c r="CF7" s="36">
        <v>211.08</v>
      </c>
      <c r="CG7" s="36">
        <v>213.52</v>
      </c>
      <c r="CH7" s="36">
        <v>208.21</v>
      </c>
      <c r="CI7" s="36">
        <v>208.67</v>
      </c>
      <c r="CJ7" s="36">
        <v>163.72</v>
      </c>
      <c r="CK7" s="36">
        <v>55.31</v>
      </c>
      <c r="CL7" s="36">
        <v>57.49</v>
      </c>
      <c r="CM7" s="36">
        <v>54.08</v>
      </c>
      <c r="CN7" s="36">
        <v>63.04</v>
      </c>
      <c r="CO7" s="36">
        <v>56.32</v>
      </c>
      <c r="CP7" s="36">
        <v>50.49</v>
      </c>
      <c r="CQ7" s="36">
        <v>49.69</v>
      </c>
      <c r="CR7" s="36">
        <v>49.77</v>
      </c>
      <c r="CS7" s="36">
        <v>49.22</v>
      </c>
      <c r="CT7" s="36">
        <v>49.08</v>
      </c>
      <c r="CU7" s="36">
        <v>59.76</v>
      </c>
      <c r="CV7" s="36">
        <v>76.459999999999994</v>
      </c>
      <c r="CW7" s="36">
        <v>73.08</v>
      </c>
      <c r="CX7" s="36">
        <v>75.760000000000005</v>
      </c>
      <c r="CY7" s="36">
        <v>65.010000000000005</v>
      </c>
      <c r="CZ7" s="36">
        <v>72.510000000000005</v>
      </c>
      <c r="DA7" s="36">
        <v>78.7</v>
      </c>
      <c r="DB7" s="36">
        <v>80.010000000000005</v>
      </c>
      <c r="DC7" s="36">
        <v>79.98</v>
      </c>
      <c r="DD7" s="36">
        <v>79.48</v>
      </c>
      <c r="DE7" s="36">
        <v>79.3</v>
      </c>
      <c r="DF7" s="36">
        <v>89.95</v>
      </c>
      <c r="DG7" s="36">
        <v>43.57</v>
      </c>
      <c r="DH7" s="36">
        <v>45.83</v>
      </c>
      <c r="DI7" s="36">
        <v>46.9</v>
      </c>
      <c r="DJ7" s="36">
        <v>47.47</v>
      </c>
      <c r="DK7" s="36">
        <v>48.9</v>
      </c>
      <c r="DL7" s="36">
        <v>34.24</v>
      </c>
      <c r="DM7" s="36">
        <v>35.18</v>
      </c>
      <c r="DN7" s="36">
        <v>36.43</v>
      </c>
      <c r="DO7" s="36">
        <v>46.12</v>
      </c>
      <c r="DP7" s="36">
        <v>47.44</v>
      </c>
      <c r="DQ7" s="36">
        <v>47.18</v>
      </c>
      <c r="DR7" s="36">
        <v>26.88</v>
      </c>
      <c r="DS7" s="36">
        <v>26.1</v>
      </c>
      <c r="DT7" s="36">
        <v>22.04</v>
      </c>
      <c r="DU7" s="36">
        <v>20.57</v>
      </c>
      <c r="DV7" s="36">
        <v>0</v>
      </c>
      <c r="DW7" s="36">
        <v>6.81</v>
      </c>
      <c r="DX7" s="36">
        <v>8.41</v>
      </c>
      <c r="DY7" s="36">
        <v>8.7200000000000006</v>
      </c>
      <c r="DZ7" s="36">
        <v>9.86</v>
      </c>
      <c r="EA7" s="36">
        <v>11.16</v>
      </c>
      <c r="EB7" s="36">
        <v>13.18</v>
      </c>
      <c r="EC7" s="36">
        <v>0.91</v>
      </c>
      <c r="ED7" s="36">
        <v>0.78</v>
      </c>
      <c r="EE7" s="36">
        <v>4.0599999999999996</v>
      </c>
      <c r="EF7" s="36">
        <v>1.47</v>
      </c>
      <c r="EG7" s="36">
        <v>0</v>
      </c>
      <c r="EH7" s="36">
        <v>0.82</v>
      </c>
      <c r="EI7" s="36">
        <v>0.66</v>
      </c>
      <c r="EJ7" s="36">
        <v>0.64</v>
      </c>
      <c r="EK7" s="36">
        <v>0.56000000000000005</v>
      </c>
      <c r="EL7" s="36">
        <v>0.65</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profileuser</cp:lastModifiedBy>
  <cp:lastPrinted>2017-02-06T00:07:15Z</cp:lastPrinted>
  <dcterms:created xsi:type="dcterms:W3CDTF">2017-02-01T08:33:48Z</dcterms:created>
  <dcterms:modified xsi:type="dcterms:W3CDTF">2017-02-06T00:08:44Z</dcterms:modified>
  <cp:category/>
</cp:coreProperties>
</file>