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C6819C35-4839-4A6E-AED8-EB9BE39FE4FB}" xr6:coauthVersionLast="36" xr6:coauthVersionMax="36" xr10:uidLastSave="{00000000-0000-0000-0000-000000000000}"/>
  <bookViews>
    <workbookView xWindow="0" yWindow="0" windowWidth="28800" windowHeight="12180" tabRatio="8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AM34" i="10" l="1"/>
  <c r="BE34" i="10" l="1"/>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<sst xmlns="http://schemas.openxmlformats.org/spreadsheetml/2006/main" count="1117" uniqueCount="615">
  <si>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</si>
  <si>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</si>
  <si>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</si>
  <si>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</si>
  <si>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</si>
  <si>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</si>
  <si>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</si>
  <si>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</si>
  <si>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</si>
  <si>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</si>
  <si>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</si>
  <si>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</si>
  <si>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</si>
  <si>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</si>
  <si>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</si>
  <si>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</si>
  <si>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</si>
  <si>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</si>
  <si>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</si>
  <si>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</si>
  <si>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</si>
  <si>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</si>
  <si>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</si>
  <si>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</si>
  <si>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</si>
  <si>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</si>
  <si>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</si>
  <si>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</si>
  <si>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</si>
  <si>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</si>
  <si>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</si>
  <si>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</si>
  <si>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</si>
  <si>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</si>
  <si>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</si>
  <si>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</si>
  <si>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</si>
  <si>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</si>
  <si>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</si>
  <si>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</si>
  <si>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</si>
  <si>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</si>
  <si>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</si>
  <si>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</si>
  <si>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</si>
  <si>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</si>
  <si>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</si>
  <si>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</si>
  <si>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</si>
  <si>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</si>
  <si>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</si>
  <si>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</si>
  <si>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</si>
  <si>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</si>
  <si>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</si>
  <si>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</si>
  <si>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</si>
  <si>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</si>
  <si>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</si>
  <si>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</si>
  <si>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</si>
  <si>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</si>
  <si>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</si>
  <si>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</si>
  <si>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</si>
  <si>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</si>
  <si>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</si>
  <si>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</si>
  <si>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</si>
  <si>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</si>
  <si>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</si>
  <si>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</si>
  <si>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</si>
  <si>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</si>
  <si>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</si>
  <si>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</si>
  <si>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</si>
  <si>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</si>
  <si>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</si>
  <si>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</si>
  <si>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</si>
  <si>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</si>
  <si>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</si>
  <si>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</si>
  <si>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</si>
  <si>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</si>
  <si>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</si>
  <si>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</si>
  <si>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</si>
  <si>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</si>
  <si>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</si>
  <si>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</si>
  <si>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</si>
  <si>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</si>
  <si>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</si>
  <si>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</si>
  <si>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</si>
  <si>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</si>
  <si>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</si>
  <si>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</si>
  <si>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</si>
  <si>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</si>
  <si>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</si>
  <si>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</si>
  <si>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</si>
  <si>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</si>
  <si>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</si>
  <si>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</si>
  <si>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</si>
  <si>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</si>
  <si>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</si>
  <si>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</si>
  <si>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</si>
  <si>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</si>
  <si>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</si>
  <si>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</si>
  <si>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</si>
  <si>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</si>
  <si>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</si>
  <si>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</si>
  <si>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</si>
  <si>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</si>
  <si>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</si>
  <si>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</si>
  <si>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</si>
  <si>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</si>
  <si>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</si>
  <si>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</si>
  <si>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</si>
  <si>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</si>
  <si>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</si>
  <si>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</si>
  <si>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</si>
  <si>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</si>
  <si>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</si>
  <si>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</si>
  <si>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</si>
  <si>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</si>
  <si>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</si>
  <si>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</si>
  <si>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</si>
  <si>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</si>
  <si>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</si>
  <si>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</si>
  <si>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</si>
  <si>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</si>
  <si>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</si>
  <si>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</si>
  <si>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</si>
  <si>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</si>
  <si>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</si>
  <si>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</si>
  <si>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</si>
  <si>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</si>
  <si>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</si>
  <si>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</si>
  <si>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</si>
  <si>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</si>
  <si>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</si>
  <si>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</si>
  <si>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</si>
  <si>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</si>
  <si>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</si>
  <si>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</si>
  <si>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</si>
  <si>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</si>
  <si>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</si>
  <si>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</si>
  <si>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</si>
  <si>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</si>
  <si>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</si>
  <si>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</si>
  <si>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</si>
  <si>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</si>
  <si>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</si>
  <si>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</si>
  <si>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</si>
  <si>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</si>
  <si>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</si>
  <si>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</si>
  <si>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</si>
  <si>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</si>
  <si>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</si>
  <si>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</si>
  <si>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</si>
  <si>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</si>
  <si>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</si>
  <si>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</si>
  <si>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</si>
  <si>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</si>
  <si>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</si>
  <si>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</si>
  <si>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</si>
  <si>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</si>
  <si>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</si>
  <si>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</si>
  <si>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</si>
  <si>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</si>
  <si>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</si>
  <si>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</si>
  <si>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</si>
  <si>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</si>
  <si>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</si>
  <si>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</si>
  <si>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</si>
  <si>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</si>
  <si>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</si>
  <si>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</si>
  <si>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</si>
  <si>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</si>
  <si>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</si>
  <si>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</si>
  <si>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</si>
  <si>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</si>
  <si>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</si>
  <si>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</si>
  <si>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</si>
  <si>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</si>
  <si>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</si>
  <si>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</si>
  <si>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</si>
  <si>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</si>
  <si>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</si>
  <si>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</si>
  <si>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</si>
  <si>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</si>
  <si>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</si>
  <si>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</si>
  <si>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</si>
  <si>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</si>
  <si>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</si>
  <si>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</si>
  <si>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</si>
  <si>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</si>
  <si>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</si>
  <si>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</si>
  <si>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</si>
  <si>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</si>
  <si>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</si>
  <si>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</si>
  <si>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</si>
  <si>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</si>
  <si>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</si>
  <si>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</si>
  <si>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</si>
  <si>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</si>
  <si>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</si>
  <si>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</si>
  <si>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</si>
  <si>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</si>
  <si>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</si>
  <si>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</si>
  <si>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</si>
  <si>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</si>
  <si>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</si>
  <si>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</si>
  <si>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</si>
  <si>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</si>
  <si>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</si>
  <si>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</si>
  <si>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</si>
  <si>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</si>
  <si>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</si>
  <si>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</si>
  <si>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</si>
  <si>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</si>
  <si>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</si>
  <si>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</si>
  <si>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</si>
  <si>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</si>
  <si>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</si>
  <si>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</si>
  <si>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</si>
  <si>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</si>
  <si>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</si>
  <si>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</si>
  <si>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</si>
  <si>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</si>
  <si>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</si>
  <si>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</si>
  <si>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</si>
  <si>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</si>
  <si>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</si>
  <si>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</si>
  <si>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</si>
  <si>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</si>
  <si>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</si>
  <si>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</si>
  <si>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</si>
  <si>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</si>
  <si>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</si>
  <si>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</si>
  <si>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</si>
  <si>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</si>
  <si>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</si>
  <si>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</si>
  <si>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</si>
  <si>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</si>
  <si>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</si>
  <si>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</si>
  <si>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</si>
  <si>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</si>
  <si>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</si>
  <si>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</si>
  <si>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</si>
  <si>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</si>
  <si>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</si>
  <si>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</si>
  <si>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</si>
  <si>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</si>
  <si>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</si>
  <si>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</si>
  <si>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</si>
  <si>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</si>
  <si>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</si>
  <si>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</si>
  <si>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</si>
  <si>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</si>
  <si>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</si>
  <si>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</si>
  <si>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</si>
  <si>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</si>
  <si>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</si>
  <si>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</si>
  <si>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</si>
  <si>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</si>
  <si>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</si>
  <si>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</si>
  <si>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</si>
  <si>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</si>
  <si>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</si>
  <si>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</si>
  <si>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</si>
  <si>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</si>
  <si>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</si>
  <si>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</si>
  <si>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</si>
  <si>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</si>
  <si>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</si>
  <si>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</si>
  <si>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</si>
  <si>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</si>
  <si>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</si>
  <si>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</si>
  <si>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</si>
  <si>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</si>
  <si>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</si>
  <si>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</si>
  <si>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</si>
  <si>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</si>
  <si>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</si>
  <si>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</si>
  <si>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</si>
  <si>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</si>
  <si>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</si>
  <si>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</si>
  <si>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</si>
  <si>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</si>
  <si>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</si>
  <si>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</si>
  <si>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</si>
  <si>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</si>
  <si>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</si>
  <si>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</si>
  <si>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</si>
  <si>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</si>
  <si>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</si>
  <si>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</si>
  <si>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</si>
  <si>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</si>
  <si>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</si>
  <si>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</si>
  <si>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</si>
  <si>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</si>
  <si>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</si>
  <si>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</si>
  <si>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</si>
  <si>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</si>
  <si>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</si>
  <si>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</si>
  <si>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</si>
  <si>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</si>
  <si>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</si>
  <si>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</si>
  <si>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</si>
  <si>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</si>
  <si>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</si>
  <si>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</si>
  <si>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</si>
  <si>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</si>
  <si>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</si>
  <si>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</si>
  <si>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</si>
  <si>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</si>
  <si>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</si>
  <si>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</si>
  <si>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</si>
  <si>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</si>
  <si>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</si>
  <si>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</si>
  <si>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</si>
  <si>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</si>
  <si>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</si>
  <si>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</si>
  <si>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</si>
  <si>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</si>
  <si>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</si>
  <si>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</si>
  <si>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</si>
  <si>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</si>
  <si>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</si>
  <si>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</si>
  <si>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</si>
  <si>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</si>
  <si>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</si>
  <si>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</si>
  <si>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</si>
  <si>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</si>
  <si>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</si>
  <si>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</si>
  <si>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</si>
  <si>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</si>
  <si>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</si>
  <si>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</si>
  <si>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</si>
  <si>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</si>
  <si>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</si>
  <si>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</si>
  <si>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</si>
  <si>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</si>
  <si>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</si>
  <si>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</si>
  <si>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</si>
  <si>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</si>
  <si>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</si>
  <si>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</si>
  <si>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</si>
  <si>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</si>
  <si>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</si>
  <si>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</si>
  <si>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</si>
  <si>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</si>
  <si>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</si>
  <si>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</si>
  <si>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</si>
  <si>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</si>
  <si>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</si>
  <si>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</si>
  <si>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</si>
  <si>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</si>
  <si>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</si>
  <si>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</si>
  <si>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</si>
  <si>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</si>
  <si>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</si>
  <si>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</si>
  <si>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</si>
  <si>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</si>
  <si>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</si>
  <si>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</si>
  <si>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</si>
  <si>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</si>
  <si>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</si>
  <si>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</si>
  <si>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</si>
  <si>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東北町農業集落排水事業特別会計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</si>
  <si>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</si>
  <si>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</si>
  <si>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</si>
  <si>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</si>
  <si>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</si>
  <si>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</si>
  <si>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</si>
  <si>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</si>
  <si>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</si>
  <si>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</si>
  <si>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</si>
  <si>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</si>
  <si>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</si>
  <si>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</si>
  <si>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</si>
  <si>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</si>
  <si>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</si>
  <si>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</si>
  <si>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</si>
  <si>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</si>
  <si>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</si>
  <si>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</si>
  <si>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</si>
  <si>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</si>
  <si>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</si>
  <si>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</si>
  <si>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</si>
  <si>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</si>
  <si>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</si>
  <si>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</si>
  <si>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</si>
  <si>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</si>
  <si>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</si>
  <si>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</si>
  <si>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</si>
  <si>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</si>
  <si>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</si>
  <si>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</si>
  <si>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</si>
  <si>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</si>
  <si>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</si>
  <si>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</si>
  <si>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</si>
  <si>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</si>
  <si>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</si>
  <si>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</si>
  <si>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</si>
  <si>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</si>
  <si>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</si>
  <si>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</si>
  <si>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</si>
  <si>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</si>
  <si>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</si>
  <si>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</si>
  <si>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</si>
  <si>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</si>
  <si>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</si>
  <si>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</si>
  <si>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</si>
  <si>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</si>
  <si>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</si>
  <si>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</si>
  <si>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</si>
  <si>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</si>
  <si>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</si>
  <si>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</si>
  <si>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</si>
  <si>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</si>
  <si>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</si>
  <si>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</si>
  <si>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</si>
  <si>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</si>
  <si>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</si>
  <si>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</si>
  <si>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</si>
  <si>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</si>
  <si>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</si>
  <si>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</si>
  <si>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</si>
  <si>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</si>
  <si>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</si>
  <si>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</si>
  <si>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</si>
  <si>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</si>
  <si>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</si>
  <si>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</si>
  <si>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3.62</t>
  </si>
  <si>
    <t>▲ 1.26</t>
  </si>
  <si>
    <t>▲ 3.38</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</si>
  <si>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</si>
  <si>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</si>
  <si>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</si>
  <si>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</si>
  <si>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</si>
  <si>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</si>
  <si>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</si>
  <si>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</si>
  <si>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</si>
  <si>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</si>
  <si>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</si>
  <si>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</si>
  <si>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</si>
  <si>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</si>
  <si>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</si>
  <si>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</si>
  <si>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</si>
  <si>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</si>
  <si>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</si>
  <si>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</si>
  <si>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</si>
  <si>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</si>
  <si>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</si>
  <si>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</si>
  <si>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</si>
  <si>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</si>
  <si>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</si>
  <si>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</si>
  <si>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</si>
  <si>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</si>
  <si>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</si>
  <si>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</si>
  <si>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</si>
  <si>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</si>
  <si>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</si>
  <si>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</si>
  <si>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</si>
  <si>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</si>
  <si>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</si>
  <si>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</si>
  <si>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</si>
  <si>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がん検診事業基金</t>
    <rPh sb="2" eb="4">
      <t>ケンシン</t>
    </rPh>
    <rPh sb="4" eb="6">
      <t>ジギョウ</t>
    </rPh>
    <rPh sb="6" eb="8">
      <t>キキン</t>
    </rPh>
    <phoneticPr fontId="5"/>
  </si>
  <si>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5"/>
  </si>
  <si>
    <t>下水道事業償還基金</t>
    <rPh sb="0" eb="3">
      <t>ゲスイドウ</t>
    </rPh>
    <rPh sb="3" eb="5">
      <t>ジギョウ</t>
    </rPh>
    <rPh sb="5" eb="7">
      <t>ショウカン</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</si>
  <si>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</si>
  <si>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</si>
  <si>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</si>
  <si>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</si>
  <si>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となっており、有形固定資産減価償却率は若干改善されたものの、いづれの数値も類似団体と比較して依然と高い水準にある。ほぼ同時期に実施された２つの小学校の改築及び改修事業に伴う起債発行の影響により将来負担比率が上昇しているが、現段階で将来負担比率のピークは令和元年度としており今後は改善されていくものと予想している。
　 有形固定資産減価償却率についても、計画に基づき段階的に集約化及び除却等を行っていく。
　 引き続き、可能な限り新規地方債の発行の抑制、公共施設等の維持管理に要する経費の抑制に努め財政健全化を図っていく。</t>
    <rPh sb="9" eb="11">
      <t>ゾウカ</t>
    </rPh>
    <rPh sb="11" eb="13">
      <t>ケイコウ</t>
    </rPh>
    <rPh sb="34" eb="36">
      <t>カイゼン</t>
    </rPh>
    <rPh sb="47" eb="49">
      <t>スウチ</t>
    </rPh>
    <rPh sb="124" eb="127">
      <t>ゲンダンカイ</t>
    </rPh>
    <rPh sb="128" eb="130">
      <t>ショウライ</t>
    </rPh>
    <rPh sb="130" eb="132">
      <t>フタン</t>
    </rPh>
    <rPh sb="132" eb="134">
      <t>ヒリツ</t>
    </rPh>
    <rPh sb="139" eb="141">
      <t>レイワ</t>
    </rPh>
    <rPh sb="141" eb="143">
      <t>ガンネン</t>
    </rPh>
    <rPh sb="143" eb="144">
      <t>ド</t>
    </rPh>
    <rPh sb="149" eb="151">
      <t>コンゴ</t>
    </rPh>
    <rPh sb="152" eb="154">
      <t>カイゼン</t>
    </rPh>
    <rPh sb="162" eb="164">
      <t>ヨソウ</t>
    </rPh>
    <rPh sb="172" eb="174">
      <t>ユウケイ</t>
    </rPh>
    <rPh sb="174" eb="176">
      <t>コテイ</t>
    </rPh>
    <rPh sb="176" eb="178">
      <t>シサン</t>
    </rPh>
    <rPh sb="178" eb="180">
      <t>ゲンカ</t>
    </rPh>
    <rPh sb="180" eb="182">
      <t>ショウキャク</t>
    </rPh>
    <rPh sb="182" eb="183">
      <t>リツ</t>
    </rPh>
    <rPh sb="189" eb="191">
      <t>ケイカク</t>
    </rPh>
    <rPh sb="192" eb="193">
      <t>モト</t>
    </rPh>
    <rPh sb="195" eb="198">
      <t>ダンカイテキ</t>
    </rPh>
    <rPh sb="199" eb="202">
      <t>シュウヤクカ</t>
    </rPh>
    <rPh sb="202" eb="203">
      <t>オヨ</t>
    </rPh>
    <rPh sb="204" eb="206">
      <t>ジョキャク</t>
    </rPh>
    <rPh sb="206" eb="207">
      <t>トウ</t>
    </rPh>
    <rPh sb="208" eb="209">
      <t>オコナ</t>
    </rPh>
    <rPh sb="217" eb="218">
      <t>ヒ</t>
    </rPh>
    <rPh sb="219" eb="22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</si>
  <si>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</si>
  <si>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</si>
  <si>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</si>
  <si>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</si>
  <si>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</si>
  <si>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</si>
  <si>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</si>
  <si>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る。いづれの数値も類似団体と比較して高い水準にあるため、これまで以上に事務事業の見直しを更に進め、投資的事業の縮減を図り、新規地方債の発行額を抑制し健全な財政運営に努める。
　 将来負担比率と実質公債費率については、今後、減少傾向となる見通しである。</t>
    <rPh sb="227" eb="229">
      <t>ショウライ</t>
    </rPh>
    <rPh sb="229" eb="231">
      <t>フタン</t>
    </rPh>
    <rPh sb="231" eb="233">
      <t>ヒリツ</t>
    </rPh>
    <rPh sb="234" eb="236">
      <t>ジッシツ</t>
    </rPh>
    <rPh sb="236" eb="239">
      <t>コウサイヒ</t>
    </rPh>
    <rPh sb="239" eb="240">
      <t>リツ</t>
    </rPh>
    <rPh sb="246" eb="248">
      <t>コンゴ</t>
    </rPh>
    <rPh sb="249" eb="251">
      <t>ゲンショウ</t>
    </rPh>
    <rPh sb="251" eb="253">
      <t>ケイコウ</t>
    </rPh>
    <rPh sb="256" eb="258">
      <t>ミトオ</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</si>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</sst>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0F21-4331-933B-606A7C1A5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140221</c:v>
                </c:pt>
                <c:pt idx="1">
                  <c:v>148389</c:v>
                </c:pt>
                <c:pt idx="2">
                  <c:v>126961</c:v>
                </c:pt>
                <c:pt idx="3">
                  <c:v>193902</c:v>
                </c:pt>
                <c:pt idx="4">
                  <c:v>118863</c:v>
                </c:pt>
              </c:numCache>
            </c:numRef>
          </c:val>
          <c:smooth val="0"/>
          <c:extLst>
            <c:ext xmlns:c16="http://schemas.microsoft.com/office/drawing/2014/chart" uri="{C3380CC4-5D6E-409C-BE32-E72D297353CC}">
              <c16:uniqueId val="{00000001-0F21-4331-933B-606A7C1A58A8}"/>
            </c:ext>
          </c:extLst>
        </c:ser>
        <c:dLbls>
          <c:showLegendKey val="0"/>
          <c:showVal val="0"/>
          <c:showCatName val="0"/>
          <c:showSerName val="0"/>
          <c:showPercent val="0"/>
          <c:showBubbleSize val="0"/>
        </c:dLbls>
        <c:marker val="1"/>
        <c:smooth val="0"/>
        <c:axId val="433232784"/>
        <c:axId val="433233568"/>
      </c:lineChart>
      <c:catAx>
        <c:axId val="43323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233568"/>
        <c:crosses val="autoZero"/>
        <c:auto val="1"/>
        <c:lblAlgn val="ctr"/>
        <c:lblOffset val="100"/>
        <c:tickLblSkip val="1"/>
        <c:tickMarkSkip val="1"/>
        <c:noMultiLvlLbl val="0"/>
      </c:catAx>
      <c:valAx>
        <c:axId val="433233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23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2.5099999999999998</c:v>
                </c:pt>
                <c:pt idx="1">
                  <c:v>2.67</c:v>
                </c:pt>
                <c:pt idx="2">
                  <c:v>3.39</c:v>
                </c:pt>
                <c:pt idx="3">
                  <c:v>3.84</c:v>
                </c:pt>
                <c:pt idx="4">
                  <c:v>4.47</c:v>
                </c:pt>
              </c:numCache>
            </c:numRef>
          </c:val>
          <c:extLst>
            <c:ext xmlns:c16="http://schemas.microsoft.com/office/drawing/2014/chart" uri="{C3380CC4-5D6E-409C-BE32-E72D297353CC}">
              <c16:uniqueId val="{00000000-DB69-4AA0-BD7F-AEEB85E9A7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24.78</c:v>
                </c:pt>
                <c:pt idx="1">
                  <c:v>21.67</c:v>
                </c:pt>
                <c:pt idx="2">
                  <c:v>19.920000000000002</c:v>
                </c:pt>
                <c:pt idx="3">
                  <c:v>20.66</c:v>
                </c:pt>
                <c:pt idx="4">
                  <c:v>19.03</c:v>
                </c:pt>
              </c:numCache>
            </c:numRef>
          </c:val>
          <c:extLst>
            <c:ext xmlns:c16="http://schemas.microsoft.com/office/drawing/2014/chart" uri="{C3380CC4-5D6E-409C-BE32-E72D297353CC}">
              <c16:uniqueId val="{00000001-DB69-4AA0-BD7F-AEEB85E9A743}"/>
            </c:ext>
          </c:extLst>
        </c:ser>
        <c:dLbls>
          <c:showLegendKey val="0"/>
          <c:showVal val="0"/>
          <c:showCatName val="0"/>
          <c:showSerName val="0"/>
          <c:showPercent val="0"/>
          <c:showBubbleSize val="0"/>
        </c:dLbls>
        <c:gapWidth val="250"/>
        <c:overlap val="100"/>
        <c:axId val="443210912"/>
        <c:axId val="443203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7.18</c:v>
                </c:pt>
                <c:pt idx="1">
                  <c:v>-1.76</c:v>
                </c:pt>
                <c:pt idx="2">
                  <c:v>-3.62</c:v>
                </c:pt>
                <c:pt idx="3">
                  <c:v>-1.26</c:v>
                </c:pt>
                <c:pt idx="4">
                  <c:v>-3.38</c:v>
                </c:pt>
              </c:numCache>
            </c:numRef>
          </c:val>
          <c:smooth val="0"/>
          <c:extLst>
            <c:ext xmlns:c16="http://schemas.microsoft.com/office/drawing/2014/chart" uri="{C3380CC4-5D6E-409C-BE32-E72D297353CC}">
              <c16:uniqueId val="{00000002-DB69-4AA0-BD7F-AEEB85E9A743}"/>
            </c:ext>
          </c:extLst>
        </c:ser>
        <c:dLbls>
          <c:showLegendKey val="0"/>
          <c:showVal val="0"/>
          <c:showCatName val="0"/>
          <c:showSerName val="0"/>
          <c:showPercent val="0"/>
          <c:showBubbleSize val="0"/>
        </c:dLbls>
        <c:marker val="1"/>
        <c:smooth val="0"/>
        <c:axId val="443210912"/>
        <c:axId val="443203464"/>
      </c:lineChart>
      <c:catAx>
        <c:axId val="4432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203464"/>
        <c:crosses val="autoZero"/>
        <c:auto val="1"/>
        <c:lblAlgn val="ctr"/>
        <c:lblOffset val="100"/>
        <c:tickLblSkip val="1"/>
        <c:tickMarkSkip val="1"/>
        <c:noMultiLvlLbl val="0"/>
      </c:catAx>
      <c:valAx>
        <c:axId val="44320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0.06</c:v>
                </c:pt>
                <c:pt idx="4">
                  <c:v>0</c:v>
                </c:pt>
                <c:pt idx="5">
                  <c:v>0</c:v>
                </c:pt>
                <c:pt idx="6">
                  <c:v>0</c:v>
                </c:pt>
                <c:pt idx="7">
                  <c:v>0</c:v>
                </c:pt>
                <c:pt idx="8">
                  <c:v>0</c:v>
                </c:pt>
                <c:pt idx="9">
                  <c:v>0</c:v>
                </c:pt>
              </c:numCache>
            </c:numRef>
          </c:val>
          <c:extLst>
            <c:ext xmlns:c16="http://schemas.microsoft.com/office/drawing/2014/chart" uri="{C3380CC4-5D6E-409C-BE32-E72D297353CC}">
              <c16:uniqueId val="{00000000-8EBF-4E68-A775-434C8369C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BF-4E68-A775-434C8369CB59}"/>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BF-4E68-A775-434C8369CB59}"/>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3-8EBF-4E68-A775-434C8369CB59}"/>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8EBF-4E68-A775-434C8369CB59}"/>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0.08</c:v>
                </c:pt>
                <c:pt idx="4">
                  <c:v>#N/A</c:v>
                </c:pt>
                <c:pt idx="5">
                  <c:v>0.05</c:v>
                </c:pt>
                <c:pt idx="6">
                  <c:v>#N/A</c:v>
                </c:pt>
                <c:pt idx="7">
                  <c:v>7.0000000000000007E-2</c:v>
                </c:pt>
                <c:pt idx="8">
                  <c:v>#N/A</c:v>
                </c:pt>
                <c:pt idx="9">
                  <c:v>0.1</c:v>
                </c:pt>
              </c:numCache>
            </c:numRef>
          </c:val>
          <c:extLst>
            <c:ext xmlns:c16="http://schemas.microsoft.com/office/drawing/2014/chart" uri="{C3380CC4-5D6E-409C-BE32-E72D297353CC}">
              <c16:uniqueId val="{00000005-8EBF-4E68-A775-434C8369CB59}"/>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1.1100000000000001</c:v>
                </c:pt>
                <c:pt idx="4">
                  <c:v>#N/A</c:v>
                </c:pt>
                <c:pt idx="5">
                  <c:v>1.39</c:v>
                </c:pt>
                <c:pt idx="6">
                  <c:v>#N/A</c:v>
                </c:pt>
                <c:pt idx="7">
                  <c:v>0.63</c:v>
                </c:pt>
                <c:pt idx="8">
                  <c:v>#N/A</c:v>
                </c:pt>
                <c:pt idx="9">
                  <c:v>0.72</c:v>
                </c:pt>
              </c:numCache>
            </c:numRef>
          </c:val>
          <c:extLst>
            <c:ext xmlns:c16="http://schemas.microsoft.com/office/drawing/2014/chart" uri="{C3380CC4-5D6E-409C-BE32-E72D297353CC}">
              <c16:uniqueId val="{00000006-8EBF-4E68-A775-434C8369CB59}"/>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0.77</c:v>
                </c:pt>
                <c:pt idx="4">
                  <c:v>#N/A</c:v>
                </c:pt>
                <c:pt idx="5">
                  <c:v>1.18</c:v>
                </c:pt>
                <c:pt idx="6">
                  <c:v>#N/A</c:v>
                </c:pt>
                <c:pt idx="7">
                  <c:v>1.1499999999999999</c:v>
                </c:pt>
                <c:pt idx="8">
                  <c:v>#N/A</c:v>
                </c:pt>
                <c:pt idx="9">
                  <c:v>1.1599999999999999</c:v>
                </c:pt>
              </c:numCache>
            </c:numRef>
          </c:val>
          <c:extLst>
            <c:ext xmlns:c16="http://schemas.microsoft.com/office/drawing/2014/chart" uri="{C3380CC4-5D6E-409C-BE32-E72D297353CC}">
              <c16:uniqueId val="{00000007-8EBF-4E68-A775-434C8369CB59}"/>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1.55</c:v>
                </c:pt>
                <c:pt idx="2">
                  <c:v>#N/A</c:v>
                </c:pt>
                <c:pt idx="3">
                  <c:v>1.5</c:v>
                </c:pt>
                <c:pt idx="4">
                  <c:v>#N/A</c:v>
                </c:pt>
                <c:pt idx="5">
                  <c:v>2.72</c:v>
                </c:pt>
                <c:pt idx="6">
                  <c:v>#N/A</c:v>
                </c:pt>
                <c:pt idx="7">
                  <c:v>3.05</c:v>
                </c:pt>
                <c:pt idx="8">
                  <c:v>#N/A</c:v>
                </c:pt>
                <c:pt idx="9">
                  <c:v>3.16</c:v>
                </c:pt>
              </c:numCache>
            </c:numRef>
          </c:val>
          <c:extLst>
            <c:ext xmlns:c16="http://schemas.microsoft.com/office/drawing/2014/chart" uri="{C3380CC4-5D6E-409C-BE32-E72D297353CC}">
              <c16:uniqueId val="{00000008-8EBF-4E68-A775-434C8369CB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c:v>
                </c:pt>
                <c:pt idx="2">
                  <c:v>#N/A</c:v>
                </c:pt>
                <c:pt idx="3">
                  <c:v>2.67</c:v>
                </c:pt>
                <c:pt idx="4">
                  <c:v>#N/A</c:v>
                </c:pt>
                <c:pt idx="5">
                  <c:v>3.38</c:v>
                </c:pt>
                <c:pt idx="6">
                  <c:v>#N/A</c:v>
                </c:pt>
                <c:pt idx="7">
                  <c:v>3.84</c:v>
                </c:pt>
                <c:pt idx="8">
                  <c:v>#N/A</c:v>
                </c:pt>
                <c:pt idx="9">
                  <c:v>4.46</c:v>
                </c:pt>
              </c:numCache>
            </c:numRef>
          </c:val>
          <c:extLst>
            <c:ext xmlns:c16="http://schemas.microsoft.com/office/drawing/2014/chart" uri="{C3380CC4-5D6E-409C-BE32-E72D297353CC}">
              <c16:uniqueId val="{00000009-8EBF-4E68-A775-434C8369CB59}"/>
            </c:ext>
          </c:extLst>
        </c:ser>
        <c:dLbls>
          <c:showLegendKey val="0"/>
          <c:showVal val="0"/>
          <c:showCatName val="0"/>
          <c:showSerName val="0"/>
          <c:showPercent val="0"/>
          <c:showBubbleSize val="0"/>
        </c:dLbls>
        <c:gapWidth val="150"/>
        <c:overlap val="100"/>
        <c:axId val="443205032"/>
        <c:axId val="443203856"/>
      </c:barChart>
      <c:catAx>
        <c:axId val="44320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03856"/>
        <c:crosses val="autoZero"/>
        <c:auto val="1"/>
        <c:lblAlgn val="ctr"/>
        <c:lblOffset val="100"/>
        <c:tickLblSkip val="1"/>
        <c:tickMarkSkip val="1"/>
        <c:noMultiLvlLbl val="0"/>
      </c:catAx>
      <c:valAx>
        <c:axId val="44320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5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1318</c:v>
                </c:pt>
                <c:pt idx="5">
                  <c:v>1219</c:v>
                </c:pt>
                <c:pt idx="8">
                  <c:v>1205</c:v>
                </c:pt>
                <c:pt idx="11">
                  <c:v>1194</c:v>
                </c:pt>
                <c:pt idx="14">
                  <c:v>1171</c:v>
                </c:pt>
              </c:numCache>
            </c:numRef>
          </c:val>
          <c:extLst>
            <c:ext xmlns:c16="http://schemas.microsoft.com/office/drawing/2014/chart" uri="{C3380CC4-5D6E-409C-BE32-E72D297353CC}">
              <c16:uniqueId val="{00000000-98EA-4899-B67F-BF0C2672D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EA-4899-B67F-BF0C2672D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8EA-4899-B67F-BF0C2672D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92</c:v>
                </c:pt>
                <c:pt idx="6">
                  <c:v>116</c:v>
                </c:pt>
                <c:pt idx="9">
                  <c:v>108</c:v>
                </c:pt>
                <c:pt idx="12">
                  <c:v>87</c:v>
                </c:pt>
              </c:numCache>
            </c:numRef>
          </c:val>
          <c:extLst>
            <c:ext xmlns:c16="http://schemas.microsoft.com/office/drawing/2014/chart" uri="{C3380CC4-5D6E-409C-BE32-E72D297353CC}">
              <c16:uniqueId val="{00000003-98EA-4899-B67F-BF0C2672D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303</c:v>
                </c:pt>
                <c:pt idx="3">
                  <c:v>336</c:v>
                </c:pt>
                <c:pt idx="6">
                  <c:v>397</c:v>
                </c:pt>
                <c:pt idx="9">
                  <c:v>398</c:v>
                </c:pt>
                <c:pt idx="12">
                  <c:v>400</c:v>
                </c:pt>
              </c:numCache>
            </c:numRef>
          </c:val>
          <c:extLst>
            <c:ext xmlns:c16="http://schemas.microsoft.com/office/drawing/2014/chart" uri="{C3380CC4-5D6E-409C-BE32-E72D297353CC}">
              <c16:uniqueId val="{00000004-98EA-4899-B67F-BF0C2672D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EA-4899-B67F-BF0C2672D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EA-4899-B67F-BF0C2672D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1485</c:v>
                </c:pt>
                <c:pt idx="3">
                  <c:v>1344</c:v>
                </c:pt>
                <c:pt idx="6">
                  <c:v>1345</c:v>
                </c:pt>
                <c:pt idx="9">
                  <c:v>1336</c:v>
                </c:pt>
                <c:pt idx="12">
                  <c:v>1328</c:v>
                </c:pt>
              </c:numCache>
            </c:numRef>
          </c:val>
          <c:extLst>
            <c:ext xmlns:c16="http://schemas.microsoft.com/office/drawing/2014/chart" uri="{C3380CC4-5D6E-409C-BE32-E72D297353CC}">
              <c16:uniqueId val="{00000007-98EA-4899-B67F-BF0C2672D275}"/>
            </c:ext>
          </c:extLst>
        </c:ser>
        <c:dLbls>
          <c:showLegendKey val="0"/>
          <c:showVal val="0"/>
          <c:showCatName val="0"/>
          <c:showSerName val="0"/>
          <c:showPercent val="0"/>
          <c:showBubbleSize val="0"/>
        </c:dLbls>
        <c:gapWidth val="100"/>
        <c:overlap val="100"/>
        <c:axId val="443205424"/>
        <c:axId val="44320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561</c:v>
                </c:pt>
                <c:pt idx="2">
                  <c:v>#N/A</c:v>
                </c:pt>
                <c:pt idx="3">
                  <c:v>#N/A</c:v>
                </c:pt>
                <c:pt idx="4">
                  <c:v>554</c:v>
                </c:pt>
                <c:pt idx="5">
                  <c:v>#N/A</c:v>
                </c:pt>
                <c:pt idx="6">
                  <c:v>#N/A</c:v>
                </c:pt>
                <c:pt idx="7">
                  <c:v>654</c:v>
                </c:pt>
                <c:pt idx="8">
                  <c:v>#N/A</c:v>
                </c:pt>
                <c:pt idx="9">
                  <c:v>#N/A</c:v>
                </c:pt>
                <c:pt idx="10">
                  <c:v>649</c:v>
                </c:pt>
                <c:pt idx="11">
                  <c:v>#N/A</c:v>
                </c:pt>
                <c:pt idx="12">
                  <c:v>#N/A</c:v>
                </c:pt>
                <c:pt idx="13">
                  <c:v>645</c:v>
                </c:pt>
                <c:pt idx="14">
                  <c:v>#N/A</c:v>
                </c:pt>
              </c:numCache>
            </c:numRef>
          </c:val>
          <c:smooth val="0"/>
          <c:extLst>
            <c:ext xmlns:c16="http://schemas.microsoft.com/office/drawing/2014/chart" uri="{C3380CC4-5D6E-409C-BE32-E72D297353CC}">
              <c16:uniqueId val="{00000008-98EA-4899-B67F-BF0C2672D275}"/>
            </c:ext>
          </c:extLst>
        </c:ser>
        <c:dLbls>
          <c:showLegendKey val="0"/>
          <c:showVal val="0"/>
          <c:showCatName val="0"/>
          <c:showSerName val="0"/>
          <c:showPercent val="0"/>
          <c:showBubbleSize val="0"/>
        </c:dLbls>
        <c:marker val="1"/>
        <c:smooth val="0"/>
        <c:axId val="443205424"/>
        <c:axId val="443201504"/>
      </c:lineChart>
      <c:catAx>
        <c:axId val="44320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01504"/>
        <c:crosses val="autoZero"/>
        <c:auto val="1"/>
        <c:lblAlgn val="ctr"/>
        <c:lblOffset val="100"/>
        <c:tickLblSkip val="1"/>
        <c:tickMarkSkip val="1"/>
        <c:noMultiLvlLbl val="0"/>
      </c:catAx>
      <c:valAx>
        <c:axId val="4432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13448</c:v>
                </c:pt>
                <c:pt idx="5">
                  <c:v>13289</c:v>
                </c:pt>
                <c:pt idx="8">
                  <c:v>13077</c:v>
                </c:pt>
                <c:pt idx="11">
                  <c:v>13039</c:v>
                </c:pt>
                <c:pt idx="14">
                  <c:v>12007</c:v>
                </c:pt>
              </c:numCache>
            </c:numRef>
          </c:val>
          <c:extLst>
            <c:ext xmlns:c16="http://schemas.microsoft.com/office/drawing/2014/chart" uri="{C3380CC4-5D6E-409C-BE32-E72D297353CC}">
              <c16:uniqueId val="{00000000-8B3A-4DE2-B526-F3761F870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162</c:v>
                </c:pt>
                <c:pt idx="5">
                  <c:v>133</c:v>
                </c:pt>
                <c:pt idx="8">
                  <c:v>75</c:v>
                </c:pt>
                <c:pt idx="11">
                  <c:v>30</c:v>
                </c:pt>
                <c:pt idx="14">
                  <c:v>7</c:v>
                </c:pt>
              </c:numCache>
            </c:numRef>
          </c:val>
          <c:extLst>
            <c:ext xmlns:c16="http://schemas.microsoft.com/office/drawing/2014/chart" uri="{C3380CC4-5D6E-409C-BE32-E72D297353CC}">
              <c16:uniqueId val="{00000001-8B3A-4DE2-B526-F3761F870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2373</c:v>
                </c:pt>
                <c:pt idx="5">
                  <c:v>2352</c:v>
                </c:pt>
                <c:pt idx="8">
                  <c:v>2223</c:v>
                </c:pt>
                <c:pt idx="11">
                  <c:v>2242</c:v>
                </c:pt>
                <c:pt idx="14">
                  <c:v>2126</c:v>
                </c:pt>
              </c:numCache>
            </c:numRef>
          </c:val>
          <c:extLst>
            <c:ext xmlns:c16="http://schemas.microsoft.com/office/drawing/2014/chart" uri="{C3380CC4-5D6E-409C-BE32-E72D297353CC}">
              <c16:uniqueId val="{00000002-8B3A-4DE2-B526-F3761F870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4</c:v>
                </c:pt>
                <c:pt idx="3">
                  <c:v>4</c:v>
                </c:pt>
                <c:pt idx="6">
                  <c:v>20</c:v>
                </c:pt>
                <c:pt idx="9">
                  <c:v>7</c:v>
                </c:pt>
                <c:pt idx="12">
                  <c:v>6</c:v>
                </c:pt>
              </c:numCache>
            </c:numRef>
          </c:val>
          <c:extLst>
            <c:ext xmlns:c16="http://schemas.microsoft.com/office/drawing/2014/chart" uri="{C3380CC4-5D6E-409C-BE32-E72D297353CC}">
              <c16:uniqueId val="{00000003-8B3A-4DE2-B526-F3761F870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3A-4DE2-B526-F3761F870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A-4DE2-B526-F3761F870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1634</c:v>
                </c:pt>
                <c:pt idx="3">
                  <c:v>1530</c:v>
                </c:pt>
                <c:pt idx="6">
                  <c:v>1386</c:v>
                </c:pt>
                <c:pt idx="9">
                  <c:v>1296</c:v>
                </c:pt>
                <c:pt idx="12">
                  <c:v>1246</c:v>
                </c:pt>
              </c:numCache>
            </c:numRef>
          </c:val>
          <c:extLst>
            <c:ext xmlns:c16="http://schemas.microsoft.com/office/drawing/2014/chart" uri="{C3380CC4-5D6E-409C-BE32-E72D297353CC}">
              <c16:uniqueId val="{00000006-8B3A-4DE2-B526-F3761F870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528</c:v>
                </c:pt>
                <c:pt idx="3">
                  <c:v>666</c:v>
                </c:pt>
                <c:pt idx="6">
                  <c:v>941</c:v>
                </c:pt>
                <c:pt idx="9">
                  <c:v>1093</c:v>
                </c:pt>
                <c:pt idx="12">
                  <c:v>1127</c:v>
                </c:pt>
              </c:numCache>
            </c:numRef>
          </c:val>
          <c:extLst>
            <c:ext xmlns:c16="http://schemas.microsoft.com/office/drawing/2014/chart" uri="{C3380CC4-5D6E-409C-BE32-E72D297353CC}">
              <c16:uniqueId val="{00000007-8B3A-4DE2-B526-F3761F870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6070</c:v>
                </c:pt>
                <c:pt idx="3">
                  <c:v>6150</c:v>
                </c:pt>
                <c:pt idx="6">
                  <c:v>5672</c:v>
                </c:pt>
                <c:pt idx="9">
                  <c:v>5717</c:v>
                </c:pt>
                <c:pt idx="12">
                  <c:v>5743</c:v>
                </c:pt>
              </c:numCache>
            </c:numRef>
          </c:val>
          <c:extLst>
            <c:ext xmlns:c16="http://schemas.microsoft.com/office/drawing/2014/chart" uri="{C3380CC4-5D6E-409C-BE32-E72D297353CC}">
              <c16:uniqueId val="{00000008-8B3A-4DE2-B526-F3761F870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3A-4DE2-B526-F3761F870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12956</c:v>
                </c:pt>
                <c:pt idx="3">
                  <c:v>12744</c:v>
                </c:pt>
                <c:pt idx="6">
                  <c:v>12447</c:v>
                </c:pt>
                <c:pt idx="9">
                  <c:v>12935</c:v>
                </c:pt>
                <c:pt idx="12">
                  <c:v>12496</c:v>
                </c:pt>
              </c:numCache>
            </c:numRef>
          </c:val>
          <c:extLst>
            <c:ext xmlns:c16="http://schemas.microsoft.com/office/drawing/2014/chart" uri="{C3380CC4-5D6E-409C-BE32-E72D297353CC}">
              <c16:uniqueId val="{0000000A-8B3A-4DE2-B526-F3761F870A47}"/>
            </c:ext>
          </c:extLst>
        </c:ser>
        <c:dLbls>
          <c:showLegendKey val="0"/>
          <c:showVal val="0"/>
          <c:showCatName val="0"/>
          <c:showSerName val="0"/>
          <c:showPercent val="0"/>
          <c:showBubbleSize val="0"/>
        </c:dLbls>
        <c:gapWidth val="100"/>
        <c:overlap val="100"/>
        <c:axId val="443202288"/>
        <c:axId val="443205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5210</c:v>
                </c:pt>
                <c:pt idx="2">
                  <c:v>#N/A</c:v>
                </c:pt>
                <c:pt idx="3">
                  <c:v>#N/A</c:v>
                </c:pt>
                <c:pt idx="4">
                  <c:v>5321</c:v>
                </c:pt>
                <c:pt idx="5">
                  <c:v>#N/A</c:v>
                </c:pt>
                <c:pt idx="6">
                  <c:v>#N/A</c:v>
                </c:pt>
                <c:pt idx="7">
                  <c:v>5090</c:v>
                </c:pt>
                <c:pt idx="8">
                  <c:v>#N/A</c:v>
                </c:pt>
                <c:pt idx="9">
                  <c:v>#N/A</c:v>
                </c:pt>
                <c:pt idx="10">
                  <c:v>5737</c:v>
                </c:pt>
                <c:pt idx="11">
                  <c:v>#N/A</c:v>
                </c:pt>
                <c:pt idx="12">
                  <c:v>#N/A</c:v>
                </c:pt>
                <c:pt idx="13">
                  <c:v>6478</c:v>
                </c:pt>
                <c:pt idx="14">
                  <c:v>#N/A</c:v>
                </c:pt>
              </c:numCache>
            </c:numRef>
          </c:val>
          <c:smooth val="0"/>
          <c:extLst>
            <c:ext xmlns:c16="http://schemas.microsoft.com/office/drawing/2014/chart" uri="{C3380CC4-5D6E-409C-BE32-E72D297353CC}">
              <c16:uniqueId val="{0000000B-8B3A-4DE2-B526-F3761F870A47}"/>
            </c:ext>
          </c:extLst>
        </c:ser>
        <c:dLbls>
          <c:showLegendKey val="0"/>
          <c:showVal val="0"/>
          <c:showCatName val="0"/>
          <c:showSerName val="0"/>
          <c:showPercent val="0"/>
          <c:showBubbleSize val="0"/>
        </c:dLbls>
        <c:marker val="1"/>
        <c:smooth val="0"/>
        <c:axId val="443202288"/>
        <c:axId val="443205816"/>
      </c:lineChart>
      <c:catAx>
        <c:axId val="44320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205816"/>
        <c:crosses val="autoZero"/>
        <c:auto val="1"/>
        <c:lblAlgn val="ctr"/>
        <c:lblOffset val="100"/>
        <c:tickLblSkip val="1"/>
        <c:tickMarkSkip val="1"/>
        <c:noMultiLvlLbl val="0"/>
      </c:catAx>
      <c:valAx>
        <c:axId val="44320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1357</c:v>
                </c:pt>
                <c:pt idx="1">
                  <c:v>1393</c:v>
                </c:pt>
                <c:pt idx="2">
                  <c:v>1265</c:v>
                </c:pt>
              </c:numCache>
            </c:numRef>
          </c:val>
          <c:extLst>
            <c:ext xmlns:c16="http://schemas.microsoft.com/office/drawing/2014/chart" uri="{C3380CC4-5D6E-409C-BE32-E72D297353CC}">
              <c16:uniqueId val="{00000000-890A-47DE-9099-BB098118E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426</c:v>
                </c:pt>
                <c:pt idx="1">
                  <c:v>376</c:v>
                </c:pt>
                <c:pt idx="2">
                  <c:v>351</c:v>
                </c:pt>
              </c:numCache>
            </c:numRef>
          </c:val>
          <c:extLst>
            <c:ext xmlns:c16="http://schemas.microsoft.com/office/drawing/2014/chart" uri="{C3380CC4-5D6E-409C-BE32-E72D297353CC}">
              <c16:uniqueId val="{00000001-890A-47DE-9099-BB098118E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1507</c:v>
                </c:pt>
                <c:pt idx="1">
                  <c:v>1510</c:v>
                </c:pt>
                <c:pt idx="2">
                  <c:v>1227</c:v>
                </c:pt>
              </c:numCache>
            </c:numRef>
          </c:val>
          <c:extLst>
            <c:ext xmlns:c16="http://schemas.microsoft.com/office/drawing/2014/chart" uri="{C3380CC4-5D6E-409C-BE32-E72D297353CC}">
              <c16:uniqueId val="{00000002-890A-47DE-9099-BB098118E87C}"/>
            </c:ext>
          </c:extLst>
        </c:ser>
        <c:dLbls>
          <c:showLegendKey val="0"/>
          <c:showVal val="0"/>
          <c:showCatName val="0"/>
          <c:showSerName val="0"/>
          <c:showPercent val="0"/>
          <c:showBubbleSize val="0"/>
        </c:dLbls>
        <c:gapWidth val="120"/>
        <c:overlap val="100"/>
        <c:axId val="443208952"/>
        <c:axId val="443207384"/>
      </c:barChart>
      <c:catAx>
        <c:axId val="44320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207384"/>
        <c:crosses val="autoZero"/>
        <c:auto val="1"/>
        <c:lblAlgn val="ctr"/>
        <c:lblOffset val="100"/>
        <c:tickLblSkip val="1"/>
        <c:tickMarkSkip val="1"/>
        <c:noMultiLvlLbl val="0"/>
      </c:catAx>
      <c:valAx>
        <c:axId val="443207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20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{AF7D9416-AC15-4D2F-9AF2-C44AD828434C}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9F5-4FB1-A8C3-821E1DCEC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{4AC8D8E0-7969-4A8B-A3AD-E96C1E85DD19}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F5-4FB1-A8C3-821E1DCEC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{01C7935E-5021-4EDB-91BE-4B64CAEFF499}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F5-4FB1-A8C3-821E1DCEC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{1D105FA4-0435-43CF-BF48-C6EF595ADB41}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F5-4FB1-A8C3-821E1DCEC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{7403BE68-8ADA-48C2-9C37-815CDF08C259}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F5-4FB1-A8C3-821E1DCEC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{6C819982-3826-4229-9208-BE1996A2AA98}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9F5-4FB1-A8C3-821E1DCEC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{5EEC9BFA-EF93-4A05-A61C-E762C6B78F09}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9F5-4FB1-A8C3-821E1DCEC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{A50A242F-5436-4270-AC27-8618F4F1FD65}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9F5-4FB1-A8C3-821E1DCEC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{066F6C19-A95B-459F-84B7-66A91517337E}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9F5-4FB1-A8C3-821E1DCEC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70.2</c:v>
                </c:pt>
                <c:pt idx="24">
                  <c:v>68.599999999999994</c:v>
                </c:pt>
                <c:pt idx="32">
                  <c:v>66</c:v>
                </c:pt>
              </c:numCache>
            </c:numRef>
          </c:xVal>
          <c:yVal>
            <c:numRef>
              <c:f>公会計指標分析・財政指標組合せ分析表!$BP$51:$DC$51</c:f>
              <c:numCache>
                <c:formatCode>#,##0.0;"▲ "#,##0.0</c:formatCode>
                <c:ptCount val="40"/>
                <c:pt idx="8">
                  <c:v>92.4</c:v>
                </c:pt>
                <c:pt idx="16">
                  <c:v>90.8</c:v>
                </c:pt>
                <c:pt idx="24">
                  <c:v>103.2</c:v>
                </c:pt>
                <c:pt idx="32">
                  <c:v>118.2</c:v>
                </c:pt>
              </c:numCache>
            </c:numRef>
          </c:yVal>
          <c:smooth val="0"/>
          <c:extLst>
            <c:ext xmlns:c16="http://schemas.microsoft.com/office/drawing/2014/chart" uri="{C3380CC4-5D6E-409C-BE32-E72D297353CC}">
              <c16:uniqueId val="{00000009-59F5-4FB1-A8C3-821E1DCEC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{1E1DC4A6-341D-490D-824E-F1ECEECC2572}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9F5-4FB1-A8C3-821E1DCEC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{044342BC-B14C-4A72-9C1C-78A799F3B0EB}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F5-4FB1-A8C3-821E1DCEC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{E2559074-B84A-4C5F-96A0-A21BE763B610}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F5-4FB1-A8C3-821E1DCEC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{678EEBB5-24ED-4E9E-9D96-A79290B12D79}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F5-4FB1-A8C3-821E1DCEC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{F63CF1B3-1021-441D-8B7B-1AFC1A6934CA}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F5-4FB1-A8C3-821E1DCEC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{40ECBCAE-B10C-4074-BA4E-BA06FF8DC675}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9F5-4FB1-A8C3-821E1DCEC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{B3234647-891D-48A6-917A-A25643B58B39}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9F5-4FB1-A8C3-821E1DCEC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{25EF5AD6-43DD-4B26-94EA-C6AF624CC992}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9F5-4FB1-A8C3-821E1DCEC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{24F203C3-EB65-4C8B-BB9B-177F6DE5B502}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9F5-4FB1-A8C3-821E1DCEC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58.6</c:v>
                </c:pt>
                <c:pt idx="24">
                  <c:v>59.5</c:v>
                </c:pt>
                <c:pt idx="32">
                  <c:v>60.5</c:v>
                </c:pt>
              </c:numCache>
            </c:numRef>
          </c:xVal>
          <c:yVal>
            <c:numRef>
              <c:f>公会計指標分析・財政指標組合せ分析表!$BP$55:$DC$55</c:f>
              <c:numCache>
                <c:formatCode>#,##0.0;"▲ "#,##0.0</c:formatCode>
                <c:ptCount val="40"/>
                <c:pt idx="8">
                  <c:v>24</c:v>
                </c:pt>
                <c:pt idx="16">
                  <c:v>19.8</c:v>
                </c:pt>
                <c:pt idx="24">
                  <c:v>19.8</c:v>
                </c:pt>
                <c:pt idx="32">
                  <c:v>20</c:v>
                </c:pt>
              </c:numCache>
            </c:numRef>
          </c:yVal>
          <c:smooth val="0"/>
          <c:extLst>
            <c:ext xmlns:c16="http://schemas.microsoft.com/office/drawing/2014/chart" uri="{C3380CC4-5D6E-409C-BE32-E72D297353CC}">
              <c16:uniqueId val="{00000013-59F5-4FB1-A8C3-821E1DCECCA4}"/>
            </c:ext>
          </c:extLst>
        </c:ser>
        <c:dLbls>
          <c:showLegendKey val="0"/>
          <c:showVal val="1"/>
          <c:showCatName val="0"/>
          <c:showSerName val="0"/>
          <c:showPercent val="0"/>
          <c:showBubbleSize val="0"/>
        </c:dLbls>
        <c:axId val="442529208"/>
        <c:axId val="442529600"/>
      </c:scatterChart>
      <c:valAx>
        <c:axId val="442529208"/>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529600"/>
        <c:crosses val="autoZero"/>
        <c:crossBetween val="midCat"/>
      </c:valAx>
      <c:valAx>
        <c:axId val="442529600"/>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529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9343634843248E-2"/>
                  <c:y val="-4.871063704742836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{87ECDB89-EFBD-41B9-88CF-A483DF7167E7}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04-4070-96E7-D33BC81D18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{EE37BB6D-FF2C-4B4B-9EAE-B01299E7FF36}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04-4070-96E7-D33BC81D18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{0CF1BB90-8D4E-4A30-ABBF-3A88D9AE3124}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04-4070-96E7-D33BC81D18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{60339509-AA04-4AFA-AA73-CB6BCA842183}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04-4070-96E7-D33BC81D18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{9509A861-A9F6-4F01-9FBE-603D0E4E8933}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04-4070-96E7-D33BC81D18E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{F6B75E34-43CB-4F1D-9940-0376B32E6176}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04-4070-96E7-D33BC81D18EE}"/>
                </c:ext>
              </c:extLst>
            </c:dLbl>
            <c:dLbl>
              <c:idx val="16"/>
              <c:layout>
                <c:manualLayout>
                  <c:x val="-3.2696639603378021E-2"/>
                  <c:y val="-7.61226571281595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{A99272E7-A79B-4D23-A3E7-F7024A61DE15}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04-4070-96E7-D33BC81D18E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{077ACD8C-054F-4211-A57E-E62632CC8A0B}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04-4070-96E7-D33BC81D18E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{0CEAE3A4-E7DD-4504-8A79-1F0C65F43914}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04-4070-96E7-D33BC81D18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10.3</c:v>
                </c:pt>
                <c:pt idx="24">
                  <c:v>10.9</c:v>
                </c:pt>
                <c:pt idx="32">
                  <c:v>11.7</c:v>
                </c:pt>
              </c:numCache>
            </c:numRef>
          </c:xVal>
          <c:yVal>
            <c:numRef>
              <c:f>公会計指標分析・財政指標組合せ分析表!$BP$73:$DC$73</c:f>
              <c:numCache>
                <c:formatCode>#,##0.0;"▲ "#,##0.0</c:formatCode>
                <c:ptCount val="40"/>
                <c:pt idx="0">
                  <c:v>89.1</c:v>
                </c:pt>
                <c:pt idx="8">
                  <c:v>92.4</c:v>
                </c:pt>
                <c:pt idx="16">
                  <c:v>90.8</c:v>
                </c:pt>
                <c:pt idx="24">
                  <c:v>103.2</c:v>
                </c:pt>
                <c:pt idx="32">
                  <c:v>118.2</c:v>
                </c:pt>
              </c:numCache>
            </c:numRef>
          </c:yVal>
          <c:smooth val="0"/>
          <c:extLst>
            <c:ext xmlns:c16="http://schemas.microsoft.com/office/drawing/2014/chart" uri="{C3380CC4-5D6E-409C-BE32-E72D297353CC}">
              <c16:uniqueId val="{00000009-9F04-4070-96E7-D33BC81D18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{7FC1D850-A9AF-4C1B-AB32-9B1E6D18D3F1}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04-4070-96E7-D33BC81D18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{3CD38D7D-4FE7-4355-A0C2-34DED57DCD12}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04-4070-96E7-D33BC81D18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{F0BEA6B1-7200-49EE-BFAE-19F516837ADD}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04-4070-96E7-D33BC81D18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{245D16C4-8438-4A84-80D8-F70D774223DF}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04-4070-96E7-D33BC81D18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{5C3D8958-362A-432D-B982-F7FD1EB37830}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04-4070-96E7-D33BC81D18E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{89A6EDE5-A06E-40E4-93E6-017A8FB1E296}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04-4070-96E7-D33BC81D18EE}"/>
                </c:ext>
              </c:extLst>
            </c:dLbl>
            <c:dLbl>
              <c:idx val="16"/>
              <c:layout>
                <c:manualLayout>
                  <c:x val="-3.0699415428371884E-2"/>
                  <c:y val="-4.410948779614035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{E359243B-3000-4E04-8A0B-89E4670F79FC}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04-4070-96E7-D33BC81D18EE}"/>
                </c:ext>
              </c:extLst>
            </c:dLbl>
            <c:dLbl>
              <c:idx val="24"/>
              <c:layout>
                <c:manualLayout>
                  <c:x val="-3.2696567809849419E-2"/>
                  <c:y val="-5.32629818200748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{26E369F9-6347-44E2-8355-F0DC5894301D}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04-4070-96E7-D33BC81D18EE}"/>
                </c:ext>
              </c:extLst>
            </c:dLbl>
            <c:dLbl>
              <c:idx val="32"/>
              <c:layout>
                <c:manualLayout>
                  <c:x val="-3.1570342725075584E-2"/>
                  <c:y val="-8.9877300403381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{84A43662-38A4-44E5-9B1A-6A098112D502}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04-4070-96E7-D33BC81D18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9F04-4070-96E7-D33BC81D18EE}"/>
            </c:ext>
          </c:extLst>
        </c:ser>
        <c:dLbls>
          <c:showLegendKey val="0"/>
          <c:showVal val="1"/>
          <c:showCatName val="0"/>
          <c:showSerName val="0"/>
          <c:showPercent val="0"/>
          <c:showBubbleSize val="0"/>
        </c:dLbls>
        <c:axId val="442530776"/>
        <c:axId val="442524112"/>
      </c:scatterChart>
      <c:valAx>
        <c:axId val="442530776"/>
        <c:scaling>
          <c:orientation val="minMax"/>
          <c:max val="12"/>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524112"/>
        <c:crosses val="autoZero"/>
        <c:crossBetween val="midCat"/>
      </c:valAx>
      <c:valAx>
        <c:axId val="442524112"/>
        <c:scaling>
          <c:orientation val="minMax"/>
          <c:max val="13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530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財政力指数は、昨年と同じ数値ではあるが、県平均よりも低く類似団体平均を０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０６ポイント下回っている。町内に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大規模な事業所や産業が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乏しいため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、法人税や償却資産も含めた固定資産税の課税状況は若干弱いものであると考えている。 また、農業・漁業の所得が回復していない現状であるため今後の見通しも厳しい状況である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も含め歳出全体の見直し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経常収支比率は、各項目で増減はあったものの前年より１．６％改善され、県平均よりも低く類似団体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いる。除雪経費や他会計への繰出金の減少により数値的には改善されてはいるが、依然として財政基盤は強固なものではないため、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新規地方債の発行抑制及び全ての事務事業の優先度を見極めながら計画的に廃止・縮小を進め、経常経費の削減を図るとともに、町税徴収率の向上などにより経常経費一般財源の増収に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取り組み財政健全化に努める。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82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08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退職職員の補充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人員を抑制したことによる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一般財源ベースで前年比５％のマイナスシーリングを実施したこと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により、類似団体平均を下回るようになっている。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また、除雪経費の減少に伴い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抑制されたことにより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数値的に前年より減少したものの、施設の老朽化等により維持管理費は増加することが想定されるため、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今後は公共施設等総合管理計画による施設の統廃合を含めた検討が必要である。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84182</xdr:rowOff>
    </xdr:from>
    <xdr:to>
      <xdr:col>23</xdr:col>
      <xdr:colOff>133350</xdr:colOff>
      <xdr:row>83</xdr:row>
      <xdr:rowOff>4744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43082"/>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107079</xdr:rowOff>
    </xdr:from>
    <xdr:to>
      <xdr:col>19</xdr:col>
      <xdr:colOff>133350</xdr:colOff>
      <xdr:row>83</xdr:row>
      <xdr:rowOff>4744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5979"/>
          <a:ext cx="889000" cy="6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96627</xdr:rowOff>
    </xdr:from>
    <xdr:to>
      <xdr:col>15</xdr:col>
      <xdr:colOff>82550</xdr:colOff>
      <xdr:row>82</xdr:row>
      <xdr:rowOff>107079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5527"/>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16501</xdr:rowOff>
    </xdr:from>
    <xdr:to>
      <xdr:col>11</xdr:col>
      <xdr:colOff>31750</xdr:colOff>
      <xdr:row>82</xdr:row>
      <xdr:rowOff>96627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5401"/>
          <a:ext cx="889000" cy="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33382</xdr:rowOff>
    </xdr:from>
    <xdr:to>
      <xdr:col>23</xdr:col>
      <xdr:colOff>184150</xdr:colOff>
      <xdr:row>82</xdr:row>
      <xdr:rowOff>134982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125394</xdr:rowOff>
    </xdr:from>
    <xdr:to>
      <xdr:col>19</xdr:col>
      <xdr:colOff>184150</xdr:colOff>
      <xdr:row>83</xdr:row>
      <xdr:rowOff>55544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65721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56279</xdr:rowOff>
    </xdr:from>
    <xdr:to>
      <xdr:col>15</xdr:col>
      <xdr:colOff>133350</xdr:colOff>
      <xdr:row>82</xdr:row>
      <xdr:rowOff>157879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8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45827</xdr:rowOff>
    </xdr:from>
    <xdr:to>
      <xdr:col>11</xdr:col>
      <xdr:colOff>82550</xdr:colOff>
      <xdr:row>82</xdr:row>
      <xdr:rowOff>147427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157604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137151</xdr:rowOff>
    </xdr:from>
    <xdr:to>
      <xdr:col>7</xdr:col>
      <xdr:colOff>31750</xdr:colOff>
      <xdr:row>82</xdr:row>
      <xdr:rowOff>67301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77478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職員構成に変動等より前年度比０．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定員管理の適正化と合わせて給与体系や諸手当の支給等の見直しを行うなど、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制度の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な運用に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56356</xdr:rowOff>
    </xdr:from>
    <xdr:to>
      <xdr:col>81</xdr:col>
      <xdr:colOff>44450</xdr:colOff>
      <xdr:row>86</xdr:row>
      <xdr:rowOff>116681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010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56356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131763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78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87</xdr:row>
      <xdr:rowOff>5556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8764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65881</xdr:rowOff>
    </xdr:from>
    <xdr:to>
      <xdr:col>81</xdr:col>
      <xdr:colOff>95250</xdr:colOff>
      <xdr:row>86</xdr:row>
      <xdr:rowOff>167481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37958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126206</xdr:rowOff>
    </xdr:from>
    <xdr:to>
      <xdr:col>64</xdr:col>
      <xdr:colOff>152400</xdr:colOff>
      <xdr:row>87</xdr:row>
      <xdr:rowOff>56356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41133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の８．４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。これは、平成１７年４月から平成２３年３月までの期間に職員の新規採用を見送りしており、現在も定年退職等に対する補充が抑制されており定員を大幅に下回っている。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各種事務事業の見直しや民間委託の推進等により職員数の適正化を図るとともに、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財政状況も考慮しながら必要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28081</xdr:rowOff>
    </xdr:from>
    <xdr:to>
      <xdr:col>81</xdr:col>
      <xdr:colOff>44450</xdr:colOff>
      <xdr:row>60</xdr:row>
      <xdr:rowOff>29421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508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28081</xdr:rowOff>
    </xdr:from>
    <xdr:to>
      <xdr:col>77</xdr:col>
      <xdr:colOff>44450</xdr:colOff>
      <xdr:row>60</xdr:row>
      <xdr:rowOff>42827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1508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42827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26740</xdr:rowOff>
    </xdr:from>
    <xdr:to>
      <xdr:col>68</xdr:col>
      <xdr:colOff>152400</xdr:colOff>
      <xdr:row>60</xdr:row>
      <xdr:rowOff>37465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148731</xdr:rowOff>
    </xdr:from>
    <xdr:to>
      <xdr:col>77</xdr:col>
      <xdr:colOff>95250</xdr:colOff>
      <xdr:row>60</xdr:row>
      <xdr:rowOff>78881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89058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3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163477</xdr:rowOff>
    </xdr:from>
    <xdr:to>
      <xdr:col>73</xdr:col>
      <xdr:colOff>44450</xdr:colOff>
      <xdr:row>60</xdr:row>
      <xdr:rowOff>93627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103804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147390</xdr:rowOff>
    </xdr:from>
    <xdr:to>
      <xdr:col>64</xdr:col>
      <xdr:colOff>152400</xdr:colOff>
      <xdr:row>60</xdr:row>
      <xdr:rowOff>77540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87717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繰上償還等により減少傾向で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直近３ヵ年は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旧合併特例債事業の償還に加え、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耐震に伴う中学校改築事業時に発行した地方債の償還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同時期に２校の小学校改築・改修事業に伴う地方債の発行による償還が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開始される予定であるため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、これまで以上に事務事業の見直しを更に進め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38805</xdr:rowOff>
    </xdr:from>
    <xdr:to>
      <xdr:col>81</xdr:col>
      <xdr:colOff>44450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23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38805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15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129822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09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143228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％増となり、類似団体平均と比較して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要因として、ほぼ同時期に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優先度を考慮し計画的な事業の実施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を図るとともに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、可能な限り新規地方債発行の抑制に努めながら、必要に応じて交付税措置のある有利な地方債の活用も含め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153670</xdr:rowOff>
    </xdr:from>
    <xdr:to>
      <xdr:col>81</xdr:col>
      <xdr:colOff>44450</xdr:colOff>
      <xdr:row>23</xdr:row>
      <xdr:rowOff>11853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75412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158891</xdr:rowOff>
    </xdr:from>
    <xdr:to>
      <xdr:col>77</xdr:col>
      <xdr:colOff>44450</xdr:colOff>
      <xdr:row>21</xdr:row>
      <xdr:rowOff>153670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158891</xdr:rowOff>
    </xdr:from>
    <xdr:to>
      <xdr:col>72</xdr:col>
      <xdr:colOff>203200</xdr:colOff>
      <xdr:row>21</xdr:row>
      <xdr:rowOff>8890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136102</xdr:rowOff>
    </xdr:from>
    <xdr:to>
      <xdr:col>68</xdr:col>
      <xdr:colOff>152400</xdr:colOff>
      <xdr:row>21</xdr:row>
      <xdr:rowOff>8890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132503</xdr:rowOff>
    </xdr:from>
    <xdr:to>
      <xdr:col>81</xdr:col>
      <xdr:colOff>95250</xdr:colOff>
      <xdr:row>23</xdr:row>
      <xdr:rowOff>62653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28380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8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102870</xdr:rowOff>
    </xdr:from>
    <xdr:to>
      <xdr:col>77</xdr:col>
      <xdr:colOff>95250</xdr:colOff>
      <xdr:row>22</xdr:row>
      <xdr:rowOff>33020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17797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78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108091</xdr:rowOff>
    </xdr:from>
    <xdr:to>
      <xdr:col>73</xdr:col>
      <xdr:colOff>44450</xdr:colOff>
      <xdr:row>21</xdr:row>
      <xdr:rowOff>38241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23018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129540</xdr:rowOff>
    </xdr:from>
    <xdr:to>
      <xdr:col>68</xdr:col>
      <xdr:colOff>203200</xdr:colOff>
      <xdr:row>21</xdr:row>
      <xdr:rowOff>59690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44467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85302</xdr:rowOff>
    </xdr:from>
    <xdr:to>
      <xdr:col>64</xdr:col>
      <xdr:colOff>152400</xdr:colOff>
      <xdr:row>21</xdr:row>
      <xdr:rowOff>15452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％下回っている。これは、平成２２年度まで続いた退職職員に対する補充が抑制されたことにより類似団体に比べ低い割合で推移している。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平均給与月額が減少したことが要因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今後も組織機構の見直しも含め、職員の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99786</xdr:rowOff>
    </xdr:from>
    <xdr:to>
      <xdr:col>24</xdr:col>
      <xdr:colOff>25400</xdr:colOff>
      <xdr:row>32</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110672</xdr:rowOff>
    </xdr:from>
    <xdr:to>
      <xdr:col>19</xdr:col>
      <xdr:colOff>187325</xdr:colOff>
      <xdr:row>32</xdr:row>
      <xdr:rowOff>132443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45357</xdr:rowOff>
    </xdr:from>
    <xdr:to>
      <xdr:col>15</xdr:col>
      <xdr:colOff>98425</xdr:colOff>
      <xdr:row>32</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3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56243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53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48986</xdr:rowOff>
    </xdr:from>
    <xdr:to>
      <xdr:col>24</xdr:col>
      <xdr:colOff>76200</xdr:colOff>
      <xdr:row>32</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129013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59872</xdr:rowOff>
    </xdr:from>
    <xdr:to>
      <xdr:col>20</xdr:col>
      <xdr:colOff>38100</xdr:colOff>
      <xdr:row>32</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81643</xdr:rowOff>
    </xdr:from>
    <xdr:to>
      <xdr:col>15</xdr:col>
      <xdr:colOff>149225</xdr:colOff>
      <xdr:row>33</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21970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166007</xdr:rowOff>
    </xdr:from>
    <xdr:to>
      <xdr:col>11</xdr:col>
      <xdr:colOff>60325</xdr:colOff>
      <xdr:row>32</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5443</xdr:rowOff>
    </xdr:from>
    <xdr:to>
      <xdr:col>6</xdr:col>
      <xdr:colOff>171450</xdr:colOff>
      <xdr:row>32</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117220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スクールバス運行業務委託料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等の見直しにより経常分の物件費が抑制された影響によるものである。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3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町の人口減少対策並びに子育て支援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乳幼児から高校生までの医療費の無料化実施</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や小・中学校給食費無料化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の実施が影響している。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施策の実施と財政状況のバランスを見極めながら、可能な限り財政を圧迫しないような方向性を検討する必要がある。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710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57</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除雪経費の減少や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への繰出が減少したこと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88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44450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57</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01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減少が主な要因である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における施設整備等に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する負担金の増加が懸念されることから、一部事務組合へ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の経費節減の提言や町単独補助金を全体的に５～１０％削減することを目標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補助団体の整理及び合理化を図り経費の縮減に努めていく。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39</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211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38</xdr:row>
      <xdr:rowOff>73660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これは、合併後、大規模な施設を整備したことにより地方債残高が増加した影響</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地方債の元利償還金が膨らん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でいるものと考えている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ピーク時の償還金は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緩和されたものの、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２校同時に実施した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小学校教育施設の改築・改修事業等の大規模事業に伴う地方債の発行により非常に厳しい財政運営が予想されることから、地方債の新規発行を伴う普通建設事業の抑制を図っていくことが必要である。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55155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4217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48623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955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22498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349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68218</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143148</xdr:rowOff>
    </xdr:from>
    <xdr:to>
      <xdr:col>15</xdr:col>
      <xdr:colOff>149225</xdr:colOff>
      <xdr:row>78</xdr:row>
      <xdr:rowOff>73298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比１．７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の減少しており、施設管理の見直しや除雪経費の減少が主な要因と考えている。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今後、公共施設等の老朽化に対する維持管理経費を含め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75564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8006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75564</xdr:rowOff>
    </xdr:from>
    <xdr:to>
      <xdr:col>78</xdr:col>
      <xdr:colOff>69850</xdr:colOff>
      <xdr:row>77</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772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98425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029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77</xdr:row>
      <xdr:rowOff>1270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24764</xdr:rowOff>
    </xdr:from>
    <xdr:to>
      <xdr:col>78</xdr:col>
      <xdr:colOff>120650</xdr:colOff>
      <xdr:row>77</xdr:row>
      <xdr:rowOff>126364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159402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12365</xdr:rowOff>
    </xdr:from>
    <xdr:to>
      <xdr:col>29</xdr:col>
      <xdr:colOff>127000</xdr:colOff>
      <xdr:row>18</xdr:row>
      <xdr:rowOff>73683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6090"/>
          <a:ext cx="647700" cy="6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73683</xdr:rowOff>
    </xdr:from>
    <xdr:to>
      <xdr:col>26</xdr:col>
      <xdr:colOff>50800</xdr:colOff>
      <xdr:row>18</xdr:row>
      <xdr:rowOff>85883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7408"/>
          <a:ext cx="698500" cy="1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85883</xdr:rowOff>
    </xdr:from>
    <xdr:to>
      <xdr:col>22</xdr:col>
      <xdr:colOff>114300</xdr:colOff>
      <xdr:row>18</xdr:row>
      <xdr:rowOff>104125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960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102616</xdr:rowOff>
    </xdr:from>
    <xdr:to>
      <xdr:col>18</xdr:col>
      <xdr:colOff>177800</xdr:colOff>
      <xdr:row>18</xdr:row>
      <xdr:rowOff>104125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6341"/>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133015</xdr:rowOff>
    </xdr:from>
    <xdr:to>
      <xdr:col>29</xdr:col>
      <xdr:colOff>177800</xdr:colOff>
      <xdr:row>18</xdr:row>
      <xdr:rowOff>63165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105092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22883</xdr:rowOff>
    </xdr:from>
    <xdr:to>
      <xdr:col>26</xdr:col>
      <xdr:colOff>101600</xdr:colOff>
      <xdr:row>18</xdr:row>
      <xdr:rowOff>124483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109260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35083</xdr:rowOff>
    </xdr:from>
    <xdr:to>
      <xdr:col>22</xdr:col>
      <xdr:colOff>165100</xdr:colOff>
      <xdr:row>18</xdr:row>
      <xdr:rowOff>136682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88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121459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53325</xdr:rowOff>
    </xdr:from>
    <xdr:to>
      <xdr:col>19</xdr:col>
      <xdr:colOff>38100</xdr:colOff>
      <xdr:row>18</xdr:row>
      <xdr:rowOff>154925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51816</xdr:rowOff>
    </xdr:from>
    <xdr:to>
      <xdr:col>15</xdr:col>
      <xdr:colOff>101600</xdr:colOff>
      <xdr:row>18</xdr:row>
      <xdr:rowOff>153416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138193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241471</xdr:rowOff>
    </xdr:from>
    <xdr:to>
      <xdr:col>29</xdr:col>
      <xdr:colOff>127000</xdr:colOff>
      <xdr:row>35</xdr:row>
      <xdr:rowOff>248768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1821"/>
          <a:ext cx="647700" cy="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248768</xdr:rowOff>
    </xdr:from>
    <xdr:to>
      <xdr:col>26</xdr:col>
      <xdr:colOff>50800</xdr:colOff>
      <xdr:row>35</xdr:row>
      <xdr:rowOff>249644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9118"/>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249644</xdr:rowOff>
    </xdr:from>
    <xdr:to>
      <xdr:col>22</xdr:col>
      <xdr:colOff>114300</xdr:colOff>
      <xdr:row>36</xdr:row>
      <xdr:rowOff>24587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9994"/>
          <a:ext cx="698500" cy="1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24587</xdr:rowOff>
    </xdr:from>
    <xdr:to>
      <xdr:col>18</xdr:col>
      <xdr:colOff>177800</xdr:colOff>
      <xdr:row>36</xdr:row>
      <xdr:rowOff>26339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7837"/>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190671</xdr:rowOff>
    </xdr:from>
    <xdr:to>
      <xdr:col>29</xdr:col>
      <xdr:colOff>177800</xdr:colOff>
      <xdr:row>35</xdr:row>
      <xdr:rowOff>292271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35748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197968</xdr:rowOff>
    </xdr:from>
    <xdr:to>
      <xdr:col>26</xdr:col>
      <xdr:colOff>101600</xdr:colOff>
      <xdr:row>35</xdr:row>
      <xdr:rowOff>299568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309745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198844</xdr:rowOff>
    </xdr:from>
    <xdr:to>
      <xdr:col>22</xdr:col>
      <xdr:colOff>165100</xdr:colOff>
      <xdr:row>35</xdr:row>
      <xdr:rowOff>300444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310621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316687</xdr:rowOff>
    </xdr:from>
    <xdr:to>
      <xdr:col>19</xdr:col>
      <xdr:colOff>38100</xdr:colOff>
      <xdr:row>36</xdr:row>
      <xdr:rowOff>75387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85564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318439</xdr:rowOff>
    </xdr:from>
    <xdr:to>
      <xdr:col>15</xdr:col>
      <xdr:colOff>101600</xdr:colOff>
      <xdr:row>36</xdr:row>
      <xdr:rowOff>77139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61916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61780</xdr:rowOff>
    </xdr:from>
    <xdr:to>
      <xdr:col>24</xdr:col>
      <xdr:colOff>63500</xdr:colOff>
      <xdr:row>38</xdr:row>
      <xdr:rowOff>81570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6880"/>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61650</xdr:rowOff>
    </xdr:from>
    <xdr:to>
      <xdr:col>19</xdr:col>
      <xdr:colOff>177800</xdr:colOff>
      <xdr:row>38</xdr:row>
      <xdr:rowOff>81570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6750"/>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61650</xdr:rowOff>
    </xdr:from>
    <xdr:to>
      <xdr:col>15</xdr:col>
      <xdr:colOff>50800</xdr:colOff>
      <xdr:row>38</xdr:row>
      <xdr:rowOff>97834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70483</xdr:rowOff>
    </xdr:from>
    <xdr:to>
      <xdr:col>10</xdr:col>
      <xdr:colOff>114300</xdr:colOff>
      <xdr:row>38</xdr:row>
      <xdr:rowOff>97834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10980</xdr:rowOff>
    </xdr:from>
    <xdr:to>
      <xdr:col>24</xdr:col>
      <xdr:colOff>114300</xdr:colOff>
      <xdr:row>38</xdr:row>
      <xdr:rowOff>112580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160857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30770</xdr:rowOff>
    </xdr:from>
    <xdr:to>
      <xdr:col>20</xdr:col>
      <xdr:colOff>38100</xdr:colOff>
      <xdr:row>38</xdr:row>
      <xdr:rowOff>132370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123497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10850</xdr:rowOff>
    </xdr:from>
    <xdr:to>
      <xdr:col>15</xdr:col>
      <xdr:colOff>101600</xdr:colOff>
      <xdr:row>38</xdr:row>
      <xdr:rowOff>112450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103577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47034</xdr:rowOff>
    </xdr:from>
    <xdr:to>
      <xdr:col>10</xdr:col>
      <xdr:colOff>165100</xdr:colOff>
      <xdr:row>38</xdr:row>
      <xdr:rowOff>148634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139761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19683</xdr:rowOff>
    </xdr:from>
    <xdr:to>
      <xdr:col>6</xdr:col>
      <xdr:colOff>38100</xdr:colOff>
      <xdr:row>38</xdr:row>
      <xdr:rowOff>121283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112410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80543</xdr:rowOff>
    </xdr:from>
    <xdr:to>
      <xdr:col>24</xdr:col>
      <xdr:colOff>63500</xdr:colOff>
      <xdr:row>57</xdr:row>
      <xdr:rowOff>159524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53193"/>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58</xdr:row>
      <xdr:rowOff>11988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3193"/>
          <a:ext cx="889000" cy="1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139954</xdr:rowOff>
    </xdr:from>
    <xdr:to>
      <xdr:col>15</xdr:col>
      <xdr:colOff>50800</xdr:colOff>
      <xdr:row>58</xdr:row>
      <xdr:rowOff>11988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12604"/>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139954</xdr:rowOff>
    </xdr:from>
    <xdr:to>
      <xdr:col>10</xdr:col>
      <xdr:colOff>114300</xdr:colOff>
      <xdr:row>58</xdr:row>
      <xdr:rowOff>74955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2604"/>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108724</xdr:rowOff>
    </xdr:from>
    <xdr:to>
      <xdr:col>24</xdr:col>
      <xdr:colOff>114300</xdr:colOff>
      <xdr:row>58</xdr:row>
      <xdr:rowOff>38874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87151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29743</xdr:rowOff>
    </xdr:from>
    <xdr:to>
      <xdr:col>20</xdr:col>
      <xdr:colOff>38100</xdr:colOff>
      <xdr:row>57</xdr:row>
      <xdr:rowOff>131343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122470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132638</xdr:rowOff>
    </xdr:from>
    <xdr:to>
      <xdr:col>15</xdr:col>
      <xdr:colOff>101600</xdr:colOff>
      <xdr:row>58</xdr:row>
      <xdr:rowOff>62788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89154</xdr:rowOff>
    </xdr:from>
    <xdr:to>
      <xdr:col>10</xdr:col>
      <xdr:colOff>165100</xdr:colOff>
      <xdr:row>58</xdr:row>
      <xdr:rowOff>19304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24155</xdr:rowOff>
    </xdr:from>
    <xdr:to>
      <xdr:col>6</xdr:col>
      <xdr:colOff>38100</xdr:colOff>
      <xdr:row>58</xdr:row>
      <xdr:rowOff>125755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116882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89636</xdr:rowOff>
    </xdr:from>
    <xdr:to>
      <xdr:col>24</xdr:col>
      <xdr:colOff>63500</xdr:colOff>
      <xdr:row>75</xdr:row>
      <xdr:rowOff>72400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05486"/>
          <a:ext cx="8382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89636</xdr:rowOff>
    </xdr:from>
    <xdr:to>
      <xdr:col>19</xdr:col>
      <xdr:colOff>177800</xdr:colOff>
      <xdr:row>73</xdr:row>
      <xdr:rowOff>151541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151541</xdr:rowOff>
    </xdr:from>
    <xdr:to>
      <xdr:col>15</xdr:col>
      <xdr:colOff>50800</xdr:colOff>
      <xdr:row>74</xdr:row>
      <xdr:rowOff>136316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136316</xdr:rowOff>
    </xdr:from>
    <xdr:to>
      <xdr:col>10</xdr:col>
      <xdr:colOff>114300</xdr:colOff>
      <xdr:row>75</xdr:row>
      <xdr:rowOff>148020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21600</xdr:rowOff>
    </xdr:from>
    <xdr:to>
      <xdr:col>24</xdr:col>
      <xdr:colOff>114300</xdr:colOff>
      <xdr:row>75</xdr:row>
      <xdr:rowOff>123200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44477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38836</xdr:rowOff>
    </xdr:from>
    <xdr:to>
      <xdr:col>20</xdr:col>
      <xdr:colOff>38100</xdr:colOff>
      <xdr:row>73</xdr:row>
      <xdr:rowOff>140436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156963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100741</xdr:rowOff>
    </xdr:from>
    <xdr:to>
      <xdr:col>15</xdr:col>
      <xdr:colOff>101600</xdr:colOff>
      <xdr:row>74</xdr:row>
      <xdr:rowOff>30891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47418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85516</xdr:rowOff>
    </xdr:from>
    <xdr:to>
      <xdr:col>10</xdr:col>
      <xdr:colOff>165100</xdr:colOff>
      <xdr:row>75</xdr:row>
      <xdr:rowOff>15666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32193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97221</xdr:rowOff>
    </xdr:from>
    <xdr:to>
      <xdr:col>6</xdr:col>
      <xdr:colOff>38100</xdr:colOff>
      <xdr:row>76</xdr:row>
      <xdr:rowOff>27372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43898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30037</xdr:rowOff>
    </xdr:from>
    <xdr:to>
      <xdr:col>24</xdr:col>
      <xdr:colOff>63500</xdr:colOff>
      <xdr:row>98</xdr:row>
      <xdr:rowOff>63951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74887"/>
          <a:ext cx="8382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63951</xdr:rowOff>
    </xdr:from>
    <xdr:to>
      <xdr:col>19</xdr:col>
      <xdr:colOff>177800</xdr:colOff>
      <xdr:row>98</xdr:row>
      <xdr:rowOff>127209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6051"/>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76149</xdr:rowOff>
    </xdr:from>
    <xdr:to>
      <xdr:col>15</xdr:col>
      <xdr:colOff>50800</xdr:colOff>
      <xdr:row>98</xdr:row>
      <xdr:rowOff>127209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78249"/>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78550</xdr:rowOff>
    </xdr:from>
    <xdr:to>
      <xdr:col>10</xdr:col>
      <xdr:colOff>114300</xdr:colOff>
      <xdr:row>98</xdr:row>
      <xdr:rowOff>76149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150687</xdr:rowOff>
    </xdr:from>
    <xdr:to>
      <xdr:col>24</xdr:col>
      <xdr:colOff>114300</xdr:colOff>
      <xdr:row>93</xdr:row>
      <xdr:rowOff>80837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2114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7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13151</xdr:rowOff>
    </xdr:from>
    <xdr:to>
      <xdr:col>20</xdr:col>
      <xdr:colOff>38100</xdr:colOff>
      <xdr:row>98</xdr:row>
      <xdr:rowOff>114751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76409</xdr:rowOff>
    </xdr:from>
    <xdr:to>
      <xdr:col>15</xdr:col>
      <xdr:colOff>101600</xdr:colOff>
      <xdr:row>99</xdr:row>
      <xdr:rowOff>6559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169136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25349</xdr:rowOff>
    </xdr:from>
    <xdr:to>
      <xdr:col>10</xdr:col>
      <xdr:colOff>165100</xdr:colOff>
      <xdr:row>98</xdr:row>
      <xdr:rowOff>126949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27750</xdr:rowOff>
    </xdr:from>
    <xdr:to>
      <xdr:col>6</xdr:col>
      <xdr:colOff>38100</xdr:colOff>
      <xdr:row>94</xdr:row>
      <xdr:rowOff>129350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145877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18336</xdr:rowOff>
    </xdr:from>
    <xdr:to>
      <xdr:col>55</xdr:col>
      <xdr:colOff>0</xdr:colOff>
      <xdr:row>36</xdr:row>
      <xdr:rowOff>42006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19086"/>
          <a:ext cx="838200" cy="1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xdr:rowOff>
    </xdr:from>
    <xdr:to>
      <xdr:col>50</xdr:col>
      <xdr:colOff>114300</xdr:colOff>
      <xdr:row>35</xdr:row>
      <xdr:rowOff>18336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01676"/>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xdr:rowOff>
    </xdr:from>
    <xdr:to>
      <xdr:col>45</xdr:col>
      <xdr:colOff>177800</xdr:colOff>
      <xdr:row>35</xdr:row>
      <xdr:rowOff>90903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01676"/>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90903</xdr:rowOff>
    </xdr:from>
    <xdr:to>
      <xdr:col>41</xdr:col>
      <xdr:colOff>50800</xdr:colOff>
      <xdr:row>36</xdr:row>
      <xdr:rowOff>156918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162656</xdr:rowOff>
    </xdr:from>
    <xdr:to>
      <xdr:col>55</xdr:col>
      <xdr:colOff>50800</xdr:colOff>
      <xdr:row>36</xdr:row>
      <xdr:rowOff>92806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138986</xdr:rowOff>
    </xdr:from>
    <xdr:to>
      <xdr:col>50</xdr:col>
      <xdr:colOff>165100</xdr:colOff>
      <xdr:row>35</xdr:row>
      <xdr:rowOff>69136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85663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4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121576</xdr:rowOff>
    </xdr:from>
    <xdr:to>
      <xdr:col>46</xdr:col>
      <xdr:colOff>38100</xdr:colOff>
      <xdr:row>35</xdr:row>
      <xdr:rowOff>51726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68253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40103</xdr:rowOff>
    </xdr:from>
    <xdr:to>
      <xdr:col>41</xdr:col>
      <xdr:colOff>101600</xdr:colOff>
      <xdr:row>35</xdr:row>
      <xdr:rowOff>141703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158230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106118</xdr:rowOff>
    </xdr:from>
    <xdr:to>
      <xdr:col>36</xdr:col>
      <xdr:colOff>165100</xdr:colOff>
      <xdr:row>37</xdr:row>
      <xdr:rowOff>36268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39340</xdr:rowOff>
    </xdr:from>
    <xdr:to>
      <xdr:col>55</xdr:col>
      <xdr:colOff>0</xdr:colOff>
      <xdr:row>57</xdr:row>
      <xdr:rowOff>39429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0540"/>
          <a:ext cx="838200" cy="1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39340</xdr:rowOff>
    </xdr:from>
    <xdr:to>
      <xdr:col>50</xdr:col>
      <xdr:colOff>114300</xdr:colOff>
      <xdr:row>57</xdr:row>
      <xdr:rowOff>20917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40540"/>
          <a:ext cx="889000" cy="1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143383</xdr:rowOff>
    </xdr:from>
    <xdr:to>
      <xdr:col>45</xdr:col>
      <xdr:colOff>177800</xdr:colOff>
      <xdr:row>57</xdr:row>
      <xdr:rowOff>20917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44583"/>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143383</xdr:rowOff>
    </xdr:from>
    <xdr:to>
      <xdr:col>41</xdr:col>
      <xdr:colOff>50800</xdr:colOff>
      <xdr:row>56</xdr:row>
      <xdr:rowOff>162054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44583"/>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160079</xdr:rowOff>
    </xdr:from>
    <xdr:to>
      <xdr:col>55</xdr:col>
      <xdr:colOff>50800</xdr:colOff>
      <xdr:row>57</xdr:row>
      <xdr:rowOff>90229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11506</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159990</xdr:rowOff>
    </xdr:from>
    <xdr:to>
      <xdr:col>50</xdr:col>
      <xdr:colOff>165100</xdr:colOff>
      <xdr:row>56</xdr:row>
      <xdr:rowOff>90140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106667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36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141567</xdr:rowOff>
    </xdr:from>
    <xdr:to>
      <xdr:col>46</xdr:col>
      <xdr:colOff>38100</xdr:colOff>
      <xdr:row>57</xdr:row>
      <xdr:rowOff>71717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88244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92583</xdr:rowOff>
    </xdr:from>
    <xdr:to>
      <xdr:col>41</xdr:col>
      <xdr:colOff>101600</xdr:colOff>
      <xdr:row>57</xdr:row>
      <xdr:rowOff>22733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39260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46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111254</xdr:rowOff>
    </xdr:from>
    <xdr:to>
      <xdr:col>36</xdr:col>
      <xdr:colOff>165100</xdr:colOff>
      <xdr:row>57</xdr:row>
      <xdr:rowOff>41404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57931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70712</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15262"/>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70712</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15262"/>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48718</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78918"/>
          <a:ext cx="889000" cy="5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48718</xdr:rowOff>
    </xdr:from>
    <xdr:to>
      <xdr:col>41</xdr:col>
      <xdr:colOff>50800</xdr:colOff>
      <xdr:row>79</xdr:row>
      <xdr:rowOff>82910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78918"/>
          <a:ext cx="889000" cy="5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19912</xdr:rowOff>
    </xdr:from>
    <xdr:to>
      <xdr:col>50</xdr:col>
      <xdr:colOff>165100</xdr:colOff>
      <xdr:row>79</xdr:row>
      <xdr:rowOff>121512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112639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169368</xdr:rowOff>
    </xdr:from>
    <xdr:to>
      <xdr:col>41</xdr:col>
      <xdr:colOff>101600</xdr:colOff>
      <xdr:row>76</xdr:row>
      <xdr:rowOff>99518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116044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32110</xdr:rowOff>
    </xdr:from>
    <xdr:to>
      <xdr:col>36</xdr:col>
      <xdr:colOff>165100</xdr:colOff>
      <xdr:row>79</xdr:row>
      <xdr:rowOff>133710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124837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69844</xdr:rowOff>
    </xdr:from>
    <xdr:to>
      <xdr:col>55</xdr:col>
      <xdr:colOff>0</xdr:colOff>
      <xdr:row>96</xdr:row>
      <xdr:rowOff>50299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86144"/>
          <a:ext cx="838200" cy="3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69844</xdr:rowOff>
    </xdr:from>
    <xdr:to>
      <xdr:col>50</xdr:col>
      <xdr:colOff>114300</xdr:colOff>
      <xdr:row>95</xdr:row>
      <xdr:rowOff>143605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86144"/>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143605</xdr:rowOff>
    </xdr:from>
    <xdr:to>
      <xdr:col>45</xdr:col>
      <xdr:colOff>177800</xdr:colOff>
      <xdr:row>96</xdr:row>
      <xdr:rowOff>100572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1355"/>
          <a:ext cx="889000" cy="1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49087</xdr:rowOff>
    </xdr:from>
    <xdr:to>
      <xdr:col>41</xdr:col>
      <xdr:colOff>50800</xdr:colOff>
      <xdr:row>96</xdr:row>
      <xdr:rowOff>100572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08287"/>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170949</xdr:rowOff>
    </xdr:from>
    <xdr:to>
      <xdr:col>55</xdr:col>
      <xdr:colOff>50800</xdr:colOff>
      <xdr:row>96</xdr:row>
      <xdr:rowOff>101099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22376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19044</xdr:rowOff>
    </xdr:from>
    <xdr:to>
      <xdr:col>50</xdr:col>
      <xdr:colOff>165100</xdr:colOff>
      <xdr:row>94</xdr:row>
      <xdr:rowOff>120644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137171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92805</xdr:rowOff>
    </xdr:from>
    <xdr:to>
      <xdr:col>46</xdr:col>
      <xdr:colOff>38100</xdr:colOff>
      <xdr:row>96</xdr:row>
      <xdr:rowOff>22955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39482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1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49772</xdr:rowOff>
    </xdr:from>
    <xdr:to>
      <xdr:col>41</xdr:col>
      <xdr:colOff>101600</xdr:colOff>
      <xdr:row>96</xdr:row>
      <xdr:rowOff>151372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169737</xdr:rowOff>
    </xdr:from>
    <xdr:to>
      <xdr:col>36</xdr:col>
      <xdr:colOff>165100</xdr:colOff>
      <xdr:row>96</xdr:row>
      <xdr:rowOff>99887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116414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30978"/>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14877</xdr:rowOff>
    </xdr:from>
    <xdr:to>
      <xdr:col>81</xdr:col>
      <xdr:colOff>50800</xdr:colOff>
      <xdr:row>39</xdr:row>
      <xdr:rowOff>44434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1427"/>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14877</xdr:rowOff>
    </xdr:from>
    <xdr:to>
      <xdr:col>76</xdr:col>
      <xdr:colOff>114300</xdr:colOff>
      <xdr:row>39</xdr:row>
      <xdr:rowOff>18595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1427"/>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18595</xdr:rowOff>
    </xdr:from>
    <xdr:to>
      <xdr:col>71</xdr:col>
      <xdr:colOff>177800</xdr:colOff>
      <xdr:row>39</xdr:row>
      <xdr:rowOff>44434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5145"/>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165078</xdr:rowOff>
    </xdr:from>
    <xdr:to>
      <xdr:col>85</xdr:col>
      <xdr:colOff>177800</xdr:colOff>
      <xdr:row>39</xdr:row>
      <xdr:rowOff>95228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165084</xdr:rowOff>
    </xdr:from>
    <xdr:to>
      <xdr:col>81</xdr:col>
      <xdr:colOff>101600</xdr:colOff>
      <xdr:row>39</xdr:row>
      <xdr:rowOff>95234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86361</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135527</xdr:rowOff>
    </xdr:from>
    <xdr:to>
      <xdr:col>76</xdr:col>
      <xdr:colOff>165100</xdr:colOff>
      <xdr:row>39</xdr:row>
      <xdr:rowOff>65677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56804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139245</xdr:rowOff>
    </xdr:from>
    <xdr:to>
      <xdr:col>72</xdr:col>
      <xdr:colOff>38100</xdr:colOff>
      <xdr:row>39</xdr:row>
      <xdr:rowOff>69395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60522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165084</xdr:rowOff>
    </xdr:from>
    <xdr:to>
      <xdr:col>67</xdr:col>
      <xdr:colOff>101600</xdr:colOff>
      <xdr:row>39</xdr:row>
      <xdr:rowOff>95234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143713</xdr:rowOff>
    </xdr:from>
    <xdr:to>
      <xdr:col>85</xdr:col>
      <xdr:colOff>127000</xdr:colOff>
      <xdr:row>75</xdr:row>
      <xdr:rowOff>153225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02463"/>
          <a:ext cx="8382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153225</xdr:rowOff>
    </xdr:from>
    <xdr:to>
      <xdr:col>81</xdr:col>
      <xdr:colOff>50800</xdr:colOff>
      <xdr:row>75</xdr:row>
      <xdr:rowOff>158432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11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85255</xdr:rowOff>
    </xdr:from>
    <xdr:to>
      <xdr:col>76</xdr:col>
      <xdr:colOff>114300</xdr:colOff>
      <xdr:row>75</xdr:row>
      <xdr:rowOff>158432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944005"/>
          <a:ext cx="889000" cy="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44031</xdr:rowOff>
    </xdr:from>
    <xdr:to>
      <xdr:col>71</xdr:col>
      <xdr:colOff>177800</xdr:colOff>
      <xdr:row>75</xdr:row>
      <xdr:rowOff>85255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73133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92913</xdr:rowOff>
    </xdr:from>
    <xdr:to>
      <xdr:col>85</xdr:col>
      <xdr:colOff>177800</xdr:colOff>
      <xdr:row>76</xdr:row>
      <xdr:rowOff>23062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51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115790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102426</xdr:rowOff>
    </xdr:from>
    <xdr:to>
      <xdr:col>81</xdr:col>
      <xdr:colOff>101600</xdr:colOff>
      <xdr:row>76</xdr:row>
      <xdr:rowOff>32575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6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49103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107632</xdr:rowOff>
    </xdr:from>
    <xdr:to>
      <xdr:col>76</xdr:col>
      <xdr:colOff>165100</xdr:colOff>
      <xdr:row>76</xdr:row>
      <xdr:rowOff>37782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28909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34455</xdr:rowOff>
    </xdr:from>
    <xdr:to>
      <xdr:col>72</xdr:col>
      <xdr:colOff>38100</xdr:colOff>
      <xdr:row>75</xdr:row>
      <xdr:rowOff>136055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152582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164681</xdr:rowOff>
    </xdr:from>
    <xdr:to>
      <xdr:col>67</xdr:col>
      <xdr:colOff>101600</xdr:colOff>
      <xdr:row>74</xdr:row>
      <xdr:rowOff>94831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111358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111810</xdr:rowOff>
    </xdr:from>
    <xdr:to>
      <xdr:col>85</xdr:col>
      <xdr:colOff>127000</xdr:colOff>
      <xdr:row>96</xdr:row>
      <xdr:rowOff>114582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399560"/>
          <a:ext cx="838200" cy="1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111810</xdr:rowOff>
    </xdr:from>
    <xdr:to>
      <xdr:col>81</xdr:col>
      <xdr:colOff>50800</xdr:colOff>
      <xdr:row>96</xdr:row>
      <xdr:rowOff>170269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399560"/>
          <a:ext cx="889000" cy="2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25784</xdr:rowOff>
    </xdr:from>
    <xdr:to>
      <xdr:col>76</xdr:col>
      <xdr:colOff>114300</xdr:colOff>
      <xdr:row>96</xdr:row>
      <xdr:rowOff>170269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484984"/>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16073</xdr:rowOff>
    </xdr:from>
    <xdr:to>
      <xdr:col>71</xdr:col>
      <xdr:colOff>177800</xdr:colOff>
      <xdr:row>96</xdr:row>
      <xdr:rowOff>25784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75273"/>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63782</xdr:rowOff>
    </xdr:from>
    <xdr:to>
      <xdr:col>85</xdr:col>
      <xdr:colOff>177800</xdr:colOff>
      <xdr:row>96</xdr:row>
      <xdr:rowOff>165382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86659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61010</xdr:rowOff>
    </xdr:from>
    <xdr:to>
      <xdr:col>81</xdr:col>
      <xdr:colOff>101600</xdr:colOff>
      <xdr:row>95</xdr:row>
      <xdr:rowOff>162610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119469</xdr:rowOff>
    </xdr:from>
    <xdr:to>
      <xdr:col>76</xdr:col>
      <xdr:colOff>165100</xdr:colOff>
      <xdr:row>97</xdr:row>
      <xdr:rowOff>49619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66146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146434</xdr:rowOff>
    </xdr:from>
    <xdr:to>
      <xdr:col>72</xdr:col>
      <xdr:colOff>38100</xdr:colOff>
      <xdr:row>96</xdr:row>
      <xdr:rowOff>76584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93111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136723</xdr:rowOff>
    </xdr:from>
    <xdr:to>
      <xdr:col>67</xdr:col>
      <xdr:colOff>101600</xdr:colOff>
      <xdr:row>96</xdr:row>
      <xdr:rowOff>66873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83400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1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23114</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143764</xdr:rowOff>
    </xdr:from>
    <xdr:to>
      <xdr:col>107</xdr:col>
      <xdr:colOff>101600</xdr:colOff>
      <xdr:row>38</xdr:row>
      <xdr:rowOff>73914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65041</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43459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42583</xdr:rowOff>
    </xdr:from>
    <xdr:to>
      <xdr:col>116</xdr:col>
      <xdr:colOff>63500</xdr:colOff>
      <xdr:row>75</xdr:row>
      <xdr:rowOff>103239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01333"/>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103239</xdr:rowOff>
    </xdr:from>
    <xdr:to>
      <xdr:col>111</xdr:col>
      <xdr:colOff>177800</xdr:colOff>
      <xdr:row>75</xdr:row>
      <xdr:rowOff>105505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61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79178</xdr:rowOff>
    </xdr:from>
    <xdr:to>
      <xdr:col>107</xdr:col>
      <xdr:colOff>50800</xdr:colOff>
      <xdr:row>75</xdr:row>
      <xdr:rowOff>105505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37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64605</xdr:rowOff>
    </xdr:from>
    <xdr:to>
      <xdr:col>102</xdr:col>
      <xdr:colOff>114300</xdr:colOff>
      <xdr:row>75</xdr:row>
      <xdr:rowOff>79178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163233</xdr:rowOff>
    </xdr:from>
    <xdr:to>
      <xdr:col>116</xdr:col>
      <xdr:colOff>114300</xdr:colOff>
      <xdr:row>75</xdr:row>
      <xdr:rowOff>93383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14660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52439</xdr:rowOff>
    </xdr:from>
    <xdr:to>
      <xdr:col>112</xdr:col>
      <xdr:colOff>38100</xdr:colOff>
      <xdr:row>75</xdr:row>
      <xdr:rowOff>154039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170566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54705</xdr:rowOff>
    </xdr:from>
    <xdr:to>
      <xdr:col>107</xdr:col>
      <xdr:colOff>101600</xdr:colOff>
      <xdr:row>75</xdr:row>
      <xdr:rowOff>156305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28378</xdr:rowOff>
    </xdr:from>
    <xdr:to>
      <xdr:col>102</xdr:col>
      <xdr:colOff>165100</xdr:colOff>
      <xdr:row>75</xdr:row>
      <xdr:rowOff>129978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146505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13805</xdr:rowOff>
    </xdr:from>
    <xdr:to>
      <xdr:col>98</xdr:col>
      <xdr:colOff>38100</xdr:colOff>
      <xdr:row>75</xdr:row>
      <xdr:rowOff>115405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131932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１１８，８６３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前年より７５，０３９円減少している。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これは、ほぼ同時期に実施した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の大部分が完了したことによる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いる。今後の見通しとして現段階において、大規模の普通建設事業は予定されていないため減少傾向になるものと考えている。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１２，７２２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であったものの、除雪経費の減少が影響しているものと考えている。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７７，９３９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前年度比６，２１９円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これは、前年度の東北小学校改築事業関連備品費用が皆減したことが主な要因である。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１０７，２１６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度比５４，５７７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が、補助費が前年度比４２，６７７円減少している。これは、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が費目（扶助費・補助費）ごとで増減があったためである。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事業の終了後、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傾向と想定しているが、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公共施設等の老朽化に対する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取り壊しや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維持管理経費を含め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施設管理経費等が増加する可能性もあるため、組織機構及び事務事業の見直しなどにより各費目において経費節減に努め財政健全化を図って行く。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28067</xdr:rowOff>
    </xdr:from>
    <xdr:to>
      <xdr:col>24</xdr:col>
      <xdr:colOff>63500</xdr:colOff>
      <xdr:row>34</xdr:row>
      <xdr:rowOff>148844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7367"/>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23876</xdr:rowOff>
    </xdr:from>
    <xdr:to>
      <xdr:col>19</xdr:col>
      <xdr:colOff>177800</xdr:colOff>
      <xdr:row>34</xdr:row>
      <xdr:rowOff>148844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317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23876</xdr:rowOff>
    </xdr:from>
    <xdr:to>
      <xdr:col>15</xdr:col>
      <xdr:colOff>50800</xdr:colOff>
      <xdr:row>34</xdr:row>
      <xdr:rowOff>129413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317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34</xdr:row>
      <xdr:rowOff>129413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148717</xdr:rowOff>
    </xdr:from>
    <xdr:to>
      <xdr:col>24</xdr:col>
      <xdr:colOff>114300</xdr:colOff>
      <xdr:row>34</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98044</xdr:rowOff>
    </xdr:from>
    <xdr:to>
      <xdr:col>20</xdr:col>
      <xdr:colOff>38100</xdr:colOff>
      <xdr:row>35</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19321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144526</xdr:rowOff>
    </xdr:from>
    <xdr:to>
      <xdr:col>15</xdr:col>
      <xdr:colOff>101600</xdr:colOff>
      <xdr:row>34</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78613</xdr:rowOff>
    </xdr:from>
    <xdr:to>
      <xdr:col>10</xdr:col>
      <xdr:colOff>165100</xdr:colOff>
      <xdr:row>35</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157099</xdr:rowOff>
    </xdr:from>
    <xdr:to>
      <xdr:col>6</xdr:col>
      <xdr:colOff>38100</xdr:colOff>
      <xdr:row>33</xdr:row>
      <xdr:rowOff>87249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103776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157842</xdr:rowOff>
    </xdr:from>
    <xdr:to>
      <xdr:col>24</xdr:col>
      <xdr:colOff>63500</xdr:colOff>
      <xdr:row>56</xdr:row>
      <xdr:rowOff>49192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87592"/>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157842</xdr:rowOff>
    </xdr:from>
    <xdr:to>
      <xdr:col>19</xdr:col>
      <xdr:colOff>177800</xdr:colOff>
      <xdr:row>56</xdr:row>
      <xdr:rowOff>73959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875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140902</xdr:rowOff>
    </xdr:from>
    <xdr:to>
      <xdr:col>15</xdr:col>
      <xdr:colOff>50800</xdr:colOff>
      <xdr:row>56</xdr:row>
      <xdr:rowOff>73959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70652"/>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140902</xdr:rowOff>
    </xdr:from>
    <xdr:to>
      <xdr:col>10</xdr:col>
      <xdr:colOff>114300</xdr:colOff>
      <xdr:row>55</xdr:row>
      <xdr:rowOff>167425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0652"/>
          <a:ext cx="889000" cy="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169842</xdr:rowOff>
    </xdr:from>
    <xdr:to>
      <xdr:col>24</xdr:col>
      <xdr:colOff>114300</xdr:colOff>
      <xdr:row>56</xdr:row>
      <xdr:rowOff>99992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148269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107042</xdr:rowOff>
    </xdr:from>
    <xdr:to>
      <xdr:col>20</xdr:col>
      <xdr:colOff>38100</xdr:colOff>
      <xdr:row>56</xdr:row>
      <xdr:rowOff>37192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53719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23159</xdr:rowOff>
    </xdr:from>
    <xdr:to>
      <xdr:col>15</xdr:col>
      <xdr:colOff>101600</xdr:colOff>
      <xdr:row>56</xdr:row>
      <xdr:rowOff>124759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115886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90102</xdr:rowOff>
    </xdr:from>
    <xdr:to>
      <xdr:col>10</xdr:col>
      <xdr:colOff>165100</xdr:colOff>
      <xdr:row>56</xdr:row>
      <xdr:rowOff>20252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36779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116625</xdr:rowOff>
    </xdr:from>
    <xdr:to>
      <xdr:col>6</xdr:col>
      <xdr:colOff>38100</xdr:colOff>
      <xdr:row>56</xdr:row>
      <xdr:rowOff>46775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63302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155549</xdr:rowOff>
    </xdr:from>
    <xdr:to>
      <xdr:col>24</xdr:col>
      <xdr:colOff>63500</xdr:colOff>
      <xdr:row>74</xdr:row>
      <xdr:rowOff>13970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1399"/>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155549</xdr:rowOff>
    </xdr:from>
    <xdr:to>
      <xdr:col>19</xdr:col>
      <xdr:colOff>177800</xdr:colOff>
      <xdr:row>74</xdr:row>
      <xdr:rowOff>44831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1399"/>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126953</xdr:rowOff>
    </xdr:from>
    <xdr:to>
      <xdr:col>15</xdr:col>
      <xdr:colOff>50800</xdr:colOff>
      <xdr:row>74</xdr:row>
      <xdr:rowOff>44831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64280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126953</xdr:rowOff>
    </xdr:from>
    <xdr:to>
      <xdr:col>10</xdr:col>
      <xdr:colOff>114300</xdr:colOff>
      <xdr:row>74</xdr:row>
      <xdr:rowOff>142378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134620</xdr:rowOff>
    </xdr:from>
    <xdr:to>
      <xdr:col>24</xdr:col>
      <xdr:colOff>114300</xdr:colOff>
      <xdr:row>74</xdr:row>
      <xdr:rowOff>64770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104749</xdr:rowOff>
    </xdr:from>
    <xdr:to>
      <xdr:col>20</xdr:col>
      <xdr:colOff>38100</xdr:colOff>
      <xdr:row>74</xdr:row>
      <xdr:rowOff>34899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51426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165481</xdr:rowOff>
    </xdr:from>
    <xdr:to>
      <xdr:col>15</xdr:col>
      <xdr:colOff>101600</xdr:colOff>
      <xdr:row>74</xdr:row>
      <xdr:rowOff>95631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76153</xdr:rowOff>
    </xdr:from>
    <xdr:to>
      <xdr:col>10</xdr:col>
      <xdr:colOff>165100</xdr:colOff>
      <xdr:row>74</xdr:row>
      <xdr:rowOff>6303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22830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91578</xdr:rowOff>
    </xdr:from>
    <xdr:to>
      <xdr:col>6</xdr:col>
      <xdr:colOff>38100</xdr:colOff>
      <xdr:row>75</xdr:row>
      <xdr:rowOff>21728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38255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159176</xdr:rowOff>
    </xdr:from>
    <xdr:to>
      <xdr:col>24</xdr:col>
      <xdr:colOff>63500</xdr:colOff>
      <xdr:row>97</xdr:row>
      <xdr:rowOff>17438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8376"/>
          <a:ext cx="8382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17438</xdr:rowOff>
    </xdr:from>
    <xdr:to>
      <xdr:col>19</xdr:col>
      <xdr:colOff>177800</xdr:colOff>
      <xdr:row>97</xdr:row>
      <xdr:rowOff>17514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8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17514</xdr:rowOff>
    </xdr:from>
    <xdr:to>
      <xdr:col>15</xdr:col>
      <xdr:colOff>50800</xdr:colOff>
      <xdr:row>97</xdr:row>
      <xdr:rowOff>64368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8164"/>
          <a:ext cx="889000" cy="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63455</xdr:rowOff>
    </xdr:from>
    <xdr:to>
      <xdr:col>10</xdr:col>
      <xdr:colOff>114300</xdr:colOff>
      <xdr:row>97</xdr:row>
      <xdr:rowOff>64368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9410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108376</xdr:rowOff>
    </xdr:from>
    <xdr:to>
      <xdr:col>24</xdr:col>
      <xdr:colOff>114300</xdr:colOff>
      <xdr:row>97</xdr:row>
      <xdr:rowOff>38526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138088</xdr:rowOff>
    </xdr:from>
    <xdr:to>
      <xdr:col>20</xdr:col>
      <xdr:colOff>38100</xdr:colOff>
      <xdr:row>97</xdr:row>
      <xdr:rowOff>68238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138164</xdr:rowOff>
    </xdr:from>
    <xdr:to>
      <xdr:col>15</xdr:col>
      <xdr:colOff>101600</xdr:colOff>
      <xdr:row>97</xdr:row>
      <xdr:rowOff>68314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59441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13568</xdr:rowOff>
    </xdr:from>
    <xdr:to>
      <xdr:col>10</xdr:col>
      <xdr:colOff>165100</xdr:colOff>
      <xdr:row>97</xdr:row>
      <xdr:rowOff>115168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106295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12655</xdr:rowOff>
    </xdr:from>
    <xdr:to>
      <xdr:col>6</xdr:col>
      <xdr:colOff>38100</xdr:colOff>
      <xdr:row>97</xdr:row>
      <xdr:rowOff>114255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33401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19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33401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191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32639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32639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102219</xdr:rowOff>
    </xdr:from>
    <xdr:to>
      <xdr:col>55</xdr:col>
      <xdr:colOff>0</xdr:colOff>
      <xdr:row>58</xdr:row>
      <xdr:rowOff>114181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46319"/>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114181</xdr:rowOff>
    </xdr:from>
    <xdr:to>
      <xdr:col>50</xdr:col>
      <xdr:colOff>114300</xdr:colOff>
      <xdr:row>58</xdr:row>
      <xdr:rowOff>130778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58281"/>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130778</xdr:rowOff>
    </xdr:from>
    <xdr:to>
      <xdr:col>45</xdr:col>
      <xdr:colOff>177800</xdr:colOff>
      <xdr:row>58</xdr:row>
      <xdr:rowOff>137564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4878"/>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81897</xdr:rowOff>
    </xdr:from>
    <xdr:to>
      <xdr:col>41</xdr:col>
      <xdr:colOff>50800</xdr:colOff>
      <xdr:row>58</xdr:row>
      <xdr:rowOff>137564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5997"/>
          <a:ext cx="889000" cy="5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51419</xdr:rowOff>
    </xdr:from>
    <xdr:to>
      <xdr:col>55</xdr:col>
      <xdr:colOff>50800</xdr:colOff>
      <xdr:row>58</xdr:row>
      <xdr:rowOff>153019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63381</xdr:rowOff>
    </xdr:from>
    <xdr:to>
      <xdr:col>50</xdr:col>
      <xdr:colOff>165100</xdr:colOff>
      <xdr:row>58</xdr:row>
      <xdr:rowOff>164981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156108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79978</xdr:rowOff>
    </xdr:from>
    <xdr:to>
      <xdr:col>46</xdr:col>
      <xdr:colOff>38100</xdr:colOff>
      <xdr:row>59</xdr:row>
      <xdr:rowOff>10128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86764</xdr:rowOff>
    </xdr:from>
    <xdr:to>
      <xdr:col>41</xdr:col>
      <xdr:colOff>101600</xdr:colOff>
      <xdr:row>59</xdr:row>
      <xdr:rowOff>16914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31097</xdr:rowOff>
    </xdr:from>
    <xdr:to>
      <xdr:col>36</xdr:col>
      <xdr:colOff>165100</xdr:colOff>
      <xdr:row>58</xdr:row>
      <xdr:rowOff>132697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123824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131293</xdr:rowOff>
    </xdr:from>
    <xdr:to>
      <xdr:col>55</xdr:col>
      <xdr:colOff>0</xdr:colOff>
      <xdr:row>78</xdr:row>
      <xdr:rowOff>133414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4393"/>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129603</xdr:rowOff>
    </xdr:from>
    <xdr:to>
      <xdr:col>50</xdr:col>
      <xdr:colOff>114300</xdr:colOff>
      <xdr:row>78</xdr:row>
      <xdr:rowOff>131293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2703"/>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129603</xdr:rowOff>
    </xdr:from>
    <xdr:to>
      <xdr:col>45</xdr:col>
      <xdr:colOff>177800</xdr:colOff>
      <xdr:row>78</xdr:row>
      <xdr:rowOff>133325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2703"/>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130339</xdr:rowOff>
    </xdr:from>
    <xdr:to>
      <xdr:col>41</xdr:col>
      <xdr:colOff>50800</xdr:colOff>
      <xdr:row>78</xdr:row>
      <xdr:rowOff>133325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3439"/>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82614</xdr:rowOff>
    </xdr:from>
    <xdr:to>
      <xdr:col>55</xdr:col>
      <xdr:colOff>50800</xdr:colOff>
      <xdr:row>79</xdr:row>
      <xdr:rowOff>12764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168991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80493</xdr:rowOff>
    </xdr:from>
    <xdr:to>
      <xdr:col>50</xdr:col>
      <xdr:colOff>165100</xdr:colOff>
      <xdr:row>79</xdr:row>
      <xdr:rowOff>10643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1770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78803</xdr:rowOff>
    </xdr:from>
    <xdr:to>
      <xdr:col>46</xdr:col>
      <xdr:colOff>38100</xdr:colOff>
      <xdr:row>79</xdr:row>
      <xdr:rowOff>8953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82525</xdr:rowOff>
    </xdr:from>
    <xdr:to>
      <xdr:col>41</xdr:col>
      <xdr:colOff>101600</xdr:colOff>
      <xdr:row>79</xdr:row>
      <xdr:rowOff>12675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79539</xdr:rowOff>
    </xdr:from>
    <xdr:to>
      <xdr:col>36</xdr:col>
      <xdr:colOff>165100</xdr:colOff>
      <xdr:row>79</xdr:row>
      <xdr:rowOff>9689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119101</xdr:rowOff>
    </xdr:from>
    <xdr:to>
      <xdr:col>55</xdr:col>
      <xdr:colOff>0</xdr:colOff>
      <xdr:row>94</xdr:row>
      <xdr:rowOff>65049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892501"/>
          <a:ext cx="838200" cy="2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25312</xdr:rowOff>
    </xdr:from>
    <xdr:to>
      <xdr:col>50</xdr:col>
      <xdr:colOff>114300</xdr:colOff>
      <xdr:row>92</xdr:row>
      <xdr:rowOff>119101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798712"/>
          <a:ext cx="8890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25312</xdr:rowOff>
    </xdr:from>
    <xdr:to>
      <xdr:col>45</xdr:col>
      <xdr:colOff>177800</xdr:colOff>
      <xdr:row>92</xdr:row>
      <xdr:rowOff>86195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798712"/>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133832</xdr:rowOff>
    </xdr:from>
    <xdr:to>
      <xdr:col>41</xdr:col>
      <xdr:colOff>50800</xdr:colOff>
      <xdr:row>92</xdr:row>
      <xdr:rowOff>86195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735782"/>
          <a:ext cx="889000" cy="1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14249</xdr:rowOff>
    </xdr:from>
    <xdr:to>
      <xdr:col>55</xdr:col>
      <xdr:colOff>50800</xdr:colOff>
      <xdr:row>94</xdr:row>
      <xdr:rowOff>115849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37126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68301</xdr:rowOff>
    </xdr:from>
    <xdr:to>
      <xdr:col>50</xdr:col>
      <xdr:colOff>165100</xdr:colOff>
      <xdr:row>92</xdr:row>
      <xdr:rowOff>169901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8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14978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61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145962</xdr:rowOff>
    </xdr:from>
    <xdr:to>
      <xdr:col>46</xdr:col>
      <xdr:colOff>38100</xdr:colOff>
      <xdr:row>92</xdr:row>
      <xdr:rowOff>76112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7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92639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5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35395</xdr:rowOff>
    </xdr:from>
    <xdr:to>
      <xdr:col>41</xdr:col>
      <xdr:colOff>101600</xdr:colOff>
      <xdr:row>92</xdr:row>
      <xdr:rowOff>136995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153522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5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83032</xdr:rowOff>
    </xdr:from>
    <xdr:to>
      <xdr:col>36</xdr:col>
      <xdr:colOff>165100</xdr:colOff>
      <xdr:row>92</xdr:row>
      <xdr:rowOff>13182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29709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62988</xdr:rowOff>
    </xdr:from>
    <xdr:to>
      <xdr:col>85</xdr:col>
      <xdr:colOff>127000</xdr:colOff>
      <xdr:row>39</xdr:row>
      <xdr:rowOff>90943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78088"/>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90943</xdr:rowOff>
    </xdr:from>
    <xdr:to>
      <xdr:col>81</xdr:col>
      <xdr:colOff>50800</xdr:colOff>
      <xdr:row>39</xdr:row>
      <xdr:rowOff>131535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777493"/>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131535</xdr:rowOff>
    </xdr:from>
    <xdr:to>
      <xdr:col>76</xdr:col>
      <xdr:colOff>114300</xdr:colOff>
      <xdr:row>39</xdr:row>
      <xdr:rowOff>136827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818085"/>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136827</xdr:rowOff>
    </xdr:from>
    <xdr:to>
      <xdr:col>71</xdr:col>
      <xdr:colOff>177800</xdr:colOff>
      <xdr:row>39</xdr:row>
      <xdr:rowOff>170431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823377"/>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12188</xdr:rowOff>
    </xdr:from>
    <xdr:to>
      <xdr:col>85</xdr:col>
      <xdr:colOff>177800</xdr:colOff>
      <xdr:row>38</xdr:row>
      <xdr:rowOff>113788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40143</xdr:rowOff>
    </xdr:from>
    <xdr:to>
      <xdr:col>81</xdr:col>
      <xdr:colOff>101600</xdr:colOff>
      <xdr:row>39</xdr:row>
      <xdr:rowOff>141743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7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132870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8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80735</xdr:rowOff>
    </xdr:from>
    <xdr:to>
      <xdr:col>76</xdr:col>
      <xdr:colOff>165100</xdr:colOff>
      <xdr:row>40</xdr:row>
      <xdr:rowOff>10885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7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2012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8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86027</xdr:rowOff>
    </xdr:from>
    <xdr:to>
      <xdr:col>72</xdr:col>
      <xdr:colOff>38100</xdr:colOff>
      <xdr:row>40</xdr:row>
      <xdr:rowOff>16177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7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7304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8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119631</xdr:rowOff>
    </xdr:from>
    <xdr:to>
      <xdr:col>67</xdr:col>
      <xdr:colOff>101600</xdr:colOff>
      <xdr:row>40</xdr:row>
      <xdr:rowOff>49781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80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40908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8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81096</xdr:rowOff>
    </xdr:from>
    <xdr:to>
      <xdr:col>85</xdr:col>
      <xdr:colOff>127000</xdr:colOff>
      <xdr:row>54</xdr:row>
      <xdr:rowOff>167781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25046"/>
          <a:ext cx="838200" cy="60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20455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93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81096</xdr:rowOff>
    </xdr:from>
    <xdr:to>
      <xdr:col>81</xdr:col>
      <xdr:colOff>50800</xdr:colOff>
      <xdr:row>55</xdr:row>
      <xdr:rowOff>101643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25046"/>
          <a:ext cx="889000" cy="70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78792</xdr:rowOff>
    </xdr:from>
    <xdr:to>
      <xdr:col>76</xdr:col>
      <xdr:colOff>114300</xdr:colOff>
      <xdr:row>55</xdr:row>
      <xdr:rowOff>101643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0854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78792</xdr:rowOff>
    </xdr:from>
    <xdr:to>
      <xdr:col>71</xdr:col>
      <xdr:colOff>177800</xdr:colOff>
      <xdr:row>57</xdr:row>
      <xdr:rowOff>19210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08542"/>
          <a:ext cx="889000" cy="28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116981</xdr:rowOff>
    </xdr:from>
    <xdr:to>
      <xdr:col>85</xdr:col>
      <xdr:colOff>177800</xdr:colOff>
      <xdr:row>55</xdr:row>
      <xdr:rowOff>47131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139858</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30296</xdr:rowOff>
    </xdr:from>
    <xdr:to>
      <xdr:col>81</xdr:col>
      <xdr:colOff>101600</xdr:colOff>
      <xdr:row>51</xdr:row>
      <xdr:rowOff>131896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148423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50843</xdr:rowOff>
    </xdr:from>
    <xdr:to>
      <xdr:col>76</xdr:col>
      <xdr:colOff>165100</xdr:colOff>
      <xdr:row>55</xdr:row>
      <xdr:rowOff>152443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168970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25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27992</xdr:rowOff>
    </xdr:from>
    <xdr:to>
      <xdr:col>72</xdr:col>
      <xdr:colOff>38100</xdr:colOff>
      <xdr:row>55</xdr:row>
      <xdr:rowOff>129592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146119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2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139860</xdr:rowOff>
    </xdr:from>
    <xdr:to>
      <xdr:col>67</xdr:col>
      <xdr:colOff>101600</xdr:colOff>
      <xdr:row>57</xdr:row>
      <xdr:rowOff>70010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86537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8977"/>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14877</xdr:rowOff>
    </xdr:from>
    <xdr:to>
      <xdr:col>81</xdr:col>
      <xdr:colOff>50800</xdr:colOff>
      <xdr:row>79</xdr:row>
      <xdr:rowOff>44434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59427"/>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14877</xdr:rowOff>
    </xdr:from>
    <xdr:to>
      <xdr:col>76</xdr:col>
      <xdr:colOff>114300</xdr:colOff>
      <xdr:row>79</xdr:row>
      <xdr:rowOff>18596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59427"/>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18596</xdr:rowOff>
    </xdr:from>
    <xdr:to>
      <xdr:col>71</xdr:col>
      <xdr:colOff>177800</xdr:colOff>
      <xdr:row>79</xdr:row>
      <xdr:rowOff>44434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3146"/>
          <a:ext cx="889000" cy="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165077</xdr:rowOff>
    </xdr:from>
    <xdr:to>
      <xdr:col>85</xdr:col>
      <xdr:colOff>177800</xdr:colOff>
      <xdr:row>79</xdr:row>
      <xdr:rowOff>95227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165084</xdr:rowOff>
    </xdr:from>
    <xdr:to>
      <xdr:col>81</xdr:col>
      <xdr:colOff>101600</xdr:colOff>
      <xdr:row>79</xdr:row>
      <xdr:rowOff>95234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86361</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135527</xdr:rowOff>
    </xdr:from>
    <xdr:to>
      <xdr:col>76</xdr:col>
      <xdr:colOff>165100</xdr:colOff>
      <xdr:row>79</xdr:row>
      <xdr:rowOff>65677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56804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139246</xdr:rowOff>
    </xdr:from>
    <xdr:to>
      <xdr:col>72</xdr:col>
      <xdr:colOff>38100</xdr:colOff>
      <xdr:row>79</xdr:row>
      <xdr:rowOff>69396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60523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165084</xdr:rowOff>
    </xdr:from>
    <xdr:to>
      <xdr:col>67</xdr:col>
      <xdr:colOff>101600</xdr:colOff>
      <xdr:row>79</xdr:row>
      <xdr:rowOff>95234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86361</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143714</xdr:rowOff>
    </xdr:from>
    <xdr:to>
      <xdr:col>85</xdr:col>
      <xdr:colOff>127000</xdr:colOff>
      <xdr:row>95</xdr:row>
      <xdr:rowOff>153225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31464"/>
          <a:ext cx="8382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153225</xdr:rowOff>
    </xdr:from>
    <xdr:to>
      <xdr:col>81</xdr:col>
      <xdr:colOff>50800</xdr:colOff>
      <xdr:row>95</xdr:row>
      <xdr:rowOff>158432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40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85255</xdr:rowOff>
    </xdr:from>
    <xdr:to>
      <xdr:col>76</xdr:col>
      <xdr:colOff>114300</xdr:colOff>
      <xdr:row>95</xdr:row>
      <xdr:rowOff>158432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373005"/>
          <a:ext cx="889000" cy="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44031</xdr:rowOff>
    </xdr:from>
    <xdr:to>
      <xdr:col>71</xdr:col>
      <xdr:colOff>177800</xdr:colOff>
      <xdr:row>95</xdr:row>
      <xdr:rowOff>85255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16033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92914</xdr:rowOff>
    </xdr:from>
    <xdr:to>
      <xdr:col>85</xdr:col>
      <xdr:colOff>177800</xdr:colOff>
      <xdr:row>96</xdr:row>
      <xdr:rowOff>23064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115791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102425</xdr:rowOff>
    </xdr:from>
    <xdr:to>
      <xdr:col>81</xdr:col>
      <xdr:colOff>101600</xdr:colOff>
      <xdr:row>96</xdr:row>
      <xdr:rowOff>32575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49102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107632</xdr:rowOff>
    </xdr:from>
    <xdr:to>
      <xdr:col>76</xdr:col>
      <xdr:colOff>165100</xdr:colOff>
      <xdr:row>96</xdr:row>
      <xdr:rowOff>37782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28909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34455</xdr:rowOff>
    </xdr:from>
    <xdr:to>
      <xdr:col>72</xdr:col>
      <xdr:colOff>38100</xdr:colOff>
      <xdr:row>95</xdr:row>
      <xdr:rowOff>136055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152582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0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164681</xdr:rowOff>
    </xdr:from>
    <xdr:to>
      <xdr:col>67</xdr:col>
      <xdr:colOff>101600</xdr:colOff>
      <xdr:row>94</xdr:row>
      <xdr:rowOff>94831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111358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１２１，９２９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４８，０５３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ほぼ同時期に２校の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小学校改築・改修事業等の大規模事業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行われ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で校舎が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の減少が主な要因であり、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６５，７３０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６５，８７８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前年度比は２２，７４４円減少している。これは、除雪経費及び護岸工事費の減が主な要因である。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投資的経費は縮減する見通しではあるものの、一部事務組合における清掃施設整備事業の負担金の増加や公共施設等の維持管理費用等が増加する可能性があるため、単独事業や業務委託の見直しなど可能な限り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、一定の基金残高を確保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歳計剰余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処分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ついて優先的に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財政調整基金に積立て財源確保を図っ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繰越事業の関係もあるが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町税等の収入見込額や歳出予算額を堅く見積っていることが要因である。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今後も同程度で推移するものと考え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％となっている。これは、財政調整基金の積立額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が減少し取崩額の増加したことが要因で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会計において実質収支額の黒字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％、介護保険特別会計１．１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直近３ヵ年は増加傾向であるものの、一般会計からの補助金もあるため赤字決算には至っていない。料金改定が予定されて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も同様に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決算とはなっていないものの、繰入基準を上回る繰入額が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行われているため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経営戦略をもとに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料金改定や加入率の向上に努め健全化を図る必要がある。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が持続可能な保険税率・保険料率を見定め、引き続き健全な運営に努める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平成２１年度から実施している繰上償還により償還のピークは過ぎたものの今後も高い水準で推移していく。投資的事業の縮減を図り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将来的に安定した財政運営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年々増加している。下水道事業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おいては、料金の改定や加入率の向上に努め、今後の建設事業についても区域の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精査など抜本的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な見直し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独立した健全な運営に努めていく。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減により減少傾向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、任意の繰上償還による元利償還金の減少によるものである。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百万円増加している。これは、任意の繰上償還の実施により減少傾向であったものの、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中学校の改築・改修事業等の大規模事業に伴い地方債の発行が増加したことが影響している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。充当可能基金も考慮しながら将来負担比率の逓減を図っていく。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公営企業債等繰入見込額は増加傾向にある。これは、公共下水道事業会計の公営企業債等繰入見込額が増加したことによるものである。今後は、料金の改定や加入率の向上に努め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区域の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精査など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抜本的な見直しに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より健全化を図って行く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組合等負担等見込額については、一部事務組合における清掃施設整備事業に伴う地方債発行により増加している。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一般会計において、小学校改築・改修事業がほぼ完了を迎えるため地方債発行は全体的に減少していくものの、令和３年度若しくは令和４年度に元利償還金のピークを迎えることから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年度末の基金残高額は年々減少しており、対前年度比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これは、予算調整による財政調整基金の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の増加及びその他特定目的基金の対象事業である医療費助成事業やがん検診事業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、学校給食費無償化事業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などソフト事業への繰入が増加していることによる。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及び小学校情報通信技術環境整備備品購入事業、老人福祉センター温泉井戸掘削事業などに合併振興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基金が充てられたことも減少要因である。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対象事業の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精査を</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行い有効的な基金の活用に努め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全体的に基金残高が減少傾向であるため、引き続き、財政の健全化を図るため歳入の確保及び</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学校給食費給付金交付事業基金・・・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中学生の給食費給付金に充当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下水道事業償還基金　・・・下水道事業債の元利償還に要する経費の財源</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２８３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主な増減については、次のとおりである。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については、小学校改築・改修事業などに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充当したことなどにより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前年度比２８５百万円の減少となっている。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がん検診事業基金については、事業実施経費の減に伴い前年度比１６百万円の減少となっている。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ふるさと再生基金については、寄付金の増に伴い前年度比１２百万円の増加となっている。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幼児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費・小学生医療費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助成事業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やがん検診基金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交付金が限定的な期間での交付であるため、交付期間満了になった場合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在り方を検討しておく必要がある。幼児医療費・小学生医療費助成事業基金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については、令和２年度では積立は予定されていないため減少する見通しである。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合併振興基金については、令和２年度に老人福祉センター温泉井戸掘削工事や改修工事に充当するため減少する見通しである。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公共施設等整備基金については、老朽化による施設の取壊しや庁舎建設への充当も視野に入れ、財政状況や財政調整基金及び減債基金とのバランスも考慮しながら積立していく方向性である。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している。これは、減債基金やその他特定目的基金の取崩し状況等の影響もあるが、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町税の減少や歳計剰余金について減債基金分に若干多く振分したことなどにより、前年と比較して積立額が減り取崩し額が多くなったため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年度末基金残高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や突発的な事象へ対応するため財政調整基金の確保は必要不可欠である。小学校改築・改修事業が完了を迎えることから大規模事業は縮小していくものと考えているが、公共施設等の維持管理費（取壊し含む）の増加や一部事務組合に対する負担金の増加が懸念されるため、基金残高は減少していく見通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歳出削減を図りながら持続可能な健全財政の運営に努める。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歳計剰余金の処分等も含め財政状況を考慮し財政調整基金とバランスをとりながら減債基金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の積立を行ったが、年度末基金残高が減少することとなった。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の状況や財政運営にもよるが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確実な償還に対する財源を確保するため、可能な限り、年間償還額の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の１程度を目標として積立していきたい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年度に策定する予定としており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老朽化した施設への対策を講じていくこととしている。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が進んでいない状況であるため、有形固定資産減価償却率は類似団体と比較して高い水準にある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予定として老朽化した未利用の学校関係施設や町営住宅等を来年度に解体する方向で進めており、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当該計画に基づき集約化や除却等の対応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を段階的に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139573</xdr:rowOff>
    </xdr:from>
    <xdr:to>
      <xdr:col>19</xdr:col>
      <xdr:colOff>187325</xdr:colOff>
      <xdr:row>34</xdr:row>
      <xdr:rowOff>69723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34</xdr:row>
      <xdr:rowOff>18923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507480"/>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37211</xdr:rowOff>
    </xdr:from>
    <xdr:to>
      <xdr:col>15</xdr:col>
      <xdr:colOff>187325</xdr:colOff>
      <xdr:row>34</xdr:row>
      <xdr:rowOff>138811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18923</xdr:rowOff>
    </xdr:from>
    <xdr:to>
      <xdr:col>19</xdr:col>
      <xdr:colOff>136525</xdr:colOff>
      <xdr:row>34</xdr:row>
      <xdr:rowOff>88011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6197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34</xdr:row>
      <xdr:rowOff>88011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459982"/>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60850</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66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129938</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、前年度と比較して幾分改善されたものの、依然として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可能な限り新規地方債の発行の抑制を行い、地方債現在高の減少に努め、将来負担額及び債務償還比率が改善できるよう取り組んでいく。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78160</xdr:rowOff>
    </xdr:from>
    <xdr:to>
      <xdr:col>76</xdr:col>
      <xdr:colOff>73025</xdr:colOff>
      <xdr:row>33</xdr:row>
      <xdr:rowOff>8310</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3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56587</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3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135065</xdr:rowOff>
    </xdr:from>
    <xdr:to>
      <xdr:col>72</xdr:col>
      <xdr:colOff>123825</xdr:colOff>
      <xdr:row>33</xdr:row>
      <xdr:rowOff>65215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3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128960</xdr:rowOff>
    </xdr:from>
    <xdr:to>
      <xdr:col>76</xdr:col>
      <xdr:colOff>22225</xdr:colOff>
      <xdr:row>33</xdr:row>
      <xdr:rowOff>14415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386885"/>
          <a:ext cx="711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86795</xdr:rowOff>
    </xdr:from>
    <xdr:to>
      <xdr:col>68</xdr:col>
      <xdr:colOff>123825</xdr:colOff>
      <xdr:row>33</xdr:row>
      <xdr:rowOff>16945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3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137595</xdr:rowOff>
    </xdr:from>
    <xdr:to>
      <xdr:col>72</xdr:col>
      <xdr:colOff>73025</xdr:colOff>
      <xdr:row>33</xdr:row>
      <xdr:rowOff>14415</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6395520"/>
          <a:ext cx="762000" cy="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86641</xdr:rowOff>
    </xdr:from>
    <xdr:to>
      <xdr:col>64</xdr:col>
      <xdr:colOff>123825</xdr:colOff>
      <xdr:row>33</xdr:row>
      <xdr:rowOff>16791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3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137441</xdr:rowOff>
    </xdr:from>
    <xdr:to>
      <xdr:col>68</xdr:col>
      <xdr:colOff>73025</xdr:colOff>
      <xdr:row>32</xdr:row>
      <xdr:rowOff>137595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395366"/>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147828</xdr:rowOff>
    </xdr:from>
    <xdr:to>
      <xdr:col>60</xdr:col>
      <xdr:colOff>123825</xdr:colOff>
      <xdr:row>32</xdr:row>
      <xdr:rowOff>77978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27178</xdr:rowOff>
    </xdr:from>
    <xdr:to>
      <xdr:col>64</xdr:col>
      <xdr:colOff>73025</xdr:colOff>
      <xdr:row>32</xdr:row>
      <xdr:rowOff>137441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285103"/>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56342</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8072</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4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7918</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4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69105</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65405</xdr:rowOff>
    </xdr:from>
    <xdr:to>
      <xdr:col>20</xdr:col>
      <xdr:colOff>38100</xdr:colOff>
      <xdr:row>41</xdr:row>
      <xdr:rowOff>167005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7139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80645</xdr:rowOff>
    </xdr:from>
    <xdr:to>
      <xdr:col>15</xdr:col>
      <xdr:colOff>101600</xdr:colOff>
      <xdr:row>42</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131445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158132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1922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xdr:rowOff>
    </xdr:from>
    <xdr:to>
      <xdr:col>55</xdr:col>
      <xdr:colOff>50800</xdr:colOff>
      <xdr:row>40</xdr:row>
      <xdr:rowOff>109038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157315</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8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13219</xdr:rowOff>
    </xdr:from>
    <xdr:to>
      <xdr:col>50</xdr:col>
      <xdr:colOff>165100</xdr:colOff>
      <xdr:row>40</xdr:row>
      <xdr:rowOff>114819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8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58238</xdr:rowOff>
    </xdr:from>
    <xdr:to>
      <xdr:col>55</xdr:col>
      <xdr:colOff>0</xdr:colOff>
      <xdr:row>40</xdr:row>
      <xdr:rowOff>64019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916238"/>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17867</xdr:rowOff>
    </xdr:from>
    <xdr:to>
      <xdr:col>46</xdr:col>
      <xdr:colOff>38100</xdr:colOff>
      <xdr:row>40</xdr:row>
      <xdr:rowOff>119467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64019</xdr:rowOff>
    </xdr:from>
    <xdr:to>
      <xdr:col>50</xdr:col>
      <xdr:colOff>114300</xdr:colOff>
      <xdr:row>40</xdr:row>
      <xdr:rowOff>68667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2201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27327</xdr:rowOff>
    </xdr:from>
    <xdr:to>
      <xdr:col>41</xdr:col>
      <xdr:colOff>101600</xdr:colOff>
      <xdr:row>40</xdr:row>
      <xdr:rowOff>128927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68667</xdr:rowOff>
    </xdr:from>
    <xdr:to>
      <xdr:col>45</xdr:col>
      <xdr:colOff>177800</xdr:colOff>
      <xdr:row>40</xdr:row>
      <xdr:rowOff>78127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26667"/>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7" name="n_1aveValue【道路】&#10;一人当たり延長">
          <a:extLst>
            <a:ext uri="{FF2B5EF4-FFF2-40B4-BE49-F238E27FC236}">
              <a16:creationId xmlns:a16="http://schemas.microsoft.com/office/drawing/2014/main" id="{00000000-0008-0000-0E00-000089000000}"/>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8" name="n_2aveValue【道路】&#10;一人当たり延長">
          <a:extLst>
            <a:ext uri="{FF2B5EF4-FFF2-40B4-BE49-F238E27FC236}">
              <a16:creationId xmlns:a16="http://schemas.microsoft.com/office/drawing/2014/main" id="{00000000-0008-0000-0E00-00008A000000}"/>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39" name="n_3aveValue【道路】&#10;一人当たり延長">
          <a:extLst>
            <a:ext uri="{FF2B5EF4-FFF2-40B4-BE49-F238E27FC236}">
              <a16:creationId xmlns:a16="http://schemas.microsoft.com/office/drawing/2014/main" id="{00000000-0008-0000-0E00-00008B000000}"/>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0" name="n_4aveValue【道路】&#10;一人当たり延長">
          <a:extLst>
            <a:ext uri="{FF2B5EF4-FFF2-40B4-BE49-F238E27FC236}">
              <a16:creationId xmlns:a16="http://schemas.microsoft.com/office/drawing/2014/main" id="{00000000-0008-0000-0E00-00008C000000}"/>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105946</xdr:rowOff>
    </xdr:from>
    <xdr:ext cx="534377" cy="259045"/>
    <xdr:sp macro="" textlink="">
      <xdr:nvSpPr>
        <xdr:cNvPr id="141" name="n_1mainValue【道路】&#10;一人当たり延長">
          <a:extLst>
            <a:ext uri="{FF2B5EF4-FFF2-40B4-BE49-F238E27FC236}">
              <a16:creationId xmlns:a16="http://schemas.microsoft.com/office/drawing/2014/main" id="{00000000-0008-0000-0E00-00008D000000}"/>
            </a:ext>
          </a:extLst>
        </xdr:cNvPr>
        <xdr:cNvSpPr txBox="1"/>
      </xdr:nvSpPr>
      <xdr:spPr>
        <a:xfrm>
          <a:off x="9359411" y="69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110594</xdr:rowOff>
    </xdr:from>
    <xdr:ext cx="534377" cy="259045"/>
    <xdr:sp macro="" textlink="">
      <xdr:nvSpPr>
        <xdr:cNvPr id="142" name="n_2mainValue【道路】&#10;一人当たり延長">
          <a:extLst>
            <a:ext uri="{FF2B5EF4-FFF2-40B4-BE49-F238E27FC236}">
              <a16:creationId xmlns:a16="http://schemas.microsoft.com/office/drawing/2014/main" id="{00000000-0008-0000-0E00-00008E000000}"/>
            </a:ext>
          </a:extLst>
        </xdr:cNvPr>
        <xdr:cNvSpPr txBox="1"/>
      </xdr:nvSpPr>
      <xdr:spPr>
        <a:xfrm>
          <a:off x="8483111" y="69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120054</xdr:rowOff>
    </xdr:from>
    <xdr:ext cx="534377" cy="259045"/>
    <xdr:sp macro="" textlink="">
      <xdr:nvSpPr>
        <xdr:cNvPr id="143" name="n_3mainValue【道路】&#10;一人当たり延長">
          <a:extLst>
            <a:ext uri="{FF2B5EF4-FFF2-40B4-BE49-F238E27FC236}">
              <a16:creationId xmlns:a16="http://schemas.microsoft.com/office/drawing/2014/main" id="{00000000-0008-0000-0E00-00008F000000}"/>
            </a:ext>
          </a:extLst>
        </xdr:cNvPr>
        <xdr:cNvSpPr txBox="1"/>
      </xdr:nvSpPr>
      <xdr:spPr>
        <a:xfrm>
          <a:off x="7594111" y="6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118364</xdr:rowOff>
    </xdr:from>
    <xdr:to>
      <xdr:col>20</xdr:col>
      <xdr:colOff>38100</xdr:colOff>
      <xdr:row>57</xdr:row>
      <xdr:rowOff>48514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169164</xdr:rowOff>
    </xdr:from>
    <xdr:to>
      <xdr:col>24</xdr:col>
      <xdr:colOff>63500</xdr:colOff>
      <xdr:row>57</xdr:row>
      <xdr:rowOff>34290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9770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84074</xdr:rowOff>
    </xdr:from>
    <xdr:to>
      <xdr:col>15</xdr:col>
      <xdr:colOff>101600</xdr:colOff>
      <xdr:row>57</xdr:row>
      <xdr:rowOff>14224</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134874</xdr:rowOff>
    </xdr:from>
    <xdr:to>
      <xdr:col>19</xdr:col>
      <xdr:colOff>177800</xdr:colOff>
      <xdr:row>56</xdr:row>
      <xdr:rowOff>169164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97360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84074</xdr:rowOff>
    </xdr:from>
    <xdr:to>
      <xdr:col>10</xdr:col>
      <xdr:colOff>165100</xdr:colOff>
      <xdr:row>57</xdr:row>
      <xdr:rowOff>14224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134874</xdr:rowOff>
    </xdr:from>
    <xdr:to>
      <xdr:col>15</xdr:col>
      <xdr:colOff>50800</xdr:colOff>
      <xdr:row>56</xdr:row>
      <xdr:rowOff>134874</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9736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65041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30751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30751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107779</xdr:rowOff>
    </xdr:from>
    <xdr:to>
      <xdr:col>55</xdr:col>
      <xdr:colOff>50800</xdr:colOff>
      <xdr:row>62</xdr:row>
      <xdr:rowOff>37929</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130656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115848</xdr:rowOff>
    </xdr:from>
    <xdr:to>
      <xdr:col>50</xdr:col>
      <xdr:colOff>165100</xdr:colOff>
      <xdr:row>62</xdr:row>
      <xdr:rowOff>45998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158579</xdr:rowOff>
    </xdr:from>
    <xdr:to>
      <xdr:col>55</xdr:col>
      <xdr:colOff>0</xdr:colOff>
      <xdr:row>61</xdr:row>
      <xdr:rowOff>166648</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617029"/>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121979</xdr:rowOff>
    </xdr:from>
    <xdr:to>
      <xdr:col>46</xdr:col>
      <xdr:colOff>38100</xdr:colOff>
      <xdr:row>62</xdr:row>
      <xdr:rowOff>52129</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166648</xdr:rowOff>
    </xdr:from>
    <xdr:to>
      <xdr:col>50</xdr:col>
      <xdr:colOff>114300</xdr:colOff>
      <xdr:row>62</xdr:row>
      <xdr:rowOff>1329</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130181</xdr:rowOff>
    </xdr:from>
    <xdr:to>
      <xdr:col>41</xdr:col>
      <xdr:colOff>101600</xdr:colOff>
      <xdr:row>62</xdr:row>
      <xdr:rowOff>60331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1329</xdr:rowOff>
    </xdr:from>
    <xdr:to>
      <xdr:col>45</xdr:col>
      <xdr:colOff>177800</xdr:colOff>
      <xdr:row>62</xdr:row>
      <xdr:rowOff>9531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62525</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68656</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76858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166932</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23405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3845539"/>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168548</xdr:rowOff>
    </xdr:from>
    <xdr:to>
      <xdr:col>15</xdr:col>
      <xdr:colOff>101600</xdr:colOff>
      <xdr:row>80</xdr:row>
      <xdr:rowOff>98698</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129539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37638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83638</xdr:rowOff>
    </xdr:from>
    <xdr:to>
      <xdr:col>10</xdr:col>
      <xdr:colOff>165100</xdr:colOff>
      <xdr:row>80</xdr:row>
      <xdr:rowOff>13788</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134438</xdr:rowOff>
    </xdr:from>
    <xdr:to>
      <xdr:col>15</xdr:col>
      <xdr:colOff>50800</xdr:colOff>
      <xdr:row>80</xdr:row>
      <xdr:rowOff>47898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367898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30315</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E00-00004E010000}"/>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a:extLst>
            <a:ext uri="{FF2B5EF4-FFF2-40B4-BE49-F238E27FC236}">
              <a16:creationId xmlns:a16="http://schemas.microsoft.com/office/drawing/2014/main" id="{00000000-0008-0000-0E00-00005001000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E00-000052010000}"/>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170790</xdr:rowOff>
    </xdr:from>
    <xdr:to>
      <xdr:col>55</xdr:col>
      <xdr:colOff>50800</xdr:colOff>
      <xdr:row>86</xdr:row>
      <xdr:rowOff>100940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10426700" y="147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85717</xdr:rowOff>
    </xdr:from>
    <xdr:ext cx="469744" cy="259045"/>
    <xdr:sp macro="" textlink="">
      <xdr:nvSpPr>
        <xdr:cNvPr id="350" name="【公営住宅】&#10;一人当たり面積該当値テキスト">
          <a:extLst>
            <a:ext uri="{FF2B5EF4-FFF2-40B4-BE49-F238E27FC236}">
              <a16:creationId xmlns:a16="http://schemas.microsoft.com/office/drawing/2014/main" id="{00000000-0008-0000-0E00-00005E010000}"/>
            </a:ext>
          </a:extLst>
        </xdr:cNvPr>
        <xdr:cNvSpPr txBox="1"/>
      </xdr:nvSpPr>
      <xdr:spPr>
        <a:xfrm>
          <a:off x="10515600" y="146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xdr:rowOff>
    </xdr:from>
    <xdr:to>
      <xdr:col>50</xdr:col>
      <xdr:colOff>165100</xdr:colOff>
      <xdr:row>86</xdr:row>
      <xdr:rowOff>101930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9588500" y="147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50140</xdr:rowOff>
    </xdr:from>
    <xdr:to>
      <xdr:col>55</xdr:col>
      <xdr:colOff>0</xdr:colOff>
      <xdr:row>86</xdr:row>
      <xdr:rowOff>51130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9639300" y="1479484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1093</xdr:rowOff>
    </xdr:from>
    <xdr:to>
      <xdr:col>46</xdr:col>
      <xdr:colOff>38100</xdr:colOff>
      <xdr:row>86</xdr:row>
      <xdr:rowOff>102693</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8699500" y="147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51130</xdr:rowOff>
    </xdr:from>
    <xdr:to>
      <xdr:col>50</xdr:col>
      <xdr:colOff>114300</xdr:colOff>
      <xdr:row>86</xdr:row>
      <xdr:rowOff>51893</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8750300" y="1479583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2160</xdr:rowOff>
    </xdr:from>
    <xdr:to>
      <xdr:col>41</xdr:col>
      <xdr:colOff>101600</xdr:colOff>
      <xdr:row>86</xdr:row>
      <xdr:rowOff>103760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7810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51893</xdr:rowOff>
    </xdr:from>
    <xdr:to>
      <xdr:col>45</xdr:col>
      <xdr:colOff>177800</xdr:colOff>
      <xdr:row>86</xdr:row>
      <xdr:rowOff>52960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7861300" y="147965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7" name="n_1aveValue【公営住宅】&#10;一人当たり面積">
          <a:extLst>
            <a:ext uri="{FF2B5EF4-FFF2-40B4-BE49-F238E27FC236}">
              <a16:creationId xmlns:a16="http://schemas.microsoft.com/office/drawing/2014/main" id="{00000000-0008-0000-0E00-000065010000}"/>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8" name="n_2aveValue【公営住宅】&#10;一人当たり面積">
          <a:extLst>
            <a:ext uri="{FF2B5EF4-FFF2-40B4-BE49-F238E27FC236}">
              <a16:creationId xmlns:a16="http://schemas.microsoft.com/office/drawing/2014/main" id="{00000000-0008-0000-0E00-000066010000}"/>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9" name="n_3aveValue【公営住宅】&#10;一人当たり面積">
          <a:extLst>
            <a:ext uri="{FF2B5EF4-FFF2-40B4-BE49-F238E27FC236}">
              <a16:creationId xmlns:a16="http://schemas.microsoft.com/office/drawing/2014/main" id="{00000000-0008-0000-0E00-000067010000}"/>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0" name="n_4aveValue【公営住宅】&#10;一人当たり面積">
          <a:extLst>
            <a:ext uri="{FF2B5EF4-FFF2-40B4-BE49-F238E27FC236}">
              <a16:creationId xmlns:a16="http://schemas.microsoft.com/office/drawing/2014/main" id="{00000000-0008-0000-0E00-000068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93057</xdr:rowOff>
    </xdr:from>
    <xdr:ext cx="469744" cy="259045"/>
    <xdr:sp macro="" textlink="">
      <xdr:nvSpPr>
        <xdr:cNvPr id="361" name="n_1mainValue【公営住宅】&#10;一人当たり面積">
          <a:extLst>
            <a:ext uri="{FF2B5EF4-FFF2-40B4-BE49-F238E27FC236}">
              <a16:creationId xmlns:a16="http://schemas.microsoft.com/office/drawing/2014/main" id="{00000000-0008-0000-0E00-000069010000}"/>
            </a:ext>
          </a:extLst>
        </xdr:cNvPr>
        <xdr:cNvSpPr txBox="1"/>
      </xdr:nvSpPr>
      <xdr:spPr>
        <a:xfrm>
          <a:off x="9391727" y="1483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93820</xdr:rowOff>
    </xdr:from>
    <xdr:ext cx="469744" cy="259045"/>
    <xdr:sp macro="" textlink="">
      <xdr:nvSpPr>
        <xdr:cNvPr id="362" name="n_2mainValue【公営住宅】&#10;一人当たり面積">
          <a:extLst>
            <a:ext uri="{FF2B5EF4-FFF2-40B4-BE49-F238E27FC236}">
              <a16:creationId xmlns:a16="http://schemas.microsoft.com/office/drawing/2014/main" id="{00000000-0008-0000-0E00-00006A010000}"/>
            </a:ext>
          </a:extLst>
        </xdr:cNvPr>
        <xdr:cNvSpPr txBox="1"/>
      </xdr:nvSpPr>
      <xdr:spPr>
        <a:xfrm>
          <a:off x="8515427" y="1483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94887</xdr:rowOff>
    </xdr:from>
    <xdr:ext cx="469744" cy="259045"/>
    <xdr:sp macro="" textlink="">
      <xdr:nvSpPr>
        <xdr:cNvPr id="363" name="n_3mainValue【公営住宅】&#10;一人当たり面積">
          <a:extLst>
            <a:ext uri="{FF2B5EF4-FFF2-40B4-BE49-F238E27FC236}">
              <a16:creationId xmlns:a16="http://schemas.microsoft.com/office/drawing/2014/main" id="{00000000-0008-0000-0E00-00006B010000}"/>
            </a:ext>
          </a:extLst>
        </xdr:cNvPr>
        <xdr:cNvSpPr txBox="1"/>
      </xdr:nvSpPr>
      <xdr:spPr>
        <a:xfrm>
          <a:off x="7626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24638</xdr:rowOff>
    </xdr:from>
    <xdr:to>
      <xdr:col>85</xdr:col>
      <xdr:colOff>177800</xdr:colOff>
      <xdr:row>57</xdr:row>
      <xdr:rowOff>126238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47515</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70358</xdr:rowOff>
    </xdr:from>
    <xdr:to>
      <xdr:col>81</xdr:col>
      <xdr:colOff>101600</xdr:colOff>
      <xdr:row>58</xdr:row>
      <xdr:rowOff>508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121158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984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121158</xdr:rowOff>
    </xdr:from>
    <xdr:to>
      <xdr:col>81</xdr:col>
      <xdr:colOff>50800</xdr:colOff>
      <xdr:row>59</xdr:row>
      <xdr:rowOff>43434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4592300" y="98938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xdr:rowOff>
    </xdr:from>
    <xdr:to>
      <xdr:col>72</xdr:col>
      <xdr:colOff>38100</xdr:colOff>
      <xdr:row>63</xdr:row>
      <xdr:rowOff>112522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43434</xdr:rowOff>
    </xdr:from>
    <xdr:to>
      <xdr:col>76</xdr:col>
      <xdr:colOff>114300</xdr:colOff>
      <xdr:row>63</xdr:row>
      <xdr:rowOff>61722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10158984"/>
          <a:ext cx="8890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E00-0000BA01000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443" name="n_2aveValue【学校施設】&#10;有形固定資産減価償却率">
          <a:extLst>
            <a:ext uri="{FF2B5EF4-FFF2-40B4-BE49-F238E27FC236}">
              <a16:creationId xmlns:a16="http://schemas.microsoft.com/office/drawing/2014/main" id="{00000000-0008-0000-0E00-0000BB010000}"/>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44" name="n_3aveValue【学校施設】&#10;有形固定資産減価償却率">
          <a:extLst>
            <a:ext uri="{FF2B5EF4-FFF2-40B4-BE49-F238E27FC236}">
              <a16:creationId xmlns:a16="http://schemas.microsoft.com/office/drawing/2014/main" id="{00000000-0008-0000-0E00-0000BC01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5" name="n_4aveValue【学校施設】&#10;有形固定資産減価償却率">
          <a:extLst>
            <a:ext uri="{FF2B5EF4-FFF2-40B4-BE49-F238E27FC236}">
              <a16:creationId xmlns:a16="http://schemas.microsoft.com/office/drawing/2014/main" id="{00000000-0008-0000-0E00-0000BD01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17035</xdr:rowOff>
    </xdr:from>
    <xdr:ext cx="405111" cy="259045"/>
    <xdr:sp macro="" textlink="">
      <xdr:nvSpPr>
        <xdr:cNvPr id="446" name="n_1mainValue【学校施設】&#10;有形固定資産減価償却率">
          <a:extLst>
            <a:ext uri="{FF2B5EF4-FFF2-40B4-BE49-F238E27FC236}">
              <a16:creationId xmlns:a16="http://schemas.microsoft.com/office/drawing/2014/main" id="{00000000-0008-0000-0E00-0000BE010000}"/>
            </a:ext>
          </a:extLst>
        </xdr:cNvPr>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47" name="n_2mainValue【学校施設】&#10;有形固定資産減価償却率">
          <a:extLst>
            <a:ext uri="{FF2B5EF4-FFF2-40B4-BE49-F238E27FC236}">
              <a16:creationId xmlns:a16="http://schemas.microsoft.com/office/drawing/2014/main" id="{00000000-0008-0000-0E00-0000BF010000}"/>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103649</xdr:rowOff>
    </xdr:from>
    <xdr:ext cx="405111" cy="259045"/>
    <xdr:sp macro="" textlink="">
      <xdr:nvSpPr>
        <xdr:cNvPr id="448" name="n_3mainValue【学校施設】&#10;有形固定資産減価償却率">
          <a:extLst>
            <a:ext uri="{FF2B5EF4-FFF2-40B4-BE49-F238E27FC236}">
              <a16:creationId xmlns:a16="http://schemas.microsoft.com/office/drawing/2014/main" id="{00000000-0008-0000-0E00-0000C0010000}"/>
            </a:ext>
          </a:extLst>
        </xdr:cNvPr>
        <xdr:cNvSpPr txBox="1"/>
      </xdr:nvSpPr>
      <xdr:spPr>
        <a:xfrm>
          <a:off x="13500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00000000-0008-0000-0E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473" name="【学校施設】&#10;一人当たり面積最小値テキスト">
          <a:extLst>
            <a:ext uri="{FF2B5EF4-FFF2-40B4-BE49-F238E27FC236}">
              <a16:creationId xmlns:a16="http://schemas.microsoft.com/office/drawing/2014/main" id="{00000000-0008-0000-0E00-0000D901000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475" name="【学校施設】&#10;一人当たり面積最大値テキスト">
          <a:extLst>
            <a:ext uri="{FF2B5EF4-FFF2-40B4-BE49-F238E27FC236}">
              <a16:creationId xmlns:a16="http://schemas.microsoft.com/office/drawing/2014/main" id="{00000000-0008-0000-0E00-0000DB01000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477" name="【学校施設】&#10;一人当たり面積平均値テキスト">
          <a:extLst>
            <a:ext uri="{FF2B5EF4-FFF2-40B4-BE49-F238E27FC236}">
              <a16:creationId xmlns:a16="http://schemas.microsoft.com/office/drawing/2014/main" id="{00000000-0008-0000-0E00-0000DD010000}"/>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49479</xdr:rowOff>
    </xdr:from>
    <xdr:to>
      <xdr:col>116</xdr:col>
      <xdr:colOff>114300</xdr:colOff>
      <xdr:row>63</xdr:row>
      <xdr:rowOff>151079</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10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135856</xdr:rowOff>
    </xdr:from>
    <xdr:ext cx="469744" cy="259045"/>
    <xdr:sp macro="" textlink="">
      <xdr:nvSpPr>
        <xdr:cNvPr id="489" name="【学校施設】&#10;一人当たり面積該当値テキスト">
          <a:extLst>
            <a:ext uri="{FF2B5EF4-FFF2-40B4-BE49-F238E27FC236}">
              <a16:creationId xmlns:a16="http://schemas.microsoft.com/office/drawing/2014/main" id="{00000000-0008-0000-0E00-0000E9010000}"/>
            </a:ext>
          </a:extLst>
        </xdr:cNvPr>
        <xdr:cNvSpPr txBox="1"/>
      </xdr:nvSpPr>
      <xdr:spPr>
        <a:xfrm>
          <a:off x="22199600" y="107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51765</xdr:rowOff>
    </xdr:from>
    <xdr:to>
      <xdr:col>112</xdr:col>
      <xdr:colOff>38100</xdr:colOff>
      <xdr:row>63</xdr:row>
      <xdr:rowOff>153365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10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100279</xdr:rowOff>
    </xdr:from>
    <xdr:to>
      <xdr:col>116</xdr:col>
      <xdr:colOff>63500</xdr:colOff>
      <xdr:row>63</xdr:row>
      <xdr:rowOff>102565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1323300" y="109016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51994</xdr:rowOff>
    </xdr:from>
    <xdr:to>
      <xdr:col>107</xdr:col>
      <xdr:colOff>101600</xdr:colOff>
      <xdr:row>63</xdr:row>
      <xdr:rowOff>153594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108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102565</xdr:rowOff>
    </xdr:from>
    <xdr:to>
      <xdr:col>111</xdr:col>
      <xdr:colOff>177800</xdr:colOff>
      <xdr:row>63</xdr:row>
      <xdr:rowOff>102794</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1090391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115088</xdr:rowOff>
    </xdr:from>
    <xdr:to>
      <xdr:col>102</xdr:col>
      <xdr:colOff>165100</xdr:colOff>
      <xdr:row>64</xdr:row>
      <xdr:rowOff>45238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109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102794</xdr:rowOff>
    </xdr:from>
    <xdr:to>
      <xdr:col>107</xdr:col>
      <xdr:colOff>50800</xdr:colOff>
      <xdr:row>63</xdr:row>
      <xdr:rowOff>165888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1090414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496" name="n_1aveValue【学校施設】&#10;一人当たり面積">
          <a:extLst>
            <a:ext uri="{FF2B5EF4-FFF2-40B4-BE49-F238E27FC236}">
              <a16:creationId xmlns:a16="http://schemas.microsoft.com/office/drawing/2014/main" id="{00000000-0008-0000-0E00-0000F0010000}"/>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497" name="n_2aveValue【学校施設】&#10;一人当たり面積">
          <a:extLst>
            <a:ext uri="{FF2B5EF4-FFF2-40B4-BE49-F238E27FC236}">
              <a16:creationId xmlns:a16="http://schemas.microsoft.com/office/drawing/2014/main" id="{00000000-0008-0000-0E00-0000F101000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498" name="n_3aveValue【学校施設】&#10;一人当たり面積">
          <a:extLst>
            <a:ext uri="{FF2B5EF4-FFF2-40B4-BE49-F238E27FC236}">
              <a16:creationId xmlns:a16="http://schemas.microsoft.com/office/drawing/2014/main" id="{00000000-0008-0000-0E00-0000F2010000}"/>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499" name="n_4aveValue【学校施設】&#10;一人当たり面積">
          <a:extLst>
            <a:ext uri="{FF2B5EF4-FFF2-40B4-BE49-F238E27FC236}">
              <a16:creationId xmlns:a16="http://schemas.microsoft.com/office/drawing/2014/main" id="{00000000-0008-0000-0E00-0000F3010000}"/>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144492</xdr:rowOff>
    </xdr:from>
    <xdr:ext cx="469744" cy="259045"/>
    <xdr:sp macro="" textlink="">
      <xdr:nvSpPr>
        <xdr:cNvPr id="500" name="n_1mainValue【学校施設】&#10;一人当たり面積">
          <a:extLst>
            <a:ext uri="{FF2B5EF4-FFF2-40B4-BE49-F238E27FC236}">
              <a16:creationId xmlns:a16="http://schemas.microsoft.com/office/drawing/2014/main" id="{00000000-0008-0000-0E00-0000F4010000}"/>
            </a:ext>
          </a:extLst>
        </xdr:cNvPr>
        <xdr:cNvSpPr txBox="1"/>
      </xdr:nvSpPr>
      <xdr:spPr>
        <a:xfrm>
          <a:off x="21075727" y="1094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144721</xdr:rowOff>
    </xdr:from>
    <xdr:ext cx="469744" cy="259045"/>
    <xdr:sp macro="" textlink="">
      <xdr:nvSpPr>
        <xdr:cNvPr id="501" name="n_2mainValue【学校施設】&#10;一人当たり面積">
          <a:extLst>
            <a:ext uri="{FF2B5EF4-FFF2-40B4-BE49-F238E27FC236}">
              <a16:creationId xmlns:a16="http://schemas.microsoft.com/office/drawing/2014/main" id="{00000000-0008-0000-0E00-0000F5010000}"/>
            </a:ext>
          </a:extLst>
        </xdr:cNvPr>
        <xdr:cNvSpPr txBox="1"/>
      </xdr:nvSpPr>
      <xdr:spPr>
        <a:xfrm>
          <a:off x="20199427" y="109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36365</xdr:rowOff>
    </xdr:from>
    <xdr:ext cx="469744" cy="259045"/>
    <xdr:sp macro="" textlink="">
      <xdr:nvSpPr>
        <xdr:cNvPr id="502" name="n_3mainValue【学校施設】&#10;一人当たり面積">
          <a:extLst>
            <a:ext uri="{FF2B5EF4-FFF2-40B4-BE49-F238E27FC236}">
              <a16:creationId xmlns:a16="http://schemas.microsoft.com/office/drawing/2014/main" id="{00000000-0008-0000-0E00-0000F6010000}"/>
            </a:ext>
          </a:extLst>
        </xdr:cNvPr>
        <xdr:cNvSpPr txBox="1"/>
      </xdr:nvSpPr>
      <xdr:spPr>
        <a:xfrm>
          <a:off x="19310427" y="110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公民館】&#10;有形固定資産減価償却率グラフ枠">
          <a:extLst>
            <a:ext uri="{FF2B5EF4-FFF2-40B4-BE49-F238E27FC236}">
              <a16:creationId xmlns:a16="http://schemas.microsoft.com/office/drawing/2014/main" id="{00000000-0008-0000-0E00-00001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42" name="【公民館】&#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44" name="【公民館】&#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546" name="【公民館】&#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84837</xdr:rowOff>
    </xdr:from>
    <xdr:to>
      <xdr:col>85</xdr:col>
      <xdr:colOff>177800</xdr:colOff>
      <xdr:row>107</xdr:row>
      <xdr:rowOff>14987</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6268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63264</xdr:rowOff>
    </xdr:from>
    <xdr:ext cx="405111" cy="259045"/>
    <xdr:sp macro="" textlink="">
      <xdr:nvSpPr>
        <xdr:cNvPr id="558" name="【公民館】&#10;有形固定資産減価償却率該当値テキスト">
          <a:extLst>
            <a:ext uri="{FF2B5EF4-FFF2-40B4-BE49-F238E27FC236}">
              <a16:creationId xmlns:a16="http://schemas.microsoft.com/office/drawing/2014/main" id="{00000000-0008-0000-0E00-00002E020000}"/>
            </a:ext>
          </a:extLst>
        </xdr:cNvPr>
        <xdr:cNvSpPr txBox="1"/>
      </xdr:nvSpPr>
      <xdr:spPr>
        <a:xfrm>
          <a:off x="16357600"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41402</xdr:rowOff>
    </xdr:from>
    <xdr:to>
      <xdr:col>81</xdr:col>
      <xdr:colOff>101600</xdr:colOff>
      <xdr:row>106</xdr:row>
      <xdr:rowOff>143002</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543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92202</xdr:rowOff>
    </xdr:from>
    <xdr:to>
      <xdr:col>85</xdr:col>
      <xdr:colOff>127000</xdr:colOff>
      <xdr:row>106</xdr:row>
      <xdr:rowOff>135637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5481300" y="182659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92202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4592300" y="182270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365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763</xdr:rowOff>
    </xdr:from>
    <xdr:to>
      <xdr:col>76</xdr:col>
      <xdr:colOff>114300</xdr:colOff>
      <xdr:row>106</xdr:row>
      <xdr:rowOff>53339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3703300" y="181744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565" name="n_1aveValue【公民館】&#10;有形固定資産減価償却率">
          <a:extLst>
            <a:ext uri="{FF2B5EF4-FFF2-40B4-BE49-F238E27FC236}">
              <a16:creationId xmlns:a16="http://schemas.microsoft.com/office/drawing/2014/main" id="{00000000-0008-0000-0E00-000035020000}"/>
            </a:ext>
          </a:extLst>
        </xdr:cNvPr>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66" name="n_2aveValue【公民館】&#10;有形固定資産減価償却率">
          <a:extLst>
            <a:ext uri="{FF2B5EF4-FFF2-40B4-BE49-F238E27FC236}">
              <a16:creationId xmlns:a16="http://schemas.microsoft.com/office/drawing/2014/main" id="{00000000-0008-0000-0E00-00003602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567" name="n_3aveValue【公民館】&#10;有形固定資産減価償却率">
          <a:extLst>
            <a:ext uri="{FF2B5EF4-FFF2-40B4-BE49-F238E27FC236}">
              <a16:creationId xmlns:a16="http://schemas.microsoft.com/office/drawing/2014/main" id="{00000000-0008-0000-0E00-00003702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568" name="n_4aveValue【公民館】&#10;有形固定資産減価償却率">
          <a:extLst>
            <a:ext uri="{FF2B5EF4-FFF2-40B4-BE49-F238E27FC236}">
              <a16:creationId xmlns:a16="http://schemas.microsoft.com/office/drawing/2014/main" id="{00000000-0008-0000-0E00-000038020000}"/>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134129</xdr:rowOff>
    </xdr:from>
    <xdr:ext cx="405111" cy="259045"/>
    <xdr:sp macro="" textlink="">
      <xdr:nvSpPr>
        <xdr:cNvPr id="569" name="n_1mainValue【公民館】&#10;有形固定資産減価償却率">
          <a:extLst>
            <a:ext uri="{FF2B5EF4-FFF2-40B4-BE49-F238E27FC236}">
              <a16:creationId xmlns:a16="http://schemas.microsoft.com/office/drawing/2014/main" id="{00000000-0008-0000-0E00-000039020000}"/>
            </a:ext>
          </a:extLst>
        </xdr:cNvPr>
        <xdr:cNvSpPr txBox="1"/>
      </xdr:nvSpPr>
      <xdr:spPr>
        <a:xfrm>
          <a:off x="15266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70" name="n_2mainValue【公民館】&#10;有形固定資産減価償却率">
          <a:extLst>
            <a:ext uri="{FF2B5EF4-FFF2-40B4-BE49-F238E27FC236}">
              <a16:creationId xmlns:a16="http://schemas.microsoft.com/office/drawing/2014/main" id="{00000000-0008-0000-0E00-00003A02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571" name="n_3mainValue【公民館】&#10;有形固定資産減価償却率">
          <a:extLst>
            <a:ext uri="{FF2B5EF4-FFF2-40B4-BE49-F238E27FC236}">
              <a16:creationId xmlns:a16="http://schemas.microsoft.com/office/drawing/2014/main" id="{00000000-0008-0000-0E00-00003B020000}"/>
            </a:ext>
          </a:extLst>
        </xdr:cNvPr>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a:extLst>
            <a:ext uri="{FF2B5EF4-FFF2-40B4-BE49-F238E27FC236}">
              <a16:creationId xmlns:a16="http://schemas.microsoft.com/office/drawing/2014/main" id="{00000000-0008-0000-0E00-00005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594" name="【公民館】&#10;一人当たり面積最小値テキスト">
          <a:extLst>
            <a:ext uri="{FF2B5EF4-FFF2-40B4-BE49-F238E27FC236}">
              <a16:creationId xmlns:a16="http://schemas.microsoft.com/office/drawing/2014/main" id="{00000000-0008-0000-0E00-00005202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596" name="【公民館】&#10;一人当たり面積最大値テキスト">
          <a:extLst>
            <a:ext uri="{FF2B5EF4-FFF2-40B4-BE49-F238E27FC236}">
              <a16:creationId xmlns:a16="http://schemas.microsoft.com/office/drawing/2014/main" id="{00000000-0008-0000-0E00-000054020000}"/>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598" name="【公民館】&#10;一人当たり面積平均値テキスト">
          <a:extLst>
            <a:ext uri="{FF2B5EF4-FFF2-40B4-BE49-F238E27FC236}">
              <a16:creationId xmlns:a16="http://schemas.microsoft.com/office/drawing/2014/main" id="{00000000-0008-0000-0E00-000056020000}"/>
            </a:ext>
          </a:extLst>
        </xdr:cNvPr>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122326</xdr:rowOff>
    </xdr:from>
    <xdr:to>
      <xdr:col>116</xdr:col>
      <xdr:colOff>114300</xdr:colOff>
      <xdr:row>108</xdr:row>
      <xdr:rowOff>52476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37253</xdr:rowOff>
    </xdr:from>
    <xdr:ext cx="469744" cy="259045"/>
    <xdr:sp macro="" textlink="">
      <xdr:nvSpPr>
        <xdr:cNvPr id="610" name="【公民館】&#10;一人当たり面積該当値テキスト">
          <a:extLst>
            <a:ext uri="{FF2B5EF4-FFF2-40B4-BE49-F238E27FC236}">
              <a16:creationId xmlns:a16="http://schemas.microsoft.com/office/drawing/2014/main" id="{00000000-0008-0000-0E00-000062020000}"/>
            </a:ext>
          </a:extLst>
        </xdr:cNvPr>
        <xdr:cNvSpPr txBox="1"/>
      </xdr:nvSpPr>
      <xdr:spPr>
        <a:xfrm>
          <a:off x="22199600" y="183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xdr:rowOff>
    </xdr:from>
    <xdr:to>
      <xdr:col>116</xdr:col>
      <xdr:colOff>63500</xdr:colOff>
      <xdr:row>108</xdr:row>
      <xdr:rowOff>3048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85182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125527</xdr:rowOff>
    </xdr:from>
    <xdr:to>
      <xdr:col>107</xdr:col>
      <xdr:colOff>101600</xdr:colOff>
      <xdr:row>108</xdr:row>
      <xdr:rowOff>55677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4877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851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126898</xdr:rowOff>
    </xdr:from>
    <xdr:to>
      <xdr:col>102</xdr:col>
      <xdr:colOff>165100</xdr:colOff>
      <xdr:row>108</xdr:row>
      <xdr:rowOff>57048</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4877</xdr:rowOff>
    </xdr:from>
    <xdr:to>
      <xdr:col>107</xdr:col>
      <xdr:colOff>50800</xdr:colOff>
      <xdr:row>108</xdr:row>
      <xdr:rowOff>6248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85214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617" name="n_1aveValue【公民館】&#10;一人当たり面積">
          <a:extLst>
            <a:ext uri="{FF2B5EF4-FFF2-40B4-BE49-F238E27FC236}">
              <a16:creationId xmlns:a16="http://schemas.microsoft.com/office/drawing/2014/main" id="{00000000-0008-0000-0E00-00006902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618" name="n_2aveValue【公民館】&#10;一人当たり面積">
          <a:extLst>
            <a:ext uri="{FF2B5EF4-FFF2-40B4-BE49-F238E27FC236}">
              <a16:creationId xmlns:a16="http://schemas.microsoft.com/office/drawing/2014/main" id="{00000000-0008-0000-0E00-00006A020000}"/>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619" name="n_3aveValue【公民館】&#10;一人当たり面積">
          <a:extLst>
            <a:ext uri="{FF2B5EF4-FFF2-40B4-BE49-F238E27FC236}">
              <a16:creationId xmlns:a16="http://schemas.microsoft.com/office/drawing/2014/main" id="{00000000-0008-0000-0E00-00006B020000}"/>
            </a:ext>
          </a:extLst>
        </xdr:cNvPr>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620" name="n_4aveValue【公民館】&#10;一人当たり面積">
          <a:extLst>
            <a:ext uri="{FF2B5EF4-FFF2-40B4-BE49-F238E27FC236}">
              <a16:creationId xmlns:a16="http://schemas.microsoft.com/office/drawing/2014/main" id="{00000000-0008-0000-0E00-00006C020000}"/>
            </a:ext>
          </a:extLst>
        </xdr:cNvPr>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621" name="n_1mainValue【公民館】&#10;一人当たり面積">
          <a:extLst>
            <a:ext uri="{FF2B5EF4-FFF2-40B4-BE49-F238E27FC236}">
              <a16:creationId xmlns:a16="http://schemas.microsoft.com/office/drawing/2014/main" id="{00000000-0008-0000-0E00-00006D020000}"/>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46804</xdr:rowOff>
    </xdr:from>
    <xdr:ext cx="469744" cy="259045"/>
    <xdr:sp macro="" textlink="">
      <xdr:nvSpPr>
        <xdr:cNvPr id="622" name="n_2mainValue【公民館】&#10;一人当たり面積">
          <a:extLst>
            <a:ext uri="{FF2B5EF4-FFF2-40B4-BE49-F238E27FC236}">
              <a16:creationId xmlns:a16="http://schemas.microsoft.com/office/drawing/2014/main" id="{00000000-0008-0000-0E00-00006E020000}"/>
            </a:ext>
          </a:extLst>
        </xdr:cNvPr>
        <xdr:cNvSpPr txBox="1"/>
      </xdr:nvSpPr>
      <xdr:spPr>
        <a:xfrm>
          <a:off x="201994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48175</xdr:rowOff>
    </xdr:from>
    <xdr:ext cx="469744" cy="259045"/>
    <xdr:sp macro="" textlink="">
      <xdr:nvSpPr>
        <xdr:cNvPr id="623" name="n_3mainValue【公民館】&#10;一人当たり面積">
          <a:extLst>
            <a:ext uri="{FF2B5EF4-FFF2-40B4-BE49-F238E27FC236}">
              <a16:creationId xmlns:a16="http://schemas.microsoft.com/office/drawing/2014/main" id="{00000000-0008-0000-0E00-00006F020000}"/>
            </a:ext>
          </a:extLst>
        </xdr:cNvPr>
        <xdr:cNvSpPr txBox="1"/>
      </xdr:nvSpPr>
      <xdr:spPr>
        <a:xfrm>
          <a:off x="19310427" y="185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ものの、数値的に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高い水準となっている。財政状況等を考慮しながら計画的に対応していく。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公民館については、老朽化対策や集約化等の対応も含め公共施設等総合管理計画及び個別施設計画に基づき対応していく。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学校施設については、児童の減少に伴う小学校の統合により施設の集約化（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校）を行ったことにより減少して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老朽化及び耐震化対策として２校の小学校改築・改修事業を同時期に実施しており改善されて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公営住宅については、類似団体と比較して低い水準となっており、引き続き、維持管理費用の増加に留意しながら公営住宅等長寿命化計画に基づき適切に対応していく。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17,300
326.50
12,166,756
11,825,661
297,119
6,648,816
12,496,218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57785</xdr:rowOff>
    </xdr:from>
    <xdr:to>
      <xdr:col>20</xdr:col>
      <xdr:colOff>38100</xdr:colOff>
      <xdr:row>40</xdr:row>
      <xdr:rowOff>159385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108585</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966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19685</xdr:rowOff>
    </xdr:from>
    <xdr:to>
      <xdr:col>15</xdr:col>
      <xdr:colOff>101600</xdr:colOff>
      <xdr:row>40</xdr:row>
      <xdr:rowOff>121285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70485</xdr:rowOff>
    </xdr:from>
    <xdr:to>
      <xdr:col>19</xdr:col>
      <xdr:colOff>177800</xdr:colOff>
      <xdr:row>40</xdr:row>
      <xdr:rowOff>108585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928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70485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896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150512</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112412</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128270</xdr:rowOff>
    </xdr:from>
    <xdr:to>
      <xdr:col>41</xdr:col>
      <xdr:colOff>101600</xdr:colOff>
      <xdr:row>42</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35" name="n_1aveValue【図書館】&#10;一人当たり面積">
          <a:extLst>
            <a:ext uri="{FF2B5EF4-FFF2-40B4-BE49-F238E27FC236}">
              <a16:creationId xmlns:a16="http://schemas.microsoft.com/office/drawing/2014/main" id="{00000000-0008-0000-0F00-000087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6" name="n_2aveValue【図書館】&#10;一人当たり面積">
          <a:extLst>
            <a:ext uri="{FF2B5EF4-FFF2-40B4-BE49-F238E27FC236}">
              <a16:creationId xmlns:a16="http://schemas.microsoft.com/office/drawing/2014/main" id="{00000000-0008-0000-0F00-000088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7" name="n_3aveValue【図書館】&#10;一人当たり面積">
          <a:extLst>
            <a:ext uri="{FF2B5EF4-FFF2-40B4-BE49-F238E27FC236}">
              <a16:creationId xmlns:a16="http://schemas.microsoft.com/office/drawing/2014/main" id="{00000000-0008-0000-0F00-000089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a:extLst>
            <a:ext uri="{FF2B5EF4-FFF2-40B4-BE49-F238E27FC236}">
              <a16:creationId xmlns:a16="http://schemas.microsoft.com/office/drawing/2014/main" id="{00000000-0008-0000-0F00-00008A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39" name="n_1mainValue【図書館】&#10;一人当たり面積">
          <a:extLst>
            <a:ext uri="{FF2B5EF4-FFF2-40B4-BE49-F238E27FC236}">
              <a16:creationId xmlns:a16="http://schemas.microsoft.com/office/drawing/2014/main" id="{00000000-0008-0000-0F00-00008B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0" name="n_2mainValue【図書館】&#10;一人当たり面積">
          <a:extLst>
            <a:ext uri="{FF2B5EF4-FFF2-40B4-BE49-F238E27FC236}">
              <a16:creationId xmlns:a16="http://schemas.microsoft.com/office/drawing/2014/main" id="{00000000-0008-0000-0F00-00008C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49547</xdr:rowOff>
    </xdr:from>
    <xdr:ext cx="469744" cy="259045"/>
    <xdr:sp macro="" textlink="">
      <xdr:nvSpPr>
        <xdr:cNvPr id="141" name="n_3mainValue【図書館】&#10;一人当たり面積">
          <a:extLst>
            <a:ext uri="{FF2B5EF4-FFF2-40B4-BE49-F238E27FC236}">
              <a16:creationId xmlns:a16="http://schemas.microsoft.com/office/drawing/2014/main" id="{00000000-0008-0000-0F00-00008D000000}"/>
            </a:ext>
          </a:extLst>
        </xdr:cNvPr>
        <xdr:cNvSpPr txBox="1"/>
      </xdr:nvSpPr>
      <xdr:spPr>
        <a:xfrm>
          <a:off x="7626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9525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778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62</xdr:row>
      <xdr:rowOff>148590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51560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18352</xdr:rowOff>
    </xdr:from>
    <xdr:to>
      <xdr:col>55</xdr:col>
      <xdr:colOff>50800</xdr:colOff>
      <xdr:row>62</xdr:row>
      <xdr:rowOff>119952</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104729</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5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20638</xdr:rowOff>
    </xdr:from>
    <xdr:to>
      <xdr:col>50</xdr:col>
      <xdr:colOff>165100</xdr:colOff>
      <xdr:row>62</xdr:row>
      <xdr:rowOff>122238</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69152</xdr:rowOff>
    </xdr:from>
    <xdr:to>
      <xdr:col>55</xdr:col>
      <xdr:colOff>0</xdr:colOff>
      <xdr:row>62</xdr:row>
      <xdr:rowOff>71438</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699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xdr:rowOff>
    </xdr:from>
    <xdr:to>
      <xdr:col>46</xdr:col>
      <xdr:colOff>38100</xdr:colOff>
      <xdr:row>62</xdr:row>
      <xdr:rowOff>101664</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50864</xdr:rowOff>
    </xdr:from>
    <xdr:to>
      <xdr:col>50</xdr:col>
      <xdr:colOff>114300</xdr:colOff>
      <xdr:row>62</xdr:row>
      <xdr:rowOff>71438</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6807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xdr:rowOff>
    </xdr:from>
    <xdr:to>
      <xdr:col>41</xdr:col>
      <xdr:colOff>101600</xdr:colOff>
      <xdr:row>62</xdr:row>
      <xdr:rowOff>104521</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50864</xdr:rowOff>
    </xdr:from>
    <xdr:to>
      <xdr:col>45</xdr:col>
      <xdr:colOff>177800</xdr:colOff>
      <xdr:row>62</xdr:row>
      <xdr:rowOff>53721</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113365</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92791</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95648</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52595</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4673600"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127254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3797300" y="141838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92" name="n_4aveValue【福祉施設】&#10;有形固定資産減価償却率">
          <a:extLst>
            <a:ext uri="{FF2B5EF4-FFF2-40B4-BE49-F238E27FC236}">
              <a16:creationId xmlns:a16="http://schemas.microsoft.com/office/drawing/2014/main" id="{00000000-0008-0000-0F00-000024010000}"/>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F00-000040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F00-000042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F00-000044010000}"/>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15058</xdr:rowOff>
    </xdr:from>
    <xdr:to>
      <xdr:col>55</xdr:col>
      <xdr:colOff>50800</xdr:colOff>
      <xdr:row>86</xdr:row>
      <xdr:rowOff>116658</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0426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101435</xdr:rowOff>
    </xdr:from>
    <xdr:ext cx="469744" cy="259045"/>
    <xdr:sp macro="" textlink="">
      <xdr:nvSpPr>
        <xdr:cNvPr id="336" name="【福祉施設】&#10;一人当たり面積該当値テキスト">
          <a:extLst>
            <a:ext uri="{FF2B5EF4-FFF2-40B4-BE49-F238E27FC236}">
              <a16:creationId xmlns:a16="http://schemas.microsoft.com/office/drawing/2014/main" id="{00000000-0008-0000-0F00-000050010000}"/>
            </a:ext>
          </a:extLst>
        </xdr:cNvPr>
        <xdr:cNvSpPr txBox="1"/>
      </xdr:nvSpPr>
      <xdr:spPr>
        <a:xfrm>
          <a:off x="10515600" y="146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65858</xdr:rowOff>
    </xdr:from>
    <xdr:to>
      <xdr:col>55</xdr:col>
      <xdr:colOff>0</xdr:colOff>
      <xdr:row>86</xdr:row>
      <xdr:rowOff>67492</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9639300" y="148105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39" name="n_1aveValue【福祉施設】&#10;一人当たり面積">
          <a:extLst>
            <a:ext uri="{FF2B5EF4-FFF2-40B4-BE49-F238E27FC236}">
              <a16:creationId xmlns:a16="http://schemas.microsoft.com/office/drawing/2014/main" id="{00000000-0008-0000-0F00-000053010000}"/>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40" name="n_2aveValue【福祉施設】&#10;一人当たり面積">
          <a:extLst>
            <a:ext uri="{FF2B5EF4-FFF2-40B4-BE49-F238E27FC236}">
              <a16:creationId xmlns:a16="http://schemas.microsoft.com/office/drawing/2014/main" id="{00000000-0008-0000-0F00-000054010000}"/>
            </a:ext>
          </a:extLst>
        </xdr:cNvPr>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41" name="n_3aveValue【福祉施設】&#10;一人当たり面積">
          <a:extLst>
            <a:ext uri="{FF2B5EF4-FFF2-40B4-BE49-F238E27FC236}">
              <a16:creationId xmlns:a16="http://schemas.microsoft.com/office/drawing/2014/main" id="{00000000-0008-0000-0F00-000055010000}"/>
            </a:ext>
          </a:extLst>
        </xdr:cNvPr>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42" name="n_4aveValue【福祉施設】&#10;一人当たり面積">
          <a:extLst>
            <a:ext uri="{FF2B5EF4-FFF2-40B4-BE49-F238E27FC236}">
              <a16:creationId xmlns:a16="http://schemas.microsoft.com/office/drawing/2014/main" id="{00000000-0008-0000-0F00-000056010000}"/>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F00-00006F010000}"/>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00000000-0008-0000-0F00-000071010000}"/>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F00-000073010000}"/>
            </a:ext>
          </a:extLst>
        </xdr:cNvPr>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121413</xdr:rowOff>
    </xdr:from>
    <xdr:to>
      <xdr:col>24</xdr:col>
      <xdr:colOff>114300</xdr:colOff>
      <xdr:row>108</xdr:row>
      <xdr:rowOff>51563</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99840</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844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71120</xdr:rowOff>
    </xdr:from>
    <xdr:to>
      <xdr:col>20</xdr:col>
      <xdr:colOff>38100</xdr:colOff>
      <xdr:row>108</xdr:row>
      <xdr:rowOff>1270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121920</xdr:rowOff>
    </xdr:from>
    <xdr:to>
      <xdr:col>24</xdr:col>
      <xdr:colOff>63500</xdr:colOff>
      <xdr:row>108</xdr:row>
      <xdr:rowOff>763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3797300" y="184670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23113</xdr:rowOff>
    </xdr:from>
    <xdr:to>
      <xdr:col>15</xdr:col>
      <xdr:colOff>101600</xdr:colOff>
      <xdr:row>107</xdr:row>
      <xdr:rowOff>124713</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73913</xdr:rowOff>
    </xdr:from>
    <xdr:to>
      <xdr:col>19</xdr:col>
      <xdr:colOff>177800</xdr:colOff>
      <xdr:row>107</xdr:row>
      <xdr:rowOff>121920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908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144272</xdr:rowOff>
    </xdr:from>
    <xdr:to>
      <xdr:col>10</xdr:col>
      <xdr:colOff>165100</xdr:colOff>
      <xdr:row>107</xdr:row>
      <xdr:rowOff>74422</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73913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019300" y="1836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90949</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393" name="n_4aveValue【市民会館】&#10;有形固定資産減価償却率">
          <a:extLst>
            <a:ext uri="{FF2B5EF4-FFF2-40B4-BE49-F238E27FC236}">
              <a16:creationId xmlns:a16="http://schemas.microsoft.com/office/drawing/2014/main" id="{00000000-0008-0000-0F00-000089010000}"/>
            </a:ext>
          </a:extLst>
        </xdr:cNvPr>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163847</xdr:rowOff>
    </xdr:from>
    <xdr:ext cx="405111" cy="259045"/>
    <xdr:sp macro="" textlink="">
      <xdr:nvSpPr>
        <xdr:cNvPr id="394" name="n_1main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115840</xdr:rowOff>
    </xdr:from>
    <xdr:ext cx="405111" cy="259045"/>
    <xdr:sp macro="" textlink="">
      <xdr:nvSpPr>
        <xdr:cNvPr id="395" name="n_2main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65549</xdr:rowOff>
    </xdr:from>
    <xdr:ext cx="405111" cy="259045"/>
    <xdr:sp macro="" textlink="">
      <xdr:nvSpPr>
        <xdr:cNvPr id="396" name="n_3main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9" name="【市民会館】&#10;一人当たり面積最小値テキスト">
          <a:extLst>
            <a:ext uri="{FF2B5EF4-FFF2-40B4-BE49-F238E27FC236}">
              <a16:creationId xmlns:a16="http://schemas.microsoft.com/office/drawing/2014/main" id="{00000000-0008-0000-0F00-0000A3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21" name="【市民会館】&#10;一人当たり面積最大値テキスト">
          <a:extLst>
            <a:ext uri="{FF2B5EF4-FFF2-40B4-BE49-F238E27FC236}">
              <a16:creationId xmlns:a16="http://schemas.microsoft.com/office/drawing/2014/main" id="{00000000-0008-0000-0F00-0000A5010000}"/>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23" name="【市民会館】&#10;一人当たり面積平均値テキスト">
          <a:extLst>
            <a:ext uri="{FF2B5EF4-FFF2-40B4-BE49-F238E27FC236}">
              <a16:creationId xmlns:a16="http://schemas.microsoft.com/office/drawing/2014/main" id="{00000000-0008-0000-0F00-0000A7010000}"/>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77978</xdr:rowOff>
    </xdr:from>
    <xdr:to>
      <xdr:col>55</xdr:col>
      <xdr:colOff>50800</xdr:colOff>
      <xdr:row>105</xdr:row>
      <xdr:rowOff>8128</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100855</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84837</xdr:rowOff>
    </xdr:from>
    <xdr:to>
      <xdr:col>50</xdr:col>
      <xdr:colOff>165100</xdr:colOff>
      <xdr:row>105</xdr:row>
      <xdr:rowOff>14987</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128778</xdr:rowOff>
    </xdr:from>
    <xdr:to>
      <xdr:col>55</xdr:col>
      <xdr:colOff>0</xdr:colOff>
      <xdr:row>104</xdr:row>
      <xdr:rowOff>135637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9639300" y="179595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135637</xdr:rowOff>
    </xdr:from>
    <xdr:to>
      <xdr:col>50</xdr:col>
      <xdr:colOff>114300</xdr:colOff>
      <xdr:row>104</xdr:row>
      <xdr:rowOff>142494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8750300" y="179664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103124</xdr:rowOff>
    </xdr:from>
    <xdr:to>
      <xdr:col>41</xdr:col>
      <xdr:colOff>101600</xdr:colOff>
      <xdr:row>105</xdr:row>
      <xdr:rowOff>33274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153924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797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45" name="n_4aveValue【市民会館】&#10;一人当たり面積">
          <a:extLst>
            <a:ext uri="{FF2B5EF4-FFF2-40B4-BE49-F238E27FC236}">
              <a16:creationId xmlns:a16="http://schemas.microsoft.com/office/drawing/2014/main" id="{00000000-0008-0000-0F00-0000BD010000}"/>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31514</xdr:rowOff>
    </xdr:from>
    <xdr:ext cx="469744" cy="259045"/>
    <xdr:sp macro="" textlink="">
      <xdr:nvSpPr>
        <xdr:cNvPr id="446" name="n_1mainValue【市民会館】&#10;一人当たり面積">
          <a:extLst>
            <a:ext uri="{FF2B5EF4-FFF2-40B4-BE49-F238E27FC236}">
              <a16:creationId xmlns:a16="http://schemas.microsoft.com/office/drawing/2014/main" id="{00000000-0008-0000-0F00-0000BE010000}"/>
            </a:ext>
          </a:extLst>
        </xdr:cNvPr>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47" name="n_2mainValue【市民会館】&#10;一人当たり面積">
          <a:extLst>
            <a:ext uri="{FF2B5EF4-FFF2-40B4-BE49-F238E27FC236}">
              <a16:creationId xmlns:a16="http://schemas.microsoft.com/office/drawing/2014/main" id="{00000000-0008-0000-0F00-0000BF010000}"/>
            </a:ext>
          </a:extLst>
        </xdr:cNvPr>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48" name="n_3mainValue【市民会館】&#10;一人当たり面積">
          <a:extLst>
            <a:ext uri="{FF2B5EF4-FFF2-40B4-BE49-F238E27FC236}">
              <a16:creationId xmlns:a16="http://schemas.microsoft.com/office/drawing/2014/main" id="{00000000-0008-0000-0F00-0000C0010000}"/>
            </a:ext>
          </a:extLst>
        </xdr:cNvPr>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6268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490" name="【一般廃棄物処理施設】&#10;有形固定資産減価償却率該当値テキスト">
          <a:extLst>
            <a:ext uri="{FF2B5EF4-FFF2-40B4-BE49-F238E27FC236}">
              <a16:creationId xmlns:a16="http://schemas.microsoft.com/office/drawing/2014/main" id="{00000000-0008-0000-0F00-0000EA010000}"/>
            </a:ext>
          </a:extLst>
        </xdr:cNvPr>
        <xdr:cNvSpPr txBox="1"/>
      </xdr:nvSpPr>
      <xdr:spPr>
        <a:xfrm>
          <a:off x="163576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543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125730</xdr:rowOff>
    </xdr:from>
    <xdr:to>
      <xdr:col>85</xdr:col>
      <xdr:colOff>127000</xdr:colOff>
      <xdr:row>41</xdr:row>
      <xdr:rowOff>129540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5481300" y="715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69215</xdr:rowOff>
    </xdr:from>
    <xdr:to>
      <xdr:col>76</xdr:col>
      <xdr:colOff>165100</xdr:colOff>
      <xdr:row>41</xdr:row>
      <xdr:rowOff>170815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454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120015</xdr:rowOff>
    </xdr:from>
    <xdr:to>
      <xdr:col>81</xdr:col>
      <xdr:colOff>50800</xdr:colOff>
      <xdr:row>41</xdr:row>
      <xdr:rowOff>125730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4592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120015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3703300" y="7118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97" name="n_1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98" name="n_2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99" name="n_3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00" name="n_4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161942</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a:extLst>
            <a:ext uri="{FF2B5EF4-FFF2-40B4-BE49-F238E27FC236}">
              <a16:creationId xmlns:a16="http://schemas.microsoft.com/office/drawing/2014/main" id="{00000000-0008-0000-0F00-00000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28" name="【一般廃棄物処理施設】&#10;一人当たり有形固定資産（償却資産）額最小値テキスト">
          <a:extLst>
            <a:ext uri="{FF2B5EF4-FFF2-40B4-BE49-F238E27FC236}">
              <a16:creationId xmlns:a16="http://schemas.microsoft.com/office/drawing/2014/main" id="{00000000-0008-0000-0F00-000010020000}"/>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30" name="【一般廃棄物処理施設】&#10;一人当たり有形固定資産（償却資産）額最大値テキスト">
          <a:extLst>
            <a:ext uri="{FF2B5EF4-FFF2-40B4-BE49-F238E27FC236}">
              <a16:creationId xmlns:a16="http://schemas.microsoft.com/office/drawing/2014/main" id="{00000000-0008-0000-0F00-000012020000}"/>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69542</xdr:rowOff>
    </xdr:from>
    <xdr:ext cx="599010" cy="259045"/>
    <xdr:sp macro="" textlink="">
      <xdr:nvSpPr>
        <xdr:cNvPr id="532" name="【一般廃棄物処理施設】&#10;一人当たり有形固定資産（償却資産）額平均値テキスト">
          <a:extLst>
            <a:ext uri="{FF2B5EF4-FFF2-40B4-BE49-F238E27FC236}">
              <a16:creationId xmlns:a16="http://schemas.microsoft.com/office/drawing/2014/main" id="{00000000-0008-0000-0F00-000014020000}"/>
            </a:ext>
          </a:extLst>
        </xdr:cNvPr>
        <xdr:cNvSpPr txBox="1"/>
      </xdr:nvSpPr>
      <xdr:spPr>
        <a:xfrm>
          <a:off x="22199600" y="675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68750</xdr:rowOff>
    </xdr:from>
    <xdr:to>
      <xdr:col>116</xdr:col>
      <xdr:colOff>114300</xdr:colOff>
      <xdr:row>38</xdr:row>
      <xdr:rowOff>170350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21107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91627</xdr:rowOff>
    </xdr:from>
    <xdr:ext cx="599010" cy="259045"/>
    <xdr:sp macro="" textlink="">
      <xdr:nvSpPr>
        <xdr:cNvPr id="544" name="【一般廃棄物処理施設】&#10;一人当たり有形固定資産（償却資産）額該当値テキスト">
          <a:extLst>
            <a:ext uri="{FF2B5EF4-FFF2-40B4-BE49-F238E27FC236}">
              <a16:creationId xmlns:a16="http://schemas.microsoft.com/office/drawing/2014/main" id="{00000000-0008-0000-0F00-000020020000}"/>
            </a:ext>
          </a:extLst>
        </xdr:cNvPr>
        <xdr:cNvSpPr txBox="1"/>
      </xdr:nvSpPr>
      <xdr:spPr>
        <a:xfrm>
          <a:off x="22199600" y="643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72671</xdr:rowOff>
    </xdr:from>
    <xdr:to>
      <xdr:col>112</xdr:col>
      <xdr:colOff>38100</xdr:colOff>
      <xdr:row>39</xdr:row>
      <xdr:rowOff>2821</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1272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119550</xdr:rowOff>
    </xdr:from>
    <xdr:to>
      <xdr:col>116</xdr:col>
      <xdr:colOff>63500</xdr:colOff>
      <xdr:row>38</xdr:row>
      <xdr:rowOff>123471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1323300" y="6634650"/>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78832</xdr:rowOff>
    </xdr:from>
    <xdr:to>
      <xdr:col>107</xdr:col>
      <xdr:colOff>101600</xdr:colOff>
      <xdr:row>39</xdr:row>
      <xdr:rowOff>8982</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0383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123471</xdr:rowOff>
    </xdr:from>
    <xdr:to>
      <xdr:col>111</xdr:col>
      <xdr:colOff>177800</xdr:colOff>
      <xdr:row>38</xdr:row>
      <xdr:rowOff>129632</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0434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164012</xdr:rowOff>
    </xdr:from>
    <xdr:to>
      <xdr:col>102</xdr:col>
      <xdr:colOff>165100</xdr:colOff>
      <xdr:row>39</xdr:row>
      <xdr:rowOff>94162</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9494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129632</xdr:rowOff>
    </xdr:from>
    <xdr:to>
      <xdr:col>107</xdr:col>
      <xdr:colOff>50800</xdr:colOff>
      <xdr:row>39</xdr:row>
      <xdr:rowOff>43362</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9545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167935</xdr:rowOff>
    </xdr:from>
    <xdr:ext cx="599010" cy="259045"/>
    <xdr:sp macro="" textlink="">
      <xdr:nvSpPr>
        <xdr:cNvPr id="551" name="n_1ave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11095" y="68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143201</xdr:rowOff>
    </xdr:from>
    <xdr:ext cx="599010" cy="259045"/>
    <xdr:sp macro="" textlink="">
      <xdr:nvSpPr>
        <xdr:cNvPr id="552" name="n_2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34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53" name="n_3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54" name="n_4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19348</xdr:rowOff>
    </xdr:from>
    <xdr:ext cx="599010"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110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25509</xdr:rowOff>
    </xdr:from>
    <xdr:ext cx="599010"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34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85289</xdr:rowOff>
    </xdr:from>
    <xdr:ext cx="599010"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45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a:extLst>
            <a:ext uri="{FF2B5EF4-FFF2-40B4-BE49-F238E27FC236}">
              <a16:creationId xmlns:a16="http://schemas.microsoft.com/office/drawing/2014/main" id="{00000000-0008-0000-0F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603" name="【消防施設】&#10;有形固定資産減価償却率最小値テキスト">
          <a:extLst>
            <a:ext uri="{FF2B5EF4-FFF2-40B4-BE49-F238E27FC236}">
              <a16:creationId xmlns:a16="http://schemas.microsoft.com/office/drawing/2014/main" id="{00000000-0008-0000-0F00-00005B02000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605" name="【消防施設】&#10;有形固定資産減価償却率最大値テキスト">
          <a:extLst>
            <a:ext uri="{FF2B5EF4-FFF2-40B4-BE49-F238E27FC236}">
              <a16:creationId xmlns:a16="http://schemas.microsoft.com/office/drawing/2014/main" id="{00000000-0008-0000-0F00-00005D02000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07" name="【消防施設】&#10;有形固定資産減価償却率平均値テキスト">
          <a:extLst>
            <a:ext uri="{FF2B5EF4-FFF2-40B4-BE49-F238E27FC236}">
              <a16:creationId xmlns:a16="http://schemas.microsoft.com/office/drawing/2014/main" id="{00000000-0008-0000-0F00-00005F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00000000-0008-0000-0F00-00006B020000}"/>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20955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5481300" y="138855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454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20955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4592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30163</xdr:rowOff>
    </xdr:from>
    <xdr:to>
      <xdr:col>72</xdr:col>
      <xdr:colOff>38100</xdr:colOff>
      <xdr:row>80</xdr:row>
      <xdr:rowOff>131763</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3652500" y="13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80963</xdr:rowOff>
    </xdr:from>
    <xdr:to>
      <xdr:col>76</xdr:col>
      <xdr:colOff>114300</xdr:colOff>
      <xdr:row>80</xdr:row>
      <xdr:rowOff>135255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3703300" y="137969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26" name="n_1aveValue【消防施設】&#10;有形固定資産減価償却率">
          <a:extLst>
            <a:ext uri="{FF2B5EF4-FFF2-40B4-BE49-F238E27FC236}">
              <a16:creationId xmlns:a16="http://schemas.microsoft.com/office/drawing/2014/main" id="{00000000-0008-0000-0F00-000072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27" name="n_2aveValue【消防施設】&#10;有形固定資産減価償却率">
          <a:extLst>
            <a:ext uri="{FF2B5EF4-FFF2-40B4-BE49-F238E27FC236}">
              <a16:creationId xmlns:a16="http://schemas.microsoft.com/office/drawing/2014/main" id="{00000000-0008-0000-0F00-000073020000}"/>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628" name="n_3aveValue【消防施設】&#10;有形固定資産減価償却率">
          <a:extLst>
            <a:ext uri="{FF2B5EF4-FFF2-40B4-BE49-F238E27FC236}">
              <a16:creationId xmlns:a16="http://schemas.microsoft.com/office/drawing/2014/main" id="{00000000-0008-0000-0F00-000074020000}"/>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629" name="n_4aveValue【消防施設】&#10;有形固定資産減価償却率">
          <a:extLst>
            <a:ext uri="{FF2B5EF4-FFF2-40B4-BE49-F238E27FC236}">
              <a16:creationId xmlns:a16="http://schemas.microsoft.com/office/drawing/2014/main" id="{00000000-0008-0000-0F00-000075020000}"/>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62882</xdr:rowOff>
    </xdr:from>
    <xdr:ext cx="405111" cy="259045"/>
    <xdr:sp macro="" textlink="">
      <xdr:nvSpPr>
        <xdr:cNvPr id="630" name="n_1mainValue【消防施設】&#10;有形固定資産減価償却率">
          <a:extLst>
            <a:ext uri="{FF2B5EF4-FFF2-40B4-BE49-F238E27FC236}">
              <a16:creationId xmlns:a16="http://schemas.microsoft.com/office/drawing/2014/main" id="{00000000-0008-0000-0F00-000076020000}"/>
            </a:ext>
          </a:extLst>
        </xdr:cNvPr>
        <xdr:cNvSpPr txBox="1"/>
      </xdr:nvSpPr>
      <xdr:spPr>
        <a:xfrm>
          <a:off x="152660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5732</xdr:rowOff>
    </xdr:from>
    <xdr:ext cx="405111" cy="259045"/>
    <xdr:sp macro="" textlink="">
      <xdr:nvSpPr>
        <xdr:cNvPr id="631" name="n_2mainValue【消防施設】&#10;有形固定資産減価償却率">
          <a:extLst>
            <a:ext uri="{FF2B5EF4-FFF2-40B4-BE49-F238E27FC236}">
              <a16:creationId xmlns:a16="http://schemas.microsoft.com/office/drawing/2014/main" id="{00000000-0008-0000-0F00-000077020000}"/>
            </a:ext>
          </a:extLst>
        </xdr:cNvPr>
        <xdr:cNvSpPr txBox="1"/>
      </xdr:nvSpPr>
      <xdr:spPr>
        <a:xfrm>
          <a:off x="14389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122890</xdr:rowOff>
    </xdr:from>
    <xdr:ext cx="405111" cy="259045"/>
    <xdr:sp macro="" textlink="">
      <xdr:nvSpPr>
        <xdr:cNvPr id="632" name="n_3mainValue【消防施設】&#10;有形固定資産減価償却率">
          <a:extLst>
            <a:ext uri="{FF2B5EF4-FFF2-40B4-BE49-F238E27FC236}">
              <a16:creationId xmlns:a16="http://schemas.microsoft.com/office/drawing/2014/main" id="{00000000-0008-0000-0F00-000078020000}"/>
            </a:ext>
          </a:extLst>
        </xdr:cNvPr>
        <xdr:cNvSpPr txBox="1"/>
      </xdr:nvSpPr>
      <xdr:spPr>
        <a:xfrm>
          <a:off x="13500744" y="1383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00000000-0008-0000-0F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7" name="【消防施設】&#10;一人当たり面積最小値テキスト">
          <a:extLst>
            <a:ext uri="{FF2B5EF4-FFF2-40B4-BE49-F238E27FC236}">
              <a16:creationId xmlns:a16="http://schemas.microsoft.com/office/drawing/2014/main" id="{00000000-0008-0000-0F00-000091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59" name="【消防施設】&#10;一人当たり面積最大値テキスト">
          <a:extLst>
            <a:ext uri="{FF2B5EF4-FFF2-40B4-BE49-F238E27FC236}">
              <a16:creationId xmlns:a16="http://schemas.microsoft.com/office/drawing/2014/main" id="{00000000-0008-0000-0F00-000093020000}"/>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61" name="【消防施設】&#10;一人当たり面積平均値テキスト">
          <a:extLst>
            <a:ext uri="{FF2B5EF4-FFF2-40B4-BE49-F238E27FC236}">
              <a16:creationId xmlns:a16="http://schemas.microsoft.com/office/drawing/2014/main" id="{00000000-0008-0000-0F00-000095020000}"/>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146558</xdr:rowOff>
    </xdr:from>
    <xdr:to>
      <xdr:col>116</xdr:col>
      <xdr:colOff>114300</xdr:colOff>
      <xdr:row>86</xdr:row>
      <xdr:rowOff>76708</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2110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61485</xdr:rowOff>
    </xdr:from>
    <xdr:ext cx="469744" cy="259045"/>
    <xdr:sp macro="" textlink="">
      <xdr:nvSpPr>
        <xdr:cNvPr id="673" name="【消防施設】&#10;一人当たり面積該当値テキスト">
          <a:extLst>
            <a:ext uri="{FF2B5EF4-FFF2-40B4-BE49-F238E27FC236}">
              <a16:creationId xmlns:a16="http://schemas.microsoft.com/office/drawing/2014/main" id="{00000000-0008-0000-0F00-0000A1020000}"/>
            </a:ext>
          </a:extLst>
        </xdr:cNvPr>
        <xdr:cNvSpPr txBox="1"/>
      </xdr:nvSpPr>
      <xdr:spPr>
        <a:xfrm>
          <a:off x="22199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25908</xdr:rowOff>
    </xdr:from>
    <xdr:to>
      <xdr:col>116</xdr:col>
      <xdr:colOff>63500</xdr:colOff>
      <xdr:row>86</xdr:row>
      <xdr:rowOff>33528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21323300" y="147706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34289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20434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xdr:rowOff>
    </xdr:from>
    <xdr:to>
      <xdr:col>102</xdr:col>
      <xdr:colOff>165100</xdr:colOff>
      <xdr:row>86</xdr:row>
      <xdr:rowOff>105663</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9494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54863</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9545300" y="147789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80" name="n_1aveValue【消防施設】&#10;一人当たり面積">
          <a:extLst>
            <a:ext uri="{FF2B5EF4-FFF2-40B4-BE49-F238E27FC236}">
              <a16:creationId xmlns:a16="http://schemas.microsoft.com/office/drawing/2014/main" id="{00000000-0008-0000-0F00-0000A8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681" name="n_2aveValue【消防施設】&#10;一人当たり面積">
          <a:extLst>
            <a:ext uri="{FF2B5EF4-FFF2-40B4-BE49-F238E27FC236}">
              <a16:creationId xmlns:a16="http://schemas.microsoft.com/office/drawing/2014/main" id="{00000000-0008-0000-0F00-0000A902000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682" name="n_3aveValue【消防施設】&#10;一人当たり面積">
          <a:extLst>
            <a:ext uri="{FF2B5EF4-FFF2-40B4-BE49-F238E27FC236}">
              <a16:creationId xmlns:a16="http://schemas.microsoft.com/office/drawing/2014/main" id="{00000000-0008-0000-0F00-0000AA020000}"/>
            </a:ext>
          </a:extLst>
        </xdr:cNvPr>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683" name="n_4aveValue【消防施設】&#10;一人当たり面積">
          <a:extLst>
            <a:ext uri="{FF2B5EF4-FFF2-40B4-BE49-F238E27FC236}">
              <a16:creationId xmlns:a16="http://schemas.microsoft.com/office/drawing/2014/main" id="{00000000-0008-0000-0F00-0000AB020000}"/>
            </a:ext>
          </a:extLst>
        </xdr:cNvPr>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684" name="n_1mainValue【消防施設】&#10;一人当たり面積">
          <a:extLst>
            <a:ext uri="{FF2B5EF4-FFF2-40B4-BE49-F238E27FC236}">
              <a16:creationId xmlns:a16="http://schemas.microsoft.com/office/drawing/2014/main" id="{00000000-0008-0000-0F00-0000AC020000}"/>
            </a:ext>
          </a:extLst>
        </xdr:cNvPr>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85" name="n_2mainValue【消防施設】&#10;一人当たり面積">
          <a:extLst>
            <a:ext uri="{FF2B5EF4-FFF2-40B4-BE49-F238E27FC236}">
              <a16:creationId xmlns:a16="http://schemas.microsoft.com/office/drawing/2014/main" id="{00000000-0008-0000-0F00-0000AD020000}"/>
            </a:ext>
          </a:extLst>
        </xdr:cNvPr>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96790</xdr:rowOff>
    </xdr:from>
    <xdr:ext cx="469744" cy="259045"/>
    <xdr:sp macro="" textlink="">
      <xdr:nvSpPr>
        <xdr:cNvPr id="686" name="n_3mainValue【消防施設】&#10;一人当たり面積">
          <a:extLst>
            <a:ext uri="{FF2B5EF4-FFF2-40B4-BE49-F238E27FC236}">
              <a16:creationId xmlns:a16="http://schemas.microsoft.com/office/drawing/2014/main" id="{00000000-0008-0000-0F00-0000AE020000}"/>
            </a:ext>
          </a:extLst>
        </xdr:cNvPr>
        <xdr:cNvSpPr txBox="1"/>
      </xdr:nvSpPr>
      <xdr:spPr>
        <a:xfrm>
          <a:off x="19310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a:extLst>
            <a:ext uri="{FF2B5EF4-FFF2-40B4-BE49-F238E27FC236}">
              <a16:creationId xmlns:a16="http://schemas.microsoft.com/office/drawing/2014/main" id="{00000000-0008-0000-0F00-0000C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13" name="【庁舎】&#10;有形固定資産減価償却率最小値テキスト">
          <a:extLst>
            <a:ext uri="{FF2B5EF4-FFF2-40B4-BE49-F238E27FC236}">
              <a16:creationId xmlns:a16="http://schemas.microsoft.com/office/drawing/2014/main" id="{00000000-0008-0000-0F00-0000C9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15" name="【庁舎】&#10;有形固定資産減価償却率最大値テキスト">
          <a:extLst>
            <a:ext uri="{FF2B5EF4-FFF2-40B4-BE49-F238E27FC236}">
              <a16:creationId xmlns:a16="http://schemas.microsoft.com/office/drawing/2014/main" id="{00000000-0008-0000-0F00-0000CB020000}"/>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17" name="【庁舎】&#10;有形固定資産減価償却率平均値テキスト">
          <a:extLst>
            <a:ext uri="{FF2B5EF4-FFF2-40B4-BE49-F238E27FC236}">
              <a16:creationId xmlns:a16="http://schemas.microsoft.com/office/drawing/2014/main" id="{00000000-0008-0000-0F00-0000CD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6268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113409</xdr:rowOff>
    </xdr:from>
    <xdr:ext cx="405111" cy="259045"/>
    <xdr:sp macro="" textlink="">
      <xdr:nvSpPr>
        <xdr:cNvPr id="729" name="【庁舎】&#10;有形固定資産減価償却率該当値テキスト">
          <a:extLst>
            <a:ext uri="{FF2B5EF4-FFF2-40B4-BE49-F238E27FC236}">
              <a16:creationId xmlns:a16="http://schemas.microsoft.com/office/drawing/2014/main" id="{00000000-0008-0000-0F00-0000D9020000}"/>
            </a:ext>
          </a:extLst>
        </xdr:cNvPr>
        <xdr:cNvSpPr txBox="1"/>
      </xdr:nvSpPr>
      <xdr:spPr>
        <a:xfrm>
          <a:off x="16357600" y="1845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77832</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5481300" y="1856830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51707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4592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27214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3703300" y="18517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736" name="n_1aveValue【庁舎】&#10;有形固定資産減価償却率">
          <a:extLst>
            <a:ext uri="{FF2B5EF4-FFF2-40B4-BE49-F238E27FC236}">
              <a16:creationId xmlns:a16="http://schemas.microsoft.com/office/drawing/2014/main" id="{00000000-0008-0000-0F00-0000E0020000}"/>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37" name="n_2aveValue【庁舎】&#10;有形固定資産減価償却率">
          <a:extLst>
            <a:ext uri="{FF2B5EF4-FFF2-40B4-BE49-F238E27FC236}">
              <a16:creationId xmlns:a16="http://schemas.microsoft.com/office/drawing/2014/main" id="{00000000-0008-0000-0F00-0000E1020000}"/>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38" name="n_3aveValue【庁舎】&#10;有形固定資産減価償却率">
          <a:extLst>
            <a:ext uri="{FF2B5EF4-FFF2-40B4-BE49-F238E27FC236}">
              <a16:creationId xmlns:a16="http://schemas.microsoft.com/office/drawing/2014/main" id="{00000000-0008-0000-0F00-0000E2020000}"/>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39" name="n_4aveValue【庁舎】&#10;有形固定資産減価償却率">
          <a:extLst>
            <a:ext uri="{FF2B5EF4-FFF2-40B4-BE49-F238E27FC236}">
              <a16:creationId xmlns:a16="http://schemas.microsoft.com/office/drawing/2014/main" id="{00000000-0008-0000-0F00-0000E302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740" name="n_1mainValue【庁舎】&#10;有形固定資産減価償却率">
          <a:extLst>
            <a:ext uri="{FF2B5EF4-FFF2-40B4-BE49-F238E27FC236}">
              <a16:creationId xmlns:a16="http://schemas.microsoft.com/office/drawing/2014/main" id="{00000000-0008-0000-0F00-0000E4020000}"/>
            </a:ext>
          </a:extLst>
        </xdr:cNvPr>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41" name="n_2mainValue【庁舎】&#10;有形固定資産減価償却率">
          <a:extLst>
            <a:ext uri="{FF2B5EF4-FFF2-40B4-BE49-F238E27FC236}">
              <a16:creationId xmlns:a16="http://schemas.microsoft.com/office/drawing/2014/main" id="{00000000-0008-0000-0F00-0000E5020000}"/>
            </a:ext>
          </a:extLst>
        </xdr:cNvPr>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42" name="n_3mainValue【庁舎】&#10;有形固定資産減価償却率">
          <a:extLst>
            <a:ext uri="{FF2B5EF4-FFF2-40B4-BE49-F238E27FC236}">
              <a16:creationId xmlns:a16="http://schemas.microsoft.com/office/drawing/2014/main" id="{00000000-0008-0000-0F00-0000E6020000}"/>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a:extLst>
            <a:ext uri="{FF2B5EF4-FFF2-40B4-BE49-F238E27FC236}">
              <a16:creationId xmlns:a16="http://schemas.microsoft.com/office/drawing/2014/main" id="{00000000-0008-0000-0F00-0000F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765" name="【庁舎】&#10;一人当たり面積最小値テキスト">
          <a:extLst>
            <a:ext uri="{FF2B5EF4-FFF2-40B4-BE49-F238E27FC236}">
              <a16:creationId xmlns:a16="http://schemas.microsoft.com/office/drawing/2014/main" id="{00000000-0008-0000-0F00-0000FD020000}"/>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767" name="【庁舎】&#10;一人当たり面積最大値テキスト">
          <a:extLst>
            <a:ext uri="{FF2B5EF4-FFF2-40B4-BE49-F238E27FC236}">
              <a16:creationId xmlns:a16="http://schemas.microsoft.com/office/drawing/2014/main" id="{00000000-0008-0000-0F00-0000FF020000}"/>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769" name="【庁舎】&#10;一人当たり面積平均値テキスト">
          <a:extLst>
            <a:ext uri="{FF2B5EF4-FFF2-40B4-BE49-F238E27FC236}">
              <a16:creationId xmlns:a16="http://schemas.microsoft.com/office/drawing/2014/main" id="{00000000-0008-0000-0F00-00000103000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69748</xdr:rowOff>
    </xdr:from>
    <xdr:to>
      <xdr:col>116</xdr:col>
      <xdr:colOff>114300</xdr:colOff>
      <xdr:row>107</xdr:row>
      <xdr:rowOff>171348</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221107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156125</xdr:rowOff>
    </xdr:from>
    <xdr:ext cx="469744" cy="259045"/>
    <xdr:sp macro="" textlink="">
      <xdr:nvSpPr>
        <xdr:cNvPr id="781" name="【庁舎】&#10;一人当たり面積該当値テキスト">
          <a:extLst>
            <a:ext uri="{FF2B5EF4-FFF2-40B4-BE49-F238E27FC236}">
              <a16:creationId xmlns:a16="http://schemas.microsoft.com/office/drawing/2014/main" id="{00000000-0008-0000-0F00-00000D030000}"/>
            </a:ext>
          </a:extLst>
        </xdr:cNvPr>
        <xdr:cNvSpPr txBox="1"/>
      </xdr:nvSpPr>
      <xdr:spPr>
        <a:xfrm>
          <a:off x="22199600" y="183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71577</xdr:rowOff>
    </xdr:from>
    <xdr:to>
      <xdr:col>112</xdr:col>
      <xdr:colOff>38100</xdr:colOff>
      <xdr:row>108</xdr:row>
      <xdr:rowOff>1727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1272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120548</xdr:rowOff>
    </xdr:from>
    <xdr:to>
      <xdr:col>116</xdr:col>
      <xdr:colOff>63500</xdr:colOff>
      <xdr:row>107</xdr:row>
      <xdr:rowOff>122377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21323300" y="1846569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76606</xdr:rowOff>
    </xdr:from>
    <xdr:to>
      <xdr:col>107</xdr:col>
      <xdr:colOff>101600</xdr:colOff>
      <xdr:row>108</xdr:row>
      <xdr:rowOff>6756</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03835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122377</xdr:rowOff>
    </xdr:from>
    <xdr:to>
      <xdr:col>111</xdr:col>
      <xdr:colOff>177800</xdr:colOff>
      <xdr:row>107</xdr:row>
      <xdr:rowOff>127406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20434300" y="184675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78436</xdr:rowOff>
    </xdr:from>
    <xdr:to>
      <xdr:col>102</xdr:col>
      <xdr:colOff>165100</xdr:colOff>
      <xdr:row>108</xdr:row>
      <xdr:rowOff>8586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9494500" y="184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127406</xdr:rowOff>
    </xdr:from>
    <xdr:to>
      <xdr:col>107</xdr:col>
      <xdr:colOff>50800</xdr:colOff>
      <xdr:row>107</xdr:row>
      <xdr:rowOff>129236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9545300" y="1847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788" name="n_1aveValue【庁舎】&#10;一人当たり面積">
          <a:extLst>
            <a:ext uri="{FF2B5EF4-FFF2-40B4-BE49-F238E27FC236}">
              <a16:creationId xmlns:a16="http://schemas.microsoft.com/office/drawing/2014/main" id="{00000000-0008-0000-0F00-00001403000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789" name="n_2aveValue【庁舎】&#10;一人当たり面積">
          <a:extLst>
            <a:ext uri="{FF2B5EF4-FFF2-40B4-BE49-F238E27FC236}">
              <a16:creationId xmlns:a16="http://schemas.microsoft.com/office/drawing/2014/main" id="{00000000-0008-0000-0F00-000015030000}"/>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90" name="n_3aveValue【庁舎】&#10;一人当たり面積">
          <a:extLst>
            <a:ext uri="{FF2B5EF4-FFF2-40B4-BE49-F238E27FC236}">
              <a16:creationId xmlns:a16="http://schemas.microsoft.com/office/drawing/2014/main" id="{00000000-0008-0000-0F00-000016030000}"/>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791" name="n_4aveValue【庁舎】&#10;一人当たり面積">
          <a:extLst>
            <a:ext uri="{FF2B5EF4-FFF2-40B4-BE49-F238E27FC236}">
              <a16:creationId xmlns:a16="http://schemas.microsoft.com/office/drawing/2014/main" id="{00000000-0008-0000-0F00-000017030000}"/>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164304</xdr:rowOff>
    </xdr:from>
    <xdr:ext cx="469744" cy="259045"/>
    <xdr:sp macro="" textlink="">
      <xdr:nvSpPr>
        <xdr:cNvPr id="792" name="n_1mainValue【庁舎】&#10;一人当たり面積">
          <a:extLst>
            <a:ext uri="{FF2B5EF4-FFF2-40B4-BE49-F238E27FC236}">
              <a16:creationId xmlns:a16="http://schemas.microsoft.com/office/drawing/2014/main" id="{00000000-0008-0000-0F00-000018030000}"/>
            </a:ext>
          </a:extLst>
        </xdr:cNvPr>
        <xdr:cNvSpPr txBox="1"/>
      </xdr:nvSpPr>
      <xdr:spPr>
        <a:xfrm>
          <a:off x="21075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169333</xdr:rowOff>
    </xdr:from>
    <xdr:ext cx="469744" cy="259045"/>
    <xdr:sp macro="" textlink="">
      <xdr:nvSpPr>
        <xdr:cNvPr id="793" name="n_2mainValue【庁舎】&#10;一人当たり面積">
          <a:extLst>
            <a:ext uri="{FF2B5EF4-FFF2-40B4-BE49-F238E27FC236}">
              <a16:creationId xmlns:a16="http://schemas.microsoft.com/office/drawing/2014/main" id="{00000000-0008-0000-0F00-000019030000}"/>
            </a:ext>
          </a:extLst>
        </xdr:cNvPr>
        <xdr:cNvSpPr txBox="1"/>
      </xdr:nvSpPr>
      <xdr:spPr>
        <a:xfrm>
          <a:off x="20199427" y="185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171163</xdr:rowOff>
    </xdr:from>
    <xdr:ext cx="469744" cy="259045"/>
    <xdr:sp macro="" textlink="">
      <xdr:nvSpPr>
        <xdr:cNvPr id="794" name="n_3mainValue【庁舎】&#10;一人当たり面積">
          <a:extLst>
            <a:ext uri="{FF2B5EF4-FFF2-40B4-BE49-F238E27FC236}">
              <a16:creationId xmlns:a16="http://schemas.microsoft.com/office/drawing/2014/main" id="{00000000-0008-0000-0F00-00001A030000}"/>
            </a:ext>
          </a:extLst>
        </xdr:cNvPr>
        <xdr:cNvSpPr txBox="1"/>
      </xdr:nvSpPr>
      <xdr:spPr>
        <a:xfrm>
          <a:off x="19310427" y="185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講じ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有形固定資産減価償却率が高い割合であることから早い段階での対応が必要ではあるが、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一部事務組合の施設整備更新等を行う場合、構成町の財政負担が大きくなることが予想される。　町の財政状況や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利用状況等を踏まえ、可能な限り、計画的に老朽化の改善を図って行く必要がある。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他の施設についても、老朽化対策や事務事業の見直し等による集約化の対応も含め公共施設等総合管理計画及び個別施設計画に基づき対応していく。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12166756</v>
      </c>
      <c r="BO4" s="462"/>
      <c r="BP4" s="462"/>
      <c r="BQ4" s="462"/>
      <c r="BR4" s="462"/>
      <c r="BS4" s="462"/>
      <c r="BT4" s="462"/>
      <c r="BU4" s="463"/>
      <c r="BV4" s="461">
        <v>13888913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11825661</v>
      </c>
      <c r="BO5" s="467"/>
      <c r="BP5" s="467"/>
      <c r="BQ5" s="467"/>
      <c r="BR5" s="467"/>
      <c r="BS5" s="467"/>
      <c r="BT5" s="467"/>
      <c r="BU5" s="468"/>
      <c r="BV5" s="466">
        <v>13611050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88.3</v>
      </c>
      <c r="CU5" s="437"/>
      <c r="CV5" s="437"/>
      <c r="CW5" s="437"/>
      <c r="CX5" s="437"/>
      <c r="CY5" s="437"/>
      <c r="CZ5" s="437"/>
      <c r="DA5" s="438"/>
      <c r="DB5" s="436">
        <v>89.9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341095</v>
      </c>
      <c r="BO6" s="467"/>
      <c r="BP6" s="467"/>
      <c r="BQ6" s="467"/>
      <c r="BR6" s="467"/>
      <c r="BS6" s="467"/>
      <c r="BT6" s="467"/>
      <c r="BU6" s="468"/>
      <c r="BV6" s="466">
        <v>277863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91.2</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43976</v>
      </c>
      <c r="BO7" s="467"/>
      <c r="BP7" s="467"/>
      <c r="BQ7" s="467"/>
      <c r="BR7" s="467"/>
      <c r="BS7" s="467"/>
      <c r="BT7" s="467"/>
      <c r="BU7" s="468"/>
      <c r="BV7" s="466">
        <v>18870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6648816</v>
      </c>
      <c r="CU7" s="467"/>
      <c r="CV7" s="467"/>
      <c r="CW7" s="467"/>
      <c r="CX7" s="467"/>
      <c r="CY7" s="467"/>
      <c r="CZ7" s="467"/>
      <c r="DA7" s="468"/>
      <c r="DB7" s="466">
        <v>6744272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297119</v>
      </c>
      <c r="BO8" s="467"/>
      <c r="BP8" s="467"/>
      <c r="BQ8" s="467"/>
      <c r="BR8" s="467"/>
      <c r="BS8" s="467"/>
      <c r="BT8" s="467"/>
      <c r="BU8" s="468"/>
      <c r="BV8" s="466">
        <v>258993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17955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38126</v>
      </c>
      <c r="BO9" s="467"/>
      <c r="BP9" s="467"/>
      <c r="BQ9" s="467"/>
      <c r="BR9" s="467"/>
      <c r="BS9" s="467"/>
      <c r="BT9" s="467"/>
      <c r="BU9" s="468"/>
      <c r="BV9" s="466">
        <v>28502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15.7</v>
      </c>
      <c r="CU9" s="437"/>
      <c r="CV9" s="437"/>
      <c r="CW9" s="437"/>
      <c r="CX9" s="437"/>
      <c r="CY9" s="437"/>
      <c r="CZ9" s="437"/>
      <c r="DA9" s="438"/>
      <c r="DB9" s="436">
        <v>14.9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19106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504718</v>
      </c>
      <c r="BO10" s="467"/>
      <c r="BP10" s="467"/>
      <c r="BQ10" s="467"/>
      <c r="BR10" s="467"/>
      <c r="BS10" s="467"/>
      <c r="BT10" s="467"/>
      <c r="BU10" s="468"/>
      <c r="BV10" s="466">
        <v>620858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17431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767886</v>
      </c>
      <c r="BO12" s="467"/>
      <c r="BP12" s="467"/>
      <c r="BQ12" s="467"/>
      <c r="BR12" s="467"/>
      <c r="BS12" s="467"/>
      <c r="BT12" s="467"/>
      <c r="BU12" s="468"/>
      <c r="BV12" s="466">
        <v>734175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17300</v>
      </c>
      <c r="S13" s="570"/>
      <c r="T13" s="570"/>
      <c r="U13" s="570"/>
      <c r="V13" s="571"/>
      <c r="W13" s="557" t="s">
        <v>137</v>
      </c>
      <c r="X13" s="479"/>
      <c r="Y13" s="479"/>
      <c r="Z13" s="479"/>
      <c r="AA13" s="479"/>
      <c r="AB13" s="480"/>
      <c r="AC13" s="442">
        <v>2268</v>
      </c>
      <c r="AD13" s="443"/>
      <c r="AE13" s="443"/>
      <c r="AF13" s="443"/>
      <c r="AG13" s="444"/>
      <c r="AH13" s="442">
        <v>2503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-225042</v>
      </c>
      <c r="BO13" s="467"/>
      <c r="BP13" s="467"/>
      <c r="BQ13" s="467"/>
      <c r="BR13" s="467"/>
      <c r="BS13" s="467"/>
      <c r="BT13" s="467"/>
      <c r="BU13" s="468"/>
      <c r="BV13" s="466">
        <v>-84815</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11.7</v>
      </c>
      <c r="CU13" s="437"/>
      <c r="CV13" s="437"/>
      <c r="CW13" s="437"/>
      <c r="CX13" s="437"/>
      <c r="CY13" s="437"/>
      <c r="CZ13" s="437"/>
      <c r="DA13" s="438"/>
      <c r="DB13" s="436">
        <v>10.9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17704</v>
      </c>
      <c r="S14" s="570"/>
      <c r="T14" s="570"/>
      <c r="U14" s="570"/>
      <c r="V14" s="571"/>
      <c r="W14" s="572"/>
      <c r="X14" s="482"/>
      <c r="Y14" s="482"/>
      <c r="Z14" s="482"/>
      <c r="AA14" s="482"/>
      <c r="AB14" s="483"/>
      <c r="AC14" s="562">
        <v>25.4</v>
      </c>
      <c r="AD14" s="563"/>
      <c r="AE14" s="563"/>
      <c r="AF14" s="563"/>
      <c r="AG14" s="564"/>
      <c r="AH14" s="562">
        <v>26.8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118.2</v>
      </c>
      <c r="CU14" s="574"/>
      <c r="CV14" s="574"/>
      <c r="CW14" s="574"/>
      <c r="CX14" s="574"/>
      <c r="CY14" s="574"/>
      <c r="CZ14" s="574"/>
      <c r="DA14" s="575"/>
      <c r="DB14" s="573">
        <v>103.2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17603</v>
      </c>
      <c r="S15" s="570"/>
      <c r="T15" s="570"/>
      <c r="U15" s="570"/>
      <c r="V15" s="571"/>
      <c r="W15" s="557" t="s">
        <v>144</v>
      </c>
      <c r="X15" s="479"/>
      <c r="Y15" s="479"/>
      <c r="Z15" s="479"/>
      <c r="AA15" s="479"/>
      <c r="AB15" s="480"/>
      <c r="AC15" s="442">
        <v>2087</v>
      </c>
      <c r="AD15" s="443"/>
      <c r="AE15" s="443"/>
      <c r="AF15" s="443"/>
      <c r="AG15" s="444"/>
      <c r="AH15" s="442">
        <v>2107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1816215</v>
      </c>
      <c r="BO15" s="462"/>
      <c r="BP15" s="462"/>
      <c r="BQ15" s="462"/>
      <c r="BR15" s="462"/>
      <c r="BS15" s="462"/>
      <c r="BT15" s="462"/>
      <c r="BU15" s="463"/>
      <c r="BV15" s="461">
        <v>1827879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23.4</v>
      </c>
      <c r="AD16" s="563"/>
      <c r="AE16" s="563"/>
      <c r="AF16" s="563"/>
      <c r="AG16" s="564"/>
      <c r="AH16" s="562">
        <v>22.6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5974943</v>
      </c>
      <c r="BO16" s="467"/>
      <c r="BP16" s="467"/>
      <c r="BQ16" s="467"/>
      <c r="BR16" s="467"/>
      <c r="BS16" s="467"/>
      <c r="BT16" s="467"/>
      <c r="BU16" s="468"/>
      <c r="BV16" s="466">
        <v>5915640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4567</v>
      </c>
      <c r="AD17" s="443"/>
      <c r="AE17" s="443"/>
      <c r="AF17" s="443"/>
      <c r="AG17" s="444"/>
      <c r="AH17" s="442">
        <v>4728</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2260309</v>
      </c>
      <c r="BO17" s="467"/>
      <c r="BP17" s="467"/>
      <c r="BQ17" s="467"/>
      <c r="BR17" s="467"/>
      <c r="BS17" s="467"/>
      <c r="BT17" s="467"/>
      <c r="BU17" s="468"/>
      <c r="BV17" s="466">
        <v>2304332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326.5</v>
      </c>
      <c r="M18" s="531"/>
      <c r="N18" s="531"/>
      <c r="O18" s="531"/>
      <c r="P18" s="531"/>
      <c r="Q18" s="531"/>
      <c r="R18" s="532"/>
      <c r="S18" s="532"/>
      <c r="T18" s="532"/>
      <c r="U18" s="532"/>
      <c r="V18" s="533"/>
      <c r="W18" s="547"/>
      <c r="X18" s="548"/>
      <c r="Y18" s="548"/>
      <c r="Z18" s="548"/>
      <c r="AA18" s="548"/>
      <c r="AB18" s="558"/>
      <c r="AC18" s="430">
        <v>51.2</v>
      </c>
      <c r="AD18" s="431"/>
      <c r="AE18" s="431"/>
      <c r="AF18" s="431"/>
      <c r="AG18" s="534"/>
      <c r="AH18" s="430">
        <v>50.6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5885603</v>
      </c>
      <c r="BO18" s="467"/>
      <c r="BP18" s="467"/>
      <c r="BQ18" s="467"/>
      <c r="BR18" s="467"/>
      <c r="BS18" s="467"/>
      <c r="BT18" s="467"/>
      <c r="BU18" s="468"/>
      <c r="BV18" s="466">
        <v>6058105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55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8453207</v>
      </c>
      <c r="BO19" s="467"/>
      <c r="BP19" s="467"/>
      <c r="BQ19" s="467"/>
      <c r="BR19" s="467"/>
      <c r="BS19" s="467"/>
      <c r="BT19" s="467"/>
      <c r="BU19" s="468"/>
      <c r="BV19" s="466">
        <v>8958936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5974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12496218</v>
      </c>
      <c r="BO23" s="467"/>
      <c r="BP23" s="467"/>
      <c r="BQ23" s="467"/>
      <c r="BR23" s="467"/>
      <c r="BS23" s="467"/>
      <c r="BT23" s="467"/>
      <c r="BU23" s="468"/>
      <c r="BV23" s="466">
        <v>12935311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6990</v>
      </c>
      <c r="R24" s="443"/>
      <c r="S24" s="443"/>
      <c r="T24" s="443"/>
      <c r="U24" s="443"/>
      <c r="V24" s="444"/>
      <c r="W24" s="508"/>
      <c r="X24" s="499"/>
      <c r="Y24" s="500"/>
      <c r="Z24" s="439" t="s">
        <v>168</v>
      </c>
      <c r="AA24" s="440"/>
      <c r="AB24" s="440"/>
      <c r="AC24" s="440"/>
      <c r="AD24" s="440"/>
      <c r="AE24" s="440"/>
      <c r="AF24" s="440"/>
      <c r="AG24" s="441"/>
      <c r="AH24" s="442">
        <v>146</v>
      </c>
      <c r="AI24" s="443"/>
      <c r="AJ24" s="443"/>
      <c r="AK24" s="443"/>
      <c r="AL24" s="444"/>
      <c r="AM24" s="442">
        <v>438438</v>
      </c>
      <c r="AN24" s="443"/>
      <c r="AO24" s="443"/>
      <c r="AP24" s="443"/>
      <c r="AQ24" s="443"/>
      <c r="AR24" s="444"/>
      <c r="AS24" s="442">
        <v>3003</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8937977</v>
      </c>
      <c r="BO24" s="467"/>
      <c r="BP24" s="467"/>
      <c r="BQ24" s="467"/>
      <c r="BR24" s="467"/>
      <c r="BS24" s="467"/>
      <c r="BT24" s="467"/>
      <c r="BU24" s="468"/>
      <c r="BV24" s="466">
        <v>9237046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5460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336054</v>
      </c>
      <c r="BO25" s="462"/>
      <c r="BP25" s="462"/>
      <c r="BQ25" s="462"/>
      <c r="BR25" s="462"/>
      <c r="BS25" s="462"/>
      <c r="BT25" s="462"/>
      <c r="BU25" s="463"/>
      <c r="BV25" s="461">
        <v>837848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4910</v>
      </c>
      <c r="R26" s="443"/>
      <c r="S26" s="443"/>
      <c r="T26" s="443"/>
      <c r="U26" s="443"/>
      <c r="V26" s="444"/>
      <c r="W26" s="508"/>
      <c r="X26" s="499"/>
      <c r="Y26" s="500"/>
      <c r="Z26" s="439" t="s">
        <v>175</v>
      </c>
      <c r="AA26" s="521"/>
      <c r="AB26" s="521"/>
      <c r="AC26" s="521"/>
      <c r="AD26" s="521"/>
      <c r="AE26" s="521"/>
      <c r="AF26" s="521"/>
      <c r="AG26" s="522"/>
      <c r="AH26" s="442" t="s">
        <v>172</v>
      </c>
      <c r="AI26" s="443"/>
      <c r="AJ26" s="443"/>
      <c r="AK26" s="443"/>
      <c r="AL26" s="444"/>
      <c r="AM26" s="442" t="s">
        <v>172</v>
      </c>
      <c r="AN26" s="443"/>
      <c r="AO26" s="443"/>
      <c r="AP26" s="443"/>
      <c r="AQ26" s="443"/>
      <c r="AR26" s="444"/>
      <c r="AS26" s="442" t="s">
        <v>172</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2870</v>
      </c>
      <c r="R27" s="443"/>
      <c r="S27" s="443"/>
      <c r="T27" s="443"/>
      <c r="U27" s="443"/>
      <c r="V27" s="444"/>
      <c r="W27" s="508"/>
      <c r="X27" s="499"/>
      <c r="Y27" s="500"/>
      <c r="Z27" s="439" t="s">
        <v>178</v>
      </c>
      <c r="AA27" s="440"/>
      <c r="AB27" s="440"/>
      <c r="AC27" s="440"/>
      <c r="AD27" s="440"/>
      <c r="AE27" s="440"/>
      <c r="AF27" s="440"/>
      <c r="AG27" s="441"/>
      <c r="AH27" s="442">
        <v>1</v>
      </c>
      <c r="AI27" s="443"/>
      <c r="AJ27" s="443"/>
      <c r="AK27" s="443"/>
      <c r="AL27" s="444"/>
      <c r="AM27" s="442" t="s">
        <v>179</v>
      </c>
      <c r="AN27" s="443"/>
      <c r="AO27" s="443"/>
      <c r="AP27" s="443"/>
      <c r="AQ27" s="443"/>
      <c r="AR27" s="444"/>
      <c r="AS27" s="442" t="s">
        <v>179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245304</v>
      </c>
      <c r="BO27" s="470"/>
      <c r="BP27" s="470"/>
      <c r="BQ27" s="470"/>
      <c r="BR27" s="470"/>
      <c r="BS27" s="470"/>
      <c r="BT27" s="470"/>
      <c r="BU27" s="471"/>
      <c r="BV27" s="469">
        <v>245301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2330</v>
      </c>
      <c r="R28" s="443"/>
      <c r="S28" s="443"/>
      <c r="T28" s="443"/>
      <c r="U28" s="443"/>
      <c r="V28" s="444"/>
      <c r="W28" s="508"/>
      <c r="X28" s="499"/>
      <c r="Y28" s="500"/>
      <c r="Z28" s="439" t="s">
        <v>182</v>
      </c>
      <c r="AA28" s="440"/>
      <c r="AB28" s="440"/>
      <c r="AC28" s="440"/>
      <c r="AD28" s="440"/>
      <c r="AE28" s="440"/>
      <c r="AF28" s="440"/>
      <c r="AG28" s="441"/>
      <c r="AH28" s="442" t="s">
        <v>172</v>
      </c>
      <c r="AI28" s="443"/>
      <c r="AJ28" s="443"/>
      <c r="AK28" s="443"/>
      <c r="AL28" s="444"/>
      <c r="AM28" s="442" t="s">
        <v>172</v>
      </c>
      <c r="AN28" s="443"/>
      <c r="AO28" s="443"/>
      <c r="AP28" s="443"/>
      <c r="AQ28" s="443"/>
      <c r="AR28" s="444"/>
      <c r="AS28" s="442" t="s">
        <v>172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1265045</v>
      </c>
      <c r="BO28" s="462"/>
      <c r="BP28" s="462"/>
      <c r="BQ28" s="462"/>
      <c r="BR28" s="462"/>
      <c r="BS28" s="462"/>
      <c r="BT28" s="462"/>
      <c r="BU28" s="463"/>
      <c r="BV28" s="461">
        <v>1393213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14</v>
      </c>
      <c r="M29" s="443"/>
      <c r="N29" s="443"/>
      <c r="O29" s="443"/>
      <c r="P29" s="444"/>
      <c r="Q29" s="442">
        <v>2250</v>
      </c>
      <c r="R29" s="443"/>
      <c r="S29" s="443"/>
      <c r="T29" s="443"/>
      <c r="U29" s="443"/>
      <c r="V29" s="444"/>
      <c r="W29" s="509"/>
      <c r="X29" s="510"/>
      <c r="Y29" s="511"/>
      <c r="Z29" s="439" t="s">
        <v>185</v>
      </c>
      <c r="AA29" s="440"/>
      <c r="AB29" s="440"/>
      <c r="AC29" s="440"/>
      <c r="AD29" s="440"/>
      <c r="AE29" s="440"/>
      <c r="AF29" s="440"/>
      <c r="AG29" s="441"/>
      <c r="AH29" s="442">
        <v>147</v>
      </c>
      <c r="AI29" s="443"/>
      <c r="AJ29" s="443"/>
      <c r="AK29" s="443"/>
      <c r="AL29" s="444"/>
      <c r="AM29" s="442">
        <v>441109</v>
      </c>
      <c r="AN29" s="443"/>
      <c r="AO29" s="443"/>
      <c r="AP29" s="443"/>
      <c r="AQ29" s="443"/>
      <c r="AR29" s="444"/>
      <c r="AS29" s="442">
        <v>3001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350974</v>
      </c>
      <c r="BO29" s="467"/>
      <c r="BP29" s="467"/>
      <c r="BQ29" s="467"/>
      <c r="BR29" s="467"/>
      <c r="BS29" s="467"/>
      <c r="BT29" s="467"/>
      <c r="BU29" s="468"/>
      <c r="BV29" s="466">
        <v>375948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1226815</v>
      </c>
      <c r="BO30" s="470"/>
      <c r="BP30" s="470"/>
      <c r="BQ30" s="470"/>
      <c r="BR30" s="470"/>
      <c r="BS30" s="470"/>
      <c r="BT30" s="470"/>
      <c r="BU30" s="471"/>
      <c r="BV30" s="469">
        <v>1509600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東北町国民健康保険事業特別会計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東北町上水道事業会計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東北町公共下水道事業特別会計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中部上北広域事業組合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東北町土地開発公社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東北町介護保険特別会計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東北町農業集落排水事業特別会計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中部上北広域事業組合（病院事業会計）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株式会社おがわら湖</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東北町後期高齢者医療特別会計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上北地方教育・福祉事務組合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東北町介護サービス事業特別会計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十和田地区食肉処理事務組合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青森県市町村総合事務組合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青森県市町村職員退職手当組合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青森県交通災害共済組合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青森県後期高齢者医療広域連合（一般会計）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青森県後期高齢者医療広域連合（後期高齢者医療特別会計）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9ncJsD2QnS8mRQuJ9ZFJ4Ac7uWYvlqDUdeX3wYH3f6Zsd4x+0Pv4mQZ7Pw7PwWf+5zZShx50WUZPb54chAHCA==" saltValue="k3LA6TdR2R08XJHuZEgQ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R14" sqref="R14:V1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1706212</v>
      </c>
      <c r="S5" s="734"/>
      <c r="T5" s="734"/>
      <c r="U5" s="734"/>
      <c r="V5" s="734"/>
      <c r="W5" s="734"/>
      <c r="X5" s="734"/>
      <c r="Y5" s="777"/>
      <c r="Z5" s="795">
        <v>14</v>
      </c>
      <c r="AA5" s="795"/>
      <c r="AB5" s="795"/>
      <c r="AC5" s="795"/>
      <c r="AD5" s="796">
        <v>1706212</v>
      </c>
      <c r="AE5" s="796"/>
      <c r="AF5" s="796"/>
      <c r="AG5" s="796"/>
      <c r="AH5" s="796"/>
      <c r="AI5" s="796"/>
      <c r="AJ5" s="796"/>
      <c r="AK5" s="796"/>
      <c r="AL5" s="778">
        <v>26.4</v>
      </c>
      <c r="AM5" s="749"/>
      <c r="AN5" s="749"/>
      <c r="AO5" s="779"/>
      <c r="AP5" s="744" t="s">
        <v>223</v>
      </c>
      <c r="AQ5" s="745"/>
      <c r="AR5" s="745"/>
      <c r="AS5" s="745"/>
      <c r="AT5" s="745"/>
      <c r="AU5" s="745"/>
      <c r="AV5" s="745"/>
      <c r="AW5" s="745"/>
      <c r="AX5" s="745"/>
      <c r="AY5" s="745"/>
      <c r="AZ5" s="745"/>
      <c r="BA5" s="745"/>
      <c r="BB5" s="745"/>
      <c r="BC5" s="745"/>
      <c r="BD5" s="745"/>
      <c r="BE5" s="745"/>
      <c r="BF5" s="746"/>
      <c r="BG5" s="678">
        <v>1705581</v>
      </c>
      <c r="BH5" s="679"/>
      <c r="BI5" s="679"/>
      <c r="BJ5" s="679"/>
      <c r="BK5" s="679"/>
      <c r="BL5" s="679"/>
      <c r="BM5" s="679"/>
      <c r="BN5" s="680"/>
      <c r="BO5" s="715">
        <v>100</v>
      </c>
      <c r="BP5" s="715"/>
      <c r="BQ5" s="715"/>
      <c r="BR5" s="715"/>
      <c r="BS5" s="716" t="s">
        <v>172</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175458</v>
      </c>
      <c r="S6" s="679"/>
      <c r="T6" s="679"/>
      <c r="U6" s="679"/>
      <c r="V6" s="679"/>
      <c r="W6" s="679"/>
      <c r="X6" s="679"/>
      <c r="Y6" s="680"/>
      <c r="Z6" s="715">
        <v>1.4</v>
      </c>
      <c r="AA6" s="715"/>
      <c r="AB6" s="715"/>
      <c r="AC6" s="715"/>
      <c r="AD6" s="716">
        <v>175458</v>
      </c>
      <c r="AE6" s="716"/>
      <c r="AF6" s="716"/>
      <c r="AG6" s="716"/>
      <c r="AH6" s="716"/>
      <c r="AI6" s="716"/>
      <c r="AJ6" s="716"/>
      <c r="AK6" s="716"/>
      <c r="AL6" s="681">
        <v>2.7</v>
      </c>
      <c r="AM6" s="682"/>
      <c r="AN6" s="682"/>
      <c r="AO6" s="717"/>
      <c r="AP6" s="675" t="s">
        <v>228</v>
      </c>
      <c r="AQ6" s="676"/>
      <c r="AR6" s="676"/>
      <c r="AS6" s="676"/>
      <c r="AT6" s="676"/>
      <c r="AU6" s="676"/>
      <c r="AV6" s="676"/>
      <c r="AW6" s="676"/>
      <c r="AX6" s="676"/>
      <c r="AY6" s="676"/>
      <c r="AZ6" s="676"/>
      <c r="BA6" s="676"/>
      <c r="BB6" s="676"/>
      <c r="BC6" s="676"/>
      <c r="BD6" s="676"/>
      <c r="BE6" s="676"/>
      <c r="BF6" s="677"/>
      <c r="BG6" s="678">
        <v>1705581</v>
      </c>
      <c r="BH6" s="679"/>
      <c r="BI6" s="679"/>
      <c r="BJ6" s="679"/>
      <c r="BK6" s="679"/>
      <c r="BL6" s="679"/>
      <c r="BM6" s="679"/>
      <c r="BN6" s="680"/>
      <c r="BO6" s="715">
        <v>100</v>
      </c>
      <c r="BP6" s="715"/>
      <c r="BQ6" s="715"/>
      <c r="BR6" s="715"/>
      <c r="BS6" s="716" t="s">
        <v>229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109693</v>
      </c>
      <c r="CS6" s="679"/>
      <c r="CT6" s="679"/>
      <c r="CU6" s="679"/>
      <c r="CV6" s="679"/>
      <c r="CW6" s="679"/>
      <c r="CX6" s="679"/>
      <c r="CY6" s="680"/>
      <c r="CZ6" s="778">
        <v>0.9</v>
      </c>
      <c r="DA6" s="749"/>
      <c r="DB6" s="749"/>
      <c r="DC6" s="781"/>
      <c r="DD6" s="684" t="s">
        <v>128</v>
      </c>
      <c r="DE6" s="679"/>
      <c r="DF6" s="679"/>
      <c r="DG6" s="679"/>
      <c r="DH6" s="679"/>
      <c r="DI6" s="679"/>
      <c r="DJ6" s="679"/>
      <c r="DK6" s="679"/>
      <c r="DL6" s="679"/>
      <c r="DM6" s="679"/>
      <c r="DN6" s="679"/>
      <c r="DO6" s="679"/>
      <c r="DP6" s="680"/>
      <c r="DQ6" s="684">
        <v>109693</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1300</v>
      </c>
      <c r="S7" s="679"/>
      <c r="T7" s="679"/>
      <c r="U7" s="679"/>
      <c r="V7" s="679"/>
      <c r="W7" s="679"/>
      <c r="X7" s="679"/>
      <c r="Y7" s="680"/>
      <c r="Z7" s="715">
        <v>0</v>
      </c>
      <c r="AA7" s="715"/>
      <c r="AB7" s="715"/>
      <c r="AC7" s="715"/>
      <c r="AD7" s="716">
        <v>1300</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653572</v>
      </c>
      <c r="BH7" s="679"/>
      <c r="BI7" s="679"/>
      <c r="BJ7" s="679"/>
      <c r="BK7" s="679"/>
      <c r="BL7" s="679"/>
      <c r="BM7" s="679"/>
      <c r="BN7" s="680"/>
      <c r="BO7" s="715">
        <v>38.299999999999997</v>
      </c>
      <c r="BP7" s="715"/>
      <c r="BQ7" s="715"/>
      <c r="BR7" s="715"/>
      <c r="BS7" s="716" t="s">
        <v>128</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1652396</v>
      </c>
      <c r="CS7" s="679"/>
      <c r="CT7" s="679"/>
      <c r="CU7" s="679"/>
      <c r="CV7" s="679"/>
      <c r="CW7" s="679"/>
      <c r="CX7" s="679"/>
      <c r="CY7" s="680"/>
      <c r="CZ7" s="715">
        <v>14</v>
      </c>
      <c r="DA7" s="715"/>
      <c r="DB7" s="715"/>
      <c r="DC7" s="715"/>
      <c r="DD7" s="684">
        <v>17388</v>
      </c>
      <c r="DE7" s="679"/>
      <c r="DF7" s="679"/>
      <c r="DG7" s="679"/>
      <c r="DH7" s="679"/>
      <c r="DI7" s="679"/>
      <c r="DJ7" s="679"/>
      <c r="DK7" s="679"/>
      <c r="DL7" s="679"/>
      <c r="DM7" s="679"/>
      <c r="DN7" s="679"/>
      <c r="DO7" s="679"/>
      <c r="DP7" s="680"/>
      <c r="DQ7" s="684">
        <v>1503078</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3077</v>
      </c>
      <c r="S8" s="679"/>
      <c r="T8" s="679"/>
      <c r="U8" s="679"/>
      <c r="V8" s="679"/>
      <c r="W8" s="679"/>
      <c r="X8" s="679"/>
      <c r="Y8" s="680"/>
      <c r="Z8" s="715">
        <v>0</v>
      </c>
      <c r="AA8" s="715"/>
      <c r="AB8" s="715"/>
      <c r="AC8" s="715"/>
      <c r="AD8" s="716">
        <v>3077</v>
      </c>
      <c r="AE8" s="716"/>
      <c r="AF8" s="716"/>
      <c r="AG8" s="716"/>
      <c r="AH8" s="716"/>
      <c r="AI8" s="716"/>
      <c r="AJ8" s="716"/>
      <c r="AK8" s="716"/>
      <c r="AL8" s="681">
        <v>0</v>
      </c>
      <c r="AM8" s="682"/>
      <c r="AN8" s="682"/>
      <c r="AO8" s="717"/>
      <c r="AP8" s="675" t="s">
        <v>235</v>
      </c>
      <c r="AQ8" s="676"/>
      <c r="AR8" s="676"/>
      <c r="AS8" s="676"/>
      <c r="AT8" s="676"/>
      <c r="AU8" s="676"/>
      <c r="AV8" s="676"/>
      <c r="AW8" s="676"/>
      <c r="AX8" s="676"/>
      <c r="AY8" s="676"/>
      <c r="AZ8" s="676"/>
      <c r="BA8" s="676"/>
      <c r="BB8" s="676"/>
      <c r="BC8" s="676"/>
      <c r="BD8" s="676"/>
      <c r="BE8" s="676"/>
      <c r="BF8" s="677"/>
      <c r="BG8" s="678">
        <v>28322</v>
      </c>
      <c r="BH8" s="679"/>
      <c r="BI8" s="679"/>
      <c r="BJ8" s="679"/>
      <c r="BK8" s="679"/>
      <c r="BL8" s="679"/>
      <c r="BM8" s="679"/>
      <c r="BN8" s="680"/>
      <c r="BO8" s="715">
        <v>1.7</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3077443</v>
      </c>
      <c r="CS8" s="679"/>
      <c r="CT8" s="679"/>
      <c r="CU8" s="679"/>
      <c r="CV8" s="679"/>
      <c r="CW8" s="679"/>
      <c r="CX8" s="679"/>
      <c r="CY8" s="680"/>
      <c r="CZ8" s="715">
        <v>26</v>
      </c>
      <c r="DA8" s="715"/>
      <c r="DB8" s="715"/>
      <c r="DC8" s="715"/>
      <c r="DD8" s="684" t="s">
        <v>128</v>
      </c>
      <c r="DE8" s="679"/>
      <c r="DF8" s="679"/>
      <c r="DG8" s="679"/>
      <c r="DH8" s="679"/>
      <c r="DI8" s="679"/>
      <c r="DJ8" s="679"/>
      <c r="DK8" s="679"/>
      <c r="DL8" s="679"/>
      <c r="DM8" s="679"/>
      <c r="DN8" s="679"/>
      <c r="DO8" s="679"/>
      <c r="DP8" s="680"/>
      <c r="DQ8" s="684">
        <v>1558336</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1709</v>
      </c>
      <c r="S9" s="679"/>
      <c r="T9" s="679"/>
      <c r="U9" s="679"/>
      <c r="V9" s="679"/>
      <c r="W9" s="679"/>
      <c r="X9" s="679"/>
      <c r="Y9" s="680"/>
      <c r="Z9" s="715">
        <v>0</v>
      </c>
      <c r="AA9" s="715"/>
      <c r="AB9" s="715"/>
      <c r="AC9" s="715"/>
      <c r="AD9" s="716">
        <v>1709</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545258</v>
      </c>
      <c r="BH9" s="679"/>
      <c r="BI9" s="679"/>
      <c r="BJ9" s="679"/>
      <c r="BK9" s="679"/>
      <c r="BL9" s="679"/>
      <c r="BM9" s="679"/>
      <c r="BN9" s="680"/>
      <c r="BO9" s="715">
        <v>32</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914149</v>
      </c>
      <c r="CS9" s="679"/>
      <c r="CT9" s="679"/>
      <c r="CU9" s="679"/>
      <c r="CV9" s="679"/>
      <c r="CW9" s="679"/>
      <c r="CX9" s="679"/>
      <c r="CY9" s="680"/>
      <c r="CZ9" s="715">
        <v>7.7</v>
      </c>
      <c r="DA9" s="715"/>
      <c r="DB9" s="715"/>
      <c r="DC9" s="715"/>
      <c r="DD9" s="684">
        <v>68354</v>
      </c>
      <c r="DE9" s="679"/>
      <c r="DF9" s="679"/>
      <c r="DG9" s="679"/>
      <c r="DH9" s="679"/>
      <c r="DI9" s="679"/>
      <c r="DJ9" s="679"/>
      <c r="DK9" s="679"/>
      <c r="DL9" s="679"/>
      <c r="DM9" s="679"/>
      <c r="DN9" s="679"/>
      <c r="DO9" s="679"/>
      <c r="DP9" s="680"/>
      <c r="DQ9" s="684">
        <v>819796</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34609</v>
      </c>
      <c r="BH10" s="679"/>
      <c r="BI10" s="679"/>
      <c r="BJ10" s="679"/>
      <c r="BK10" s="679"/>
      <c r="BL10" s="679"/>
      <c r="BM10" s="679"/>
      <c r="BN10" s="680"/>
      <c r="BO10" s="715">
        <v>2</v>
      </c>
      <c r="BP10" s="715"/>
      <c r="BQ10" s="715"/>
      <c r="BR10" s="715"/>
      <c r="BS10" s="684" t="s">
        <v>128</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509</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509</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296089</v>
      </c>
      <c r="S11" s="679"/>
      <c r="T11" s="679"/>
      <c r="U11" s="679"/>
      <c r="V11" s="679"/>
      <c r="W11" s="679"/>
      <c r="X11" s="679"/>
      <c r="Y11" s="680"/>
      <c r="Z11" s="681">
        <v>2.4</v>
      </c>
      <c r="AA11" s="682"/>
      <c r="AB11" s="682"/>
      <c r="AC11" s="683"/>
      <c r="AD11" s="684">
        <v>296089</v>
      </c>
      <c r="AE11" s="679"/>
      <c r="AF11" s="679"/>
      <c r="AG11" s="679"/>
      <c r="AH11" s="679"/>
      <c r="AI11" s="679"/>
      <c r="AJ11" s="679"/>
      <c r="AK11" s="680"/>
      <c r="AL11" s="681">
        <v>4.5999999999999996</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45383</v>
      </c>
      <c r="BH11" s="679"/>
      <c r="BI11" s="679"/>
      <c r="BJ11" s="679"/>
      <c r="BK11" s="679"/>
      <c r="BL11" s="679"/>
      <c r="BM11" s="679"/>
      <c r="BN11" s="680"/>
      <c r="BO11" s="715">
        <v>2.7</v>
      </c>
      <c r="BP11" s="715"/>
      <c r="BQ11" s="715"/>
      <c r="BR11" s="715"/>
      <c r="BS11" s="684" t="s">
        <v>128</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897301</v>
      </c>
      <c r="CS11" s="679"/>
      <c r="CT11" s="679"/>
      <c r="CU11" s="679"/>
      <c r="CV11" s="679"/>
      <c r="CW11" s="679"/>
      <c r="CX11" s="679"/>
      <c r="CY11" s="680"/>
      <c r="CZ11" s="715">
        <v>7.6</v>
      </c>
      <c r="DA11" s="715"/>
      <c r="DB11" s="715"/>
      <c r="DC11" s="715"/>
      <c r="DD11" s="684">
        <v>395572</v>
      </c>
      <c r="DE11" s="679"/>
      <c r="DF11" s="679"/>
      <c r="DG11" s="679"/>
      <c r="DH11" s="679"/>
      <c r="DI11" s="679"/>
      <c r="DJ11" s="679"/>
      <c r="DK11" s="679"/>
      <c r="DL11" s="679"/>
      <c r="DM11" s="679"/>
      <c r="DN11" s="679"/>
      <c r="DO11" s="679"/>
      <c r="DP11" s="680"/>
      <c r="DQ11" s="684">
        <v>313666</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840162</v>
      </c>
      <c r="BH12" s="679"/>
      <c r="BI12" s="679"/>
      <c r="BJ12" s="679"/>
      <c r="BK12" s="679"/>
      <c r="BL12" s="679"/>
      <c r="BM12" s="679"/>
      <c r="BN12" s="680"/>
      <c r="BO12" s="715">
        <v>49.2</v>
      </c>
      <c r="BP12" s="715"/>
      <c r="BQ12" s="715"/>
      <c r="BR12" s="715"/>
      <c r="BS12" s="684" t="s">
        <v>128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113210</v>
      </c>
      <c r="CS12" s="679"/>
      <c r="CT12" s="679"/>
      <c r="CU12" s="679"/>
      <c r="CV12" s="679"/>
      <c r="CW12" s="679"/>
      <c r="CX12" s="679"/>
      <c r="CY12" s="680"/>
      <c r="CZ12" s="715">
        <v>1</v>
      </c>
      <c r="DA12" s="715"/>
      <c r="DB12" s="715"/>
      <c r="DC12" s="715"/>
      <c r="DD12" s="684">
        <v>1200</v>
      </c>
      <c r="DE12" s="679"/>
      <c r="DF12" s="679"/>
      <c r="DG12" s="679"/>
      <c r="DH12" s="679"/>
      <c r="DI12" s="679"/>
      <c r="DJ12" s="679"/>
      <c r="DK12" s="679"/>
      <c r="DL12" s="679"/>
      <c r="DM12" s="679"/>
      <c r="DN12" s="679"/>
      <c r="DO12" s="679"/>
      <c r="DP12" s="680"/>
      <c r="DQ12" s="684">
        <v>111153</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818639</v>
      </c>
      <c r="BH13" s="679"/>
      <c r="BI13" s="679"/>
      <c r="BJ13" s="679"/>
      <c r="BK13" s="679"/>
      <c r="BL13" s="679"/>
      <c r="BM13" s="679"/>
      <c r="BN13" s="680"/>
      <c r="BO13" s="715">
        <v>48</v>
      </c>
      <c r="BP13" s="715"/>
      <c r="BQ13" s="715"/>
      <c r="BR13" s="715"/>
      <c r="BS13" s="684" t="s">
        <v>128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1148323</v>
      </c>
      <c r="CS13" s="679"/>
      <c r="CT13" s="679"/>
      <c r="CU13" s="679"/>
      <c r="CV13" s="679"/>
      <c r="CW13" s="679"/>
      <c r="CX13" s="679"/>
      <c r="CY13" s="680"/>
      <c r="CZ13" s="715">
        <v>9.6999999999999993</v>
      </c>
      <c r="DA13" s="715"/>
      <c r="DB13" s="715"/>
      <c r="DC13" s="715"/>
      <c r="DD13" s="684">
        <v>465246</v>
      </c>
      <c r="DE13" s="679"/>
      <c r="DF13" s="679"/>
      <c r="DG13" s="679"/>
      <c r="DH13" s="679"/>
      <c r="DI13" s="679"/>
      <c r="DJ13" s="679"/>
      <c r="DK13" s="679"/>
      <c r="DL13" s="679"/>
      <c r="DM13" s="679"/>
      <c r="DN13" s="679"/>
      <c r="DO13" s="679"/>
      <c r="DP13" s="680"/>
      <c r="DQ13" s="684">
        <v>832492</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25522</v>
      </c>
      <c r="S14" s="679"/>
      <c r="T14" s="679"/>
      <c r="U14" s="679"/>
      <c r="V14" s="679"/>
      <c r="W14" s="679"/>
      <c r="X14" s="679"/>
      <c r="Y14" s="680"/>
      <c r="Z14" s="715">
        <v>0.2</v>
      </c>
      <c r="AA14" s="715"/>
      <c r="AB14" s="715"/>
      <c r="AC14" s="715"/>
      <c r="AD14" s="716">
        <v>25522</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63833</v>
      </c>
      <c r="BH14" s="679"/>
      <c r="BI14" s="679"/>
      <c r="BJ14" s="679"/>
      <c r="BK14" s="679"/>
      <c r="BL14" s="679"/>
      <c r="BM14" s="679"/>
      <c r="BN14" s="680"/>
      <c r="BO14" s="715">
        <v>3.7</v>
      </c>
      <c r="BP14" s="715"/>
      <c r="BQ14" s="715"/>
      <c r="BR14" s="715"/>
      <c r="BS14" s="684" t="s">
        <v>128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459282</v>
      </c>
      <c r="CS14" s="679"/>
      <c r="CT14" s="679"/>
      <c r="CU14" s="679"/>
      <c r="CV14" s="679"/>
      <c r="CW14" s="679"/>
      <c r="CX14" s="679"/>
      <c r="CY14" s="680"/>
      <c r="CZ14" s="715">
        <v>3.9</v>
      </c>
      <c r="DA14" s="715"/>
      <c r="DB14" s="715"/>
      <c r="DC14" s="715"/>
      <c r="DD14" s="684" t="s">
        <v>128</v>
      </c>
      <c r="DE14" s="679"/>
      <c r="DF14" s="679"/>
      <c r="DG14" s="679"/>
      <c r="DH14" s="679"/>
      <c r="DI14" s="679"/>
      <c r="DJ14" s="679"/>
      <c r="DK14" s="679"/>
      <c r="DL14" s="679"/>
      <c r="DM14" s="679"/>
      <c r="DN14" s="679"/>
      <c r="DO14" s="679"/>
      <c r="DP14" s="680"/>
      <c r="DQ14" s="684">
        <v>456890</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229</v>
      </c>
      <c r="AA15" s="715"/>
      <c r="AB15" s="715"/>
      <c r="AC15" s="715"/>
      <c r="AD15" s="716" t="s">
        <v>229</v>
      </c>
      <c r="AE15" s="716"/>
      <c r="AF15" s="716"/>
      <c r="AG15" s="716"/>
      <c r="AH15" s="716"/>
      <c r="AI15" s="716"/>
      <c r="AJ15" s="716"/>
      <c r="AK15" s="716"/>
      <c r="AL15" s="681" t="s">
        <v>128</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148014</v>
      </c>
      <c r="BH15" s="679"/>
      <c r="BI15" s="679"/>
      <c r="BJ15" s="679"/>
      <c r="BK15" s="679"/>
      <c r="BL15" s="679"/>
      <c r="BM15" s="679"/>
      <c r="BN15" s="680"/>
      <c r="BO15" s="715">
        <v>8.6999999999999993</v>
      </c>
      <c r="BP15" s="715"/>
      <c r="BQ15" s="715"/>
      <c r="BR15" s="715"/>
      <c r="BS15" s="684" t="s">
        <v>128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2125341</v>
      </c>
      <c r="CS15" s="679"/>
      <c r="CT15" s="679"/>
      <c r="CU15" s="679"/>
      <c r="CV15" s="679"/>
      <c r="CW15" s="679"/>
      <c r="CX15" s="679"/>
      <c r="CY15" s="680"/>
      <c r="CZ15" s="715">
        <v>18</v>
      </c>
      <c r="DA15" s="715"/>
      <c r="DB15" s="715"/>
      <c r="DC15" s="715"/>
      <c r="DD15" s="684">
        <v>1124141</v>
      </c>
      <c r="DE15" s="679"/>
      <c r="DF15" s="679"/>
      <c r="DG15" s="679"/>
      <c r="DH15" s="679"/>
      <c r="DI15" s="679"/>
      <c r="DJ15" s="679"/>
      <c r="DK15" s="679"/>
      <c r="DL15" s="679"/>
      <c r="DM15" s="679"/>
      <c r="DN15" s="679"/>
      <c r="DO15" s="679"/>
      <c r="DP15" s="680"/>
      <c r="DQ15" s="684">
        <v>1080738</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5384</v>
      </c>
      <c r="S16" s="679"/>
      <c r="T16" s="679"/>
      <c r="U16" s="679"/>
      <c r="V16" s="679"/>
      <c r="W16" s="679"/>
      <c r="X16" s="679"/>
      <c r="Y16" s="680"/>
      <c r="Z16" s="715">
        <v>0</v>
      </c>
      <c r="AA16" s="715"/>
      <c r="AB16" s="715"/>
      <c r="AC16" s="715"/>
      <c r="AD16" s="716">
        <v>5384</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48</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48</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22045</v>
      </c>
      <c r="S17" s="679"/>
      <c r="T17" s="679"/>
      <c r="U17" s="679"/>
      <c r="V17" s="679"/>
      <c r="W17" s="679"/>
      <c r="X17" s="679"/>
      <c r="Y17" s="680"/>
      <c r="Z17" s="715">
        <v>0.2</v>
      </c>
      <c r="AA17" s="715"/>
      <c r="AB17" s="715"/>
      <c r="AC17" s="715"/>
      <c r="AD17" s="716">
        <v>22045</v>
      </c>
      <c r="AE17" s="716"/>
      <c r="AF17" s="716"/>
      <c r="AG17" s="716"/>
      <c r="AH17" s="716"/>
      <c r="AI17" s="716"/>
      <c r="AJ17" s="716"/>
      <c r="AK17" s="716"/>
      <c r="AL17" s="681">
        <v>0.3</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1327966</v>
      </c>
      <c r="CS17" s="679"/>
      <c r="CT17" s="679"/>
      <c r="CU17" s="679"/>
      <c r="CV17" s="679"/>
      <c r="CW17" s="679"/>
      <c r="CX17" s="679"/>
      <c r="CY17" s="680"/>
      <c r="CZ17" s="715">
        <v>11.2</v>
      </c>
      <c r="DA17" s="715"/>
      <c r="DB17" s="715"/>
      <c r="DC17" s="715"/>
      <c r="DD17" s="684" t="s">
        <v>128</v>
      </c>
      <c r="DE17" s="679"/>
      <c r="DF17" s="679"/>
      <c r="DG17" s="679"/>
      <c r="DH17" s="679"/>
      <c r="DI17" s="679"/>
      <c r="DJ17" s="679"/>
      <c r="DK17" s="679"/>
      <c r="DL17" s="679"/>
      <c r="DM17" s="679"/>
      <c r="DN17" s="679"/>
      <c r="DO17" s="679"/>
      <c r="DP17" s="680"/>
      <c r="DQ17" s="684">
        <v>1325713</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6338</v>
      </c>
      <c r="S18" s="679"/>
      <c r="T18" s="679"/>
      <c r="U18" s="679"/>
      <c r="V18" s="679"/>
      <c r="W18" s="679"/>
      <c r="X18" s="679"/>
      <c r="Y18" s="680"/>
      <c r="Z18" s="715">
        <v>0.1</v>
      </c>
      <c r="AA18" s="715"/>
      <c r="AB18" s="715"/>
      <c r="AC18" s="715"/>
      <c r="AD18" s="716">
        <v>6338</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2750</v>
      </c>
      <c r="S19" s="679"/>
      <c r="T19" s="679"/>
      <c r="U19" s="679"/>
      <c r="V19" s="679"/>
      <c r="W19" s="679"/>
      <c r="X19" s="679"/>
      <c r="Y19" s="680"/>
      <c r="Z19" s="715">
        <v>0</v>
      </c>
      <c r="AA19" s="715"/>
      <c r="AB19" s="715"/>
      <c r="AC19" s="715"/>
      <c r="AD19" s="716">
        <v>2750</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631</v>
      </c>
      <c r="BH19" s="679"/>
      <c r="BI19" s="679"/>
      <c r="BJ19" s="679"/>
      <c r="BK19" s="679"/>
      <c r="BL19" s="679"/>
      <c r="BM19" s="679"/>
      <c r="BN19" s="680"/>
      <c r="BO19" s="715">
        <v>0</v>
      </c>
      <c r="BP19" s="715"/>
      <c r="BQ19" s="715"/>
      <c r="BR19" s="715"/>
      <c r="BS19" s="684" t="s">
        <v>128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437</v>
      </c>
      <c r="S20" s="679"/>
      <c r="T20" s="679"/>
      <c r="U20" s="679"/>
      <c r="V20" s="679"/>
      <c r="W20" s="679"/>
      <c r="X20" s="679"/>
      <c r="Y20" s="680"/>
      <c r="Z20" s="715">
        <v>0</v>
      </c>
      <c r="AA20" s="715"/>
      <c r="AB20" s="715"/>
      <c r="AC20" s="715"/>
      <c r="AD20" s="716">
        <v>437</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631</v>
      </c>
      <c r="BH20" s="679"/>
      <c r="BI20" s="679"/>
      <c r="BJ20" s="679"/>
      <c r="BK20" s="679"/>
      <c r="BL20" s="679"/>
      <c r="BM20" s="679"/>
      <c r="BN20" s="680"/>
      <c r="BO20" s="715">
        <v>0</v>
      </c>
      <c r="BP20" s="715"/>
      <c r="BQ20" s="715"/>
      <c r="BR20" s="715"/>
      <c r="BS20" s="684" t="s">
        <v>229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11825661</v>
      </c>
      <c r="CS20" s="679"/>
      <c r="CT20" s="679"/>
      <c r="CU20" s="679"/>
      <c r="CV20" s="679"/>
      <c r="CW20" s="679"/>
      <c r="CX20" s="679"/>
      <c r="CY20" s="680"/>
      <c r="CZ20" s="715">
        <v>100</v>
      </c>
      <c r="DA20" s="715"/>
      <c r="DB20" s="715"/>
      <c r="DC20" s="715"/>
      <c r="DD20" s="684">
        <v>2071901</v>
      </c>
      <c r="DE20" s="679"/>
      <c r="DF20" s="679"/>
      <c r="DG20" s="679"/>
      <c r="DH20" s="679"/>
      <c r="DI20" s="679"/>
      <c r="DJ20" s="679"/>
      <c r="DK20" s="679"/>
      <c r="DL20" s="679"/>
      <c r="DM20" s="679"/>
      <c r="DN20" s="679"/>
      <c r="DO20" s="679"/>
      <c r="DP20" s="680"/>
      <c r="DQ20" s="684">
        <v>8112112</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12520</v>
      </c>
      <c r="S21" s="679"/>
      <c r="T21" s="679"/>
      <c r="U21" s="679"/>
      <c r="V21" s="679"/>
      <c r="W21" s="679"/>
      <c r="X21" s="679"/>
      <c r="Y21" s="680"/>
      <c r="Z21" s="715">
        <v>0.1</v>
      </c>
      <c r="AA21" s="715"/>
      <c r="AB21" s="715"/>
      <c r="AC21" s="715"/>
      <c r="AD21" s="716">
        <v>12520</v>
      </c>
      <c r="AE21" s="716"/>
      <c r="AF21" s="716"/>
      <c r="AG21" s="716"/>
      <c r="AH21" s="716"/>
      <c r="AI21" s="716"/>
      <c r="AJ21" s="716"/>
      <c r="AK21" s="716"/>
      <c r="AL21" s="681">
        <v>0.2</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631</v>
      </c>
      <c r="BH21" s="679"/>
      <c r="BI21" s="679"/>
      <c r="BJ21" s="679"/>
      <c r="BK21" s="679"/>
      <c r="BL21" s="679"/>
      <c r="BM21" s="679"/>
      <c r="BN21" s="680"/>
      <c r="BO21" s="715">
        <v>0</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4492592</v>
      </c>
      <c r="S22" s="679"/>
      <c r="T22" s="679"/>
      <c r="U22" s="679"/>
      <c r="V22" s="679"/>
      <c r="W22" s="679"/>
      <c r="X22" s="679"/>
      <c r="Y22" s="680"/>
      <c r="Z22" s="715">
        <v>36.9</v>
      </c>
      <c r="AA22" s="715"/>
      <c r="AB22" s="715"/>
      <c r="AC22" s="715"/>
      <c r="AD22" s="716">
        <v>4177736</v>
      </c>
      <c r="AE22" s="716"/>
      <c r="AF22" s="716"/>
      <c r="AG22" s="716"/>
      <c r="AH22" s="716"/>
      <c r="AI22" s="716"/>
      <c r="AJ22" s="716"/>
      <c r="AK22" s="716"/>
      <c r="AL22" s="681">
        <v>64.7</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4177736</v>
      </c>
      <c r="S23" s="679"/>
      <c r="T23" s="679"/>
      <c r="U23" s="679"/>
      <c r="V23" s="679"/>
      <c r="W23" s="679"/>
      <c r="X23" s="679"/>
      <c r="Y23" s="680"/>
      <c r="Z23" s="715">
        <v>34.299999999999997</v>
      </c>
      <c r="AA23" s="715"/>
      <c r="AB23" s="715"/>
      <c r="AC23" s="715"/>
      <c r="AD23" s="716">
        <v>4177736</v>
      </c>
      <c r="AE23" s="716"/>
      <c r="AF23" s="716"/>
      <c r="AG23" s="716"/>
      <c r="AH23" s="716"/>
      <c r="AI23" s="716"/>
      <c r="AJ23" s="716"/>
      <c r="AK23" s="716"/>
      <c r="AL23" s="681">
        <v>64.7</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229</v>
      </c>
      <c r="BP23" s="715"/>
      <c r="BQ23" s="715"/>
      <c r="BR23" s="715"/>
      <c r="BS23" s="684" t="s">
        <v>128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314856</v>
      </c>
      <c r="S24" s="679"/>
      <c r="T24" s="679"/>
      <c r="U24" s="679"/>
      <c r="V24" s="679"/>
      <c r="W24" s="679"/>
      <c r="X24" s="679"/>
      <c r="Y24" s="680"/>
      <c r="Z24" s="715">
        <v>2.6</v>
      </c>
      <c r="AA24" s="715"/>
      <c r="AB24" s="715"/>
      <c r="AC24" s="715"/>
      <c r="AD24" s="716" t="s">
        <v>128</v>
      </c>
      <c r="AE24" s="716"/>
      <c r="AF24" s="716"/>
      <c r="AG24" s="716"/>
      <c r="AH24" s="716"/>
      <c r="AI24" s="716"/>
      <c r="AJ24" s="716"/>
      <c r="AK24" s="716"/>
      <c r="AL24" s="681" t="s">
        <v>128</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4465346</v>
      </c>
      <c r="CS24" s="734"/>
      <c r="CT24" s="734"/>
      <c r="CU24" s="734"/>
      <c r="CV24" s="734"/>
      <c r="CW24" s="734"/>
      <c r="CX24" s="734"/>
      <c r="CY24" s="777"/>
      <c r="CZ24" s="778">
        <v>37.799999999999997</v>
      </c>
      <c r="DA24" s="749"/>
      <c r="DB24" s="749"/>
      <c r="DC24" s="781"/>
      <c r="DD24" s="776">
        <v>3084955</v>
      </c>
      <c r="DE24" s="734"/>
      <c r="DF24" s="734"/>
      <c r="DG24" s="734"/>
      <c r="DH24" s="734"/>
      <c r="DI24" s="734"/>
      <c r="DJ24" s="734"/>
      <c r="DK24" s="777"/>
      <c r="DL24" s="776">
        <v>3032842</v>
      </c>
      <c r="DM24" s="734"/>
      <c r="DN24" s="734"/>
      <c r="DO24" s="734"/>
      <c r="DP24" s="734"/>
      <c r="DQ24" s="734"/>
      <c r="DR24" s="734"/>
      <c r="DS24" s="734"/>
      <c r="DT24" s="734"/>
      <c r="DU24" s="734"/>
      <c r="DV24" s="777"/>
      <c r="DW24" s="778">
        <v>45.5</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1268496</v>
      </c>
      <c r="CS25" s="697"/>
      <c r="CT25" s="697"/>
      <c r="CU25" s="697"/>
      <c r="CV25" s="697"/>
      <c r="CW25" s="697"/>
      <c r="CX25" s="697"/>
      <c r="CY25" s="698"/>
      <c r="CZ25" s="681">
        <v>10.7</v>
      </c>
      <c r="DA25" s="699"/>
      <c r="DB25" s="699"/>
      <c r="DC25" s="700"/>
      <c r="DD25" s="684">
        <v>1224608</v>
      </c>
      <c r="DE25" s="697"/>
      <c r="DF25" s="697"/>
      <c r="DG25" s="697"/>
      <c r="DH25" s="697"/>
      <c r="DI25" s="697"/>
      <c r="DJ25" s="697"/>
      <c r="DK25" s="698"/>
      <c r="DL25" s="684">
        <v>1195802</v>
      </c>
      <c r="DM25" s="697"/>
      <c r="DN25" s="697"/>
      <c r="DO25" s="697"/>
      <c r="DP25" s="697"/>
      <c r="DQ25" s="697"/>
      <c r="DR25" s="697"/>
      <c r="DS25" s="697"/>
      <c r="DT25" s="697"/>
      <c r="DU25" s="697"/>
      <c r="DV25" s="698"/>
      <c r="DW25" s="681">
        <v>17.899999999999999</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6729388</v>
      </c>
      <c r="S26" s="679"/>
      <c r="T26" s="679"/>
      <c r="U26" s="679"/>
      <c r="V26" s="679"/>
      <c r="W26" s="679"/>
      <c r="X26" s="679"/>
      <c r="Y26" s="680"/>
      <c r="Z26" s="715">
        <v>55.3</v>
      </c>
      <c r="AA26" s="715"/>
      <c r="AB26" s="715"/>
      <c r="AC26" s="715"/>
      <c r="AD26" s="716">
        <v>6414532</v>
      </c>
      <c r="AE26" s="716"/>
      <c r="AF26" s="716"/>
      <c r="AG26" s="716"/>
      <c r="AH26" s="716"/>
      <c r="AI26" s="716"/>
      <c r="AJ26" s="716"/>
      <c r="AK26" s="716"/>
      <c r="AL26" s="681">
        <v>99.4</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803206</v>
      </c>
      <c r="CS26" s="679"/>
      <c r="CT26" s="679"/>
      <c r="CU26" s="679"/>
      <c r="CV26" s="679"/>
      <c r="CW26" s="679"/>
      <c r="CX26" s="679"/>
      <c r="CY26" s="680"/>
      <c r="CZ26" s="681">
        <v>6.8</v>
      </c>
      <c r="DA26" s="699"/>
      <c r="DB26" s="699"/>
      <c r="DC26" s="700"/>
      <c r="DD26" s="684">
        <v>772790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2399</v>
      </c>
      <c r="S27" s="679"/>
      <c r="T27" s="679"/>
      <c r="U27" s="679"/>
      <c r="V27" s="679"/>
      <c r="W27" s="679"/>
      <c r="X27" s="679"/>
      <c r="Y27" s="680"/>
      <c r="Z27" s="715">
        <v>0</v>
      </c>
      <c r="AA27" s="715"/>
      <c r="AB27" s="715"/>
      <c r="AC27" s="715"/>
      <c r="AD27" s="716">
        <v>2399</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1706212</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1868884</v>
      </c>
      <c r="CS27" s="697"/>
      <c r="CT27" s="697"/>
      <c r="CU27" s="697"/>
      <c r="CV27" s="697"/>
      <c r="CW27" s="697"/>
      <c r="CX27" s="697"/>
      <c r="CY27" s="698"/>
      <c r="CZ27" s="681">
        <v>15.8</v>
      </c>
      <c r="DA27" s="699"/>
      <c r="DB27" s="699"/>
      <c r="DC27" s="700"/>
      <c r="DD27" s="684">
        <v>534634</v>
      </c>
      <c r="DE27" s="697"/>
      <c r="DF27" s="697"/>
      <c r="DG27" s="697"/>
      <c r="DH27" s="697"/>
      <c r="DI27" s="697"/>
      <c r="DJ27" s="697"/>
      <c r="DK27" s="698"/>
      <c r="DL27" s="684">
        <v>511327</v>
      </c>
      <c r="DM27" s="697"/>
      <c r="DN27" s="697"/>
      <c r="DO27" s="697"/>
      <c r="DP27" s="697"/>
      <c r="DQ27" s="697"/>
      <c r="DR27" s="697"/>
      <c r="DS27" s="697"/>
      <c r="DT27" s="697"/>
      <c r="DU27" s="697"/>
      <c r="DV27" s="698"/>
      <c r="DW27" s="681">
        <v>7.7</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37955</v>
      </c>
      <c r="S28" s="679"/>
      <c r="T28" s="679"/>
      <c r="U28" s="679"/>
      <c r="V28" s="679"/>
      <c r="W28" s="679"/>
      <c r="X28" s="679"/>
      <c r="Y28" s="680"/>
      <c r="Z28" s="715">
        <v>0.3</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1327966</v>
      </c>
      <c r="CS28" s="679"/>
      <c r="CT28" s="679"/>
      <c r="CU28" s="679"/>
      <c r="CV28" s="679"/>
      <c r="CW28" s="679"/>
      <c r="CX28" s="679"/>
      <c r="CY28" s="680"/>
      <c r="CZ28" s="681">
        <v>11.2</v>
      </c>
      <c r="DA28" s="699"/>
      <c r="DB28" s="699"/>
      <c r="DC28" s="700"/>
      <c r="DD28" s="684">
        <v>1325713</v>
      </c>
      <c r="DE28" s="679"/>
      <c r="DF28" s="679"/>
      <c r="DG28" s="679"/>
      <c r="DH28" s="679"/>
      <c r="DI28" s="679"/>
      <c r="DJ28" s="679"/>
      <c r="DK28" s="680"/>
      <c r="DL28" s="684">
        <v>1325713</v>
      </c>
      <c r="DM28" s="679"/>
      <c r="DN28" s="679"/>
      <c r="DO28" s="679"/>
      <c r="DP28" s="679"/>
      <c r="DQ28" s="679"/>
      <c r="DR28" s="679"/>
      <c r="DS28" s="679"/>
      <c r="DT28" s="679"/>
      <c r="DU28" s="679"/>
      <c r="DV28" s="680"/>
      <c r="DW28" s="681">
        <v>19.899999999999999</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97612</v>
      </c>
      <c r="S29" s="679"/>
      <c r="T29" s="679"/>
      <c r="U29" s="679"/>
      <c r="V29" s="679"/>
      <c r="W29" s="679"/>
      <c r="X29" s="679"/>
      <c r="Y29" s="680"/>
      <c r="Z29" s="715">
        <v>0.8</v>
      </c>
      <c r="AA29" s="715"/>
      <c r="AB29" s="715"/>
      <c r="AC29" s="715"/>
      <c r="AD29" s="716">
        <v>1407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301</v>
      </c>
      <c r="CG29" s="712"/>
      <c r="CH29" s="712"/>
      <c r="CI29" s="712"/>
      <c r="CJ29" s="712"/>
      <c r="CK29" s="712"/>
      <c r="CL29" s="712"/>
      <c r="CM29" s="712"/>
      <c r="CN29" s="712"/>
      <c r="CO29" s="712"/>
      <c r="CP29" s="712"/>
      <c r="CQ29" s="713"/>
      <c r="CR29" s="678">
        <v>1327960</v>
      </c>
      <c r="CS29" s="697"/>
      <c r="CT29" s="697"/>
      <c r="CU29" s="697"/>
      <c r="CV29" s="697"/>
      <c r="CW29" s="697"/>
      <c r="CX29" s="697"/>
      <c r="CY29" s="698"/>
      <c r="CZ29" s="681">
        <v>11.2</v>
      </c>
      <c r="DA29" s="699"/>
      <c r="DB29" s="699"/>
      <c r="DC29" s="700"/>
      <c r="DD29" s="684">
        <v>1325707</v>
      </c>
      <c r="DE29" s="697"/>
      <c r="DF29" s="697"/>
      <c r="DG29" s="697"/>
      <c r="DH29" s="697"/>
      <c r="DI29" s="697"/>
      <c r="DJ29" s="697"/>
      <c r="DK29" s="698"/>
      <c r="DL29" s="684">
        <v>1325707</v>
      </c>
      <c r="DM29" s="697"/>
      <c r="DN29" s="697"/>
      <c r="DO29" s="697"/>
      <c r="DP29" s="697"/>
      <c r="DQ29" s="697"/>
      <c r="DR29" s="697"/>
      <c r="DS29" s="697"/>
      <c r="DT29" s="697"/>
      <c r="DU29" s="697"/>
      <c r="DV29" s="698"/>
      <c r="DW29" s="681">
        <v>19.899999999999999</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8966</v>
      </c>
      <c r="S30" s="679"/>
      <c r="T30" s="679"/>
      <c r="U30" s="679"/>
      <c r="V30" s="679"/>
      <c r="W30" s="679"/>
      <c r="X30" s="679"/>
      <c r="Y30" s="680"/>
      <c r="Z30" s="715">
        <v>0.1</v>
      </c>
      <c r="AA30" s="715"/>
      <c r="AB30" s="715"/>
      <c r="AC30" s="715"/>
      <c r="AD30" s="716" t="s">
        <v>128</v>
      </c>
      <c r="AE30" s="716"/>
      <c r="AF30" s="716"/>
      <c r="AG30" s="716"/>
      <c r="AH30" s="716"/>
      <c r="AI30" s="716"/>
      <c r="AJ30" s="716"/>
      <c r="AK30" s="716"/>
      <c r="AL30" s="681" t="s">
        <v>229</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1265893</v>
      </c>
      <c r="CS30" s="679"/>
      <c r="CT30" s="679"/>
      <c r="CU30" s="679"/>
      <c r="CV30" s="679"/>
      <c r="CW30" s="679"/>
      <c r="CX30" s="679"/>
      <c r="CY30" s="680"/>
      <c r="CZ30" s="681">
        <v>10.7</v>
      </c>
      <c r="DA30" s="699"/>
      <c r="DB30" s="699"/>
      <c r="DC30" s="700"/>
      <c r="DD30" s="684">
        <v>1263640</v>
      </c>
      <c r="DE30" s="679"/>
      <c r="DF30" s="679"/>
      <c r="DG30" s="679"/>
      <c r="DH30" s="679"/>
      <c r="DI30" s="679"/>
      <c r="DJ30" s="679"/>
      <c r="DK30" s="680"/>
      <c r="DL30" s="684">
        <v>1263640</v>
      </c>
      <c r="DM30" s="679"/>
      <c r="DN30" s="679"/>
      <c r="DO30" s="679"/>
      <c r="DP30" s="679"/>
      <c r="DQ30" s="679"/>
      <c r="DR30" s="679"/>
      <c r="DS30" s="679"/>
      <c r="DT30" s="679"/>
      <c r="DU30" s="679"/>
      <c r="DV30" s="680"/>
      <c r="DW30" s="681">
        <v>19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1708695</v>
      </c>
      <c r="S31" s="679"/>
      <c r="T31" s="679"/>
      <c r="U31" s="679"/>
      <c r="V31" s="679"/>
      <c r="W31" s="679"/>
      <c r="X31" s="679"/>
      <c r="Y31" s="680"/>
      <c r="Z31" s="715">
        <v>14</v>
      </c>
      <c r="AA31" s="715"/>
      <c r="AB31" s="715"/>
      <c r="AC31" s="715"/>
      <c r="AD31" s="716" t="s">
        <v>128</v>
      </c>
      <c r="AE31" s="716"/>
      <c r="AF31" s="716"/>
      <c r="AG31" s="716"/>
      <c r="AH31" s="716"/>
      <c r="AI31" s="716"/>
      <c r="AJ31" s="716"/>
      <c r="AK31" s="716"/>
      <c r="AL31" s="681" t="s">
        <v>128</v>
      </c>
      <c r="AM31" s="682"/>
      <c r="AN31" s="682"/>
      <c r="AO31" s="717"/>
      <c r="AP31" s="752" t="s">
        <v>307</v>
      </c>
      <c r="AQ31" s="753"/>
      <c r="AR31" s="753"/>
      <c r="AS31" s="753"/>
      <c r="AT31" s="758" t="s">
        <v>308</v>
      </c>
      <c r="AU31" s="231"/>
      <c r="AV31" s="231"/>
      <c r="AW31" s="231"/>
      <c r="AX31" s="744" t="s">
        <v>185</v>
      </c>
      <c r="AY31" s="745"/>
      <c r="AZ31" s="745"/>
      <c r="BA31" s="745"/>
      <c r="BB31" s="745"/>
      <c r="BC31" s="745"/>
      <c r="BD31" s="745"/>
      <c r="BE31" s="745"/>
      <c r="BF31" s="746"/>
      <c r="BG31" s="747">
        <v>98.3</v>
      </c>
      <c r="BH31" s="748"/>
      <c r="BI31" s="748"/>
      <c r="BJ31" s="748"/>
      <c r="BK31" s="748"/>
      <c r="BL31" s="748"/>
      <c r="BM31" s="749">
        <v>92.3</v>
      </c>
      <c r="BN31" s="748"/>
      <c r="BO31" s="748"/>
      <c r="BP31" s="748"/>
      <c r="BQ31" s="750"/>
      <c r="BR31" s="747">
        <v>98.4</v>
      </c>
      <c r="BS31" s="748"/>
      <c r="BT31" s="748"/>
      <c r="BU31" s="748"/>
      <c r="BV31" s="748"/>
      <c r="BW31" s="748"/>
      <c r="BX31" s="749">
        <v>91.4</v>
      </c>
      <c r="BY31" s="748"/>
      <c r="BZ31" s="748"/>
      <c r="CA31" s="748"/>
      <c r="CB31" s="750"/>
      <c r="CD31" s="768"/>
      <c r="CE31" s="769"/>
      <c r="CF31" s="711" t="s">
        <v>309</v>
      </c>
      <c r="CG31" s="712"/>
      <c r="CH31" s="712"/>
      <c r="CI31" s="712"/>
      <c r="CJ31" s="712"/>
      <c r="CK31" s="712"/>
      <c r="CL31" s="712"/>
      <c r="CM31" s="712"/>
      <c r="CN31" s="712"/>
      <c r="CO31" s="712"/>
      <c r="CP31" s="712"/>
      <c r="CQ31" s="713"/>
      <c r="CR31" s="678">
        <v>62067</v>
      </c>
      <c r="CS31" s="697"/>
      <c r="CT31" s="697"/>
      <c r="CU31" s="697"/>
      <c r="CV31" s="697"/>
      <c r="CW31" s="697"/>
      <c r="CX31" s="697"/>
      <c r="CY31" s="698"/>
      <c r="CZ31" s="681">
        <v>0.5</v>
      </c>
      <c r="DA31" s="699"/>
      <c r="DB31" s="699"/>
      <c r="DC31" s="700"/>
      <c r="DD31" s="684">
        <v>62067</v>
      </c>
      <c r="DE31" s="697"/>
      <c r="DF31" s="697"/>
      <c r="DG31" s="697"/>
      <c r="DH31" s="697"/>
      <c r="DI31" s="697"/>
      <c r="DJ31" s="697"/>
      <c r="DK31" s="698"/>
      <c r="DL31" s="684">
        <v>62067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v>34619</v>
      </c>
      <c r="S32" s="679"/>
      <c r="T32" s="679"/>
      <c r="U32" s="679"/>
      <c r="V32" s="679"/>
      <c r="W32" s="679"/>
      <c r="X32" s="679"/>
      <c r="Y32" s="680"/>
      <c r="Z32" s="715">
        <v>0.3</v>
      </c>
      <c r="AA32" s="715"/>
      <c r="AB32" s="715"/>
      <c r="AC32" s="715"/>
      <c r="AD32" s="716">
        <v>34619</v>
      </c>
      <c r="AE32" s="716"/>
      <c r="AF32" s="716"/>
      <c r="AG32" s="716"/>
      <c r="AH32" s="716"/>
      <c r="AI32" s="716"/>
      <c r="AJ32" s="716"/>
      <c r="AK32" s="716"/>
      <c r="AL32" s="681">
        <v>0.5</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98.2</v>
      </c>
      <c r="BH32" s="697"/>
      <c r="BI32" s="697"/>
      <c r="BJ32" s="697"/>
      <c r="BK32" s="697"/>
      <c r="BL32" s="697"/>
      <c r="BM32" s="682">
        <v>92.7</v>
      </c>
      <c r="BN32" s="743"/>
      <c r="BO32" s="743"/>
      <c r="BP32" s="743"/>
      <c r="BQ32" s="721"/>
      <c r="BR32" s="751">
        <v>98.3</v>
      </c>
      <c r="BS32" s="697"/>
      <c r="BT32" s="697"/>
      <c r="BU32" s="697"/>
      <c r="BV32" s="697"/>
      <c r="BW32" s="697"/>
      <c r="BX32" s="682">
        <v>92.1</v>
      </c>
      <c r="BY32" s="743"/>
      <c r="BZ32" s="743"/>
      <c r="CA32" s="743"/>
      <c r="CB32" s="721"/>
      <c r="CD32" s="770"/>
      <c r="CE32" s="771"/>
      <c r="CF32" s="711" t="s">
        <v>313</v>
      </c>
      <c r="CG32" s="712"/>
      <c r="CH32" s="712"/>
      <c r="CI32" s="712"/>
      <c r="CJ32" s="712"/>
      <c r="CK32" s="712"/>
      <c r="CL32" s="712"/>
      <c r="CM32" s="712"/>
      <c r="CN32" s="712"/>
      <c r="CO32" s="712"/>
      <c r="CP32" s="712"/>
      <c r="CQ32" s="713"/>
      <c r="CR32" s="678">
        <v>6</v>
      </c>
      <c r="CS32" s="679"/>
      <c r="CT32" s="679"/>
      <c r="CU32" s="679"/>
      <c r="CV32" s="679"/>
      <c r="CW32" s="679"/>
      <c r="CX32" s="679"/>
      <c r="CY32" s="680"/>
      <c r="CZ32" s="681">
        <v>0</v>
      </c>
      <c r="DA32" s="699"/>
      <c r="DB32" s="699"/>
      <c r="DC32" s="700"/>
      <c r="DD32" s="684">
        <v>6</v>
      </c>
      <c r="DE32" s="679"/>
      <c r="DF32" s="679"/>
      <c r="DG32" s="679"/>
      <c r="DH32" s="679"/>
      <c r="DI32" s="679"/>
      <c r="DJ32" s="679"/>
      <c r="DK32" s="680"/>
      <c r="DL32" s="684">
        <v>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1036311</v>
      </c>
      <c r="S33" s="679"/>
      <c r="T33" s="679"/>
      <c r="U33" s="679"/>
      <c r="V33" s="679"/>
      <c r="W33" s="679"/>
      <c r="X33" s="679"/>
      <c r="Y33" s="680"/>
      <c r="Z33" s="715">
        <v>8.5</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98.1</v>
      </c>
      <c r="BH33" s="663"/>
      <c r="BI33" s="663"/>
      <c r="BJ33" s="663"/>
      <c r="BK33" s="663"/>
      <c r="BL33" s="663"/>
      <c r="BM33" s="706">
        <v>90.9</v>
      </c>
      <c r="BN33" s="663"/>
      <c r="BO33" s="663"/>
      <c r="BP33" s="663"/>
      <c r="BQ33" s="727"/>
      <c r="BR33" s="742">
        <v>98.4</v>
      </c>
      <c r="BS33" s="663"/>
      <c r="BT33" s="663"/>
      <c r="BU33" s="663"/>
      <c r="BV33" s="663"/>
      <c r="BW33" s="663"/>
      <c r="BX33" s="706">
        <v>89.6</v>
      </c>
      <c r="BY33" s="663"/>
      <c r="BZ33" s="663"/>
      <c r="CA33" s="663"/>
      <c r="CB33" s="727"/>
      <c r="CD33" s="711" t="s">
        <v>316</v>
      </c>
      <c r="CE33" s="712"/>
      <c r="CF33" s="712"/>
      <c r="CG33" s="712"/>
      <c r="CH33" s="712"/>
      <c r="CI33" s="712"/>
      <c r="CJ33" s="712"/>
      <c r="CK33" s="712"/>
      <c r="CL33" s="712"/>
      <c r="CM33" s="712"/>
      <c r="CN33" s="712"/>
      <c r="CO33" s="712"/>
      <c r="CP33" s="712"/>
      <c r="CQ33" s="713"/>
      <c r="CR33" s="678">
        <v>5288366</v>
      </c>
      <c r="CS33" s="697"/>
      <c r="CT33" s="697"/>
      <c r="CU33" s="697"/>
      <c r="CV33" s="697"/>
      <c r="CW33" s="697"/>
      <c r="CX33" s="697"/>
      <c r="CY33" s="698"/>
      <c r="CZ33" s="681">
        <v>44.7</v>
      </c>
      <c r="DA33" s="699"/>
      <c r="DB33" s="699"/>
      <c r="DC33" s="700"/>
      <c r="DD33" s="684">
        <v>4583640</v>
      </c>
      <c r="DE33" s="697"/>
      <c r="DF33" s="697"/>
      <c r="DG33" s="697"/>
      <c r="DH33" s="697"/>
      <c r="DI33" s="697"/>
      <c r="DJ33" s="697"/>
      <c r="DK33" s="698"/>
      <c r="DL33" s="684">
        <v>2852761</v>
      </c>
      <c r="DM33" s="697"/>
      <c r="DN33" s="697"/>
      <c r="DO33" s="697"/>
      <c r="DP33" s="697"/>
      <c r="DQ33" s="697"/>
      <c r="DR33" s="697"/>
      <c r="DS33" s="697"/>
      <c r="DT33" s="697"/>
      <c r="DU33" s="697"/>
      <c r="DV33" s="698"/>
      <c r="DW33" s="681">
        <v>42.8</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3310</v>
      </c>
      <c r="S34" s="679"/>
      <c r="T34" s="679"/>
      <c r="U34" s="679"/>
      <c r="V34" s="679"/>
      <c r="W34" s="679"/>
      <c r="X34" s="679"/>
      <c r="Y34" s="680"/>
      <c r="Z34" s="715">
        <v>0</v>
      </c>
      <c r="AA34" s="715"/>
      <c r="AB34" s="715"/>
      <c r="AC34" s="715"/>
      <c r="AD34" s="716" t="s">
        <v>128</v>
      </c>
      <c r="AE34" s="716"/>
      <c r="AF34" s="716"/>
      <c r="AG34" s="716"/>
      <c r="AH34" s="716"/>
      <c r="AI34" s="716"/>
      <c r="AJ34" s="716"/>
      <c r="AK34" s="716"/>
      <c r="AL34" s="681" t="s">
        <v>128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1358549</v>
      </c>
      <c r="CS34" s="679"/>
      <c r="CT34" s="679"/>
      <c r="CU34" s="679"/>
      <c r="CV34" s="679"/>
      <c r="CW34" s="679"/>
      <c r="CX34" s="679"/>
      <c r="CY34" s="680"/>
      <c r="CZ34" s="681">
        <v>11.5</v>
      </c>
      <c r="DA34" s="699"/>
      <c r="DB34" s="699"/>
      <c r="DC34" s="700"/>
      <c r="DD34" s="684">
        <v>1156772</v>
      </c>
      <c r="DE34" s="679"/>
      <c r="DF34" s="679"/>
      <c r="DG34" s="679"/>
      <c r="DH34" s="679"/>
      <c r="DI34" s="679"/>
      <c r="DJ34" s="679"/>
      <c r="DK34" s="680"/>
      <c r="DL34" s="684">
        <v>978547</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23100</v>
      </c>
      <c r="S35" s="679"/>
      <c r="T35" s="679"/>
      <c r="U35" s="679"/>
      <c r="V35" s="679"/>
      <c r="W35" s="679"/>
      <c r="X35" s="679"/>
      <c r="Y35" s="680"/>
      <c r="Z35" s="715">
        <v>0.2</v>
      </c>
      <c r="AA35" s="715"/>
      <c r="AB35" s="715"/>
      <c r="AC35" s="715"/>
      <c r="AD35" s="716" t="s">
        <v>128</v>
      </c>
      <c r="AE35" s="716"/>
      <c r="AF35" s="716"/>
      <c r="AG35" s="716"/>
      <c r="AH35" s="716"/>
      <c r="AI35" s="716"/>
      <c r="AJ35" s="716"/>
      <c r="AK35" s="716"/>
      <c r="AL35" s="681" t="s">
        <v>128</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221751</v>
      </c>
      <c r="CS35" s="697"/>
      <c r="CT35" s="697"/>
      <c r="CU35" s="697"/>
      <c r="CV35" s="697"/>
      <c r="CW35" s="697"/>
      <c r="CX35" s="697"/>
      <c r="CY35" s="698"/>
      <c r="CZ35" s="681">
        <v>1.9</v>
      </c>
      <c r="DA35" s="699"/>
      <c r="DB35" s="699"/>
      <c r="DC35" s="700"/>
      <c r="DD35" s="684">
        <v>197140</v>
      </c>
      <c r="DE35" s="697"/>
      <c r="DF35" s="697"/>
      <c r="DG35" s="697"/>
      <c r="DH35" s="697"/>
      <c r="DI35" s="697"/>
      <c r="DJ35" s="697"/>
      <c r="DK35" s="698"/>
      <c r="DL35" s="684">
        <v>132466</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1382442</v>
      </c>
      <c r="S36" s="679"/>
      <c r="T36" s="679"/>
      <c r="U36" s="679"/>
      <c r="V36" s="679"/>
      <c r="W36" s="679"/>
      <c r="X36" s="679"/>
      <c r="Y36" s="680"/>
      <c r="Z36" s="715">
        <v>11.4</v>
      </c>
      <c r="AA36" s="715"/>
      <c r="AB36" s="715"/>
      <c r="AC36" s="715"/>
      <c r="AD36" s="716" t="s">
        <v>128</v>
      </c>
      <c r="AE36" s="716"/>
      <c r="AF36" s="716"/>
      <c r="AG36" s="716"/>
      <c r="AH36" s="716"/>
      <c r="AI36" s="716"/>
      <c r="AJ36" s="716"/>
      <c r="AK36" s="716"/>
      <c r="AL36" s="681" t="s">
        <v>128</v>
      </c>
      <c r="AM36" s="682"/>
      <c r="AN36" s="682"/>
      <c r="AO36" s="717"/>
      <c r="AP36" s="235"/>
      <c r="AQ36" s="730" t="s">
        <v>324</v>
      </c>
      <c r="AR36" s="731"/>
      <c r="AS36" s="731"/>
      <c r="AT36" s="731"/>
      <c r="AU36" s="731"/>
      <c r="AV36" s="731"/>
      <c r="AW36" s="731"/>
      <c r="AX36" s="731"/>
      <c r="AY36" s="732"/>
      <c r="AZ36" s="733">
        <v>1566932</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48502</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1679795</v>
      </c>
      <c r="CS36" s="679"/>
      <c r="CT36" s="679"/>
      <c r="CU36" s="679"/>
      <c r="CV36" s="679"/>
      <c r="CW36" s="679"/>
      <c r="CX36" s="679"/>
      <c r="CY36" s="680"/>
      <c r="CZ36" s="681">
        <v>14.2</v>
      </c>
      <c r="DA36" s="699"/>
      <c r="DB36" s="699"/>
      <c r="DC36" s="700"/>
      <c r="DD36" s="684">
        <v>1392641</v>
      </c>
      <c r="DE36" s="679"/>
      <c r="DF36" s="679"/>
      <c r="DG36" s="679"/>
      <c r="DH36" s="679"/>
      <c r="DI36" s="679"/>
      <c r="DJ36" s="679"/>
      <c r="DK36" s="680"/>
      <c r="DL36" s="684">
        <v>1008964</v>
      </c>
      <c r="DM36" s="679"/>
      <c r="DN36" s="679"/>
      <c r="DO36" s="679"/>
      <c r="DP36" s="679"/>
      <c r="DQ36" s="679"/>
      <c r="DR36" s="679"/>
      <c r="DS36" s="679"/>
      <c r="DT36" s="679"/>
      <c r="DU36" s="679"/>
      <c r="DV36" s="680"/>
      <c r="DW36" s="681">
        <v>15.1</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67863</v>
      </c>
      <c r="S37" s="679"/>
      <c r="T37" s="679"/>
      <c r="U37" s="679"/>
      <c r="V37" s="679"/>
      <c r="W37" s="679"/>
      <c r="X37" s="679"/>
      <c r="Y37" s="680"/>
      <c r="Z37" s="715">
        <v>0.6</v>
      </c>
      <c r="AA37" s="715"/>
      <c r="AB37" s="715"/>
      <c r="AC37" s="715"/>
      <c r="AD37" s="716" t="s">
        <v>128</v>
      </c>
      <c r="AE37" s="716"/>
      <c r="AF37" s="716"/>
      <c r="AG37" s="716"/>
      <c r="AH37" s="716"/>
      <c r="AI37" s="716"/>
      <c r="AJ37" s="716"/>
      <c r="AK37" s="716"/>
      <c r="AL37" s="681" t="s">
        <v>128</v>
      </c>
      <c r="AM37" s="682"/>
      <c r="AN37" s="682"/>
      <c r="AO37" s="717"/>
      <c r="AQ37" s="718" t="s">
        <v>328</v>
      </c>
      <c r="AR37" s="719"/>
      <c r="AS37" s="719"/>
      <c r="AT37" s="719"/>
      <c r="AU37" s="719"/>
      <c r="AV37" s="719"/>
      <c r="AW37" s="719"/>
      <c r="AX37" s="719"/>
      <c r="AY37" s="720"/>
      <c r="AZ37" s="678">
        <v>385381</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15711</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855146</v>
      </c>
      <c r="CS37" s="697"/>
      <c r="CT37" s="697"/>
      <c r="CU37" s="697"/>
      <c r="CV37" s="697"/>
      <c r="CW37" s="697"/>
      <c r="CX37" s="697"/>
      <c r="CY37" s="698"/>
      <c r="CZ37" s="681">
        <v>7.2</v>
      </c>
      <c r="DA37" s="699"/>
      <c r="DB37" s="699"/>
      <c r="DC37" s="700"/>
      <c r="DD37" s="684">
        <v>853247</v>
      </c>
      <c r="DE37" s="697"/>
      <c r="DF37" s="697"/>
      <c r="DG37" s="697"/>
      <c r="DH37" s="697"/>
      <c r="DI37" s="697"/>
      <c r="DJ37" s="697"/>
      <c r="DK37" s="698"/>
      <c r="DL37" s="684">
        <v>717658</v>
      </c>
      <c r="DM37" s="697"/>
      <c r="DN37" s="697"/>
      <c r="DO37" s="697"/>
      <c r="DP37" s="697"/>
      <c r="DQ37" s="697"/>
      <c r="DR37" s="697"/>
      <c r="DS37" s="697"/>
      <c r="DT37" s="697"/>
      <c r="DU37" s="697"/>
      <c r="DV37" s="698"/>
      <c r="DW37" s="681">
        <v>10.8</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207296</v>
      </c>
      <c r="S38" s="679"/>
      <c r="T38" s="679"/>
      <c r="U38" s="679"/>
      <c r="V38" s="679"/>
      <c r="W38" s="679"/>
      <c r="X38" s="679"/>
      <c r="Y38" s="680"/>
      <c r="Z38" s="715">
        <v>1.7</v>
      </c>
      <c r="AA38" s="715"/>
      <c r="AB38" s="715"/>
      <c r="AC38" s="715"/>
      <c r="AD38" s="716">
        <v>2644</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121760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2640</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1326469</v>
      </c>
      <c r="CS38" s="679"/>
      <c r="CT38" s="679"/>
      <c r="CU38" s="679"/>
      <c r="CV38" s="679"/>
      <c r="CW38" s="679"/>
      <c r="CX38" s="679"/>
      <c r="CY38" s="680"/>
      <c r="CZ38" s="681">
        <v>11.2</v>
      </c>
      <c r="DA38" s="699"/>
      <c r="DB38" s="699"/>
      <c r="DC38" s="700"/>
      <c r="DD38" s="684">
        <v>1162070</v>
      </c>
      <c r="DE38" s="679"/>
      <c r="DF38" s="679"/>
      <c r="DG38" s="679"/>
      <c r="DH38" s="679"/>
      <c r="DI38" s="679"/>
      <c r="DJ38" s="679"/>
      <c r="DK38" s="680"/>
      <c r="DL38" s="684">
        <v>732784</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826800</v>
      </c>
      <c r="S39" s="679"/>
      <c r="T39" s="679"/>
      <c r="U39" s="679"/>
      <c r="V39" s="679"/>
      <c r="W39" s="679"/>
      <c r="X39" s="679"/>
      <c r="Y39" s="680"/>
      <c r="Z39" s="715">
        <v>6.8</v>
      </c>
      <c r="AA39" s="715"/>
      <c r="AB39" s="715"/>
      <c r="AC39" s="715"/>
      <c r="AD39" s="716" t="s">
        <v>229</v>
      </c>
      <c r="AE39" s="716"/>
      <c r="AF39" s="716"/>
      <c r="AG39" s="716"/>
      <c r="AH39" s="716"/>
      <c r="AI39" s="716"/>
      <c r="AJ39" s="716"/>
      <c r="AK39" s="716"/>
      <c r="AL39" s="681" t="s">
        <v>229</v>
      </c>
      <c r="AM39" s="682"/>
      <c r="AN39" s="682"/>
      <c r="AO39" s="717"/>
      <c r="AQ39" s="718" t="s">
        <v>336</v>
      </c>
      <c r="AR39" s="719"/>
      <c r="AS39" s="719"/>
      <c r="AT39" s="719"/>
      <c r="AU39" s="719"/>
      <c r="AV39" s="719"/>
      <c r="AW39" s="719"/>
      <c r="AX39" s="719"/>
      <c r="AY39" s="720"/>
      <c r="AZ39" s="678">
        <v>117123</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4516</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701552</v>
      </c>
      <c r="CS39" s="697"/>
      <c r="CT39" s="697"/>
      <c r="CU39" s="697"/>
      <c r="CV39" s="697"/>
      <c r="CW39" s="697"/>
      <c r="CX39" s="697"/>
      <c r="CY39" s="698"/>
      <c r="CZ39" s="681">
        <v>5.9</v>
      </c>
      <c r="DA39" s="699"/>
      <c r="DB39" s="699"/>
      <c r="DC39" s="700"/>
      <c r="DD39" s="684">
        <v>674767</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229</v>
      </c>
      <c r="AA40" s="715"/>
      <c r="AB40" s="715"/>
      <c r="AC40" s="715"/>
      <c r="AD40" s="716" t="s">
        <v>128</v>
      </c>
      <c r="AE40" s="716"/>
      <c r="AF40" s="716"/>
      <c r="AG40" s="716"/>
      <c r="AH40" s="716"/>
      <c r="AI40" s="716"/>
      <c r="AJ40" s="716"/>
      <c r="AK40" s="716"/>
      <c r="AL40" s="681" t="s">
        <v>128</v>
      </c>
      <c r="AM40" s="682"/>
      <c r="AN40" s="682"/>
      <c r="AO40" s="717"/>
      <c r="AQ40" s="718" t="s">
        <v>340</v>
      </c>
      <c r="AR40" s="719"/>
      <c r="AS40" s="719"/>
      <c r="AT40" s="719"/>
      <c r="AU40" s="719"/>
      <c r="AV40" s="719"/>
      <c r="AW40" s="719"/>
      <c r="AX40" s="719"/>
      <c r="AY40" s="720"/>
      <c r="AZ40" s="678">
        <v>1580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120</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250</v>
      </c>
      <c r="CS40" s="679"/>
      <c r="CT40" s="679"/>
      <c r="CU40" s="679"/>
      <c r="CV40" s="679"/>
      <c r="CW40" s="679"/>
      <c r="CX40" s="679"/>
      <c r="CY40" s="680"/>
      <c r="CZ40" s="681">
        <v>0</v>
      </c>
      <c r="DA40" s="699"/>
      <c r="DB40" s="699"/>
      <c r="DC40" s="700"/>
      <c r="DD40" s="684">
        <v>250</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210700</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209685</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128</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12166756</v>
      </c>
      <c r="S42" s="701"/>
      <c r="T42" s="701"/>
      <c r="U42" s="701"/>
      <c r="V42" s="701"/>
      <c r="W42" s="701"/>
      <c r="X42" s="701"/>
      <c r="Y42" s="703"/>
      <c r="Z42" s="704">
        <v>100</v>
      </c>
      <c r="AA42" s="704"/>
      <c r="AB42" s="704"/>
      <c r="AC42" s="704"/>
      <c r="AD42" s="705">
        <v>6455601</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731403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328</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2071949</v>
      </c>
      <c r="CS42" s="679"/>
      <c r="CT42" s="679"/>
      <c r="CU42" s="679"/>
      <c r="CV42" s="679"/>
      <c r="CW42" s="679"/>
      <c r="CX42" s="679"/>
      <c r="CY42" s="680"/>
      <c r="CZ42" s="681">
        <v>17.5</v>
      </c>
      <c r="DA42" s="682"/>
      <c r="DB42" s="682"/>
      <c r="DC42" s="683"/>
      <c r="DD42" s="684">
        <v>443517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45489</v>
      </c>
      <c r="CS43" s="697"/>
      <c r="CT43" s="697"/>
      <c r="CU43" s="697"/>
      <c r="CV43" s="697"/>
      <c r="CW43" s="697"/>
      <c r="CX43" s="697"/>
      <c r="CY43" s="698"/>
      <c r="CZ43" s="681">
        <v>0.4</v>
      </c>
      <c r="DA43" s="699"/>
      <c r="DB43" s="699"/>
      <c r="DC43" s="700"/>
      <c r="DD43" s="684">
        <v>43201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2071901</v>
      </c>
      <c r="CS44" s="679"/>
      <c r="CT44" s="679"/>
      <c r="CU44" s="679"/>
      <c r="CV44" s="679"/>
      <c r="CW44" s="679"/>
      <c r="CX44" s="679"/>
      <c r="CY44" s="680"/>
      <c r="CZ44" s="681">
        <v>17.5</v>
      </c>
      <c r="DA44" s="682"/>
      <c r="DB44" s="682"/>
      <c r="DC44" s="683"/>
      <c r="DD44" s="684">
        <v>443469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997955</v>
      </c>
      <c r="CS45" s="697"/>
      <c r="CT45" s="697"/>
      <c r="CU45" s="697"/>
      <c r="CV45" s="697"/>
      <c r="CW45" s="697"/>
      <c r="CX45" s="697"/>
      <c r="CY45" s="698"/>
      <c r="CZ45" s="681">
        <v>8.4</v>
      </c>
      <c r="DA45" s="699"/>
      <c r="DB45" s="699"/>
      <c r="DC45" s="700"/>
      <c r="DD45" s="684">
        <v>37511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835936</v>
      </c>
      <c r="CS46" s="679"/>
      <c r="CT46" s="679"/>
      <c r="CU46" s="679"/>
      <c r="CV46" s="679"/>
      <c r="CW46" s="679"/>
      <c r="CX46" s="679"/>
      <c r="CY46" s="680"/>
      <c r="CZ46" s="681">
        <v>7.1</v>
      </c>
      <c r="DA46" s="682"/>
      <c r="DB46" s="682"/>
      <c r="DC46" s="683"/>
      <c r="DD46" s="684">
        <v>371348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48</v>
      </c>
      <c r="CS47" s="697"/>
      <c r="CT47" s="697"/>
      <c r="CU47" s="697"/>
      <c r="CV47" s="697"/>
      <c r="CW47" s="697"/>
      <c r="CX47" s="697"/>
      <c r="CY47" s="698"/>
      <c r="CZ47" s="681">
        <v>0</v>
      </c>
      <c r="DA47" s="699"/>
      <c r="DB47" s="699"/>
      <c r="DC47" s="700"/>
      <c r="DD47" s="684">
        <v>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11825661</v>
      </c>
      <c r="CS49" s="663"/>
      <c r="CT49" s="663"/>
      <c r="CU49" s="663"/>
      <c r="CV49" s="663"/>
      <c r="CW49" s="663"/>
      <c r="CX49" s="663"/>
      <c r="CY49" s="664"/>
      <c r="CZ49" s="665">
        <v>100</v>
      </c>
      <c r="DA49" s="666"/>
      <c r="DB49" s="666"/>
      <c r="DC49" s="667"/>
      <c r="DD49" s="668">
        <v>8112112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CgGlALrmmi1nbKMfEQ8lCE2WpxvCyAscyuPvGHECoi5ktf2p+LHMqLk38mO1IiY1IVMxjIL+HNFnsqo3zR4uQ==" saltValue="UhKYtbwVuSrfwFt/TlXU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55" zoomScale="70" zoomScaleNormal="25" zoomScaleSheetLayoutView="70" workbookViewId="0">
      <selection activeCell="V70" sqref="V70:Z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12167</v>
      </c>
      <c r="R7" s="1198"/>
      <c r="S7" s="1198"/>
      <c r="T7" s="1198"/>
      <c r="U7" s="1198"/>
      <c r="V7" s="1198">
        <v>11826</v>
      </c>
      <c r="W7" s="1198"/>
      <c r="X7" s="1198"/>
      <c r="Y7" s="1198"/>
      <c r="Z7" s="1198"/>
      <c r="AA7" s="1198">
        <v>341</v>
      </c>
      <c r="AB7" s="1198"/>
      <c r="AC7" s="1198"/>
      <c r="AD7" s="1198"/>
      <c r="AE7" s="1199"/>
      <c r="AF7" s="1200">
        <v>297</v>
      </c>
      <c r="AG7" s="1201"/>
      <c r="AH7" s="1201"/>
      <c r="AI7" s="1201"/>
      <c r="AJ7" s="1202"/>
      <c r="AK7" s="1184">
        <v>10</v>
      </c>
      <c r="AL7" s="1185"/>
      <c r="AM7" s="1185"/>
      <c r="AN7" s="1185"/>
      <c r="AO7" s="1185"/>
      <c r="AP7" s="1185">
        <v>12496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0</v>
      </c>
      <c r="CI7" s="1182"/>
      <c r="CJ7" s="1182"/>
      <c r="CK7" s="1182"/>
      <c r="CL7" s="1183"/>
      <c r="CM7" s="1181">
        <v>11</v>
      </c>
      <c r="CN7" s="1182"/>
      <c r="CO7" s="1182"/>
      <c r="CP7" s="1182"/>
      <c r="CQ7" s="1183"/>
      <c r="CR7" s="1181">
        <v>5</v>
      </c>
      <c r="CS7" s="1182"/>
      <c r="CT7" s="1182"/>
      <c r="CU7" s="1182"/>
      <c r="CV7" s="1183"/>
      <c r="CW7" s="1181">
        <v>0</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10</v>
      </c>
      <c r="CI8" s="1083"/>
      <c r="CJ8" s="1083"/>
      <c r="CK8" s="1083"/>
      <c r="CL8" s="1084"/>
      <c r="CM8" s="1082">
        <v>120</v>
      </c>
      <c r="CN8" s="1083"/>
      <c r="CO8" s="1083"/>
      <c r="CP8" s="1083"/>
      <c r="CQ8" s="1084"/>
      <c r="CR8" s="1082">
        <v>8</v>
      </c>
      <c r="CS8" s="1083"/>
      <c r="CT8" s="1083"/>
      <c r="CU8" s="1083"/>
      <c r="CV8" s="1084"/>
      <c r="CW8" s="1082">
        <v>0</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f>Q7</f>
        <v>12167</v>
      </c>
      <c r="R23" s="1162"/>
      <c r="S23" s="1162"/>
      <c r="T23" s="1162"/>
      <c r="U23" s="1162"/>
      <c r="V23" s="1162">
        <f>V7</f>
        <v>11826</v>
      </c>
      <c r="W23" s="1162"/>
      <c r="X23" s="1162"/>
      <c r="Y23" s="1162"/>
      <c r="Z23" s="1162"/>
      <c r="AA23" s="1162">
        <f>AA7</f>
        <v>341</v>
      </c>
      <c r="AB23" s="1162"/>
      <c r="AC23" s="1162"/>
      <c r="AD23" s="1162"/>
      <c r="AE23" s="1163"/>
      <c r="AF23" s="1164">
        <f>AF7</f>
        <v>297</v>
      </c>
      <c r="AG23" s="1162"/>
      <c r="AH23" s="1162"/>
      <c r="AI23" s="1162"/>
      <c r="AJ23" s="1165"/>
      <c r="AK23" s="1166"/>
      <c r="AL23" s="1167"/>
      <c r="AM23" s="1167"/>
      <c r="AN23" s="1167"/>
      <c r="AO23" s="1167"/>
      <c r="AP23" s="1162">
        <f>AP7</f>
        <v>12496</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2349</v>
      </c>
      <c r="R28" s="1147"/>
      <c r="S28" s="1147"/>
      <c r="T28" s="1147"/>
      <c r="U28" s="1147"/>
      <c r="V28" s="1147">
        <v>2301</v>
      </c>
      <c r="W28" s="1147"/>
      <c r="X28" s="1147"/>
      <c r="Y28" s="1147"/>
      <c r="Z28" s="1147"/>
      <c r="AA28" s="1147">
        <v>49</v>
      </c>
      <c r="AB28" s="1147"/>
      <c r="AC28" s="1147"/>
      <c r="AD28" s="1147"/>
      <c r="AE28" s="1148"/>
      <c r="AF28" s="1149">
        <v>49</v>
      </c>
      <c r="AG28" s="1147"/>
      <c r="AH28" s="1147"/>
      <c r="AI28" s="1147"/>
      <c r="AJ28" s="1150"/>
      <c r="AK28" s="1151">
        <v>249</v>
      </c>
      <c r="AL28" s="1139"/>
      <c r="AM28" s="1139"/>
      <c r="AN28" s="1139"/>
      <c r="AO28" s="1139"/>
      <c r="AP28" s="1139" t="s">
        <v>585</v>
      </c>
      <c r="AQ28" s="1139"/>
      <c r="AR28" s="1139"/>
      <c r="AS28" s="1139"/>
      <c r="AT28" s="1139"/>
      <c r="AU28" s="1139" t="s">
        <v>587</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2848</v>
      </c>
      <c r="R29" s="1137"/>
      <c r="S29" s="1137"/>
      <c r="T29" s="1137"/>
      <c r="U29" s="1137"/>
      <c r="V29" s="1137">
        <v>2770</v>
      </c>
      <c r="W29" s="1137"/>
      <c r="X29" s="1137"/>
      <c r="Y29" s="1137"/>
      <c r="Z29" s="1137"/>
      <c r="AA29" s="1137">
        <v>78</v>
      </c>
      <c r="AB29" s="1137"/>
      <c r="AC29" s="1137"/>
      <c r="AD29" s="1137"/>
      <c r="AE29" s="1138"/>
      <c r="AF29" s="1112">
        <v>78</v>
      </c>
      <c r="AG29" s="1113"/>
      <c r="AH29" s="1113"/>
      <c r="AI29" s="1113"/>
      <c r="AJ29" s="1114"/>
      <c r="AK29" s="1073">
        <v>466</v>
      </c>
      <c r="AL29" s="1064"/>
      <c r="AM29" s="1064"/>
      <c r="AN29" s="1064"/>
      <c r="AO29" s="1064"/>
      <c r="AP29" s="1064" t="s">
        <v>585</v>
      </c>
      <c r="AQ29" s="1064"/>
      <c r="AR29" s="1064"/>
      <c r="AS29" s="1064"/>
      <c r="AT29" s="1064"/>
      <c r="AU29" s="1064" t="s">
        <v>585</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196</v>
      </c>
      <c r="R30" s="1137"/>
      <c r="S30" s="1137"/>
      <c r="T30" s="1137"/>
      <c r="U30" s="1137"/>
      <c r="V30" s="1137">
        <v>193</v>
      </c>
      <c r="W30" s="1137"/>
      <c r="X30" s="1137"/>
      <c r="Y30" s="1137"/>
      <c r="Z30" s="1137"/>
      <c r="AA30" s="1137">
        <v>4</v>
      </c>
      <c r="AB30" s="1137"/>
      <c r="AC30" s="1137"/>
      <c r="AD30" s="1137"/>
      <c r="AE30" s="1138"/>
      <c r="AF30" s="1112">
        <v>4</v>
      </c>
      <c r="AG30" s="1113"/>
      <c r="AH30" s="1113"/>
      <c r="AI30" s="1113"/>
      <c r="AJ30" s="1114"/>
      <c r="AK30" s="1073">
        <v>76</v>
      </c>
      <c r="AL30" s="1064"/>
      <c r="AM30" s="1064"/>
      <c r="AN30" s="1064"/>
      <c r="AO30" s="1064"/>
      <c r="AP30" s="1064" t="s">
        <v>585</v>
      </c>
      <c r="AQ30" s="1064"/>
      <c r="AR30" s="1064"/>
      <c r="AS30" s="1064"/>
      <c r="AT30" s="1064"/>
      <c r="AU30" s="1064" t="s">
        <v>585</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22</v>
      </c>
      <c r="R31" s="1137"/>
      <c r="S31" s="1137"/>
      <c r="T31" s="1137"/>
      <c r="U31" s="1137"/>
      <c r="V31" s="1137">
        <v>22</v>
      </c>
      <c r="W31" s="1137"/>
      <c r="X31" s="1137"/>
      <c r="Y31" s="1137"/>
      <c r="Z31" s="1137"/>
      <c r="AA31" s="1137">
        <v>1</v>
      </c>
      <c r="AB31" s="1137"/>
      <c r="AC31" s="1137"/>
      <c r="AD31" s="1137"/>
      <c r="AE31" s="1138"/>
      <c r="AF31" s="1112">
        <v>1</v>
      </c>
      <c r="AG31" s="1113"/>
      <c r="AH31" s="1113"/>
      <c r="AI31" s="1113"/>
      <c r="AJ31" s="1114"/>
      <c r="AK31" s="1073">
        <v>15</v>
      </c>
      <c r="AL31" s="1064"/>
      <c r="AM31" s="1064"/>
      <c r="AN31" s="1064"/>
      <c r="AO31" s="1064"/>
      <c r="AP31" s="1064" t="s">
        <v>586</v>
      </c>
      <c r="AQ31" s="1064"/>
      <c r="AR31" s="1064"/>
      <c r="AS31" s="1064"/>
      <c r="AT31" s="1064"/>
      <c r="AU31" s="1064" t="s">
        <v>585</v>
      </c>
      <c r="AV31" s="1064"/>
      <c r="AW31" s="1064"/>
      <c r="AX31" s="1064"/>
      <c r="AY31" s="1064"/>
      <c r="AZ31" s="1135" t="s">
        <v>582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433</v>
      </c>
      <c r="R32" s="1137"/>
      <c r="S32" s="1137"/>
      <c r="T32" s="1137"/>
      <c r="U32" s="1137"/>
      <c r="V32" s="1137">
        <v>405</v>
      </c>
      <c r="W32" s="1137"/>
      <c r="X32" s="1137"/>
      <c r="Y32" s="1137"/>
      <c r="Z32" s="1137"/>
      <c r="AA32" s="1137">
        <v>28</v>
      </c>
      <c r="AB32" s="1137"/>
      <c r="AC32" s="1137"/>
      <c r="AD32" s="1137"/>
      <c r="AE32" s="1138"/>
      <c r="AF32" s="1112">
        <v>211</v>
      </c>
      <c r="AG32" s="1113"/>
      <c r="AH32" s="1113"/>
      <c r="AI32" s="1113"/>
      <c r="AJ32" s="1114"/>
      <c r="AK32" s="1073">
        <v>122</v>
      </c>
      <c r="AL32" s="1064"/>
      <c r="AM32" s="1064"/>
      <c r="AN32" s="1064"/>
      <c r="AO32" s="1064"/>
      <c r="AP32" s="1064">
        <v>2293</v>
      </c>
      <c r="AQ32" s="1064"/>
      <c r="AR32" s="1064"/>
      <c r="AS32" s="1064"/>
      <c r="AT32" s="1064"/>
      <c r="AU32" s="1064">
        <v>722</v>
      </c>
      <c r="AV32" s="1064"/>
      <c r="AW32" s="1064"/>
      <c r="AX32" s="1064"/>
      <c r="AY32" s="1064"/>
      <c r="AZ32" s="1135" t="s">
        <v>582</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656</v>
      </c>
      <c r="R33" s="1137"/>
      <c r="S33" s="1137"/>
      <c r="T33" s="1137"/>
      <c r="U33" s="1137"/>
      <c r="V33" s="1137">
        <v>649</v>
      </c>
      <c r="W33" s="1137"/>
      <c r="X33" s="1137"/>
      <c r="Y33" s="1137"/>
      <c r="Z33" s="1137"/>
      <c r="AA33" s="1137">
        <v>7</v>
      </c>
      <c r="AB33" s="1137"/>
      <c r="AC33" s="1137"/>
      <c r="AD33" s="1137"/>
      <c r="AE33" s="1138"/>
      <c r="AF33" s="1112">
        <v>7</v>
      </c>
      <c r="AG33" s="1113"/>
      <c r="AH33" s="1113"/>
      <c r="AI33" s="1113"/>
      <c r="AJ33" s="1114"/>
      <c r="AK33" s="1073">
        <v>324</v>
      </c>
      <c r="AL33" s="1064"/>
      <c r="AM33" s="1064"/>
      <c r="AN33" s="1064"/>
      <c r="AO33" s="1064"/>
      <c r="AP33" s="1064">
        <v>4446</v>
      </c>
      <c r="AQ33" s="1064"/>
      <c r="AR33" s="1064"/>
      <c r="AS33" s="1064"/>
      <c r="AT33" s="1064"/>
      <c r="AU33" s="1064">
        <v>4437</v>
      </c>
      <c r="AV33" s="1064"/>
      <c r="AW33" s="1064"/>
      <c r="AX33" s="1064"/>
      <c r="AY33" s="1064"/>
      <c r="AZ33" s="1135" t="s">
        <v>582</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406</v>
      </c>
      <c r="C34" s="1131"/>
      <c r="D34" s="1131"/>
      <c r="E34" s="1131"/>
      <c r="F34" s="1131"/>
      <c r="G34" s="1131"/>
      <c r="H34" s="1131"/>
      <c r="I34" s="1131"/>
      <c r="J34" s="1131"/>
      <c r="K34" s="1131"/>
      <c r="L34" s="1131"/>
      <c r="M34" s="1131"/>
      <c r="N34" s="1131"/>
      <c r="O34" s="1131"/>
      <c r="P34" s="1132"/>
      <c r="Q34" s="1136">
        <v>137</v>
      </c>
      <c r="R34" s="1137"/>
      <c r="S34" s="1137"/>
      <c r="T34" s="1137"/>
      <c r="U34" s="1137"/>
      <c r="V34" s="1137">
        <v>134</v>
      </c>
      <c r="W34" s="1137"/>
      <c r="X34" s="1137"/>
      <c r="Y34" s="1137"/>
      <c r="Z34" s="1137"/>
      <c r="AA34" s="1137">
        <v>3</v>
      </c>
      <c r="AB34" s="1137"/>
      <c r="AC34" s="1137"/>
      <c r="AD34" s="1137"/>
      <c r="AE34" s="1138"/>
      <c r="AF34" s="1112">
        <v>3</v>
      </c>
      <c r="AG34" s="1113"/>
      <c r="AH34" s="1113"/>
      <c r="AI34" s="1113"/>
      <c r="AJ34" s="1114"/>
      <c r="AK34" s="1073">
        <v>61</v>
      </c>
      <c r="AL34" s="1064"/>
      <c r="AM34" s="1064"/>
      <c r="AN34" s="1064"/>
      <c r="AO34" s="1064"/>
      <c r="AP34" s="1064">
        <v>584</v>
      </c>
      <c r="AQ34" s="1064"/>
      <c r="AR34" s="1064"/>
      <c r="AS34" s="1064"/>
      <c r="AT34" s="1064"/>
      <c r="AU34" s="1064">
        <v>584</v>
      </c>
      <c r="AV34" s="1064"/>
      <c r="AW34" s="1064"/>
      <c r="AX34" s="1064"/>
      <c r="AY34" s="1064"/>
      <c r="AZ34" s="1135" t="s">
        <v>584</v>
      </c>
      <c r="BA34" s="1135"/>
      <c r="BB34" s="1135"/>
      <c r="BC34" s="1135"/>
      <c r="BD34" s="1135"/>
      <c r="BE34" s="1125" t="s">
        <v>405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351</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392</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413</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571</v>
      </c>
      <c r="C68" s="1079"/>
      <c r="D68" s="1079"/>
      <c r="E68" s="1079"/>
      <c r="F68" s="1079"/>
      <c r="G68" s="1079"/>
      <c r="H68" s="1079"/>
      <c r="I68" s="1079"/>
      <c r="J68" s="1079"/>
      <c r="K68" s="1079"/>
      <c r="L68" s="1079"/>
      <c r="M68" s="1079"/>
      <c r="N68" s="1079"/>
      <c r="O68" s="1079"/>
      <c r="P68" s="1080"/>
      <c r="Q68" s="1081">
        <v>2357</v>
      </c>
      <c r="R68" s="1075"/>
      <c r="S68" s="1075"/>
      <c r="T68" s="1075"/>
      <c r="U68" s="1075"/>
      <c r="V68" s="1075">
        <v>2329</v>
      </c>
      <c r="W68" s="1075"/>
      <c r="X68" s="1075"/>
      <c r="Y68" s="1075"/>
      <c r="Z68" s="1075"/>
      <c r="AA68" s="1075">
        <v>27</v>
      </c>
      <c r="AB68" s="1075"/>
      <c r="AC68" s="1075"/>
      <c r="AD68" s="1075"/>
      <c r="AE68" s="1075"/>
      <c r="AF68" s="1075">
        <v>27</v>
      </c>
      <c r="AG68" s="1075"/>
      <c r="AH68" s="1075"/>
      <c r="AI68" s="1075"/>
      <c r="AJ68" s="1075"/>
      <c r="AK68" s="1075">
        <v>48</v>
      </c>
      <c r="AL68" s="1075"/>
      <c r="AM68" s="1075"/>
      <c r="AN68" s="1075"/>
      <c r="AO68" s="1075"/>
      <c r="AP68" s="1075">
        <v>1497</v>
      </c>
      <c r="AQ68" s="1075"/>
      <c r="AR68" s="1075"/>
      <c r="AS68" s="1075"/>
      <c r="AT68" s="1075"/>
      <c r="AU68" s="1075">
        <v>901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572</v>
      </c>
      <c r="C69" s="1068"/>
      <c r="D69" s="1068"/>
      <c r="E69" s="1068"/>
      <c r="F69" s="1068"/>
      <c r="G69" s="1068"/>
      <c r="H69" s="1068"/>
      <c r="I69" s="1068"/>
      <c r="J69" s="1068"/>
      <c r="K69" s="1068"/>
      <c r="L69" s="1068"/>
      <c r="M69" s="1068"/>
      <c r="N69" s="1068"/>
      <c r="O69" s="1068"/>
      <c r="P69" s="1069"/>
      <c r="Q69" s="1070">
        <v>2160</v>
      </c>
      <c r="R69" s="1064"/>
      <c r="S69" s="1064"/>
      <c r="T69" s="1064"/>
      <c r="U69" s="1064"/>
      <c r="V69" s="1064">
        <v>2185</v>
      </c>
      <c r="W69" s="1064"/>
      <c r="X69" s="1064"/>
      <c r="Y69" s="1064"/>
      <c r="Z69" s="1064"/>
      <c r="AA69" s="1064">
        <v>-25</v>
      </c>
      <c r="AB69" s="1064"/>
      <c r="AC69" s="1064"/>
      <c r="AD69" s="1064"/>
      <c r="AE69" s="1064"/>
      <c r="AF69" s="1064">
        <v>-93</v>
      </c>
      <c r="AG69" s="1064"/>
      <c r="AH69" s="1064"/>
      <c r="AI69" s="1064"/>
      <c r="AJ69" s="1064"/>
      <c r="AK69" s="1064">
        <v>692</v>
      </c>
      <c r="AL69" s="1064"/>
      <c r="AM69" s="1064"/>
      <c r="AN69" s="1064"/>
      <c r="AO69" s="1064"/>
      <c r="AP69" s="1064">
        <v>636</v>
      </c>
      <c r="AQ69" s="1064"/>
      <c r="AR69" s="1064"/>
      <c r="AS69" s="1064"/>
      <c r="AT69" s="1064"/>
      <c r="AU69" s="1064">
        <v>148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573</v>
      </c>
      <c r="C70" s="1068"/>
      <c r="D70" s="1068"/>
      <c r="E70" s="1068"/>
      <c r="F70" s="1068"/>
      <c r="G70" s="1068"/>
      <c r="H70" s="1068"/>
      <c r="I70" s="1068"/>
      <c r="J70" s="1068"/>
      <c r="K70" s="1068"/>
      <c r="L70" s="1068"/>
      <c r="M70" s="1068"/>
      <c r="N70" s="1068"/>
      <c r="O70" s="1068"/>
      <c r="P70" s="1069"/>
      <c r="Q70" s="1070">
        <v>811</v>
      </c>
      <c r="R70" s="1064"/>
      <c r="S70" s="1064"/>
      <c r="T70" s="1064"/>
      <c r="U70" s="1064"/>
      <c r="V70" s="1064">
        <v>793</v>
      </c>
      <c r="W70" s="1064"/>
      <c r="X70" s="1064"/>
      <c r="Y70" s="1064"/>
      <c r="Z70" s="1064"/>
      <c r="AA70" s="1064">
        <v>19</v>
      </c>
      <c r="AB70" s="1064"/>
      <c r="AC70" s="1064"/>
      <c r="AD70" s="1064"/>
      <c r="AE70" s="1064"/>
      <c r="AF70" s="1064">
        <v>19</v>
      </c>
      <c r="AG70" s="1064"/>
      <c r="AH70" s="1064"/>
      <c r="AI70" s="1064"/>
      <c r="AJ70" s="1064"/>
      <c r="AK70" s="1064">
        <v>25</v>
      </c>
      <c r="AL70" s="1064"/>
      <c r="AM70" s="1064"/>
      <c r="AN70" s="1064"/>
      <c r="AO70" s="1064"/>
      <c r="AP70" s="1064">
        <v>814</v>
      </c>
      <c r="AQ70" s="1064"/>
      <c r="AR70" s="1064"/>
      <c r="AS70" s="1064"/>
      <c r="AT70" s="1064"/>
      <c r="AU70" s="1064">
        <v>77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574</v>
      </c>
      <c r="C71" s="1068"/>
      <c r="D71" s="1068"/>
      <c r="E71" s="1068"/>
      <c r="F71" s="1068"/>
      <c r="G71" s="1068"/>
      <c r="H71" s="1068"/>
      <c r="I71" s="1068"/>
      <c r="J71" s="1068"/>
      <c r="K71" s="1068"/>
      <c r="L71" s="1068"/>
      <c r="M71" s="1068"/>
      <c r="N71" s="1068"/>
      <c r="O71" s="1068"/>
      <c r="P71" s="1069"/>
      <c r="Q71" s="1070">
        <v>114</v>
      </c>
      <c r="R71" s="1064"/>
      <c r="S71" s="1064"/>
      <c r="T71" s="1064"/>
      <c r="U71" s="1064"/>
      <c r="V71" s="1064">
        <v>77</v>
      </c>
      <c r="W71" s="1064"/>
      <c r="X71" s="1064"/>
      <c r="Y71" s="1064"/>
      <c r="Z71" s="1064"/>
      <c r="AA71" s="1064">
        <v>37</v>
      </c>
      <c r="AB71" s="1064"/>
      <c r="AC71" s="1064"/>
      <c r="AD71" s="1064"/>
      <c r="AE71" s="1064"/>
      <c r="AF71" s="1064">
        <v>1032</v>
      </c>
      <c r="AG71" s="1064"/>
      <c r="AH71" s="1064"/>
      <c r="AI71" s="1064"/>
      <c r="AJ71" s="1064"/>
      <c r="AK71" s="1064">
        <v>10</v>
      </c>
      <c r="AL71" s="1064"/>
      <c r="AM71" s="1064"/>
      <c r="AN71" s="1064"/>
      <c r="AO71" s="1064"/>
      <c r="AP71" s="1064">
        <v>19</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575</v>
      </c>
      <c r="C72" s="1068"/>
      <c r="D72" s="1068"/>
      <c r="E72" s="1068"/>
      <c r="F72" s="1068"/>
      <c r="G72" s="1068"/>
      <c r="H72" s="1068"/>
      <c r="I72" s="1068"/>
      <c r="J72" s="1068"/>
      <c r="K72" s="1068"/>
      <c r="L72" s="1068"/>
      <c r="M72" s="1068"/>
      <c r="N72" s="1068"/>
      <c r="O72" s="1068"/>
      <c r="P72" s="1069"/>
      <c r="Q72" s="1070">
        <v>849</v>
      </c>
      <c r="R72" s="1064"/>
      <c r="S72" s="1064"/>
      <c r="T72" s="1064"/>
      <c r="U72" s="1064"/>
      <c r="V72" s="1064">
        <v>824</v>
      </c>
      <c r="W72" s="1064"/>
      <c r="X72" s="1064"/>
      <c r="Y72" s="1064"/>
      <c r="Z72" s="1064"/>
      <c r="AA72" s="1064">
        <v>25</v>
      </c>
      <c r="AB72" s="1064"/>
      <c r="AC72" s="1064"/>
      <c r="AD72" s="1064"/>
      <c r="AE72" s="1064"/>
      <c r="AF72" s="1064">
        <v>25</v>
      </c>
      <c r="AG72" s="1064"/>
      <c r="AH72" s="1064"/>
      <c r="AI72" s="1064"/>
      <c r="AJ72" s="1064"/>
      <c r="AK72" s="1064">
        <v>22</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576</v>
      </c>
      <c r="C73" s="1068"/>
      <c r="D73" s="1068"/>
      <c r="E73" s="1068"/>
      <c r="F73" s="1068"/>
      <c r="G73" s="1068"/>
      <c r="H73" s="1068"/>
      <c r="I73" s="1068"/>
      <c r="J73" s="1068"/>
      <c r="K73" s="1068"/>
      <c r="L73" s="1068"/>
      <c r="M73" s="1068"/>
      <c r="N73" s="1068"/>
      <c r="O73" s="1068"/>
      <c r="P73" s="1069"/>
      <c r="Q73" s="1070">
        <v>9567</v>
      </c>
      <c r="R73" s="1064"/>
      <c r="S73" s="1064"/>
      <c r="T73" s="1064"/>
      <c r="U73" s="1064"/>
      <c r="V73" s="1064">
        <v>7806</v>
      </c>
      <c r="W73" s="1064"/>
      <c r="X73" s="1064"/>
      <c r="Y73" s="1064"/>
      <c r="Z73" s="1064"/>
      <c r="AA73" s="1064">
        <v>1761</v>
      </c>
      <c r="AB73" s="1064"/>
      <c r="AC73" s="1064"/>
      <c r="AD73" s="1064"/>
      <c r="AE73" s="1064"/>
      <c r="AF73" s="1064">
        <v>1761</v>
      </c>
      <c r="AG73" s="1064"/>
      <c r="AH73" s="1064"/>
      <c r="AI73" s="1064"/>
      <c r="AJ73" s="1064"/>
      <c r="AK73" s="1064" t="s">
        <v>585</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577</v>
      </c>
      <c r="C74" s="1068"/>
      <c r="D74" s="1068"/>
      <c r="E74" s="1068"/>
      <c r="F74" s="1068"/>
      <c r="G74" s="1068"/>
      <c r="H74" s="1068"/>
      <c r="I74" s="1068"/>
      <c r="J74" s="1068"/>
      <c r="K74" s="1068"/>
      <c r="L74" s="1068"/>
      <c r="M74" s="1068"/>
      <c r="N74" s="1068"/>
      <c r="O74" s="1068"/>
      <c r="P74" s="1069"/>
      <c r="Q74" s="1070">
        <v>160</v>
      </c>
      <c r="R74" s="1064"/>
      <c r="S74" s="1064"/>
      <c r="T74" s="1064"/>
      <c r="U74" s="1064"/>
      <c r="V74" s="1064">
        <v>159</v>
      </c>
      <c r="W74" s="1064"/>
      <c r="X74" s="1064"/>
      <c r="Y74" s="1064"/>
      <c r="Z74" s="1064"/>
      <c r="AA74" s="1064">
        <v>1</v>
      </c>
      <c r="AB74" s="1064"/>
      <c r="AC74" s="1064"/>
      <c r="AD74" s="1064"/>
      <c r="AE74" s="1064"/>
      <c r="AF74" s="1064">
        <v>1</v>
      </c>
      <c r="AG74" s="1064"/>
      <c r="AH74" s="1064"/>
      <c r="AI74" s="1064"/>
      <c r="AJ74" s="1064"/>
      <c r="AK74" s="1064">
        <v>14</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578</v>
      </c>
      <c r="C75" s="1068"/>
      <c r="D75" s="1068"/>
      <c r="E75" s="1068"/>
      <c r="F75" s="1068"/>
      <c r="G75" s="1068"/>
      <c r="H75" s="1068"/>
      <c r="I75" s="1068"/>
      <c r="J75" s="1068"/>
      <c r="K75" s="1068"/>
      <c r="L75" s="1068"/>
      <c r="M75" s="1068"/>
      <c r="N75" s="1068"/>
      <c r="O75" s="1068"/>
      <c r="P75" s="1069"/>
      <c r="Q75" s="1071">
        <v>565</v>
      </c>
      <c r="R75" s="1072"/>
      <c r="S75" s="1072"/>
      <c r="T75" s="1072"/>
      <c r="U75" s="1073"/>
      <c r="V75" s="1074">
        <v>535</v>
      </c>
      <c r="W75" s="1072"/>
      <c r="X75" s="1072"/>
      <c r="Y75" s="1072"/>
      <c r="Z75" s="1073"/>
      <c r="AA75" s="1074">
        <v>30</v>
      </c>
      <c r="AB75" s="1072"/>
      <c r="AC75" s="1072"/>
      <c r="AD75" s="1072"/>
      <c r="AE75" s="1073"/>
      <c r="AF75" s="1074">
        <v>30</v>
      </c>
      <c r="AG75" s="1072"/>
      <c r="AH75" s="1072"/>
      <c r="AI75" s="1072"/>
      <c r="AJ75" s="1073"/>
      <c r="AK75" s="1074">
        <v>24</v>
      </c>
      <c r="AL75" s="1072"/>
      <c r="AM75" s="1072"/>
      <c r="AN75" s="1072"/>
      <c r="AO75" s="1073"/>
      <c r="AP75" s="1074" t="s">
        <v>588</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579</v>
      </c>
      <c r="C76" s="1068"/>
      <c r="D76" s="1068"/>
      <c r="E76" s="1068"/>
      <c r="F76" s="1068"/>
      <c r="G76" s="1068"/>
      <c r="H76" s="1068"/>
      <c r="I76" s="1068"/>
      <c r="J76" s="1068"/>
      <c r="K76" s="1068"/>
      <c r="L76" s="1068"/>
      <c r="M76" s="1068"/>
      <c r="N76" s="1068"/>
      <c r="O76" s="1068"/>
      <c r="P76" s="1069"/>
      <c r="Q76" s="1071">
        <v>171813</v>
      </c>
      <c r="R76" s="1072"/>
      <c r="S76" s="1072"/>
      <c r="T76" s="1072"/>
      <c r="U76" s="1073"/>
      <c r="V76" s="1074">
        <v>167384</v>
      </c>
      <c r="W76" s="1072"/>
      <c r="X76" s="1072"/>
      <c r="Y76" s="1072"/>
      <c r="Z76" s="1073"/>
      <c r="AA76" s="1074">
        <v>4429</v>
      </c>
      <c r="AB76" s="1072"/>
      <c r="AC76" s="1072"/>
      <c r="AD76" s="1072"/>
      <c r="AE76" s="1073"/>
      <c r="AF76" s="1074">
        <v>4426</v>
      </c>
      <c r="AG76" s="1072"/>
      <c r="AH76" s="1072"/>
      <c r="AI76" s="1072"/>
      <c r="AJ76" s="1073"/>
      <c r="AK76" s="1074">
        <v>6995</v>
      </c>
      <c r="AL76" s="1072"/>
      <c r="AM76" s="1072"/>
      <c r="AN76" s="1072"/>
      <c r="AO76" s="1073"/>
      <c r="AP76" s="1074" t="s">
        <v>585</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304</v>
      </c>
      <c r="AG109" s="987"/>
      <c r="AH109" s="987"/>
      <c r="AI109" s="987"/>
      <c r="AJ109" s="988"/>
      <c r="AK109" s="989" t="s">
        <v>303</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304</v>
      </c>
      <c r="BW109" s="987"/>
      <c r="BX109" s="987"/>
      <c r="BY109" s="987"/>
      <c r="BZ109" s="988"/>
      <c r="CA109" s="989" t="s">
        <v>303</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304</v>
      </c>
      <c r="DM109" s="987"/>
      <c r="DN109" s="987"/>
      <c r="DO109" s="987"/>
      <c r="DP109" s="988"/>
      <c r="DQ109" s="989" t="s">
        <v>303</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1345344</v>
      </c>
      <c r="AB110" s="980"/>
      <c r="AC110" s="980"/>
      <c r="AD110" s="980"/>
      <c r="AE110" s="981"/>
      <c r="AF110" s="982">
        <v>1335508</v>
      </c>
      <c r="AG110" s="980"/>
      <c r="AH110" s="980"/>
      <c r="AI110" s="980"/>
      <c r="AJ110" s="981"/>
      <c r="AK110" s="982">
        <v>1327960</v>
      </c>
      <c r="AL110" s="980"/>
      <c r="AM110" s="980"/>
      <c r="AN110" s="980"/>
      <c r="AO110" s="981"/>
      <c r="AP110" s="983">
        <v>24.2</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12447202</v>
      </c>
      <c r="BR110" s="927"/>
      <c r="BS110" s="927"/>
      <c r="BT110" s="927"/>
      <c r="BU110" s="927"/>
      <c r="BV110" s="927">
        <v>12935311</v>
      </c>
      <c r="BW110" s="927"/>
      <c r="BX110" s="927"/>
      <c r="BY110" s="927"/>
      <c r="BZ110" s="927"/>
      <c r="CA110" s="927">
        <v>12496218</v>
      </c>
      <c r="CB110" s="927"/>
      <c r="CC110" s="927"/>
      <c r="CD110" s="927"/>
      <c r="CE110" s="927"/>
      <c r="CF110" s="951">
        <v>228.1</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430</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432</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434</v>
      </c>
      <c r="BR111" s="899"/>
      <c r="BS111" s="899"/>
      <c r="BT111" s="899"/>
      <c r="BU111" s="899"/>
      <c r="BV111" s="899" t="s">
        <v>128</v>
      </c>
      <c r="BW111" s="899"/>
      <c r="BX111" s="899"/>
      <c r="BY111" s="899"/>
      <c r="BZ111" s="899"/>
      <c r="CA111" s="899" t="s">
        <v>128</v>
      </c>
      <c r="CB111" s="899"/>
      <c r="CC111" s="899"/>
      <c r="CD111" s="899"/>
      <c r="CE111" s="899"/>
      <c r="CF111" s="960" t="s">
        <v>128</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5671620</v>
      </c>
      <c r="BR112" s="899"/>
      <c r="BS112" s="899"/>
      <c r="BT112" s="899"/>
      <c r="BU112" s="899"/>
      <c r="BV112" s="899">
        <v>5717059</v>
      </c>
      <c r="BW112" s="899"/>
      <c r="BX112" s="899"/>
      <c r="BY112" s="899"/>
      <c r="BZ112" s="899"/>
      <c r="CA112" s="899">
        <v>5742751</v>
      </c>
      <c r="CB112" s="899"/>
      <c r="CC112" s="899"/>
      <c r="CD112" s="899"/>
      <c r="CE112" s="899"/>
      <c r="CF112" s="960">
        <v>104.8</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397262</v>
      </c>
      <c r="AB113" s="1008"/>
      <c r="AC113" s="1008"/>
      <c r="AD113" s="1008"/>
      <c r="AE113" s="1009"/>
      <c r="AF113" s="1010">
        <v>398046</v>
      </c>
      <c r="AG113" s="1008"/>
      <c r="AH113" s="1008"/>
      <c r="AI113" s="1008"/>
      <c r="AJ113" s="1009"/>
      <c r="AK113" s="1010">
        <v>400419</v>
      </c>
      <c r="AL113" s="1008"/>
      <c r="AM113" s="1008"/>
      <c r="AN113" s="1008"/>
      <c r="AO113" s="1009"/>
      <c r="AP113" s="1011">
        <v>7.3</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940529</v>
      </c>
      <c r="BR113" s="899"/>
      <c r="BS113" s="899"/>
      <c r="BT113" s="899"/>
      <c r="BU113" s="899"/>
      <c r="BV113" s="899">
        <v>1092678</v>
      </c>
      <c r="BW113" s="899"/>
      <c r="BX113" s="899"/>
      <c r="BY113" s="899"/>
      <c r="BZ113" s="899"/>
      <c r="CA113" s="899">
        <v>1126951</v>
      </c>
      <c r="CB113" s="899"/>
      <c r="CC113" s="899"/>
      <c r="CD113" s="899"/>
      <c r="CE113" s="899"/>
      <c r="CF113" s="960">
        <v>20.6</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432</v>
      </c>
      <c r="DM113" s="862"/>
      <c r="DN113" s="862"/>
      <c r="DO113" s="862"/>
      <c r="DP113" s="863"/>
      <c r="DQ113" s="864" t="s">
        <v>434</v>
      </c>
      <c r="DR113" s="862"/>
      <c r="DS113" s="862"/>
      <c r="DT113" s="862"/>
      <c r="DU113" s="863"/>
      <c r="DV113" s="909" t="s">
        <v>128</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116481</v>
      </c>
      <c r="AB114" s="862"/>
      <c r="AC114" s="862"/>
      <c r="AD114" s="862"/>
      <c r="AE114" s="863"/>
      <c r="AF114" s="864">
        <v>107856</v>
      </c>
      <c r="AG114" s="862"/>
      <c r="AH114" s="862"/>
      <c r="AI114" s="862"/>
      <c r="AJ114" s="863"/>
      <c r="AK114" s="864">
        <v>87347</v>
      </c>
      <c r="AL114" s="862"/>
      <c r="AM114" s="862"/>
      <c r="AN114" s="862"/>
      <c r="AO114" s="863"/>
      <c r="AP114" s="909">
        <v>1.6</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1386404</v>
      </c>
      <c r="BR114" s="899"/>
      <c r="BS114" s="899"/>
      <c r="BT114" s="899"/>
      <c r="BU114" s="899"/>
      <c r="BV114" s="899">
        <v>1296397</v>
      </c>
      <c r="BW114" s="899"/>
      <c r="BX114" s="899"/>
      <c r="BY114" s="899"/>
      <c r="BZ114" s="899"/>
      <c r="CA114" s="899">
        <v>1246444</v>
      </c>
      <c r="CB114" s="899"/>
      <c r="CC114" s="899"/>
      <c r="CD114" s="899"/>
      <c r="CE114" s="899"/>
      <c r="CF114" s="960">
        <v>22.7</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432</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770</v>
      </c>
      <c r="AB115" s="1008"/>
      <c r="AC115" s="1008"/>
      <c r="AD115" s="1008"/>
      <c r="AE115" s="1009"/>
      <c r="AF115" s="1010">
        <v>690</v>
      </c>
      <c r="AG115" s="1008"/>
      <c r="AH115" s="1008"/>
      <c r="AI115" s="1008"/>
      <c r="AJ115" s="1009"/>
      <c r="AK115" s="1010">
        <v>571</v>
      </c>
      <c r="AL115" s="1008"/>
      <c r="AM115" s="1008"/>
      <c r="AN115" s="1008"/>
      <c r="AO115" s="1009"/>
      <c r="AP115" s="1011">
        <v>0</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434</v>
      </c>
      <c r="BW115" s="899"/>
      <c r="BX115" s="899"/>
      <c r="BY115" s="899"/>
      <c r="BZ115" s="899"/>
      <c r="CA115" s="899" t="s">
        <v>128</v>
      </c>
      <c r="CB115" s="899"/>
      <c r="CC115" s="899"/>
      <c r="CD115" s="899"/>
      <c r="CE115" s="899"/>
      <c r="CF115" s="960" t="s">
        <v>128</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434</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432</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1859857</v>
      </c>
      <c r="AB117" s="994"/>
      <c r="AC117" s="994"/>
      <c r="AD117" s="994"/>
      <c r="AE117" s="995"/>
      <c r="AF117" s="996">
        <v>1842100</v>
      </c>
      <c r="AG117" s="994"/>
      <c r="AH117" s="994"/>
      <c r="AI117" s="994"/>
      <c r="AJ117" s="995"/>
      <c r="AK117" s="996">
        <v>1816297</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432</v>
      </c>
      <c r="BR117" s="899"/>
      <c r="BS117" s="899"/>
      <c r="BT117" s="899"/>
      <c r="BU117" s="899"/>
      <c r="BV117" s="899" t="s">
        <v>128</v>
      </c>
      <c r="BW117" s="899"/>
      <c r="BX117" s="899"/>
      <c r="BY117" s="899"/>
      <c r="BZ117" s="899"/>
      <c r="CA117" s="899" t="s">
        <v>432</v>
      </c>
      <c r="CB117" s="899"/>
      <c r="CC117" s="899"/>
      <c r="CD117" s="899"/>
      <c r="CE117" s="899"/>
      <c r="CF117" s="960" t="s">
        <v>434</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432</v>
      </c>
      <c r="DH117" s="862"/>
      <c r="DI117" s="862"/>
      <c r="DJ117" s="862"/>
      <c r="DK117" s="863"/>
      <c r="DL117" s="864" t="s">
        <v>128</v>
      </c>
      <c r="DM117" s="862"/>
      <c r="DN117" s="862"/>
      <c r="DO117" s="862"/>
      <c r="DP117" s="863"/>
      <c r="DQ117" s="864" t="s">
        <v>432</v>
      </c>
      <c r="DR117" s="862"/>
      <c r="DS117" s="862"/>
      <c r="DT117" s="862"/>
      <c r="DU117" s="863"/>
      <c r="DV117" s="909" t="s">
        <v>434</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304</v>
      </c>
      <c r="AG118" s="987"/>
      <c r="AH118" s="987"/>
      <c r="AI118" s="987"/>
      <c r="AJ118" s="988"/>
      <c r="AK118" s="989" t="s">
        <v>303</v>
      </c>
      <c r="AL118" s="987"/>
      <c r="AM118" s="987"/>
      <c r="AN118" s="987"/>
      <c r="AO118" s="988"/>
      <c r="AP118" s="990" t="s">
        <v>424</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v>19531</v>
      </c>
      <c r="BR118" s="930"/>
      <c r="BS118" s="930"/>
      <c r="BT118" s="930"/>
      <c r="BU118" s="930"/>
      <c r="BV118" s="930">
        <v>7325</v>
      </c>
      <c r="BW118" s="930"/>
      <c r="BX118" s="930"/>
      <c r="BY118" s="930"/>
      <c r="BZ118" s="930"/>
      <c r="CA118" s="930">
        <v>6161</v>
      </c>
      <c r="CB118" s="930"/>
      <c r="CC118" s="930"/>
      <c r="CD118" s="930"/>
      <c r="CE118" s="930"/>
      <c r="CF118" s="960">
        <v>0.1</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434</v>
      </c>
      <c r="DM118" s="862"/>
      <c r="DN118" s="862"/>
      <c r="DO118" s="862"/>
      <c r="DP118" s="863"/>
      <c r="DQ118" s="864" t="s">
        <v>128</v>
      </c>
      <c r="DR118" s="862"/>
      <c r="DS118" s="862"/>
      <c r="DT118" s="862"/>
      <c r="DU118" s="863"/>
      <c r="DV118" s="909" t="s">
        <v>434</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432</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457</v>
      </c>
      <c r="BP119" s="963"/>
      <c r="BQ119" s="967">
        <v>20465286</v>
      </c>
      <c r="BR119" s="930"/>
      <c r="BS119" s="930"/>
      <c r="BT119" s="930"/>
      <c r="BU119" s="930"/>
      <c r="BV119" s="930">
        <v>21048770</v>
      </c>
      <c r="BW119" s="930"/>
      <c r="BX119" s="930"/>
      <c r="BY119" s="930"/>
      <c r="BZ119" s="930"/>
      <c r="CA119" s="930">
        <v>20618525</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432</v>
      </c>
      <c r="AL120" s="862"/>
      <c r="AM120" s="862"/>
      <c r="AN120" s="862"/>
      <c r="AO120" s="863"/>
      <c r="AP120" s="909" t="s">
        <v>128</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2223389</v>
      </c>
      <c r="BR120" s="927"/>
      <c r="BS120" s="927"/>
      <c r="BT120" s="927"/>
      <c r="BU120" s="927"/>
      <c r="BV120" s="927">
        <v>2241942</v>
      </c>
      <c r="BW120" s="927"/>
      <c r="BX120" s="927"/>
      <c r="BY120" s="927"/>
      <c r="BZ120" s="927"/>
      <c r="CA120" s="927">
        <v>2126492</v>
      </c>
      <c r="CB120" s="927"/>
      <c r="CC120" s="927"/>
      <c r="CD120" s="927"/>
      <c r="CE120" s="927"/>
      <c r="CF120" s="951">
        <v>38.799999999999997</v>
      </c>
      <c r="CG120" s="952"/>
      <c r="CH120" s="952"/>
      <c r="CI120" s="952"/>
      <c r="CJ120" s="952"/>
      <c r="CK120" s="953" t="s">
        <v>461</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4631859</v>
      </c>
      <c r="DH120" s="927"/>
      <c r="DI120" s="927"/>
      <c r="DJ120" s="927"/>
      <c r="DK120" s="927"/>
      <c r="DL120" s="927">
        <v>4536195</v>
      </c>
      <c r="DM120" s="927"/>
      <c r="DN120" s="927"/>
      <c r="DO120" s="927"/>
      <c r="DP120" s="927"/>
      <c r="DQ120" s="927">
        <v>4436792</v>
      </c>
      <c r="DR120" s="927"/>
      <c r="DS120" s="927"/>
      <c r="DT120" s="927"/>
      <c r="DU120" s="927"/>
      <c r="DV120" s="928">
        <v>81</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74503</v>
      </c>
      <c r="BR121" s="899"/>
      <c r="BS121" s="899"/>
      <c r="BT121" s="899"/>
      <c r="BU121" s="899"/>
      <c r="BV121" s="899">
        <v>30022</v>
      </c>
      <c r="BW121" s="899"/>
      <c r="BX121" s="899"/>
      <c r="BY121" s="899"/>
      <c r="BZ121" s="899"/>
      <c r="CA121" s="899">
        <v>6883</v>
      </c>
      <c r="CB121" s="899"/>
      <c r="CC121" s="899"/>
      <c r="CD121" s="899"/>
      <c r="CE121" s="899"/>
      <c r="CF121" s="960">
        <v>0.1</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446980</v>
      </c>
      <c r="DH121" s="899"/>
      <c r="DI121" s="899"/>
      <c r="DJ121" s="899"/>
      <c r="DK121" s="899"/>
      <c r="DL121" s="899">
        <v>573135</v>
      </c>
      <c r="DM121" s="899"/>
      <c r="DN121" s="899"/>
      <c r="DO121" s="899"/>
      <c r="DP121" s="899"/>
      <c r="DQ121" s="899">
        <v>722369</v>
      </c>
      <c r="DR121" s="899"/>
      <c r="DS121" s="899"/>
      <c r="DT121" s="899"/>
      <c r="DU121" s="899"/>
      <c r="DV121" s="876">
        <v>13.2</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432</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13077022</v>
      </c>
      <c r="BR122" s="930"/>
      <c r="BS122" s="930"/>
      <c r="BT122" s="930"/>
      <c r="BU122" s="930"/>
      <c r="BV122" s="930">
        <v>13039389</v>
      </c>
      <c r="BW122" s="930"/>
      <c r="BX122" s="930"/>
      <c r="BY122" s="930"/>
      <c r="BZ122" s="930"/>
      <c r="CA122" s="930">
        <v>12007142</v>
      </c>
      <c r="CB122" s="930"/>
      <c r="CC122" s="930"/>
      <c r="CD122" s="930"/>
      <c r="CE122" s="930"/>
      <c r="CF122" s="931">
        <v>219.1</v>
      </c>
      <c r="CG122" s="932"/>
      <c r="CH122" s="932"/>
      <c r="CI122" s="932"/>
      <c r="CJ122" s="932"/>
      <c r="CK122" s="954"/>
      <c r="CL122" s="940"/>
      <c r="CM122" s="940"/>
      <c r="CN122" s="940"/>
      <c r="CO122" s="941"/>
      <c r="CP122" s="920" t="s">
        <v>465</v>
      </c>
      <c r="CQ122" s="921"/>
      <c r="CR122" s="921"/>
      <c r="CS122" s="921"/>
      <c r="CT122" s="921"/>
      <c r="CU122" s="921"/>
      <c r="CV122" s="921"/>
      <c r="CW122" s="921"/>
      <c r="CX122" s="921"/>
      <c r="CY122" s="921"/>
      <c r="CZ122" s="921"/>
      <c r="DA122" s="921"/>
      <c r="DB122" s="921"/>
      <c r="DC122" s="921"/>
      <c r="DD122" s="921"/>
      <c r="DE122" s="921"/>
      <c r="DF122" s="922"/>
      <c r="DG122" s="898">
        <v>592781</v>
      </c>
      <c r="DH122" s="899"/>
      <c r="DI122" s="899"/>
      <c r="DJ122" s="899"/>
      <c r="DK122" s="899"/>
      <c r="DL122" s="899">
        <v>607729</v>
      </c>
      <c r="DM122" s="899"/>
      <c r="DN122" s="899"/>
      <c r="DO122" s="899"/>
      <c r="DP122" s="899"/>
      <c r="DQ122" s="899">
        <v>583590</v>
      </c>
      <c r="DR122" s="899"/>
      <c r="DS122" s="899"/>
      <c r="DT122" s="899"/>
      <c r="DU122" s="899"/>
      <c r="DV122" s="876">
        <v>10.7</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466</v>
      </c>
      <c r="BP123" s="963"/>
      <c r="BQ123" s="917">
        <v>15374914</v>
      </c>
      <c r="BR123" s="918"/>
      <c r="BS123" s="918"/>
      <c r="BT123" s="918"/>
      <c r="BU123" s="918"/>
      <c r="BV123" s="918">
        <v>15311353</v>
      </c>
      <c r="BW123" s="918"/>
      <c r="BX123" s="918"/>
      <c r="BY123" s="918"/>
      <c r="BZ123" s="918"/>
      <c r="CA123" s="918">
        <v>14140517</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90.8</v>
      </c>
      <c r="BR124" s="916"/>
      <c r="BS124" s="916"/>
      <c r="BT124" s="916"/>
      <c r="BU124" s="916"/>
      <c r="BV124" s="916">
        <v>103.2</v>
      </c>
      <c r="BW124" s="916"/>
      <c r="BX124" s="916"/>
      <c r="BY124" s="916"/>
      <c r="BZ124" s="916"/>
      <c r="CA124" s="916">
        <v>118.2</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770</v>
      </c>
      <c r="AB127" s="862"/>
      <c r="AC127" s="862"/>
      <c r="AD127" s="862"/>
      <c r="AE127" s="863"/>
      <c r="AF127" s="864">
        <v>690</v>
      </c>
      <c r="AG127" s="862"/>
      <c r="AH127" s="862"/>
      <c r="AI127" s="862"/>
      <c r="AJ127" s="863"/>
      <c r="AK127" s="864">
        <v>571</v>
      </c>
      <c r="AL127" s="862"/>
      <c r="AM127" s="862"/>
      <c r="AN127" s="862"/>
      <c r="AO127" s="863"/>
      <c r="AP127" s="909">
        <v>0</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t="s">
        <v>128</v>
      </c>
      <c r="AB128" s="883"/>
      <c r="AC128" s="883"/>
      <c r="AD128" s="883"/>
      <c r="AE128" s="884"/>
      <c r="AF128" s="885">
        <v>4207</v>
      </c>
      <c r="AG128" s="883"/>
      <c r="AH128" s="883"/>
      <c r="AI128" s="883"/>
      <c r="AJ128" s="884"/>
      <c r="AK128" s="885">
        <v>2253</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434</v>
      </c>
      <c r="BG128" s="869"/>
      <c r="BH128" s="869"/>
      <c r="BI128" s="869"/>
      <c r="BJ128" s="869"/>
      <c r="BK128" s="869"/>
      <c r="BL128" s="892"/>
      <c r="BM128" s="868">
        <v>14.17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6808441</v>
      </c>
      <c r="AB129" s="862"/>
      <c r="AC129" s="862"/>
      <c r="AD129" s="862"/>
      <c r="AE129" s="863"/>
      <c r="AF129" s="864">
        <v>6744272</v>
      </c>
      <c r="AG129" s="862"/>
      <c r="AH129" s="862"/>
      <c r="AI129" s="862"/>
      <c r="AJ129" s="863"/>
      <c r="AK129" s="864">
        <v>6648816</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128</v>
      </c>
      <c r="BG129" s="852"/>
      <c r="BH129" s="852"/>
      <c r="BI129" s="852"/>
      <c r="BJ129" s="852"/>
      <c r="BK129" s="852"/>
      <c r="BL129" s="853"/>
      <c r="BM129" s="851">
        <v>19.170000000000002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1204222</v>
      </c>
      <c r="AB130" s="862"/>
      <c r="AC130" s="862"/>
      <c r="AD130" s="862"/>
      <c r="AE130" s="863"/>
      <c r="AF130" s="864">
        <v>1189793</v>
      </c>
      <c r="AG130" s="862"/>
      <c r="AH130" s="862"/>
      <c r="AI130" s="862"/>
      <c r="AJ130" s="863"/>
      <c r="AK130" s="864">
        <v>1169256</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11.7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5604219</v>
      </c>
      <c r="AB131" s="845"/>
      <c r="AC131" s="845"/>
      <c r="AD131" s="845"/>
      <c r="AE131" s="846"/>
      <c r="AF131" s="847">
        <v>5554479</v>
      </c>
      <c r="AG131" s="845"/>
      <c r="AH131" s="845"/>
      <c r="AI131" s="845"/>
      <c r="AJ131" s="846"/>
      <c r="AK131" s="847">
        <v>5479560</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v>118.2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11.69895395</v>
      </c>
      <c r="AB132" s="825"/>
      <c r="AC132" s="825"/>
      <c r="AD132" s="825"/>
      <c r="AE132" s="826"/>
      <c r="AF132" s="827">
        <v>11.66806104</v>
      </c>
      <c r="AG132" s="825"/>
      <c r="AH132" s="825"/>
      <c r="AI132" s="825"/>
      <c r="AJ132" s="826"/>
      <c r="AK132" s="827">
        <v>11.76714919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10.3</v>
      </c>
      <c r="AB133" s="804"/>
      <c r="AC133" s="804"/>
      <c r="AD133" s="804"/>
      <c r="AE133" s="805"/>
      <c r="AF133" s="803">
        <v>10.9</v>
      </c>
      <c r="AG133" s="804"/>
      <c r="AH133" s="804"/>
      <c r="AI133" s="804"/>
      <c r="AJ133" s="805"/>
      <c r="AK133" s="803">
        <v>11.7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h6xQQU39AbRlxl0UO+UtdLTw1Ekc80LhiBGSGXUsS0mEGreRHcnkZuuxfrTg00m0HWalIOvzhtZjOBvUp5/mw==" saltValue="5LZZs075eIk7Nr0e+1By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W19" zoomScale="85" zoomScaleNormal="85" zoomScaleSheetLayoutView="85" workbookViewId="0">
      <selection activeCell="R14" sqref="R14:V1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389tLiGorgwXmw4XwsUjDzZwh1Q6gAIDOpwPk2BMNHraI9DacbD/MBCAYAQQsK1BWhZ9UH1934MGVudyu19g==" saltValue="OnalHRK4d8v0e/hu+FN+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T13" zoomScale="85" zoomScaleNormal="85" zoomScaleSheetLayoutView="55" workbookViewId="0">
      <selection activeCell="R14" sqref="R14:V1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2rw6t3yMT5ohXSTFW/EuOR3TLjtp1y0UmuJMTaQ0mKKShiRqvU+daGVEbgvpqizIjIrxr9zFQh+9eJP8b06MQ==" saltValue="r4ADMiELmQLaLqj8pqav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13" zoomScale="85" zoomScaleSheetLayoutView="85" workbookViewId="0">
      <selection activeCell="R14" sqref="R14:V1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1268496</v>
      </c>
      <c r="AP9" s="313">
        <v>72772</v>
      </c>
      <c r="AQ9" s="314">
        <v>95594</v>
      </c>
      <c r="AR9" s="315">
        <v>-23.9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62883</v>
      </c>
      <c r="AP10" s="316">
        <v>3608</v>
      </c>
      <c r="AQ10" s="317">
        <v>8521</v>
      </c>
      <c r="AR10" s="318">
        <v>-57.7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401034</v>
      </c>
      <c r="AP11" s="316">
        <v>23007</v>
      </c>
      <c r="AQ11" s="317">
        <v>14949</v>
      </c>
      <c r="AR11" s="318">
        <v>53.9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v>31029</v>
      </c>
      <c r="AP12" s="316">
        <v>1780</v>
      </c>
      <c r="AQ12" s="317">
        <v>2839</v>
      </c>
      <c r="AR12" s="318">
        <v>-37.299999999999997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504</v>
      </c>
      <c r="AL13" s="1231"/>
      <c r="AM13" s="1231"/>
      <c r="AN13" s="1232"/>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v>140480</v>
      </c>
      <c r="AP14" s="316">
        <v>8059</v>
      </c>
      <c r="AQ14" s="317">
        <v>6532</v>
      </c>
      <c r="AR14" s="318">
        <v>23.4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v>45489</v>
      </c>
      <c r="AP15" s="316">
        <v>2610</v>
      </c>
      <c r="AQ15" s="317">
        <v>2245</v>
      </c>
      <c r="AR15" s="318">
        <v>16.3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-140179</v>
      </c>
      <c r="AP16" s="316">
        <v>-8042</v>
      </c>
      <c r="AQ16" s="317">
        <v>-9049</v>
      </c>
      <c r="AR16" s="318">
        <v>-11.1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1809232</v>
      </c>
      <c r="AP17" s="316">
        <v>103794</v>
      </c>
      <c r="AQ17" s="317">
        <v>121631</v>
      </c>
      <c r="AR17" s="318">
        <v>-14.7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8.43</v>
      </c>
      <c r="AP21" s="329">
        <v>11.23</v>
      </c>
      <c r="AQ21" s="330">
        <v>-2.8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97.7</v>
      </c>
      <c r="AP22" s="334">
        <v>95.4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1327960</v>
      </c>
      <c r="AP32" s="343">
        <v>76184</v>
      </c>
      <c r="AQ32" s="344">
        <v>72579</v>
      </c>
      <c r="AR32" s="345">
        <v>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505</v>
      </c>
      <c r="AP34" s="343" t="s">
        <v>505</v>
      </c>
      <c r="AQ34" s="344" t="s">
        <v>505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400419</v>
      </c>
      <c r="AP35" s="343">
        <v>22972</v>
      </c>
      <c r="AQ35" s="344">
        <v>21739</v>
      </c>
      <c r="AR35" s="345">
        <v>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87347</v>
      </c>
      <c r="AP36" s="343">
        <v>5011</v>
      </c>
      <c r="AQ36" s="344">
        <v>2493</v>
      </c>
      <c r="AR36" s="345">
        <v>101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571</v>
      </c>
      <c r="AP37" s="343">
        <v>33</v>
      </c>
      <c r="AQ37" s="344">
        <v>865</v>
      </c>
      <c r="AR37" s="345">
        <v>-96.2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t="s">
        <v>505</v>
      </c>
      <c r="AP38" s="346" t="s">
        <v>505</v>
      </c>
      <c r="AQ38" s="347">
        <v>7</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-2253</v>
      </c>
      <c r="AP39" s="343">
        <v>-129</v>
      </c>
      <c r="AQ39" s="344">
        <v>-2840</v>
      </c>
      <c r="AR39" s="345">
        <v>-95.5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-1169256</v>
      </c>
      <c r="AP40" s="343">
        <v>-67079</v>
      </c>
      <c r="AQ40" s="344">
        <v>-65347</v>
      </c>
      <c r="AR40" s="345">
        <v>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644788</v>
      </c>
      <c r="AP41" s="343">
        <v>36991</v>
      </c>
      <c r="AQ41" s="344">
        <v>29497</v>
      </c>
      <c r="AR41" s="345">
        <v>25.4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2601105</v>
      </c>
      <c r="AN51" s="365">
        <v>140221</v>
      </c>
      <c r="AO51" s="366">
        <v>-31.9</v>
      </c>
      <c r="AP51" s="367">
        <v>96635</v>
      </c>
      <c r="AQ51" s="368">
        <v>-5</v>
      </c>
      <c r="AR51" s="369">
        <v>-26.9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866054</v>
      </c>
      <c r="AN52" s="373">
        <v>46688</v>
      </c>
      <c r="AO52" s="374">
        <v>-27.8</v>
      </c>
      <c r="AP52" s="375">
        <v>44408</v>
      </c>
      <c r="AQ52" s="376">
        <v>-13</v>
      </c>
      <c r="AR52" s="377">
        <v>-14.8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2707950</v>
      </c>
      <c r="AN53" s="365">
        <v>148389</v>
      </c>
      <c r="AO53" s="366">
        <v>5.8</v>
      </c>
      <c r="AP53" s="367">
        <v>97062</v>
      </c>
      <c r="AQ53" s="368">
        <v>0.4</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964413</v>
      </c>
      <c r="AN54" s="373">
        <v>52847</v>
      </c>
      <c r="AO54" s="374">
        <v>13.2</v>
      </c>
      <c r="AP54" s="375">
        <v>50112</v>
      </c>
      <c r="AQ54" s="376">
        <v>12.8</v>
      </c>
      <c r="AR54" s="377">
        <v>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2276657</v>
      </c>
      <c r="AN55" s="365">
        <v>126961</v>
      </c>
      <c r="AO55" s="366">
        <v>-14.4</v>
      </c>
      <c r="AP55" s="367">
        <v>106005</v>
      </c>
      <c r="AQ55" s="368">
        <v>9.1999999999999993</v>
      </c>
      <c r="AR55" s="369">
        <v>-23.6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895687</v>
      </c>
      <c r="AN56" s="373">
        <v>49949</v>
      </c>
      <c r="AO56" s="374">
        <v>-5.5</v>
      </c>
      <c r="AP56" s="375">
        <v>58359</v>
      </c>
      <c r="AQ56" s="376">
        <v>16.5</v>
      </c>
      <c r="AR56" s="377">
        <v>-22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3432835</v>
      </c>
      <c r="AN57" s="365">
        <v>193902</v>
      </c>
      <c r="AO57" s="366">
        <v>52.7</v>
      </c>
      <c r="AP57" s="367">
        <v>98507</v>
      </c>
      <c r="AQ57" s="368">
        <v>-7.1</v>
      </c>
      <c r="AR57" s="369">
        <v>59.8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562600</v>
      </c>
      <c r="AN58" s="373">
        <v>31778</v>
      </c>
      <c r="AO58" s="374">
        <v>-36.4</v>
      </c>
      <c r="AP58" s="375">
        <v>47567</v>
      </c>
      <c r="AQ58" s="376">
        <v>-18.5</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2071901</v>
      </c>
      <c r="AN59" s="365">
        <v>118863</v>
      </c>
      <c r="AO59" s="366">
        <v>-38.700000000000003</v>
      </c>
      <c r="AP59" s="367">
        <v>113347</v>
      </c>
      <c r="AQ59" s="368">
        <v>15.1</v>
      </c>
      <c r="AR59" s="369">
        <v>-53.8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835936</v>
      </c>
      <c r="AN60" s="373">
        <v>47957</v>
      </c>
      <c r="AO60" s="374">
        <v>50.9</v>
      </c>
      <c r="AP60" s="375">
        <v>58728</v>
      </c>
      <c r="AQ60" s="376">
        <v>23.5</v>
      </c>
      <c r="AR60" s="377">
        <v>27.4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2618090</v>
      </c>
      <c r="AN61" s="380">
        <v>145667</v>
      </c>
      <c r="AO61" s="381">
        <v>-5.3</v>
      </c>
      <c r="AP61" s="382">
        <v>102311</v>
      </c>
      <c r="AQ61" s="383">
        <v>2.5</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824938</v>
      </c>
      <c r="AN62" s="373">
        <v>45844</v>
      </c>
      <c r="AO62" s="374">
        <v>-1.1000000000000001</v>
      </c>
      <c r="AP62" s="375">
        <v>51835</v>
      </c>
      <c r="AQ62" s="376">
        <v>4.3</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cUUspu2OqM/F2BIcva0Uxfta55SuveT6o3mqOunpZhI3WTKlI9ccak4lsQIvsMS2Nfm3B8bnrRs5YL60Npxw==" saltValue="xW2NpXwUaxMAWdp+a2OH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P76" zoomScale="85" zoomScaleNormal="85" zoomScaleSheetLayoutView="55" workbookViewId="0">
      <selection activeCell="R14" sqref="R14:V1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7M3BMikIonsLvRa73c2V7s7pEfUmYRgYqfi2Bo96FKl45WJtIhOxjTxo6pepvFJmHoNai4tnEaFtporwQhFTwA==" saltValue="yn8PMwXQt0whpBadkGfS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58" zoomScale="85" zoomScaleNormal="85" zoomScaleSheetLayoutView="55" workbookViewId="0">
      <selection activeCell="R14" sqref="R14:V1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uN02XQ/RwpX04FwXdY24bZGp/MfTpz9skwDo5nvv2TjZD+Z/1ZkCz2alkjN++RL3jCtbUeDA6a/CSUrNpO3QYA==" saltValue="cwVCUvHt3Ts06ECFEOiX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election activeCell="R14" sqref="R14:V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24.78</v>
      </c>
      <c r="G47" s="12">
        <v>21.67</v>
      </c>
      <c r="H47" s="12">
        <v>19.920000000000002</v>
      </c>
      <c r="I47" s="12">
        <v>20.66</v>
      </c>
      <c r="J47" s="13">
        <v>19.03</v>
      </c>
    </row>
    <row r="48" spans="2:10" ht="57.75" customHeight="1" x14ac:dyDescent="0.15">
      <c r="B48" s="14"/>
      <c r="C48" s="1238" t="s">
        <v>4</v>
      </c>
      <c r="D48" s="1238"/>
      <c r="E48" s="1239"/>
      <c r="F48" s="15">
        <v>2.5099999999999998</v>
      </c>
      <c r="G48" s="16">
        <v>2.67</v>
      </c>
      <c r="H48" s="16">
        <v>3.39</v>
      </c>
      <c r="I48" s="16">
        <v>3.84</v>
      </c>
      <c r="J48" s="17">
        <v>4.47</v>
      </c>
    </row>
    <row r="49" spans="2:10" ht="57.75" customHeight="1" thickBot="1" x14ac:dyDescent="0.2">
      <c r="B49" s="18"/>
      <c r="C49" s="1240" t="s">
        <v>5</v>
      </c>
      <c r="D49" s="1240"/>
      <c r="E49" s="1241"/>
      <c r="F49" s="19">
        <v>7.18</v>
      </c>
      <c r="G49" s="20" t="s">
        <v>551</v>
      </c>
      <c r="H49" s="20" t="s">
        <v>552</v>
      </c>
      <c r="I49" s="20" t="s">
        <v>553</v>
      </c>
      <c r="J49" s="21" t="s">
        <v>554</v>
      </c>
    </row>
    <row r="50" spans="2:10" ht="13.5" customHeight="1" x14ac:dyDescent="0.15"/>
  </sheetData>
  <sheetProtection algorithmName="SHA-512" hashValue="phkfpeubSSqAiA8UXPGnZEdGV5CdZ02cQVDBxrHXvTp57E9soYegl6Qa4gdB8fPhVnXPkJa/VsHmMaHpUuQfug==" saltValue="3DV/hll/laRJ7NNwZ9Po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85" zoomScaleNormal="85" zoomScaleSheetLayoutView="100" workbookViewId="0">
      <selection activeCell="R14" sqref="R14:V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555</v>
      </c>
      <c r="D34" s="1248"/>
      <c r="E34" s="1249"/>
      <c r="F34" s="32">
        <v>2.5</v>
      </c>
      <c r="G34" s="33">
        <v>2.67</v>
      </c>
      <c r="H34" s="33">
        <v>3.38</v>
      </c>
      <c r="I34" s="33">
        <v>3.84</v>
      </c>
      <c r="J34" s="34">
        <v>4.46</v>
      </c>
      <c r="K34" s="22"/>
      <c r="L34" s="22"/>
      <c r="M34" s="22"/>
      <c r="N34" s="22"/>
      <c r="O34" s="22"/>
      <c r="P34" s="22"/>
    </row>
    <row r="35" spans="1:16" ht="39" customHeight="1" x14ac:dyDescent="0.15">
      <c r="A35" s="22"/>
      <c r="B35" s="35"/>
      <c r="C35" s="1242" t="s">
        <v>556</v>
      </c>
      <c r="D35" s="1243"/>
      <c r="E35" s="1244"/>
      <c r="F35" s="36">
        <v>1.55</v>
      </c>
      <c r="G35" s="37">
        <v>1.5</v>
      </c>
      <c r="H35" s="37">
        <v>2.72</v>
      </c>
      <c r="I35" s="37">
        <v>3.05</v>
      </c>
      <c r="J35" s="38">
        <v>3.16</v>
      </c>
      <c r="K35" s="22"/>
      <c r="L35" s="22"/>
      <c r="M35" s="22"/>
      <c r="N35" s="22"/>
      <c r="O35" s="22"/>
      <c r="P35" s="22"/>
    </row>
    <row r="36" spans="1:16" ht="39" customHeight="1" x14ac:dyDescent="0.15">
      <c r="A36" s="22"/>
      <c r="B36" s="35"/>
      <c r="C36" s="1242" t="s">
        <v>557</v>
      </c>
      <c r="D36" s="1243"/>
      <c r="E36" s="1244"/>
      <c r="F36" s="36">
        <v>0.85</v>
      </c>
      <c r="G36" s="37">
        <v>0.77</v>
      </c>
      <c r="H36" s="37">
        <v>1.18</v>
      </c>
      <c r="I36" s="37">
        <v>1.1499999999999999</v>
      </c>
      <c r="J36" s="38">
        <v>1.1599999999999999</v>
      </c>
      <c r="K36" s="22"/>
      <c r="L36" s="22"/>
      <c r="M36" s="22"/>
      <c r="N36" s="22"/>
      <c r="O36" s="22"/>
      <c r="P36" s="22"/>
    </row>
    <row r="37" spans="1:16" ht="39" customHeight="1" x14ac:dyDescent="0.15">
      <c r="A37" s="22"/>
      <c r="B37" s="35"/>
      <c r="C37" s="1242" t="s">
        <v>558</v>
      </c>
      <c r="D37" s="1243"/>
      <c r="E37" s="1244"/>
      <c r="F37" s="36">
        <v>0.56999999999999995</v>
      </c>
      <c r="G37" s="37">
        <v>1.1100000000000001</v>
      </c>
      <c r="H37" s="37">
        <v>1.39</v>
      </c>
      <c r="I37" s="37">
        <v>0.63</v>
      </c>
      <c r="J37" s="38">
        <v>0.72</v>
      </c>
      <c r="K37" s="22"/>
      <c r="L37" s="22"/>
      <c r="M37" s="22"/>
      <c r="N37" s="22"/>
      <c r="O37" s="22"/>
      <c r="P37" s="22"/>
    </row>
    <row r="38" spans="1:16" ht="39" customHeight="1" x14ac:dyDescent="0.15">
      <c r="A38" s="22"/>
      <c r="B38" s="35"/>
      <c r="C38" s="1242" t="s">
        <v>559</v>
      </c>
      <c r="D38" s="1243"/>
      <c r="E38" s="1244"/>
      <c r="F38" s="36">
        <v>0.09</v>
      </c>
      <c r="G38" s="37">
        <v>0.08</v>
      </c>
      <c r="H38" s="37">
        <v>0.05</v>
      </c>
      <c r="I38" s="37">
        <v>7.0000000000000007E-2</v>
      </c>
      <c r="J38" s="38">
        <v>0.1</v>
      </c>
      <c r="K38" s="22"/>
      <c r="L38" s="22"/>
      <c r="M38" s="22"/>
      <c r="N38" s="22"/>
      <c r="O38" s="22"/>
      <c r="P38" s="22"/>
    </row>
    <row r="39" spans="1:16" ht="39" customHeight="1" x14ac:dyDescent="0.15">
      <c r="A39" s="22"/>
      <c r="B39" s="35"/>
      <c r="C39" s="1242" t="s">
        <v>560</v>
      </c>
      <c r="D39" s="1243"/>
      <c r="E39" s="1244"/>
      <c r="F39" s="36">
        <v>0.02</v>
      </c>
      <c r="G39" s="37">
        <v>0.03</v>
      </c>
      <c r="H39" s="37">
        <v>0.04</v>
      </c>
      <c r="I39" s="37">
        <v>0.04</v>
      </c>
      <c r="J39" s="38">
        <v>0.05</v>
      </c>
      <c r="K39" s="22"/>
      <c r="L39" s="22"/>
      <c r="M39" s="22"/>
      <c r="N39" s="22"/>
      <c r="O39" s="22"/>
      <c r="P39" s="22"/>
    </row>
    <row r="40" spans="1:16" ht="39" customHeight="1" x14ac:dyDescent="0.15">
      <c r="A40" s="22"/>
      <c r="B40" s="35"/>
      <c r="C40" s="1242" t="s">
        <v>561</v>
      </c>
      <c r="D40" s="1243"/>
      <c r="E40" s="1244"/>
      <c r="F40" s="36">
        <v>0.03</v>
      </c>
      <c r="G40" s="37">
        <v>0.02</v>
      </c>
      <c r="H40" s="37">
        <v>0.02</v>
      </c>
      <c r="I40" s="37">
        <v>0.03</v>
      </c>
      <c r="J40" s="38">
        <v>0.05</v>
      </c>
      <c r="K40" s="22"/>
      <c r="L40" s="22"/>
      <c r="M40" s="22"/>
      <c r="N40" s="22"/>
      <c r="O40" s="22"/>
      <c r="P40" s="22"/>
    </row>
    <row r="41" spans="1:16" ht="39" customHeight="1" x14ac:dyDescent="0.15">
      <c r="A41" s="22"/>
      <c r="B41" s="35"/>
      <c r="C41" s="1242" t="s">
        <v>562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563</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564</v>
      </c>
      <c r="D43" s="1246"/>
      <c r="E43" s="1247"/>
      <c r="F43" s="41">
        <v>7.0000000000000007E-2</v>
      </c>
      <c r="G43" s="42">
        <v>0.06</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loqH5lo1ss3xXSOD7ZgPyE9v8Sgpvtn3P9HBHUBAhWrX4KYXrEoKNU21U9X9h4WV8oIxRGhvAUT21ojk7qMmw==" saltValue="czOs/0EuR2Ky53m1v51n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R14" sqref="R14:V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1485</v>
      </c>
      <c r="L45" s="60">
        <v>1344</v>
      </c>
      <c r="M45" s="60">
        <v>1345</v>
      </c>
      <c r="N45" s="60">
        <v>1336</v>
      </c>
      <c r="O45" s="61">
        <v>1328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x14ac:dyDescent="0.15">
      <c r="A48" s="48"/>
      <c r="B48" s="1270"/>
      <c r="C48" s="1271"/>
      <c r="D48" s="62"/>
      <c r="E48" s="1252" t="s">
        <v>15</v>
      </c>
      <c r="F48" s="1252"/>
      <c r="G48" s="1252"/>
      <c r="H48" s="1252"/>
      <c r="I48" s="1252"/>
      <c r="J48" s="1253"/>
      <c r="K48" s="63">
        <v>303</v>
      </c>
      <c r="L48" s="64">
        <v>336</v>
      </c>
      <c r="M48" s="64">
        <v>397</v>
      </c>
      <c r="N48" s="64">
        <v>398</v>
      </c>
      <c r="O48" s="65">
        <v>400</v>
      </c>
      <c r="P48" s="48"/>
      <c r="Q48" s="48"/>
      <c r="R48" s="48"/>
      <c r="S48" s="48"/>
      <c r="T48" s="48"/>
      <c r="U48" s="48"/>
    </row>
    <row r="49" spans="1:21" ht="30.75" customHeight="1" x14ac:dyDescent="0.15">
      <c r="A49" s="48"/>
      <c r="B49" s="1270"/>
      <c r="C49" s="1271"/>
      <c r="D49" s="62"/>
      <c r="E49" s="1252" t="s">
        <v>16</v>
      </c>
      <c r="F49" s="1252"/>
      <c r="G49" s="1252"/>
      <c r="H49" s="1252"/>
      <c r="I49" s="1252"/>
      <c r="J49" s="1253"/>
      <c r="K49" s="63">
        <v>90</v>
      </c>
      <c r="L49" s="64">
        <v>92</v>
      </c>
      <c r="M49" s="64">
        <v>116</v>
      </c>
      <c r="N49" s="64">
        <v>108</v>
      </c>
      <c r="O49" s="65">
        <v>87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505</v>
      </c>
      <c r="L51" s="64" t="s">
        <v>505</v>
      </c>
      <c r="M51" s="64" t="s">
        <v>505</v>
      </c>
      <c r="N51" s="64" t="s">
        <v>505</v>
      </c>
      <c r="O51" s="65" t="s">
        <v>505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1318</v>
      </c>
      <c r="L52" s="64">
        <v>1219</v>
      </c>
      <c r="M52" s="64">
        <v>1205</v>
      </c>
      <c r="N52" s="64">
        <v>1194</v>
      </c>
      <c r="O52" s="65">
        <v>1171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561</v>
      </c>
      <c r="L53" s="69">
        <v>554</v>
      </c>
      <c r="M53" s="69">
        <v>654</v>
      </c>
      <c r="N53" s="69">
        <v>649</v>
      </c>
      <c r="O53" s="70">
        <v>645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27</v>
      </c>
      <c r="E58" s="1266"/>
      <c r="F58" s="1266"/>
      <c r="G58" s="1266"/>
      <c r="H58" s="1266"/>
      <c r="I58" s="1266"/>
      <c r="J58" s="1267"/>
      <c r="K58" s="86" t="s">
        <v>590</v>
      </c>
      <c r="L58" s="87" t="s">
        <v>591</v>
      </c>
      <c r="M58" s="87" t="s">
        <v>589</v>
      </c>
      <c r="N58" s="87" t="s">
        <v>592</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8xQZO9R7Sn3Pqfa2l8RiZIiRPyi+hlyKA37qGiKJ3mDWSfTqVBADYlik/xTT7YksUhjR1OfuhyV/guSWW9BYQ==" saltValue="TqraysKWyFAAMIE10JN/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85" zoomScaleNormal="85" zoomScaleSheetLayoutView="100" workbookViewId="0">
      <selection activeCell="R14" sqref="R14:V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88" t="s">
        <v>30</v>
      </c>
      <c r="C41" s="1289"/>
      <c r="D41" s="102"/>
      <c r="E41" s="1290" t="s">
        <v>31</v>
      </c>
      <c r="F41" s="1290"/>
      <c r="G41" s="1290"/>
      <c r="H41" s="1291"/>
      <c r="I41" s="103">
        <v>12956</v>
      </c>
      <c r="J41" s="104">
        <v>12744</v>
      </c>
      <c r="K41" s="104">
        <v>12447</v>
      </c>
      <c r="L41" s="104">
        <v>12935</v>
      </c>
      <c r="M41" s="105">
        <v>12496</v>
      </c>
    </row>
    <row r="42" spans="2:13" ht="27.75" customHeight="1" x14ac:dyDescent="0.15">
      <c r="B42" s="1278"/>
      <c r="C42" s="1279"/>
      <c r="D42" s="106"/>
      <c r="E42" s="1282" t="s">
        <v>32</v>
      </c>
      <c r="F42" s="1282"/>
      <c r="G42" s="1282"/>
      <c r="H42" s="1283"/>
      <c r="I42" s="107" t="s">
        <v>505</v>
      </c>
      <c r="J42" s="108" t="s">
        <v>505</v>
      </c>
      <c r="K42" s="108" t="s">
        <v>505</v>
      </c>
      <c r="L42" s="108" t="s">
        <v>505</v>
      </c>
      <c r="M42" s="109" t="s">
        <v>505</v>
      </c>
    </row>
    <row r="43" spans="2:13" ht="27.75" customHeight="1" x14ac:dyDescent="0.15">
      <c r="B43" s="1278"/>
      <c r="C43" s="1279"/>
      <c r="D43" s="106"/>
      <c r="E43" s="1282" t="s">
        <v>33</v>
      </c>
      <c r="F43" s="1282"/>
      <c r="G43" s="1282"/>
      <c r="H43" s="1283"/>
      <c r="I43" s="107">
        <v>6070</v>
      </c>
      <c r="J43" s="108">
        <v>6150</v>
      </c>
      <c r="K43" s="108">
        <v>5672</v>
      </c>
      <c r="L43" s="108">
        <v>5717</v>
      </c>
      <c r="M43" s="109">
        <v>5743</v>
      </c>
    </row>
    <row r="44" spans="2:13" ht="27.75" customHeight="1" x14ac:dyDescent="0.15">
      <c r="B44" s="1278"/>
      <c r="C44" s="1279"/>
      <c r="D44" s="106"/>
      <c r="E44" s="1282" t="s">
        <v>34</v>
      </c>
      <c r="F44" s="1282"/>
      <c r="G44" s="1282"/>
      <c r="H44" s="1283"/>
      <c r="I44" s="107">
        <v>528</v>
      </c>
      <c r="J44" s="108">
        <v>666</v>
      </c>
      <c r="K44" s="108">
        <v>941</v>
      </c>
      <c r="L44" s="108">
        <v>1093</v>
      </c>
      <c r="M44" s="109">
        <v>1127</v>
      </c>
    </row>
    <row r="45" spans="2:13" ht="27.75" customHeight="1" x14ac:dyDescent="0.15">
      <c r="B45" s="1278"/>
      <c r="C45" s="1279"/>
      <c r="D45" s="106"/>
      <c r="E45" s="1282" t="s">
        <v>35</v>
      </c>
      <c r="F45" s="1282"/>
      <c r="G45" s="1282"/>
      <c r="H45" s="1283"/>
      <c r="I45" s="107">
        <v>1634</v>
      </c>
      <c r="J45" s="108">
        <v>1530</v>
      </c>
      <c r="K45" s="108">
        <v>1386</v>
      </c>
      <c r="L45" s="108">
        <v>1296</v>
      </c>
      <c r="M45" s="109">
        <v>1246</v>
      </c>
    </row>
    <row r="46" spans="2:13" ht="27.75" customHeight="1" x14ac:dyDescent="0.15">
      <c r="B46" s="1278"/>
      <c r="C46" s="1279"/>
      <c r="D46" s="110"/>
      <c r="E46" s="1282" t="s">
        <v>36</v>
      </c>
      <c r="F46" s="1282"/>
      <c r="G46" s="1282"/>
      <c r="H46" s="1283"/>
      <c r="I46" s="107" t="s">
        <v>505</v>
      </c>
      <c r="J46" s="108" t="s">
        <v>505</v>
      </c>
      <c r="K46" s="108" t="s">
        <v>505</v>
      </c>
      <c r="L46" s="108" t="s">
        <v>505</v>
      </c>
      <c r="M46" s="109" t="s">
        <v>505</v>
      </c>
    </row>
    <row r="47" spans="2:13" ht="27.75" customHeight="1" x14ac:dyDescent="0.15">
      <c r="B47" s="1278"/>
      <c r="C47" s="1279"/>
      <c r="D47" s="111"/>
      <c r="E47" s="1292" t="s">
        <v>37</v>
      </c>
      <c r="F47" s="1293"/>
      <c r="G47" s="1293"/>
      <c r="H47" s="1294"/>
      <c r="I47" s="107" t="s">
        <v>505</v>
      </c>
      <c r="J47" s="108" t="s">
        <v>505</v>
      </c>
      <c r="K47" s="108" t="s">
        <v>505</v>
      </c>
      <c r="L47" s="108" t="s">
        <v>505</v>
      </c>
      <c r="M47" s="109" t="s">
        <v>505</v>
      </c>
    </row>
    <row r="48" spans="2:13" ht="27.75" customHeight="1" x14ac:dyDescent="0.15">
      <c r="B48" s="1278"/>
      <c r="C48" s="1279"/>
      <c r="D48" s="106"/>
      <c r="E48" s="1282" t="s">
        <v>38</v>
      </c>
      <c r="F48" s="1282"/>
      <c r="G48" s="1282"/>
      <c r="H48" s="1283"/>
      <c r="I48" s="107" t="s">
        <v>505</v>
      </c>
      <c r="J48" s="108" t="s">
        <v>505</v>
      </c>
      <c r="K48" s="108" t="s">
        <v>505</v>
      </c>
      <c r="L48" s="108" t="s">
        <v>505</v>
      </c>
      <c r="M48" s="109" t="s">
        <v>505</v>
      </c>
    </row>
    <row r="49" spans="2:13" ht="27.75" customHeight="1" x14ac:dyDescent="0.15">
      <c r="B49" s="1280"/>
      <c r="C49" s="1281"/>
      <c r="D49" s="106"/>
      <c r="E49" s="1282" t="s">
        <v>39</v>
      </c>
      <c r="F49" s="1282"/>
      <c r="G49" s="1282"/>
      <c r="H49" s="1283"/>
      <c r="I49" s="107">
        <v>4</v>
      </c>
      <c r="J49" s="108">
        <v>4</v>
      </c>
      <c r="K49" s="108">
        <v>20</v>
      </c>
      <c r="L49" s="108">
        <v>7</v>
      </c>
      <c r="M49" s="109">
        <v>6</v>
      </c>
    </row>
    <row r="50" spans="2:13" ht="27.75" customHeight="1" x14ac:dyDescent="0.15">
      <c r="B50" s="1276" t="s">
        <v>40</v>
      </c>
      <c r="C50" s="1277"/>
      <c r="D50" s="112"/>
      <c r="E50" s="1282" t="s">
        <v>41</v>
      </c>
      <c r="F50" s="1282"/>
      <c r="G50" s="1282"/>
      <c r="H50" s="1283"/>
      <c r="I50" s="107">
        <v>2373</v>
      </c>
      <c r="J50" s="108">
        <v>2352</v>
      </c>
      <c r="K50" s="108">
        <v>2223</v>
      </c>
      <c r="L50" s="108">
        <v>2242</v>
      </c>
      <c r="M50" s="109">
        <v>2126</v>
      </c>
    </row>
    <row r="51" spans="2:13" ht="27.75" customHeight="1" x14ac:dyDescent="0.15">
      <c r="B51" s="1278"/>
      <c r="C51" s="1279"/>
      <c r="D51" s="106"/>
      <c r="E51" s="1282" t="s">
        <v>42</v>
      </c>
      <c r="F51" s="1282"/>
      <c r="G51" s="1282"/>
      <c r="H51" s="1283"/>
      <c r="I51" s="107">
        <v>162</v>
      </c>
      <c r="J51" s="108">
        <v>133</v>
      </c>
      <c r="K51" s="108">
        <v>75</v>
      </c>
      <c r="L51" s="108">
        <v>30</v>
      </c>
      <c r="M51" s="109">
        <v>7</v>
      </c>
    </row>
    <row r="52" spans="2:13" ht="27.75" customHeight="1" x14ac:dyDescent="0.15">
      <c r="B52" s="1280"/>
      <c r="C52" s="1281"/>
      <c r="D52" s="106"/>
      <c r="E52" s="1282" t="s">
        <v>43</v>
      </c>
      <c r="F52" s="1282"/>
      <c r="G52" s="1282"/>
      <c r="H52" s="1283"/>
      <c r="I52" s="107">
        <v>13448</v>
      </c>
      <c r="J52" s="108">
        <v>13289</v>
      </c>
      <c r="K52" s="108">
        <v>13077</v>
      </c>
      <c r="L52" s="108">
        <v>13039</v>
      </c>
      <c r="M52" s="109">
        <v>12007</v>
      </c>
    </row>
    <row r="53" spans="2:13" ht="27.75" customHeight="1" thickBot="1" x14ac:dyDescent="0.2">
      <c r="B53" s="1284" t="s">
        <v>44</v>
      </c>
      <c r="C53" s="1285"/>
      <c r="D53" s="113"/>
      <c r="E53" s="1286" t="s">
        <v>45</v>
      </c>
      <c r="F53" s="1286"/>
      <c r="G53" s="1286"/>
      <c r="H53" s="1287"/>
      <c r="I53" s="114">
        <v>5210</v>
      </c>
      <c r="J53" s="115">
        <v>5321</v>
      </c>
      <c r="K53" s="115">
        <v>5090</v>
      </c>
      <c r="L53" s="115">
        <v>5737</v>
      </c>
      <c r="M53" s="116">
        <v>6478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sAHagyfal2ijfwq25oYxhO3i1yEekncYlp9tfoF9ttF+xSO8FFtkhZl8/W2BEmJlFb7q9w7XXFnnjtJ3rQ2A==" saltValue="1gB1cQEIoRtJulxUpy++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B49" zoomScale="70" zoomScaleNormal="70" zoomScaleSheetLayoutView="100" workbookViewId="0">
      <selection activeCell="R14" sqref="R14:V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48</v>
      </c>
      <c r="D55" s="1303"/>
      <c r="E55" s="1304"/>
      <c r="F55" s="128">
        <v>1357</v>
      </c>
      <c r="G55" s="128">
        <v>1393</v>
      </c>
      <c r="H55" s="129">
        <v>1265</v>
      </c>
    </row>
    <row r="56" spans="2:8" ht="52.5" customHeight="1" x14ac:dyDescent="0.15">
      <c r="B56" s="130"/>
      <c r="C56" s="1305" t="s">
        <v>49</v>
      </c>
      <c r="D56" s="1305"/>
      <c r="E56" s="1306"/>
      <c r="F56" s="131">
        <v>426</v>
      </c>
      <c r="G56" s="131">
        <v>376</v>
      </c>
      <c r="H56" s="132">
        <v>351</v>
      </c>
    </row>
    <row r="57" spans="2:8" ht="53.25" customHeight="1" x14ac:dyDescent="0.15">
      <c r="B57" s="130"/>
      <c r="C57" s="1307" t="s">
        <v>50</v>
      </c>
      <c r="D57" s="1307"/>
      <c r="E57" s="1308"/>
      <c r="F57" s="133">
        <v>1507</v>
      </c>
      <c r="G57" s="133">
        <v>1510</v>
      </c>
      <c r="H57" s="134">
        <v>1227</v>
      </c>
    </row>
    <row r="58" spans="2:8" ht="45.75" customHeight="1" x14ac:dyDescent="0.15">
      <c r="B58" s="135"/>
      <c r="C58" s="1295" t="s">
        <v>594</v>
      </c>
      <c r="D58" s="1296"/>
      <c r="E58" s="1297"/>
      <c r="F58" s="136">
        <v>1056</v>
      </c>
      <c r="G58" s="136">
        <v>965</v>
      </c>
      <c r="H58" s="137">
        <v>680</v>
      </c>
    </row>
    <row r="59" spans="2:8" ht="45.75" customHeight="1" x14ac:dyDescent="0.15">
      <c r="B59" s="135"/>
      <c r="C59" s="1295" t="s">
        <v>595</v>
      </c>
      <c r="D59" s="1296"/>
      <c r="E59" s="1297"/>
      <c r="F59" s="136">
        <v>181</v>
      </c>
      <c r="G59" s="136">
        <v>154</v>
      </c>
      <c r="H59" s="137">
        <v>154</v>
      </c>
    </row>
    <row r="60" spans="2:8" ht="45.75" customHeight="1" x14ac:dyDescent="0.15">
      <c r="B60" s="135"/>
      <c r="C60" s="1295" t="s">
        <v>596</v>
      </c>
      <c r="D60" s="1296"/>
      <c r="E60" s="1297"/>
      <c r="F60" s="136">
        <v>49</v>
      </c>
      <c r="G60" s="136">
        <v>91</v>
      </c>
      <c r="H60" s="137">
        <v>107</v>
      </c>
    </row>
    <row r="61" spans="2:8" ht="45.75" customHeight="1" x14ac:dyDescent="0.15">
      <c r="B61" s="135"/>
      <c r="C61" s="1295" t="s">
        <v>597</v>
      </c>
      <c r="D61" s="1296"/>
      <c r="E61" s="1297"/>
      <c r="F61" s="136" t="s">
        <v>599</v>
      </c>
      <c r="G61" s="136">
        <v>84</v>
      </c>
      <c r="H61" s="137">
        <v>82</v>
      </c>
    </row>
    <row r="62" spans="2:8" ht="45.75" customHeight="1" thickBot="1" x14ac:dyDescent="0.2">
      <c r="B62" s="138"/>
      <c r="C62" s="1298" t="s">
        <v>598</v>
      </c>
      <c r="D62" s="1299"/>
      <c r="E62" s="1300"/>
      <c r="F62" s="139">
        <v>34</v>
      </c>
      <c r="G62" s="139">
        <v>37</v>
      </c>
      <c r="H62" s="140">
        <v>40</v>
      </c>
    </row>
    <row r="63" spans="2:8" ht="52.5" customHeight="1" thickBot="1" x14ac:dyDescent="0.2">
      <c r="B63" s="141"/>
      <c r="C63" s="1301" t="s">
        <v>51</v>
      </c>
      <c r="D63" s="1301"/>
      <c r="E63" s="1302"/>
      <c r="F63" s="142">
        <v>3290</v>
      </c>
      <c r="G63" s="142">
        <v>3279</v>
      </c>
      <c r="H63" s="143">
        <v>2843</v>
      </c>
    </row>
    <row r="64" spans="2:8" ht="15" customHeight="1" x14ac:dyDescent="0.15"/>
  </sheetData>
  <sheetProtection algorithmName="SHA-512" hashValue="tiMmt7J4O52mxiaYpmUYA/1udNThB6eZH3HhwgfGtS2b+4fKjtoTWfnzL/QXTDWPVygC/Wxni8mcqFD2J6lLAw==" saltValue="DX2oDwCXgjmqgACEhLa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C22" zoomScale="85" zoomScaleNormal="8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605</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92.4</v>
      </c>
      <c r="BY51" s="1323"/>
      <c r="BZ51" s="1323"/>
      <c r="CA51" s="1323"/>
      <c r="CB51" s="1323"/>
      <c r="CC51" s="1323"/>
      <c r="CD51" s="1323"/>
      <c r="CE51" s="1323"/>
      <c r="CF51" s="1323">
        <v>90.8</v>
      </c>
      <c r="CG51" s="1323"/>
      <c r="CH51" s="1323"/>
      <c r="CI51" s="1323"/>
      <c r="CJ51" s="1323"/>
      <c r="CK51" s="1323"/>
      <c r="CL51" s="1323"/>
      <c r="CM51" s="1323"/>
      <c r="CN51" s="1323">
        <v>103.2</v>
      </c>
      <c r="CO51" s="1323"/>
      <c r="CP51" s="1323"/>
      <c r="CQ51" s="1323"/>
      <c r="CR51" s="1323"/>
      <c r="CS51" s="1323"/>
      <c r="CT51" s="1323"/>
      <c r="CU51" s="1323"/>
      <c r="CV51" s="1323">
        <v>118.2</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64.900000000000006</v>
      </c>
      <c r="BY53" s="1323"/>
      <c r="BZ53" s="1323"/>
      <c r="CA53" s="1323"/>
      <c r="CB53" s="1323"/>
      <c r="CC53" s="1323"/>
      <c r="CD53" s="1323"/>
      <c r="CE53" s="1323"/>
      <c r="CF53" s="1323">
        <v>70.2</v>
      </c>
      <c r="CG53" s="1323"/>
      <c r="CH53" s="1323"/>
      <c r="CI53" s="1323"/>
      <c r="CJ53" s="1323"/>
      <c r="CK53" s="1323"/>
      <c r="CL53" s="1323"/>
      <c r="CM53" s="1323"/>
      <c r="CN53" s="1323">
        <v>68.599999999999994</v>
      </c>
      <c r="CO53" s="1323"/>
      <c r="CP53" s="1323"/>
      <c r="CQ53" s="1323"/>
      <c r="CR53" s="1323"/>
      <c r="CS53" s="1323"/>
      <c r="CT53" s="1323"/>
      <c r="CU53" s="1323"/>
      <c r="CV53" s="1323">
        <v>66</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24</v>
      </c>
      <c r="BY55" s="1323"/>
      <c r="BZ55" s="1323"/>
      <c r="CA55" s="1323"/>
      <c r="CB55" s="1323"/>
      <c r="CC55" s="1323"/>
      <c r="CD55" s="1323"/>
      <c r="CE55" s="1323"/>
      <c r="CF55" s="1323">
        <v>19.8</v>
      </c>
      <c r="CG55" s="1323"/>
      <c r="CH55" s="1323"/>
      <c r="CI55" s="1323"/>
      <c r="CJ55" s="1323"/>
      <c r="CK55" s="1323"/>
      <c r="CL55" s="1323"/>
      <c r="CM55" s="1323"/>
      <c r="CN55" s="1323">
        <v>19.8</v>
      </c>
      <c r="CO55" s="1323"/>
      <c r="CP55" s="1323"/>
      <c r="CQ55" s="1323"/>
      <c r="CR55" s="1323"/>
      <c r="CS55" s="1323"/>
      <c r="CT55" s="1323"/>
      <c r="CU55" s="1323"/>
      <c r="CV55" s="1323">
        <v>20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56.1</v>
      </c>
      <c r="BY57" s="1323"/>
      <c r="BZ57" s="1323"/>
      <c r="CA57" s="1323"/>
      <c r="CB57" s="1323"/>
      <c r="CC57" s="1323"/>
      <c r="CD57" s="1323"/>
      <c r="CE57" s="1323"/>
      <c r="CF57" s="1323">
        <v>58.6</v>
      </c>
      <c r="CG57" s="1323"/>
      <c r="CH57" s="1323"/>
      <c r="CI57" s="1323"/>
      <c r="CJ57" s="1323"/>
      <c r="CK57" s="1323"/>
      <c r="CL57" s="1323"/>
      <c r="CM57" s="1323"/>
      <c r="CN57" s="1323">
        <v>59.5</v>
      </c>
      <c r="CO57" s="1323"/>
      <c r="CP57" s="1323"/>
      <c r="CQ57" s="1323"/>
      <c r="CR57" s="1323"/>
      <c r="CS57" s="1323"/>
      <c r="CT57" s="1323"/>
      <c r="CU57" s="1323"/>
      <c r="CV57" s="1323">
        <v>60.5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605</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23">
        <v>89.1</v>
      </c>
      <c r="BQ73" s="1323"/>
      <c r="BR73" s="1323"/>
      <c r="BS73" s="1323"/>
      <c r="BT73" s="1323"/>
      <c r="BU73" s="1323"/>
      <c r="BV73" s="1323"/>
      <c r="BW73" s="1323"/>
      <c r="BX73" s="1323">
        <v>92.4</v>
      </c>
      <c r="BY73" s="1323"/>
      <c r="BZ73" s="1323"/>
      <c r="CA73" s="1323"/>
      <c r="CB73" s="1323"/>
      <c r="CC73" s="1323"/>
      <c r="CD73" s="1323"/>
      <c r="CE73" s="1323"/>
      <c r="CF73" s="1323">
        <v>90.8</v>
      </c>
      <c r="CG73" s="1323"/>
      <c r="CH73" s="1323"/>
      <c r="CI73" s="1323"/>
      <c r="CJ73" s="1323"/>
      <c r="CK73" s="1323"/>
      <c r="CL73" s="1323"/>
      <c r="CM73" s="1323"/>
      <c r="CN73" s="1323">
        <v>103.2</v>
      </c>
      <c r="CO73" s="1323"/>
      <c r="CP73" s="1323"/>
      <c r="CQ73" s="1323"/>
      <c r="CR73" s="1323"/>
      <c r="CS73" s="1323"/>
      <c r="CT73" s="1323"/>
      <c r="CU73" s="1323"/>
      <c r="CV73" s="1323">
        <v>118.2</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10.4</v>
      </c>
      <c r="BQ75" s="1323"/>
      <c r="BR75" s="1323"/>
      <c r="BS75" s="1323"/>
      <c r="BT75" s="1323"/>
      <c r="BU75" s="1323"/>
      <c r="BV75" s="1323"/>
      <c r="BW75" s="1323"/>
      <c r="BX75" s="1323">
        <v>9.8000000000000007</v>
      </c>
      <c r="BY75" s="1323"/>
      <c r="BZ75" s="1323"/>
      <c r="CA75" s="1323"/>
      <c r="CB75" s="1323"/>
      <c r="CC75" s="1323"/>
      <c r="CD75" s="1323"/>
      <c r="CE75" s="1323"/>
      <c r="CF75" s="1323">
        <v>10.3</v>
      </c>
      <c r="CG75" s="1323"/>
      <c r="CH75" s="1323"/>
      <c r="CI75" s="1323"/>
      <c r="CJ75" s="1323"/>
      <c r="CK75" s="1323"/>
      <c r="CL75" s="1323"/>
      <c r="CM75" s="1323"/>
      <c r="CN75" s="1323">
        <v>10.9</v>
      </c>
      <c r="CO75" s="1323"/>
      <c r="CP75" s="1323"/>
      <c r="CQ75" s="1323"/>
      <c r="CR75" s="1323"/>
      <c r="CS75" s="1323"/>
      <c r="CT75" s="1323"/>
      <c r="CU75" s="1323"/>
      <c r="CV75" s="1323">
        <v>11.7</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608</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37.200000000000003</v>
      </c>
      <c r="BQ77" s="1323"/>
      <c r="BR77" s="1323"/>
      <c r="BS77" s="1323"/>
      <c r="BT77" s="1323"/>
      <c r="BU77" s="1323"/>
      <c r="BV77" s="1323"/>
      <c r="BW77" s="1323"/>
      <c r="BX77" s="1323">
        <v>24</v>
      </c>
      <c r="BY77" s="1323"/>
      <c r="BZ77" s="1323"/>
      <c r="CA77" s="1323"/>
      <c r="CB77" s="1323"/>
      <c r="CC77" s="1323"/>
      <c r="CD77" s="1323"/>
      <c r="CE77" s="1323"/>
      <c r="CF77" s="1323">
        <v>19.8</v>
      </c>
      <c r="CG77" s="1323"/>
      <c r="CH77" s="1323"/>
      <c r="CI77" s="1323"/>
      <c r="CJ77" s="1323"/>
      <c r="CK77" s="1323"/>
      <c r="CL77" s="1323"/>
      <c r="CM77" s="1323"/>
      <c r="CN77" s="1323">
        <v>19.8</v>
      </c>
      <c r="CO77" s="1323"/>
      <c r="CP77" s="1323"/>
      <c r="CQ77" s="1323"/>
      <c r="CR77" s="1323"/>
      <c r="CS77" s="1323"/>
      <c r="CT77" s="1323"/>
      <c r="CU77" s="1323"/>
      <c r="CV77" s="1323">
        <v>20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10.1</v>
      </c>
      <c r="BQ79" s="1323"/>
      <c r="BR79" s="1323"/>
      <c r="BS79" s="1323"/>
      <c r="BT79" s="1323"/>
      <c r="BU79" s="1323"/>
      <c r="BV79" s="1323"/>
      <c r="BW79" s="1323"/>
      <c r="BX79" s="1323">
        <v>9.1</v>
      </c>
      <c r="BY79" s="1323"/>
      <c r="BZ79" s="1323"/>
      <c r="CA79" s="1323"/>
      <c r="CB79" s="1323"/>
      <c r="CC79" s="1323"/>
      <c r="CD79" s="1323"/>
      <c r="CE79" s="1323"/>
      <c r="CF79" s="1323">
        <v>8.9</v>
      </c>
      <c r="CG79" s="1323"/>
      <c r="CH79" s="1323"/>
      <c r="CI79" s="1323"/>
      <c r="CJ79" s="1323"/>
      <c r="CK79" s="1323"/>
      <c r="CL79" s="1323"/>
      <c r="CM79" s="1323"/>
      <c r="CN79" s="1323">
        <v>8.8000000000000007</v>
      </c>
      <c r="CO79" s="1323"/>
      <c r="CP79" s="1323"/>
      <c r="CQ79" s="1323"/>
      <c r="CR79" s="1323"/>
      <c r="CS79" s="1323"/>
      <c r="CT79" s="1323"/>
      <c r="CU79" s="1323"/>
      <c r="CV79" s="1323">
        <v>8.9</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8wLSwXtd/tv90fpkXAPgNmK2rwWBZkLX/YRYjeNXB3nQ3jkG+UJCNZMQgLdslG1hO8R7rp4q6g8p/ia6PQuew==" saltValue="CdJ39LTfFVA4QHaYMsx7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91"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iwT0CKSNcgB63EWMGERKGg4mvysg9itKfVX9aRoSyMhuXCE4JncgwSc9D+6pPos7FNTZnWPAOdM/KOHXAsJzwA==" saltValue="v5QnzgsEvuYOe7TnNE7m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D70" zoomScale="85" zoomScaleNormal="85" zoomScaleSheetLayoutView="55" workbookViewId="0">
      <selection activeCell="AE84" sqref="AE8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pBfSxPP747nr/T5l05+EGQSN6Jdcs3iJTSXixIKuwmCP1Jf32IelJxXkGxUNraiU3+JQD+unkxIegn8KF2B+2A==" saltValue="O83D67U1h+KiG+0XD+Ns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140221</v>
      </c>
      <c r="E3" s="162"/>
      <c r="F3" s="163">
        <v>96635</v>
      </c>
      <c r="G3" s="164"/>
      <c r="H3" s="165"/>
    </row>
    <row r="4" spans="1:8" x14ac:dyDescent="0.15">
      <c r="A4" s="166"/>
      <c r="B4" s="167"/>
      <c r="C4" s="168"/>
      <c r="D4" s="169">
        <v>46688</v>
      </c>
      <c r="E4" s="170"/>
      <c r="F4" s="171">
        <v>44408</v>
      </c>
      <c r="G4" s="172"/>
      <c r="H4" s="173"/>
    </row>
    <row r="5" spans="1:8" x14ac:dyDescent="0.15">
      <c r="A5" s="154" t="s">
        <v>538</v>
      </c>
      <c r="B5" s="159"/>
      <c r="C5" s="160"/>
      <c r="D5" s="161">
        <v>148389</v>
      </c>
      <c r="E5" s="162"/>
      <c r="F5" s="163">
        <v>97062</v>
      </c>
      <c r="G5" s="164"/>
      <c r="H5" s="165"/>
    </row>
    <row r="6" spans="1:8" x14ac:dyDescent="0.15">
      <c r="A6" s="166"/>
      <c r="B6" s="167"/>
      <c r="C6" s="168"/>
      <c r="D6" s="169">
        <v>52847</v>
      </c>
      <c r="E6" s="170"/>
      <c r="F6" s="171">
        <v>50112</v>
      </c>
      <c r="G6" s="172"/>
      <c r="H6" s="173"/>
    </row>
    <row r="7" spans="1:8" x14ac:dyDescent="0.15">
      <c r="A7" s="154" t="s">
        <v>539</v>
      </c>
      <c r="B7" s="159"/>
      <c r="C7" s="160"/>
      <c r="D7" s="161">
        <v>126961</v>
      </c>
      <c r="E7" s="162"/>
      <c r="F7" s="163">
        <v>106005</v>
      </c>
      <c r="G7" s="164"/>
      <c r="H7" s="165"/>
    </row>
    <row r="8" spans="1:8" x14ac:dyDescent="0.15">
      <c r="A8" s="166"/>
      <c r="B8" s="167"/>
      <c r="C8" s="168"/>
      <c r="D8" s="169">
        <v>49949</v>
      </c>
      <c r="E8" s="170"/>
      <c r="F8" s="171">
        <v>58359</v>
      </c>
      <c r="G8" s="172"/>
      <c r="H8" s="173"/>
    </row>
    <row r="9" spans="1:8" x14ac:dyDescent="0.15">
      <c r="A9" s="154" t="s">
        <v>540</v>
      </c>
      <c r="B9" s="159"/>
      <c r="C9" s="160"/>
      <c r="D9" s="161">
        <v>193902</v>
      </c>
      <c r="E9" s="162"/>
      <c r="F9" s="163">
        <v>98507</v>
      </c>
      <c r="G9" s="164"/>
      <c r="H9" s="165"/>
    </row>
    <row r="10" spans="1:8" x14ac:dyDescent="0.15">
      <c r="A10" s="166"/>
      <c r="B10" s="167"/>
      <c r="C10" s="168"/>
      <c r="D10" s="169">
        <v>31778</v>
      </c>
      <c r="E10" s="170"/>
      <c r="F10" s="171">
        <v>47567</v>
      </c>
      <c r="G10" s="172"/>
      <c r="H10" s="173"/>
    </row>
    <row r="11" spans="1:8" x14ac:dyDescent="0.15">
      <c r="A11" s="154" t="s">
        <v>541</v>
      </c>
      <c r="B11" s="159"/>
      <c r="C11" s="160"/>
      <c r="D11" s="161">
        <v>118863</v>
      </c>
      <c r="E11" s="162"/>
      <c r="F11" s="163">
        <v>113347</v>
      </c>
      <c r="G11" s="164"/>
      <c r="H11" s="165"/>
    </row>
    <row r="12" spans="1:8" x14ac:dyDescent="0.15">
      <c r="A12" s="166"/>
      <c r="B12" s="167"/>
      <c r="C12" s="174"/>
      <c r="D12" s="169">
        <v>47957</v>
      </c>
      <c r="E12" s="170"/>
      <c r="F12" s="171">
        <v>58728</v>
      </c>
      <c r="G12" s="172"/>
      <c r="H12" s="173"/>
    </row>
    <row r="13" spans="1:8" x14ac:dyDescent="0.15">
      <c r="A13" s="154"/>
      <c r="B13" s="159"/>
      <c r="C13" s="175"/>
      <c r="D13" s="176">
        <v>145667</v>
      </c>
      <c r="E13" s="177"/>
      <c r="F13" s="178">
        <v>102311</v>
      </c>
      <c r="G13" s="179"/>
      <c r="H13" s="165"/>
    </row>
    <row r="14" spans="1:8" x14ac:dyDescent="0.15">
      <c r="A14" s="166"/>
      <c r="B14" s="167"/>
      <c r="C14" s="168"/>
      <c r="D14" s="169">
        <v>45844</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2.5099999999999998</v>
      </c>
      <c r="C19" s="180">
        <f>ROUND(VALUE(SUBSTITUTE(実質収支比率等に係る経年分析!G$48,"▲","-")),2)</f>
        <v>2.67</v>
      </c>
      <c r="D19" s="180">
        <f>ROUND(VALUE(SUBSTITUTE(実質収支比率等に係る経年分析!H$48,"▲","-")),2)</f>
        <v>3.39</v>
      </c>
      <c r="E19" s="180">
        <f>ROUND(VALUE(SUBSTITUTE(実質収支比率等に係る経年分析!I$48,"▲","-")),2)</f>
        <v>3.84</v>
      </c>
      <c r="F19" s="180">
        <f>ROUND(VALUE(SUBSTITUTE(実質収支比率等に係る経年分析!J$48,"▲","-")),2)</f>
        <v>4.47</v>
      </c>
    </row>
    <row r="20" spans="1:11" x14ac:dyDescent="0.15">
      <c r="A20" s="180" t="s">
        <v>55</v>
      </c>
      <c r="B20" s="180">
        <f>ROUND(VALUE(SUBSTITUTE(実質収支比率等に係る経年分析!F$47,"▲","-")),2)</f>
        <v>24.78</v>
      </c>
      <c r="C20" s="180">
        <f>ROUND(VALUE(SUBSTITUTE(実質収支比率等に係る経年分析!G$47,"▲","-")),2)</f>
        <v>21.67</v>
      </c>
      <c r="D20" s="180">
        <f>ROUND(VALUE(SUBSTITUTE(実質収支比率等に係る経年分析!H$47,"▲","-")),2)</f>
        <v>19.920000000000002</v>
      </c>
      <c r="E20" s="180">
        <f>ROUND(VALUE(SUBSTITUTE(実質収支比率等に係る経年分析!I$47,"▲","-")),2)</f>
        <v>20.66</v>
      </c>
      <c r="F20" s="180">
        <f>ROUND(VALUE(SUBSTITUTE(実質収支比率等に係る経年分析!J$47,"▲","-")),2)</f>
        <v>19.03</v>
      </c>
    </row>
    <row r="21" spans="1:11" x14ac:dyDescent="0.15">
      <c r="A21" s="180" t="s">
        <v>56</v>
      </c>
      <c r="B21" s="180">
        <f>IF(ISNUMBER(VALUE(SUBSTITUTE(実質収支比率等に係る経年分析!F$49,"▲","-"))),ROUND(VALUE(SUBSTITUTE(実質収支比率等に係る経年分析!F$49,"▲","-")),2),NA())</f>
        <v>7.18</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-3.62</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-3.38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東北町介護サービス事業特別会計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東北町農業集落排水事業特別会計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東北町後期高齢者医療特別会計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東北町公共下水道事業特別会計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東北町国民健康保険事業特別会計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東北町介護保険特別会計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15">
      <c r="A35" s="181" t="str">
        <f>IF(連結実質赤字比率に係る赤字・黒字の構成分析!C$35="",NA(),連結実質赤字比率に係る赤字・黒字の構成分析!C$35)</f>
        <v>東北町上水道事業会計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1318</v>
      </c>
      <c r="E42" s="182"/>
      <c r="F42" s="182"/>
      <c r="G42" s="182">
        <f>'実質公債費比率（分子）の構造'!L$52</f>
        <v>1219</v>
      </c>
      <c r="H42" s="182"/>
      <c r="I42" s="182"/>
      <c r="J42" s="182">
        <f>'実質公債費比率（分子）の構造'!M$52</f>
        <v>1205</v>
      </c>
      <c r="K42" s="182"/>
      <c r="L42" s="182"/>
      <c r="M42" s="182">
        <f>'実質公債費比率（分子）の構造'!N$52</f>
        <v>1194</v>
      </c>
      <c r="N42" s="182"/>
      <c r="O42" s="182"/>
      <c r="P42" s="182">
        <f>'実質公債費比率（分子）の構造'!O$52</f>
        <v>1171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90</v>
      </c>
      <c r="C45" s="182"/>
      <c r="D45" s="182"/>
      <c r="E45" s="182">
        <f>'実質公債費比率（分子）の構造'!L$49</f>
        <v>92</v>
      </c>
      <c r="F45" s="182"/>
      <c r="G45" s="182"/>
      <c r="H45" s="182">
        <f>'実質公債費比率（分子）の構造'!M$49</f>
        <v>116</v>
      </c>
      <c r="I45" s="182"/>
      <c r="J45" s="182"/>
      <c r="K45" s="182">
        <f>'実質公債費比率（分子）の構造'!N$49</f>
        <v>108</v>
      </c>
      <c r="L45" s="182"/>
      <c r="M45" s="182"/>
      <c r="N45" s="182">
        <f>'実質公債費比率（分子）の構造'!O$49</f>
        <v>87</v>
      </c>
      <c r="O45" s="182"/>
      <c r="P45" s="182"/>
    </row>
    <row r="46" spans="1:16" x14ac:dyDescent="0.15">
      <c r="A46" s="182" t="s">
        <v>67</v>
      </c>
      <c r="B46" s="182">
        <f>'実質公債費比率（分子）の構造'!K$48</f>
        <v>303</v>
      </c>
      <c r="C46" s="182"/>
      <c r="D46" s="182"/>
      <c r="E46" s="182">
        <f>'実質公債費比率（分子）の構造'!L$48</f>
        <v>336</v>
      </c>
      <c r="F46" s="182"/>
      <c r="G46" s="182"/>
      <c r="H46" s="182">
        <f>'実質公債費比率（分子）の構造'!M$48</f>
        <v>397</v>
      </c>
      <c r="I46" s="182"/>
      <c r="J46" s="182"/>
      <c r="K46" s="182">
        <f>'実質公債費比率（分子）の構造'!N$48</f>
        <v>398</v>
      </c>
      <c r="L46" s="182"/>
      <c r="M46" s="182"/>
      <c r="N46" s="182">
        <f>'実質公債費比率（分子）の構造'!O$48</f>
        <v>400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1485</v>
      </c>
      <c r="C49" s="182"/>
      <c r="D49" s="182"/>
      <c r="E49" s="182">
        <f>'実質公債費比率（分子）の構造'!L$45</f>
        <v>1344</v>
      </c>
      <c r="F49" s="182"/>
      <c r="G49" s="182"/>
      <c r="H49" s="182">
        <f>'実質公債費比率（分子）の構造'!M$45</f>
        <v>1345</v>
      </c>
      <c r="I49" s="182"/>
      <c r="J49" s="182"/>
      <c r="K49" s="182">
        <f>'実質公債費比率（分子）の構造'!N$45</f>
        <v>1336</v>
      </c>
      <c r="L49" s="182"/>
      <c r="M49" s="182"/>
      <c r="N49" s="182">
        <f>'実質公債費比率（分子）の構造'!O$45</f>
        <v>1328</v>
      </c>
      <c r="O49" s="182"/>
      <c r="P49" s="182"/>
    </row>
    <row r="50" spans="1:16" x14ac:dyDescent="0.15">
      <c r="A50" s="182" t="s">
        <v>71</v>
      </c>
      <c r="B50" s="182" t="e">
        <f>NA()</f>
        <v>#N/A</v>
      </c>
      <c r="C50" s="182">
        <f>IF(ISNUMBER('実質公債費比率（分子）の構造'!K$53),'実質公債費比率（分子）の構造'!K$53,NA())</f>
        <v>561</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654</v>
      </c>
      <c r="J50" s="182" t="e">
        <f>NA()</f>
        <v>#N/A</v>
      </c>
      <c r="K50" s="182" t="e">
        <f>NA()</f>
        <v>#N/A</v>
      </c>
      <c r="L50" s="182">
        <f>IF(ISNUMBER('実質公債費比率（分子）の構造'!N$53),'実質公債費比率（分子）の構造'!N$53,NA())</f>
        <v>649</v>
      </c>
      <c r="M50" s="182" t="e">
        <f>NA()</f>
        <v>#N/A</v>
      </c>
      <c r="N50" s="182" t="e">
        <f>NA()</f>
        <v>#N/A</v>
      </c>
      <c r="O50" s="182">
        <f>IF(ISNUMBER('実質公債費比率（分子）の構造'!O$53),'実質公債費比率（分子）の構造'!O$53,NA())</f>
        <v>645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13448</v>
      </c>
      <c r="E56" s="181"/>
      <c r="F56" s="181"/>
      <c r="G56" s="181">
        <f>'将来負担比率（分子）の構造'!J$52</f>
        <v>13289</v>
      </c>
      <c r="H56" s="181"/>
      <c r="I56" s="181"/>
      <c r="J56" s="181">
        <f>'将来負担比率（分子）の構造'!K$52</f>
        <v>13077</v>
      </c>
      <c r="K56" s="181"/>
      <c r="L56" s="181"/>
      <c r="M56" s="181">
        <f>'将来負担比率（分子）の構造'!L$52</f>
        <v>13039</v>
      </c>
      <c r="N56" s="181"/>
      <c r="O56" s="181"/>
      <c r="P56" s="181">
        <f>'将来負担比率（分子）の構造'!M$52</f>
        <v>12007</v>
      </c>
    </row>
    <row r="57" spans="1:16" x14ac:dyDescent="0.15">
      <c r="A57" s="181" t="s">
        <v>42</v>
      </c>
      <c r="B57" s="181"/>
      <c r="C57" s="181"/>
      <c r="D57" s="181">
        <f>'将来負担比率（分子）の構造'!I$51</f>
        <v>162</v>
      </c>
      <c r="E57" s="181"/>
      <c r="F57" s="181"/>
      <c r="G57" s="181">
        <f>'将来負担比率（分子）の構造'!J$51</f>
        <v>133</v>
      </c>
      <c r="H57" s="181"/>
      <c r="I57" s="181"/>
      <c r="J57" s="181">
        <f>'将来負担比率（分子）の構造'!K$51</f>
        <v>75</v>
      </c>
      <c r="K57" s="181"/>
      <c r="L57" s="181"/>
      <c r="M57" s="181">
        <f>'将来負担比率（分子）の構造'!L$51</f>
        <v>30</v>
      </c>
      <c r="N57" s="181"/>
      <c r="O57" s="181"/>
      <c r="P57" s="181">
        <f>'将来負担比率（分子）の構造'!M$51</f>
        <v>7</v>
      </c>
    </row>
    <row r="58" spans="1:16" x14ac:dyDescent="0.15">
      <c r="A58" s="181" t="s">
        <v>41</v>
      </c>
      <c r="B58" s="181"/>
      <c r="C58" s="181"/>
      <c r="D58" s="181">
        <f>'将来負担比率（分子）の構造'!I$50</f>
        <v>2373</v>
      </c>
      <c r="E58" s="181"/>
      <c r="F58" s="181"/>
      <c r="G58" s="181">
        <f>'将来負担比率（分子）の構造'!J$50</f>
        <v>2352</v>
      </c>
      <c r="H58" s="181"/>
      <c r="I58" s="181"/>
      <c r="J58" s="181">
        <f>'将来負担比率（分子）の構造'!K$50</f>
        <v>2223</v>
      </c>
      <c r="K58" s="181"/>
      <c r="L58" s="181"/>
      <c r="M58" s="181">
        <f>'将来負担比率（分子）の構造'!L$50</f>
        <v>2242</v>
      </c>
      <c r="N58" s="181"/>
      <c r="O58" s="181"/>
      <c r="P58" s="181">
        <f>'将来負担比率（分子）の構造'!M$50</f>
        <v>2126</v>
      </c>
    </row>
    <row r="59" spans="1:16" x14ac:dyDescent="0.15">
      <c r="A59" s="181" t="s">
        <v>39</v>
      </c>
      <c r="B59" s="181">
        <f>'将来負担比率（分子）の構造'!I$49</f>
        <v>4</v>
      </c>
      <c r="C59" s="181"/>
      <c r="D59" s="181"/>
      <c r="E59" s="181">
        <f>'将来負担比率（分子）の構造'!J$49</f>
        <v>4</v>
      </c>
      <c r="F59" s="181"/>
      <c r="G59" s="181"/>
      <c r="H59" s="181">
        <f>'将来負担比率（分子）の構造'!K$49</f>
        <v>20</v>
      </c>
      <c r="I59" s="181"/>
      <c r="J59" s="181"/>
      <c r="K59" s="181">
        <f>'将来負担比率（分子）の構造'!L$49</f>
        <v>7</v>
      </c>
      <c r="L59" s="181"/>
      <c r="M59" s="181"/>
      <c r="N59" s="181">
        <f>'将来負担比率（分子）の構造'!M$49</f>
        <v>6</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1634</v>
      </c>
      <c r="C62" s="181"/>
      <c r="D62" s="181"/>
      <c r="E62" s="181">
        <f>'将来負担比率（分子）の構造'!J$45</f>
        <v>1530</v>
      </c>
      <c r="F62" s="181"/>
      <c r="G62" s="181"/>
      <c r="H62" s="181">
        <f>'将来負担比率（分子）の構造'!K$45</f>
        <v>1386</v>
      </c>
      <c r="I62" s="181"/>
      <c r="J62" s="181"/>
      <c r="K62" s="181">
        <f>'将来負担比率（分子）の構造'!L$45</f>
        <v>1296</v>
      </c>
      <c r="L62" s="181"/>
      <c r="M62" s="181"/>
      <c r="N62" s="181">
        <f>'将来負担比率（分子）の構造'!M$45</f>
        <v>1246</v>
      </c>
      <c r="O62" s="181"/>
      <c r="P62" s="181"/>
    </row>
    <row r="63" spans="1:16" x14ac:dyDescent="0.15">
      <c r="A63" s="181" t="s">
        <v>34</v>
      </c>
      <c r="B63" s="181">
        <f>'将来負担比率（分子）の構造'!I$44</f>
        <v>528</v>
      </c>
      <c r="C63" s="181"/>
      <c r="D63" s="181"/>
      <c r="E63" s="181">
        <f>'将来負担比率（分子）の構造'!J$44</f>
        <v>666</v>
      </c>
      <c r="F63" s="181"/>
      <c r="G63" s="181"/>
      <c r="H63" s="181">
        <f>'将来負担比率（分子）の構造'!K$44</f>
        <v>941</v>
      </c>
      <c r="I63" s="181"/>
      <c r="J63" s="181"/>
      <c r="K63" s="181">
        <f>'将来負担比率（分子）の構造'!L$44</f>
        <v>1093</v>
      </c>
      <c r="L63" s="181"/>
      <c r="M63" s="181"/>
      <c r="N63" s="181">
        <f>'将来負担比率（分子）の構造'!M$44</f>
        <v>1127</v>
      </c>
      <c r="O63" s="181"/>
      <c r="P63" s="181"/>
    </row>
    <row r="64" spans="1:16" x14ac:dyDescent="0.15">
      <c r="A64" s="181" t="s">
        <v>33</v>
      </c>
      <c r="B64" s="181">
        <f>'将来負担比率（分子）の構造'!I$43</f>
        <v>6070</v>
      </c>
      <c r="C64" s="181"/>
      <c r="D64" s="181"/>
      <c r="E64" s="181">
        <f>'将来負担比率（分子）の構造'!J$43</f>
        <v>6150</v>
      </c>
      <c r="F64" s="181"/>
      <c r="G64" s="181"/>
      <c r="H64" s="181">
        <f>'将来負担比率（分子）の構造'!K$43</f>
        <v>5672</v>
      </c>
      <c r="I64" s="181"/>
      <c r="J64" s="181"/>
      <c r="K64" s="181">
        <f>'将来負担比率（分子）の構造'!L$43</f>
        <v>5717</v>
      </c>
      <c r="L64" s="181"/>
      <c r="M64" s="181"/>
      <c r="N64" s="181">
        <f>'将来負担比率（分子）の構造'!M$43</f>
        <v>5743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12956</v>
      </c>
      <c r="C66" s="181"/>
      <c r="D66" s="181"/>
      <c r="E66" s="181">
        <f>'将来負担比率（分子）の構造'!J$41</f>
        <v>12744</v>
      </c>
      <c r="F66" s="181"/>
      <c r="G66" s="181"/>
      <c r="H66" s="181">
        <f>'将来負担比率（分子）の構造'!K$41</f>
        <v>12447</v>
      </c>
      <c r="I66" s="181"/>
      <c r="J66" s="181"/>
      <c r="K66" s="181">
        <f>'将来負担比率（分子）の構造'!L$41</f>
        <v>12935</v>
      </c>
      <c r="L66" s="181"/>
      <c r="M66" s="181"/>
      <c r="N66" s="181">
        <f>'将来負担比率（分子）の構造'!M$41</f>
        <v>12496</v>
      </c>
      <c r="O66" s="181"/>
      <c r="P66" s="181"/>
    </row>
    <row r="67" spans="1:16" x14ac:dyDescent="0.15">
      <c r="A67" s="181" t="s">
        <v>75</v>
      </c>
      <c r="B67" s="181" t="e">
        <f>NA()</f>
        <v>#N/A</v>
      </c>
      <c r="C67" s="181">
        <f>IF(ISNUMBER('将来負担比率（分子）の構造'!I$53), IF('将来負担比率（分子）の構造'!I$53 &lt; 0, 0, '将来負担比率（分子）の構造'!I$53), NA())</f>
        <v>5210</v>
      </c>
      <c r="D67" s="181" t="e">
        <f>NA()</f>
        <v>#N/A</v>
      </c>
      <c r="E67" s="181" t="e">
        <f>NA()</f>
        <v>#N/A</v>
      </c>
      <c r="F67" s="181">
        <f>IF(ISNUMBER('将来負担比率（分子）の構造'!J$53), IF('将来負担比率（分子）の構造'!J$53 &lt; 0, 0, '将来負担比率（分子）の構造'!J$53), NA())</f>
        <v>5321</v>
      </c>
      <c r="G67" s="181" t="e">
        <f>NA()</f>
        <v>#N/A</v>
      </c>
      <c r="H67" s="181" t="e">
        <f>NA()</f>
        <v>#N/A</v>
      </c>
      <c r="I67" s="181">
        <f>IF(ISNUMBER('将来負担比率（分子）の構造'!K$53), IF('将来負担比率（分子）の構造'!K$53 &lt; 0, 0, '将来負担比率（分子）の構造'!K$53), NA())</f>
        <v>5090</v>
      </c>
      <c r="J67" s="181" t="e">
        <f>NA()</f>
        <v>#N/A</v>
      </c>
      <c r="K67" s="181" t="e">
        <f>NA()</f>
        <v>#N/A</v>
      </c>
      <c r="L67" s="181">
        <f>IF(ISNUMBER('将来負担比率（分子）の構造'!L$53), IF('将来負担比率（分子）の構造'!L$53 &lt; 0, 0, '将来負担比率（分子）の構造'!L$53), NA())</f>
        <v>5737</v>
      </c>
      <c r="M67" s="181" t="e">
        <f>NA()</f>
        <v>#N/A</v>
      </c>
      <c r="N67" s="181" t="e">
        <f>NA()</f>
        <v>#N/A</v>
      </c>
      <c r="O67" s="181">
        <f>IF(ISNUMBER('将来負担比率（分子）の構造'!M$53), IF('将来負担比率（分子）の構造'!M$53 &lt; 0, 0, '将来負担比率（分子）の構造'!M$53), NA())</f>
        <v>6478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1357</v>
      </c>
      <c r="C72" s="185">
        <f>基金残高に係る経年分析!G55</f>
        <v>1393</v>
      </c>
      <c r="D72" s="185">
        <f>基金残高に係る経年分析!H55</f>
        <v>1265</v>
      </c>
    </row>
    <row r="73" spans="1:16" x14ac:dyDescent="0.15">
      <c r="A73" s="184" t="s">
        <v>78</v>
      </c>
      <c r="B73" s="185">
        <f>基金残高に係る経年分析!F56</f>
        <v>426</v>
      </c>
      <c r="C73" s="185">
        <f>基金残高に係る経年分析!G56</f>
        <v>376</v>
      </c>
      <c r="D73" s="185">
        <f>基金残高に係る経年分析!H56</f>
        <v>351</v>
      </c>
    </row>
    <row r="74" spans="1:16" x14ac:dyDescent="0.15">
      <c r="A74" s="184" t="s">
        <v>79</v>
      </c>
      <c r="B74" s="185">
        <f>基金残高に係る経年分析!F57</f>
        <v>1507</v>
      </c>
      <c r="C74" s="185">
        <f>基金残高に係る経年分析!G57</f>
        <v>1510</v>
      </c>
      <c r="D74" s="185">
        <f>基金残高に係る経年分析!H57</f>
        <v>1227</v>
      </c>
    </row>
  </sheetData>
  <sheetProtection algorithmName="SHA-512" hashValue="cB2B8DA6ao4tB5k868GVaGxwwjrD8iy1a1kZ7MJWnFk5C7katvJ0K/2U+dNDvvmsPj9cK5YkGAeMEnRuGVPBhQ==" saltValue="kQOZiA2YLMZZoy5sBGN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2021-03-02T07:25:10Z</cp:lastPrinted>
  <dcterms:created xsi:type="dcterms:W3CDTF">2021-02-05T00:57:21Z</dcterms:created>
  <dcterms:modified xsi:type="dcterms:W3CDTF">2021-10-14T02:46:01Z</dcterms:modified>
  <cp:category/>
</cp:coreProperties>
</file>