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90" windowWidth="14940" windowHeight="784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R6" i="5"/>
  <c r="Q6" i="5"/>
  <c r="P6" i="5"/>
  <c r="O6" i="5"/>
  <c r="N6" i="5"/>
  <c r="M6" i="5"/>
  <c r="L6" i="5"/>
  <c r="Z8" i="4" s="1"/>
  <c r="K6" i="5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Y8" i="4"/>
  <c r="AQ8" i="4"/>
  <c r="AI8" i="4"/>
  <c r="R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<sst xmlns="http://schemas.openxmlformats.org/spreadsheetml/2006/main" count="217" uniqueCount="107">
  <si>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</si>
  <si>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</si>
  <si>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</si>
  <si>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</si>
  <si>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</si>
  <si>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</si>
  <si>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</si>
  <si>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</si>
  <si>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</si>
  <si>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</si>
  <si>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</si>
  <si>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</si>
  <si>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</si>
  <si>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</si>
  <si>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</si>
  <si>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</si>
  <si>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</si>
  <si>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</si>
  <si>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</si>
  <si>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</si>
  <si>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</si>
  <si>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</si>
  <si>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</si>
  <si>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</si>
  <si>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</si>
  <si>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</si>
  <si>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</si>
  <si>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</si>
  <si>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</si>
  <si>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</si>
  <si>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</si>
  <si>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</si>
  <si>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</si>
  <si>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</si>
  <si>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</si>
  <si>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</si>
  <si>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</si>
  <si>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</si>
  <si>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</si>
  <si>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</si>
  <si>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</si>
  <si>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</si>
  <si>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</si>
  <si>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</si>
  <si>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</si>
  <si>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</si>
  <si>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</si>
  <si>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</si>
  <si>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</si>
  <si>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</si>
  <si>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</si>
  <si>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</si>
  <si>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</si>
  <si>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</si>
  <si>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</si>
  <si>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</si>
  <si>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</si>
  <si>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</si>
  <si>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</si>
  <si>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</si>
  <si>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</si>
  <si>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</si>
  <si>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</si>
  <si>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</si>
  <si>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</si>
  <si>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</si>
  <si>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</si>
  <si>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</si>
  <si>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</si>
  <si>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</si>
  <si>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</si>
  <si>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</si>
  <si>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</si>
  <si>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</si>
  <si>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</si>
  <si>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</si>
  <si>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</si>
  <si>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</si>
  <si>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</si>
  <si>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</si>
  <si>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</si>
  <si>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</si>
  <si>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</si>
  <si>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</si>
  <si>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</si>
  <si>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</si>
  <si>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</si>
  <si>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</si>
  <si>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</si>
  <si>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</si>
  <si>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</si>
  <si>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</si>
  <si>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</si>
  <si>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鶴田町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</si>
  <si>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</si>
  <si>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</si>
  <si>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</si>
  <si>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</si>
  <si>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</si>
  <si>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</si>
  <si>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</si>
  <si>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</si>
  <si>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</si>
  <si>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</si>
  <si>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「経常収支比率」及び「料金回収率」は、全国平均、類似団体平均と概ね同水準となっており、健全な経営状況と言えます。
　配水池更新工事に伴う「流動比率」の低下や「企業債残高対給水収益比率」の増加が見られるが、「流動比率」は１００％超えており適正な更新投資が図られていえるものと考えられる。
　「給水原価」は全国平均、類似団体平均より高くなっているが「施設利用率」、「有収率」ともに高い水準にあり、「料金回収率」も１００％を超えていることから、設備投資、それに係る財源の調達が適正に行われている。</t>
    <rPh sb="2" eb="4">
      <t>ケイジョウ</t>
    </rPh>
    <rPh sb="4" eb="6">
      <t>シュウシ</t>
    </rPh>
    <rPh sb="6" eb="8">
      <t>ヒリツ</t>
    </rPh>
    <rPh sb="9" eb="10">
      <t>オヨ</t>
    </rPh>
    <rPh sb="12" eb="14">
      <t>リョウキン</t>
    </rPh>
    <rPh sb="14" eb="17">
      <t>カイシュウリツ</t>
    </rPh>
    <rPh sb="20" eb="22">
      <t>ゼンコク</t>
    </rPh>
    <rPh sb="22" eb="24">
      <t>ヘイキン</t>
    </rPh>
    <rPh sb="25" eb="27">
      <t>ルイジ</t>
    </rPh>
    <rPh sb="27" eb="29">
      <t>ダンタイ</t>
    </rPh>
    <rPh sb="29" eb="31">
      <t>ヘイキン</t>
    </rPh>
    <rPh sb="32" eb="33">
      <t>オオム</t>
    </rPh>
    <rPh sb="34" eb="37">
      <t>ドウスイジュン</t>
    </rPh>
    <rPh sb="44" eb="46">
      <t>ケンゼン</t>
    </rPh>
    <rPh sb="47" eb="49">
      <t>ケイエイ</t>
    </rPh>
    <rPh sb="49" eb="51">
      <t>ジョウキョウ</t>
    </rPh>
    <rPh sb="52" eb="53">
      <t>イ</t>
    </rPh>
    <rPh sb="59" eb="62">
      <t>ハイスイチ</t>
    </rPh>
    <rPh sb="62" eb="64">
      <t>コウシン</t>
    </rPh>
    <rPh sb="64" eb="66">
      <t>コウジ</t>
    </rPh>
    <rPh sb="67" eb="68">
      <t>トモナ</t>
    </rPh>
    <rPh sb="70" eb="72">
      <t>リュウドウ</t>
    </rPh>
    <rPh sb="72" eb="74">
      <t>ヒリツ</t>
    </rPh>
    <rPh sb="76" eb="78">
      <t>テイカ</t>
    </rPh>
    <rPh sb="80" eb="83">
      <t>キギョウサイ</t>
    </rPh>
    <rPh sb="83" eb="85">
      <t>ザンダカ</t>
    </rPh>
    <rPh sb="85" eb="86">
      <t>タイ</t>
    </rPh>
    <rPh sb="86" eb="88">
      <t>キュウスイ</t>
    </rPh>
    <rPh sb="88" eb="90">
      <t>シュウエキ</t>
    </rPh>
    <rPh sb="90" eb="92">
      <t>ヒリツ</t>
    </rPh>
    <rPh sb="94" eb="96">
      <t>ゾウカ</t>
    </rPh>
    <rPh sb="97" eb="98">
      <t>ミ</t>
    </rPh>
    <rPh sb="114" eb="115">
      <t>コ</t>
    </rPh>
    <rPh sb="119" eb="121">
      <t>テキセイ</t>
    </rPh>
    <rPh sb="122" eb="124">
      <t>コウシン</t>
    </rPh>
    <rPh sb="124" eb="126">
      <t>トウシ</t>
    </rPh>
    <rPh sb="127" eb="128">
      <t>ハカ</t>
    </rPh>
    <rPh sb="137" eb="138">
      <t>カンガ</t>
    </rPh>
    <rPh sb="146" eb="150">
      <t>キュウスイゲンカ</t>
    </rPh>
    <rPh sb="152" eb="154">
      <t>ゼンコク</t>
    </rPh>
    <rPh sb="154" eb="156">
      <t>ヘイキン</t>
    </rPh>
    <rPh sb="157" eb="159">
      <t>ルイジ</t>
    </rPh>
    <rPh sb="159" eb="161">
      <t>ダンタイ</t>
    </rPh>
    <rPh sb="161" eb="163">
      <t>ヘイキン</t>
    </rPh>
    <rPh sb="165" eb="166">
      <t>タカ</t>
    </rPh>
    <rPh sb="174" eb="176">
      <t>シセツ</t>
    </rPh>
    <rPh sb="176" eb="179">
      <t>リヨウリツ</t>
    </rPh>
    <rPh sb="182" eb="184">
      <t>ユウシュウ</t>
    </rPh>
    <rPh sb="184" eb="185">
      <t>リツ</t>
    </rPh>
    <rPh sb="189" eb="190">
      <t>タカ</t>
    </rPh>
    <rPh sb="191" eb="193">
      <t>スイジュン</t>
    </rPh>
    <rPh sb="198" eb="200">
      <t>リョウキン</t>
    </rPh>
    <rPh sb="200" eb="203">
      <t>カイシュウリツ</t>
    </rPh>
    <rPh sb="210" eb="211">
      <t>コ</t>
    </rPh>
    <rPh sb="220" eb="222">
      <t>セツビ</t>
    </rPh>
    <rPh sb="222" eb="224">
      <t>トウシ</t>
    </rPh>
    <rPh sb="228" eb="229">
      <t>カカ</t>
    </rPh>
    <rPh sb="230" eb="232">
      <t>ザイゲン</t>
    </rPh>
    <rPh sb="233" eb="235">
      <t>チョウタツ</t>
    </rPh>
    <rPh sb="236" eb="238">
      <t>テキセイ</t>
    </rPh>
    <rPh sb="239" eb="240">
      <t>オコナ</t>
    </rPh>
    <phoneticPr fontId="4"/>
  </si>
  <si>
    <t>　平成２４年度に「管路更新率」が激減したのは、配水池更新工事を実施したためである。また、平成２７年度で類似団体平均を下回ってはいるが、５ヶ年平均で1.8%の更新率であり、「有形固定資産減価償却率」も毎年同水準で推移しているため、適正に更新されている。</t>
    <rPh sb="1" eb="3">
      <t>ヘイセイ</t>
    </rPh>
    <rPh sb="5" eb="7">
      <t>ネンド</t>
    </rPh>
    <rPh sb="9" eb="11">
      <t>カンロ</t>
    </rPh>
    <rPh sb="11" eb="13">
      <t>コウシン</t>
    </rPh>
    <rPh sb="13" eb="14">
      <t>リツ</t>
    </rPh>
    <rPh sb="16" eb="18">
      <t>ゲキゲン</t>
    </rPh>
    <rPh sb="23" eb="26">
      <t>ハイスイチ</t>
    </rPh>
    <rPh sb="26" eb="28">
      <t>コウシン</t>
    </rPh>
    <rPh sb="28" eb="30">
      <t>コウジ</t>
    </rPh>
    <rPh sb="31" eb="33">
      <t>ジッシ</t>
    </rPh>
    <rPh sb="44" eb="46">
      <t>ヘイセイ</t>
    </rPh>
    <rPh sb="48" eb="49">
      <t>ネン</t>
    </rPh>
    <rPh sb="49" eb="50">
      <t>ド</t>
    </rPh>
    <rPh sb="51" eb="53">
      <t>ルイジ</t>
    </rPh>
    <rPh sb="53" eb="55">
      <t>ダンタイ</t>
    </rPh>
    <rPh sb="55" eb="57">
      <t>ヘイキン</t>
    </rPh>
    <rPh sb="58" eb="60">
      <t>シタマワ</t>
    </rPh>
    <rPh sb="69" eb="70">
      <t>ネン</t>
    </rPh>
    <rPh sb="70" eb="72">
      <t>ヘイキン</t>
    </rPh>
    <rPh sb="78" eb="80">
      <t>コウシン</t>
    </rPh>
    <rPh sb="80" eb="81">
      <t>リツ</t>
    </rPh>
    <rPh sb="86" eb="88">
      <t>ユウケイ</t>
    </rPh>
    <rPh sb="88" eb="92">
      <t>コテイシサン</t>
    </rPh>
    <rPh sb="92" eb="94">
      <t>ゲンカ</t>
    </rPh>
    <rPh sb="94" eb="97">
      <t>ショウキャクリツ</t>
    </rPh>
    <rPh sb="99" eb="101">
      <t>マイトシ</t>
    </rPh>
    <rPh sb="101" eb="104">
      <t>ドウスイジュン</t>
    </rPh>
    <rPh sb="105" eb="107">
      <t>スイイ</t>
    </rPh>
    <rPh sb="114" eb="116">
      <t>テキセイ</t>
    </rPh>
    <rPh sb="117" eb="119">
      <t>コウシン</t>
    </rPh>
    <phoneticPr fontId="4"/>
  </si>
  <si>
    <t>　当町において、現時点では経営の健全性、効率性及び老朽化の状況については概ね良好と判断していますが、人口減に伴う給水収益の減少等、厳しい財政状況が予想されることから、各指標を分析し対策を講じる必要があります。
　また、今後は耐用年数を迎える管路に対応するため、投資計画を見直し、更なる老朽管更新を進めていきます。</t>
    <rPh sb="1" eb="3">
      <t>トウチョウ</t>
    </rPh>
    <rPh sb="8" eb="11">
      <t>ゲンジテン</t>
    </rPh>
    <rPh sb="13" eb="15">
      <t>ケイエイ</t>
    </rPh>
    <rPh sb="16" eb="19">
      <t>ケンゼンセイ</t>
    </rPh>
    <rPh sb="20" eb="23">
      <t>コウリツセイ</t>
    </rPh>
    <rPh sb="23" eb="24">
      <t>オヨ</t>
    </rPh>
    <rPh sb="25" eb="28">
      <t>ロウキュウカ</t>
    </rPh>
    <rPh sb="29" eb="31">
      <t>ジョウキョウ</t>
    </rPh>
    <rPh sb="36" eb="37">
      <t>オオム</t>
    </rPh>
    <rPh sb="38" eb="40">
      <t>リョウコウ</t>
    </rPh>
    <rPh sb="41" eb="43">
      <t>ハンダン</t>
    </rPh>
    <rPh sb="50" eb="52">
      <t>ジンコウ</t>
    </rPh>
    <rPh sb="54" eb="55">
      <t>トモナ</t>
    </rPh>
    <rPh sb="56" eb="58">
      <t>キュウスイ</t>
    </rPh>
    <rPh sb="58" eb="60">
      <t>シュウエキ</t>
    </rPh>
    <rPh sb="61" eb="63">
      <t>ゲンショウ</t>
    </rPh>
    <rPh sb="63" eb="64">
      <t>トウ</t>
    </rPh>
    <rPh sb="65" eb="66">
      <t>キビ</t>
    </rPh>
    <rPh sb="68" eb="70">
      <t>ザイセイ</t>
    </rPh>
    <rPh sb="70" eb="72">
      <t>ジョウキョウ</t>
    </rPh>
    <rPh sb="73" eb="75">
      <t>ヨソウ</t>
    </rPh>
    <rPh sb="83" eb="86">
      <t>カクシヒョウ</t>
    </rPh>
    <rPh sb="87" eb="89">
      <t>ブンセキ</t>
    </rPh>
    <rPh sb="90" eb="92">
      <t>タイサク</t>
    </rPh>
    <rPh sb="93" eb="94">
      <t>コウ</t>
    </rPh>
    <rPh sb="96" eb="98">
      <t>ヒツヨウ</t>
    </rPh>
    <rPh sb="109" eb="111">
      <t>コンゴ</t>
    </rPh>
    <rPh sb="112" eb="114">
      <t>タイヨウ</t>
    </rPh>
    <rPh sb="114" eb="116">
      <t>ネンスウ</t>
    </rPh>
    <rPh sb="117" eb="118">
      <t>ムカ</t>
    </rPh>
    <rPh sb="120" eb="122">
      <t>カンロ</t>
    </rPh>
    <rPh sb="123" eb="125">
      <t>タイオウ</t>
    </rPh>
    <rPh sb="130" eb="132">
      <t>トウシ</t>
    </rPh>
    <rPh sb="132" eb="134">
      <t>ケイカク</t>
    </rPh>
    <rPh sb="135" eb="137">
      <t>ミナオ</t>
    </rPh>
    <rPh sb="139" eb="140">
      <t>サラ</t>
    </rPh>
    <rPh sb="142" eb="145">
      <t>ロウキュウカン</t>
    </rPh>
    <rPh sb="145" eb="147">
      <t>コウシン</t>
    </rPh>
    <rPh sb="148" eb="14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</si>
</sst>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2.09</c:v>
                </c:pt>
                <c:pt idx="1">
                  <c:v>0.35</c:v>
                </c:pt>
                <c:pt idx="2">
                  <c:v>3.66</c:v>
                </c:pt>
                <c:pt idx="3">
                  <c:v>1.59</c:v>
                </c:pt>
                <c:pt idx="4">
                  <c:v>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06112"/>
        <c:axId val="16130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0.71</c:v>
                </c:pt>
                <c:pt idx="3">
                  <c:v>0.68</c:v>
                </c:pt>
                <c:pt idx="4">
                  <c:v>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06112"/>
        <c:axId val="161308032"/>
      </c:lineChart>
      <c:dateAx>
        <c:axId val="16130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308032"/>
        <c:crosses val="autoZero"/>
        <c:auto val="1"/>
        <c:lblOffset val="100"/>
        <c:baseTimeUnit val="years"/>
      </c:dateAx>
      <c:valAx>
        <c:axId val="16130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30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68.77</c:v>
                </c:pt>
                <c:pt idx="1">
                  <c:v>70.040000000000006</c:v>
                </c:pt>
                <c:pt idx="2">
                  <c:v>68.290000000000006</c:v>
                </c:pt>
                <c:pt idx="3">
                  <c:v>69.25</c:v>
                </c:pt>
                <c:pt idx="4">
                  <c:v>68.38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36992"/>
        <c:axId val="16244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54.51</c:v>
                </c:pt>
                <c:pt idx="2">
                  <c:v>54.47</c:v>
                </c:pt>
                <c:pt idx="3">
                  <c:v>53.61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36992"/>
        <c:axId val="162447360"/>
      </c:lineChart>
      <c:dateAx>
        <c:axId val="1624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447360"/>
        <c:crosses val="autoZero"/>
        <c:auto val="1"/>
        <c:lblOffset val="100"/>
        <c:baseTimeUnit val="years"/>
      </c:dateAx>
      <c:valAx>
        <c:axId val="16244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91.23</c:v>
                </c:pt>
                <c:pt idx="1">
                  <c:v>90.52</c:v>
                </c:pt>
                <c:pt idx="2">
                  <c:v>91.74</c:v>
                </c:pt>
                <c:pt idx="3">
                  <c:v>90.6</c:v>
                </c:pt>
                <c:pt idx="4">
                  <c:v>90.55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81664"/>
        <c:axId val="16248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81.790000000000006</c:v>
                </c:pt>
                <c:pt idx="2">
                  <c:v>81.459999999999994</c:v>
                </c:pt>
                <c:pt idx="3">
                  <c:v>81.31</c:v>
                </c:pt>
                <c:pt idx="4">
                  <c:v>81.459999999999994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81664"/>
        <c:axId val="162483584"/>
      </c:lineChart>
      <c:dateAx>
        <c:axId val="16248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483584"/>
        <c:crosses val="autoZero"/>
        <c:auto val="1"/>
        <c:lblOffset val="100"/>
        <c:baseTimeUnit val="years"/>
      </c:dateAx>
      <c:valAx>
        <c:axId val="16248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8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110.6</c:v>
                </c:pt>
                <c:pt idx="1">
                  <c:v>105.66</c:v>
                </c:pt>
                <c:pt idx="2">
                  <c:v>85.62</c:v>
                </c:pt>
                <c:pt idx="3">
                  <c:v>105.38</c:v>
                </c:pt>
                <c:pt idx="4">
                  <c:v>104.68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46688"/>
        <c:axId val="1613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108.33</c:v>
                </c:pt>
                <c:pt idx="2">
                  <c:v>107.95</c:v>
                </c:pt>
                <c:pt idx="3">
                  <c:v>109.49</c:v>
                </c:pt>
                <c:pt idx="4">
                  <c:v>111.06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46688"/>
        <c:axId val="161348608"/>
      </c:lineChart>
      <c:dateAx>
        <c:axId val="16134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348608"/>
        <c:crosses val="autoZero"/>
        <c:auto val="1"/>
        <c:lblOffset val="100"/>
        <c:baseTimeUnit val="years"/>
      </c:dateAx>
      <c:valAx>
        <c:axId val="161348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34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44.67</c:v>
                </c:pt>
                <c:pt idx="1">
                  <c:v>47.08</c:v>
                </c:pt>
                <c:pt idx="2">
                  <c:v>42.76</c:v>
                </c:pt>
                <c:pt idx="3">
                  <c:v>44.24</c:v>
                </c:pt>
                <c:pt idx="4">
                  <c:v>45.86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04064"/>
        <c:axId val="16210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37.25</c:v>
                </c:pt>
                <c:pt idx="1">
                  <c:v>37.799999999999997</c:v>
                </c:pt>
                <c:pt idx="2">
                  <c:v>38.520000000000003</c:v>
                </c:pt>
                <c:pt idx="3">
                  <c:v>46.67</c:v>
                </c:pt>
                <c:pt idx="4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04064"/>
        <c:axId val="162105984"/>
      </c:lineChart>
      <c:dateAx>
        <c:axId val="16210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105984"/>
        <c:crosses val="autoZero"/>
        <c:auto val="1"/>
        <c:lblOffset val="100"/>
        <c:baseTimeUnit val="years"/>
      </c:dateAx>
      <c:valAx>
        <c:axId val="16210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10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44640"/>
        <c:axId val="16214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8.2200000000000006</c:v>
                </c:pt>
                <c:pt idx="2">
                  <c:v>9.43</c:v>
                </c:pt>
                <c:pt idx="3">
                  <c:v>10.029999999999999</c:v>
                </c:pt>
                <c:pt idx="4">
                  <c:v>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44640"/>
        <c:axId val="162146560"/>
      </c:lineChart>
      <c:dateAx>
        <c:axId val="16214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146560"/>
        <c:crosses val="autoZero"/>
        <c:auto val="1"/>
        <c:lblOffset val="100"/>
        <c:baseTimeUnit val="years"/>
      </c:dateAx>
      <c:valAx>
        <c:axId val="16214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14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79328"/>
        <c:axId val="16218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16.09</c:v>
                </c:pt>
                <c:pt idx="1">
                  <c:v>15.69</c:v>
                </c:pt>
                <c:pt idx="2">
                  <c:v>13.47</c:v>
                </c:pt>
                <c:pt idx="3">
                  <c:v>9.49</c:v>
                </c:pt>
                <c:pt idx="4">
                  <c:v>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79328"/>
        <c:axId val="162181504"/>
      </c:lineChart>
      <c:dateAx>
        <c:axId val="16217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181504"/>
        <c:crosses val="autoZero"/>
        <c:auto val="1"/>
        <c:lblOffset val="100"/>
        <c:baseTimeUnit val="years"/>
      </c:dateAx>
      <c:valAx>
        <c:axId val="16218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17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1441.42</c:v>
                </c:pt>
                <c:pt idx="1">
                  <c:v>332.46</c:v>
                </c:pt>
                <c:pt idx="2">
                  <c:v>317.45</c:v>
                </c:pt>
                <c:pt idx="3">
                  <c:v>294.89999999999998</c:v>
                </c:pt>
                <c:pt idx="4">
                  <c:v>360.37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15808"/>
        <c:axId val="16222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1128.25</c:v>
                </c:pt>
                <c:pt idx="1">
                  <c:v>1159.4100000000001</c:v>
                </c:pt>
                <c:pt idx="2">
                  <c:v>1081.23</c:v>
                </c:pt>
                <c:pt idx="3">
                  <c:v>406.37</c:v>
                </c:pt>
                <c:pt idx="4">
                  <c:v>398.29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15808"/>
        <c:axId val="162226176"/>
      </c:lineChart>
      <c:dateAx>
        <c:axId val="16221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226176"/>
        <c:crosses val="autoZero"/>
        <c:auto val="1"/>
        <c:lblOffset val="100"/>
        <c:baseTimeUnit val="years"/>
      </c:dateAx>
      <c:valAx>
        <c:axId val="162226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21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445.11</c:v>
                </c:pt>
                <c:pt idx="1">
                  <c:v>490.27</c:v>
                </c:pt>
                <c:pt idx="2">
                  <c:v>519.4</c:v>
                </c:pt>
                <c:pt idx="3">
                  <c:v>523.67999999999995</c:v>
                </c:pt>
                <c:pt idx="4">
                  <c:v>527.23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60096"/>
        <c:axId val="16226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474.06</c:v>
                </c:pt>
                <c:pt idx="1">
                  <c:v>458</c:v>
                </c:pt>
                <c:pt idx="2">
                  <c:v>443.13</c:v>
                </c:pt>
                <c:pt idx="3">
                  <c:v>442.54</c:v>
                </c:pt>
                <c:pt idx="4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60096"/>
        <c:axId val="162262016"/>
      </c:lineChart>
      <c:dateAx>
        <c:axId val="16226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262016"/>
        <c:crosses val="autoZero"/>
        <c:auto val="1"/>
        <c:lblOffset val="100"/>
        <c:baseTimeUnit val="years"/>
      </c:dateAx>
      <c:valAx>
        <c:axId val="162262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26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103.87</c:v>
                </c:pt>
                <c:pt idx="1">
                  <c:v>102.37</c:v>
                </c:pt>
                <c:pt idx="2">
                  <c:v>84.83</c:v>
                </c:pt>
                <c:pt idx="3">
                  <c:v>104.37</c:v>
                </c:pt>
                <c:pt idx="4">
                  <c:v>104.13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43552"/>
        <c:axId val="16236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96.27</c:v>
                </c:pt>
                <c:pt idx="2">
                  <c:v>95.4</c:v>
                </c:pt>
                <c:pt idx="3">
                  <c:v>98.6</c:v>
                </c:pt>
                <c:pt idx="4">
                  <c:v>100.82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43552"/>
        <c:axId val="162362112"/>
      </c:lineChart>
      <c:dateAx>
        <c:axId val="16234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362112"/>
        <c:crosses val="autoZero"/>
        <c:auto val="1"/>
        <c:lblOffset val="100"/>
        <c:baseTimeUnit val="years"/>
      </c:dateAx>
      <c:valAx>
        <c:axId val="16236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34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214.38</c:v>
                </c:pt>
                <c:pt idx="1">
                  <c:v>212.24</c:v>
                </c:pt>
                <c:pt idx="2">
                  <c:v>262.83999999999997</c:v>
                </c:pt>
                <c:pt idx="3">
                  <c:v>214.1</c:v>
                </c:pt>
                <c:pt idx="4">
                  <c:v>214.81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00512"/>
        <c:axId val="16240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184.53</c:v>
                </c:pt>
                <c:pt idx="1">
                  <c:v>186.94</c:v>
                </c:pt>
                <c:pt idx="2">
                  <c:v>186.15</c:v>
                </c:pt>
                <c:pt idx="3">
                  <c:v>181.67</c:v>
                </c:pt>
                <c:pt idx="4">
                  <c:v>179.55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00512"/>
        <c:axId val="162406784"/>
      </c:lineChart>
      <c:dateAx>
        <c:axId val="16240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406784"/>
        <c:crosses val="autoZero"/>
        <c:auto val="1"/>
        <c:lblOffset val="100"/>
        <c:baseTimeUnit val="years"/>
      </c:dateAx>
      <c:valAx>
        <c:axId val="16240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0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X42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青森県　鶴田町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A7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13625</v>
      </c>
      <c r="AJ8" s="75"/>
      <c r="AK8" s="75"/>
      <c r="AL8" s="75"/>
      <c r="AM8" s="75"/>
      <c r="AN8" s="75"/>
      <c r="AO8" s="75"/>
      <c r="AP8" s="76"/>
      <c r="AQ8" s="57">
        <f>データ!R6</f>
        <v>46.43</v>
      </c>
      <c r="AR8" s="57"/>
      <c r="AS8" s="57"/>
      <c r="AT8" s="57"/>
      <c r="AU8" s="57"/>
      <c r="AV8" s="57"/>
      <c r="AW8" s="57"/>
      <c r="AX8" s="57"/>
      <c r="AY8" s="57">
        <f>データ!S6</f>
        <v>293.45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40.85</v>
      </c>
      <c r="K10" s="57"/>
      <c r="L10" s="57"/>
      <c r="M10" s="57"/>
      <c r="N10" s="57"/>
      <c r="O10" s="57"/>
      <c r="P10" s="57"/>
      <c r="Q10" s="57"/>
      <c r="R10" s="57">
        <f>データ!O6</f>
        <v>98.54</v>
      </c>
      <c r="S10" s="57"/>
      <c r="T10" s="57"/>
      <c r="U10" s="57"/>
      <c r="V10" s="57"/>
      <c r="W10" s="57"/>
      <c r="X10" s="57"/>
      <c r="Y10" s="57"/>
      <c r="Z10" s="65">
        <f>データ!P6</f>
        <v>4492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13311</v>
      </c>
      <c r="AJ10" s="65"/>
      <c r="AK10" s="65"/>
      <c r="AL10" s="65"/>
      <c r="AM10" s="65"/>
      <c r="AN10" s="65"/>
      <c r="AO10" s="65"/>
      <c r="AP10" s="65"/>
      <c r="AQ10" s="57">
        <f>データ!U6</f>
        <v>46.4</v>
      </c>
      <c r="AR10" s="57"/>
      <c r="AS10" s="57"/>
      <c r="AT10" s="57"/>
      <c r="AU10" s="57"/>
      <c r="AV10" s="57"/>
      <c r="AW10" s="57"/>
      <c r="AX10" s="57"/>
      <c r="AY10" s="57">
        <f>データ!V6</f>
        <v>286.88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23841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鶴田町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40.85</v>
      </c>
      <c r="O6" s="32">
        <f t="shared" si="3"/>
        <v>98.54</v>
      </c>
      <c r="P6" s="32">
        <f t="shared" si="3"/>
        <v>4492</v>
      </c>
      <c r="Q6" s="32">
        <f t="shared" si="3"/>
        <v>13625</v>
      </c>
      <c r="R6" s="32">
        <f t="shared" si="3"/>
        <v>46.43</v>
      </c>
      <c r="S6" s="32">
        <f t="shared" si="3"/>
        <v>293.45</v>
      </c>
      <c r="T6" s="32">
        <f t="shared" si="3"/>
        <v>13311</v>
      </c>
      <c r="U6" s="32">
        <f t="shared" si="3"/>
        <v>46.4</v>
      </c>
      <c r="V6" s="32">
        <f t="shared" si="3"/>
        <v>286.88</v>
      </c>
      <c r="W6" s="33">
        <f>IF(W7="",NA(),W7)</f>
        <v>110.6</v>
      </c>
      <c r="X6" s="33">
        <f t="shared" ref="X6:AF6" si="4">IF(X7="",NA(),X7)</f>
        <v>105.66</v>
      </c>
      <c r="Y6" s="33">
        <f t="shared" si="4"/>
        <v>85.62</v>
      </c>
      <c r="Z6" s="33">
        <f t="shared" si="4"/>
        <v>105.38</v>
      </c>
      <c r="AA6" s="33">
        <f t="shared" si="4"/>
        <v>104.68</v>
      </c>
      <c r="AB6" s="33">
        <f t="shared" si="4"/>
        <v>109.08</v>
      </c>
      <c r="AC6" s="33">
        <f t="shared" si="4"/>
        <v>108.33</v>
      </c>
      <c r="AD6" s="33">
        <f t="shared" si="4"/>
        <v>107.95</v>
      </c>
      <c r="AE6" s="33">
        <f t="shared" si="4"/>
        <v>109.49</v>
      </c>
      <c r="AF6" s="33">
        <f t="shared" si="4"/>
        <v>111.06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16.09</v>
      </c>
      <c r="AN6" s="33">
        <f t="shared" si="5"/>
        <v>15.69</v>
      </c>
      <c r="AO6" s="33">
        <f t="shared" si="5"/>
        <v>13.47</v>
      </c>
      <c r="AP6" s="33">
        <f t="shared" si="5"/>
        <v>9.49</v>
      </c>
      <c r="AQ6" s="33">
        <f t="shared" si="5"/>
        <v>9.35</v>
      </c>
      <c r="AR6" s="32" t="str">
        <f>IF(AR7="","",IF(AR7="-","【-】","【"&amp;SUBSTITUTE(TEXT(AR7,"#,##0.00"),"-","△")&amp;"】"))</f>
        <v>【0.87】</v>
      </c>
      <c r="AS6" s="33">
        <f>IF(AS7="",NA(),AS7)</f>
        <v>1441.42</v>
      </c>
      <c r="AT6" s="33">
        <f t="shared" ref="AT6:BB6" si="6">IF(AT7="",NA(),AT7)</f>
        <v>332.46</v>
      </c>
      <c r="AU6" s="33">
        <f t="shared" si="6"/>
        <v>317.45</v>
      </c>
      <c r="AV6" s="33">
        <f t="shared" si="6"/>
        <v>294.89999999999998</v>
      </c>
      <c r="AW6" s="33">
        <f t="shared" si="6"/>
        <v>360.37</v>
      </c>
      <c r="AX6" s="33">
        <f t="shared" si="6"/>
        <v>1128.25</v>
      </c>
      <c r="AY6" s="33">
        <f t="shared" si="6"/>
        <v>1159.4100000000001</v>
      </c>
      <c r="AZ6" s="33">
        <f t="shared" si="6"/>
        <v>1081.23</v>
      </c>
      <c r="BA6" s="33">
        <f t="shared" si="6"/>
        <v>406.37</v>
      </c>
      <c r="BB6" s="33">
        <f t="shared" si="6"/>
        <v>398.29</v>
      </c>
      <c r="BC6" s="32" t="str">
        <f>IF(BC7="","",IF(BC7="-","【-】","【"&amp;SUBSTITUTE(TEXT(BC7,"#,##0.00"),"-","△")&amp;"】"))</f>
        <v>【262.74】</v>
      </c>
      <c r="BD6" s="33">
        <f>IF(BD7="",NA(),BD7)</f>
        <v>445.11</v>
      </c>
      <c r="BE6" s="33">
        <f t="shared" ref="BE6:BM6" si="7">IF(BE7="",NA(),BE7)</f>
        <v>490.27</v>
      </c>
      <c r="BF6" s="33">
        <f t="shared" si="7"/>
        <v>519.4</v>
      </c>
      <c r="BG6" s="33">
        <f t="shared" si="7"/>
        <v>523.67999999999995</v>
      </c>
      <c r="BH6" s="33">
        <f t="shared" si="7"/>
        <v>527.23</v>
      </c>
      <c r="BI6" s="33">
        <f t="shared" si="7"/>
        <v>474.06</v>
      </c>
      <c r="BJ6" s="33">
        <f t="shared" si="7"/>
        <v>458</v>
      </c>
      <c r="BK6" s="33">
        <f t="shared" si="7"/>
        <v>443.13</v>
      </c>
      <c r="BL6" s="33">
        <f t="shared" si="7"/>
        <v>442.54</v>
      </c>
      <c r="BM6" s="33">
        <f t="shared" si="7"/>
        <v>431</v>
      </c>
      <c r="BN6" s="32" t="str">
        <f>IF(BN7="","",IF(BN7="-","【-】","【"&amp;SUBSTITUTE(TEXT(BN7,"#,##0.00"),"-","△")&amp;"】"))</f>
        <v>【276.38】</v>
      </c>
      <c r="BO6" s="33">
        <f>IF(BO7="",NA(),BO7)</f>
        <v>103.87</v>
      </c>
      <c r="BP6" s="33">
        <f t="shared" ref="BP6:BX6" si="8">IF(BP7="",NA(),BP7)</f>
        <v>102.37</v>
      </c>
      <c r="BQ6" s="33">
        <f t="shared" si="8"/>
        <v>84.83</v>
      </c>
      <c r="BR6" s="33">
        <f t="shared" si="8"/>
        <v>104.37</v>
      </c>
      <c r="BS6" s="33">
        <f t="shared" si="8"/>
        <v>104.13</v>
      </c>
      <c r="BT6" s="33">
        <f t="shared" si="8"/>
        <v>96.62</v>
      </c>
      <c r="BU6" s="33">
        <f t="shared" si="8"/>
        <v>96.27</v>
      </c>
      <c r="BV6" s="33">
        <f t="shared" si="8"/>
        <v>95.4</v>
      </c>
      <c r="BW6" s="33">
        <f t="shared" si="8"/>
        <v>98.6</v>
      </c>
      <c r="BX6" s="33">
        <f t="shared" si="8"/>
        <v>100.82</v>
      </c>
      <c r="BY6" s="32" t="str">
        <f>IF(BY7="","",IF(BY7="-","【-】","【"&amp;SUBSTITUTE(TEXT(BY7,"#,##0.00"),"-","△")&amp;"】"))</f>
        <v>【104.99】</v>
      </c>
      <c r="BZ6" s="33">
        <f>IF(BZ7="",NA(),BZ7)</f>
        <v>214.38</v>
      </c>
      <c r="CA6" s="33">
        <f t="shared" ref="CA6:CI6" si="9">IF(CA7="",NA(),CA7)</f>
        <v>212.24</v>
      </c>
      <c r="CB6" s="33">
        <f t="shared" si="9"/>
        <v>262.83999999999997</v>
      </c>
      <c r="CC6" s="33">
        <f t="shared" si="9"/>
        <v>214.1</v>
      </c>
      <c r="CD6" s="33">
        <f t="shared" si="9"/>
        <v>214.81</v>
      </c>
      <c r="CE6" s="33">
        <f t="shared" si="9"/>
        <v>184.53</v>
      </c>
      <c r="CF6" s="33">
        <f t="shared" si="9"/>
        <v>186.94</v>
      </c>
      <c r="CG6" s="33">
        <f t="shared" si="9"/>
        <v>186.15</v>
      </c>
      <c r="CH6" s="33">
        <f t="shared" si="9"/>
        <v>181.67</v>
      </c>
      <c r="CI6" s="33">
        <f t="shared" si="9"/>
        <v>179.55</v>
      </c>
      <c r="CJ6" s="32" t="str">
        <f>IF(CJ7="","",IF(CJ7="-","【-】","【"&amp;SUBSTITUTE(TEXT(CJ7,"#,##0.00"),"-","△")&amp;"】"))</f>
        <v>【163.72】</v>
      </c>
      <c r="CK6" s="33">
        <f>IF(CK7="",NA(),CK7)</f>
        <v>68.77</v>
      </c>
      <c r="CL6" s="33">
        <f t="shared" ref="CL6:CT6" si="10">IF(CL7="",NA(),CL7)</f>
        <v>70.040000000000006</v>
      </c>
      <c r="CM6" s="33">
        <f t="shared" si="10"/>
        <v>68.290000000000006</v>
      </c>
      <c r="CN6" s="33">
        <f t="shared" si="10"/>
        <v>69.25</v>
      </c>
      <c r="CO6" s="33">
        <f t="shared" si="10"/>
        <v>68.38</v>
      </c>
      <c r="CP6" s="33">
        <f t="shared" si="10"/>
        <v>52.9</v>
      </c>
      <c r="CQ6" s="33">
        <f t="shared" si="10"/>
        <v>54.51</v>
      </c>
      <c r="CR6" s="33">
        <f t="shared" si="10"/>
        <v>54.47</v>
      </c>
      <c r="CS6" s="33">
        <f t="shared" si="10"/>
        <v>53.61</v>
      </c>
      <c r="CT6" s="33">
        <f t="shared" si="10"/>
        <v>53.52</v>
      </c>
      <c r="CU6" s="32" t="str">
        <f>IF(CU7="","",IF(CU7="-","【-】","【"&amp;SUBSTITUTE(TEXT(CU7,"#,##0.00"),"-","△")&amp;"】"))</f>
        <v>【59.76】</v>
      </c>
      <c r="CV6" s="33">
        <f>IF(CV7="",NA(),CV7)</f>
        <v>91.23</v>
      </c>
      <c r="CW6" s="33">
        <f t="shared" ref="CW6:DE6" si="11">IF(CW7="",NA(),CW7)</f>
        <v>90.52</v>
      </c>
      <c r="CX6" s="33">
        <f t="shared" si="11"/>
        <v>91.74</v>
      </c>
      <c r="CY6" s="33">
        <f t="shared" si="11"/>
        <v>90.6</v>
      </c>
      <c r="CZ6" s="33">
        <f t="shared" si="11"/>
        <v>90.55</v>
      </c>
      <c r="DA6" s="33">
        <f t="shared" si="11"/>
        <v>81.63</v>
      </c>
      <c r="DB6" s="33">
        <f t="shared" si="11"/>
        <v>81.790000000000006</v>
      </c>
      <c r="DC6" s="33">
        <f t="shared" si="11"/>
        <v>81.459999999999994</v>
      </c>
      <c r="DD6" s="33">
        <f t="shared" si="11"/>
        <v>81.31</v>
      </c>
      <c r="DE6" s="33">
        <f t="shared" si="11"/>
        <v>81.459999999999994</v>
      </c>
      <c r="DF6" s="32" t="str">
        <f>IF(DF7="","",IF(DF7="-","【-】","【"&amp;SUBSTITUTE(TEXT(DF7,"#,##0.00"),"-","△")&amp;"】"))</f>
        <v>【89.95】</v>
      </c>
      <c r="DG6" s="33">
        <f>IF(DG7="",NA(),DG7)</f>
        <v>44.67</v>
      </c>
      <c r="DH6" s="33">
        <f t="shared" ref="DH6:DP6" si="12">IF(DH7="",NA(),DH7)</f>
        <v>47.08</v>
      </c>
      <c r="DI6" s="33">
        <f t="shared" si="12"/>
        <v>42.76</v>
      </c>
      <c r="DJ6" s="33">
        <f t="shared" si="12"/>
        <v>44.24</v>
      </c>
      <c r="DK6" s="33">
        <f t="shared" si="12"/>
        <v>45.86</v>
      </c>
      <c r="DL6" s="33">
        <f t="shared" si="12"/>
        <v>37.25</v>
      </c>
      <c r="DM6" s="33">
        <f t="shared" si="12"/>
        <v>37.799999999999997</v>
      </c>
      <c r="DN6" s="33">
        <f t="shared" si="12"/>
        <v>38.520000000000003</v>
      </c>
      <c r="DO6" s="33">
        <f t="shared" si="12"/>
        <v>46.67</v>
      </c>
      <c r="DP6" s="33">
        <f t="shared" si="12"/>
        <v>47.7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7.9</v>
      </c>
      <c r="DX6" s="33">
        <f t="shared" si="13"/>
        <v>8.2200000000000006</v>
      </c>
      <c r="DY6" s="33">
        <f t="shared" si="13"/>
        <v>9.43</v>
      </c>
      <c r="DZ6" s="33">
        <f t="shared" si="13"/>
        <v>10.029999999999999</v>
      </c>
      <c r="EA6" s="33">
        <f t="shared" si="13"/>
        <v>7.26</v>
      </c>
      <c r="EB6" s="32" t="str">
        <f>IF(EB7="","",IF(EB7="-","【-】","【"&amp;SUBSTITUTE(TEXT(EB7,"#,##0.00"),"-","△")&amp;"】"))</f>
        <v>【13.18】</v>
      </c>
      <c r="EC6" s="33">
        <f>IF(EC7="",NA(),EC7)</f>
        <v>2.09</v>
      </c>
      <c r="ED6" s="33">
        <f t="shared" ref="ED6:EL6" si="14">IF(ED7="",NA(),ED7)</f>
        <v>0.35</v>
      </c>
      <c r="EE6" s="33">
        <f t="shared" si="14"/>
        <v>3.66</v>
      </c>
      <c r="EF6" s="33">
        <f t="shared" si="14"/>
        <v>1.59</v>
      </c>
      <c r="EG6" s="33">
        <f t="shared" si="14"/>
        <v>1.49</v>
      </c>
      <c r="EH6" s="33">
        <f t="shared" si="14"/>
        <v>0.5</v>
      </c>
      <c r="EI6" s="33">
        <f t="shared" si="14"/>
        <v>0.6</v>
      </c>
      <c r="EJ6" s="33">
        <f t="shared" si="14"/>
        <v>0.71</v>
      </c>
      <c r="EK6" s="33">
        <f t="shared" si="14"/>
        <v>0.68</v>
      </c>
      <c r="EL6" s="33">
        <f t="shared" si="14"/>
        <v>1.65</v>
      </c>
      <c r="EM6" s="32" t="str">
        <f>IF(EM7="","",IF(EM7="-","【-】","【"&amp;SUBSTITUTE(TEXT(EM7,"#,##0.00"),"-","△")&amp;"】"))</f>
        <v>【1.06】</v>
      </c>
    </row>
    <row r="7" spans="1:143" s="34" customFormat="1">
      <c r="A7" s="26"/>
      <c r="B7" s="35">
        <v>2015</v>
      </c>
      <c r="C7" s="35">
        <v>23841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40.85</v>
      </c>
      <c r="O7" s="36">
        <v>98.54</v>
      </c>
      <c r="P7" s="36">
        <v>4492</v>
      </c>
      <c r="Q7" s="36">
        <v>13625</v>
      </c>
      <c r="R7" s="36">
        <v>46.43</v>
      </c>
      <c r="S7" s="36">
        <v>293.45</v>
      </c>
      <c r="T7" s="36">
        <v>13311</v>
      </c>
      <c r="U7" s="36">
        <v>46.4</v>
      </c>
      <c r="V7" s="36">
        <v>286.88</v>
      </c>
      <c r="W7" s="36">
        <v>110.6</v>
      </c>
      <c r="X7" s="36">
        <v>105.66</v>
      </c>
      <c r="Y7" s="36">
        <v>85.62</v>
      </c>
      <c r="Z7" s="36">
        <v>105.38</v>
      </c>
      <c r="AA7" s="36">
        <v>104.68</v>
      </c>
      <c r="AB7" s="36">
        <v>109.08</v>
      </c>
      <c r="AC7" s="36">
        <v>108.33</v>
      </c>
      <c r="AD7" s="36">
        <v>107.95</v>
      </c>
      <c r="AE7" s="36">
        <v>109.49</v>
      </c>
      <c r="AF7" s="36">
        <v>111.06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16.09</v>
      </c>
      <c r="AN7" s="36">
        <v>15.69</v>
      </c>
      <c r="AO7" s="36">
        <v>13.47</v>
      </c>
      <c r="AP7" s="36">
        <v>9.49</v>
      </c>
      <c r="AQ7" s="36">
        <v>9.35</v>
      </c>
      <c r="AR7" s="36">
        <v>0.87</v>
      </c>
      <c r="AS7" s="36">
        <v>1441.42</v>
      </c>
      <c r="AT7" s="36">
        <v>332.46</v>
      </c>
      <c r="AU7" s="36">
        <v>317.45</v>
      </c>
      <c r="AV7" s="36">
        <v>294.89999999999998</v>
      </c>
      <c r="AW7" s="36">
        <v>360.37</v>
      </c>
      <c r="AX7" s="36">
        <v>1128.25</v>
      </c>
      <c r="AY7" s="36">
        <v>1159.4100000000001</v>
      </c>
      <c r="AZ7" s="36">
        <v>1081.23</v>
      </c>
      <c r="BA7" s="36">
        <v>406.37</v>
      </c>
      <c r="BB7" s="36">
        <v>398.29</v>
      </c>
      <c r="BC7" s="36">
        <v>262.74</v>
      </c>
      <c r="BD7" s="36">
        <v>445.11</v>
      </c>
      <c r="BE7" s="36">
        <v>490.27</v>
      </c>
      <c r="BF7" s="36">
        <v>519.4</v>
      </c>
      <c r="BG7" s="36">
        <v>523.67999999999995</v>
      </c>
      <c r="BH7" s="36">
        <v>527.23</v>
      </c>
      <c r="BI7" s="36">
        <v>474.06</v>
      </c>
      <c r="BJ7" s="36">
        <v>458</v>
      </c>
      <c r="BK7" s="36">
        <v>443.13</v>
      </c>
      <c r="BL7" s="36">
        <v>442.54</v>
      </c>
      <c r="BM7" s="36">
        <v>431</v>
      </c>
      <c r="BN7" s="36">
        <v>276.38</v>
      </c>
      <c r="BO7" s="36">
        <v>103.87</v>
      </c>
      <c r="BP7" s="36">
        <v>102.37</v>
      </c>
      <c r="BQ7" s="36">
        <v>84.83</v>
      </c>
      <c r="BR7" s="36">
        <v>104.37</v>
      </c>
      <c r="BS7" s="36">
        <v>104.13</v>
      </c>
      <c r="BT7" s="36">
        <v>96.62</v>
      </c>
      <c r="BU7" s="36">
        <v>96.27</v>
      </c>
      <c r="BV7" s="36">
        <v>95.4</v>
      </c>
      <c r="BW7" s="36">
        <v>98.6</v>
      </c>
      <c r="BX7" s="36">
        <v>100.82</v>
      </c>
      <c r="BY7" s="36">
        <v>104.99</v>
      </c>
      <c r="BZ7" s="36">
        <v>214.38</v>
      </c>
      <c r="CA7" s="36">
        <v>212.24</v>
      </c>
      <c r="CB7" s="36">
        <v>262.83999999999997</v>
      </c>
      <c r="CC7" s="36">
        <v>214.1</v>
      </c>
      <c r="CD7" s="36">
        <v>214.81</v>
      </c>
      <c r="CE7" s="36">
        <v>184.53</v>
      </c>
      <c r="CF7" s="36">
        <v>186.94</v>
      </c>
      <c r="CG7" s="36">
        <v>186.15</v>
      </c>
      <c r="CH7" s="36">
        <v>181.67</v>
      </c>
      <c r="CI7" s="36">
        <v>179.55</v>
      </c>
      <c r="CJ7" s="36">
        <v>163.72</v>
      </c>
      <c r="CK7" s="36">
        <v>68.77</v>
      </c>
      <c r="CL7" s="36">
        <v>70.040000000000006</v>
      </c>
      <c r="CM7" s="36">
        <v>68.290000000000006</v>
      </c>
      <c r="CN7" s="36">
        <v>69.25</v>
      </c>
      <c r="CO7" s="36">
        <v>68.38</v>
      </c>
      <c r="CP7" s="36">
        <v>52.9</v>
      </c>
      <c r="CQ7" s="36">
        <v>54.51</v>
      </c>
      <c r="CR7" s="36">
        <v>54.47</v>
      </c>
      <c r="CS7" s="36">
        <v>53.61</v>
      </c>
      <c r="CT7" s="36">
        <v>53.52</v>
      </c>
      <c r="CU7" s="36">
        <v>59.76</v>
      </c>
      <c r="CV7" s="36">
        <v>91.23</v>
      </c>
      <c r="CW7" s="36">
        <v>90.52</v>
      </c>
      <c r="CX7" s="36">
        <v>91.74</v>
      </c>
      <c r="CY7" s="36">
        <v>90.6</v>
      </c>
      <c r="CZ7" s="36">
        <v>90.55</v>
      </c>
      <c r="DA7" s="36">
        <v>81.63</v>
      </c>
      <c r="DB7" s="36">
        <v>81.790000000000006</v>
      </c>
      <c r="DC7" s="36">
        <v>81.459999999999994</v>
      </c>
      <c r="DD7" s="36">
        <v>81.31</v>
      </c>
      <c r="DE7" s="36">
        <v>81.459999999999994</v>
      </c>
      <c r="DF7" s="36">
        <v>89.95</v>
      </c>
      <c r="DG7" s="36">
        <v>44.67</v>
      </c>
      <c r="DH7" s="36">
        <v>47.08</v>
      </c>
      <c r="DI7" s="36">
        <v>42.76</v>
      </c>
      <c r="DJ7" s="36">
        <v>44.24</v>
      </c>
      <c r="DK7" s="36">
        <v>45.86</v>
      </c>
      <c r="DL7" s="36">
        <v>37.25</v>
      </c>
      <c r="DM7" s="36">
        <v>37.799999999999997</v>
      </c>
      <c r="DN7" s="36">
        <v>38.520000000000003</v>
      </c>
      <c r="DO7" s="36">
        <v>46.67</v>
      </c>
      <c r="DP7" s="36">
        <v>47.7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7.9</v>
      </c>
      <c r="DX7" s="36">
        <v>8.2200000000000006</v>
      </c>
      <c r="DY7" s="36">
        <v>9.43</v>
      </c>
      <c r="DZ7" s="36">
        <v>10.029999999999999</v>
      </c>
      <c r="EA7" s="36">
        <v>7.26</v>
      </c>
      <c r="EB7" s="36">
        <v>13.18</v>
      </c>
      <c r="EC7" s="36">
        <v>2.09</v>
      </c>
      <c r="ED7" s="36">
        <v>0.35</v>
      </c>
      <c r="EE7" s="36">
        <v>3.66</v>
      </c>
      <c r="EF7" s="36">
        <v>1.59</v>
      </c>
      <c r="EG7" s="36">
        <v>1.49</v>
      </c>
      <c r="EH7" s="36">
        <v>0.5</v>
      </c>
      <c r="EI7" s="36">
        <v>0.6</v>
      </c>
      <c r="EJ7" s="36">
        <v>0.71</v>
      </c>
      <c r="EK7" s="36">
        <v>0.68</v>
      </c>
      <c r="EL7" s="36">
        <v>1.65</v>
      </c>
      <c r="EM7" s="36">
        <v>1.06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2016-12-02T01:55:38Z</dcterms:created>
  <dcterms:modified xsi:type="dcterms:W3CDTF">2017-02-03T00:33:54Z</dcterms:modified>
  <cp:category/>
</cp:coreProperties>
</file>