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4940" windowHeight="7875" tabRatio="797" firstSheet="10"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C36" i="9"/>
  <c r="CO35" i="9"/>
  <c r="BE35" i="9"/>
  <c r="C35" i="9"/>
  <c r="CO34" i="9"/>
  <c r="BW34" i="9"/>
  <c r="BW35" i="9" s="1"/>
  <c r="BW36" i="9" s="1"/>
  <c r="BW37" i="9" s="1"/>
  <c r="BW38" i="9" s="1"/>
  <c r="BW39" i="9" s="1"/>
  <c r="BW40" i="9" s="1"/>
  <c r="BW41" i="9" s="1"/>
  <c r="BW42" i="9" s="1"/>
  <c r="BW43" i="9" s="1"/>
  <c r="U34" i="9"/>
  <c r="U35" i="9" s="1"/>
  <c r="U36" i="9" s="1"/>
  <c r="C34" i="9"/>
  <c r="AM34" i="9" s="1"/>
  <c r="AM35" i="9" s="1"/>
  <c r="AM36" i="9" s="1"/>
  <c r="BE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<sst xmlns="http://schemas.openxmlformats.org/spreadsheetml/2006/main" count="1058" uniqueCount="564">
  <si>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</si>
  <si>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</si>
  <si>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</si>
  <si>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</si>
  <si>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</si>
  <si>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</si>
  <si>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</si>
  <si>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</si>
  <si>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</si>
  <si>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</si>
  <si>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</si>
  <si>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</si>
  <si>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</si>
  <si>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</si>
  <si>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</si>
  <si>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</si>
  <si>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</si>
  <si>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</si>
  <si>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</si>
  <si>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</si>
  <si>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</si>
  <si>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</si>
  <si>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</si>
  <si>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</si>
  <si>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</si>
  <si>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</si>
  <si>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</si>
  <si>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</si>
  <si>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</si>
  <si>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</si>
  <si>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</si>
  <si>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</si>
  <si>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</si>
  <si>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</si>
  <si>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</si>
  <si>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</si>
  <si>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</si>
  <si>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</si>
  <si>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</si>
  <si>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</si>
  <si>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</si>
  <si>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</si>
  <si>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</si>
  <si>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</si>
  <si>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</si>
  <si>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</si>
  <si>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</si>
  <si>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</si>
  <si>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</si>
  <si>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</si>
  <si>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</si>
  <si>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</si>
  <si>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</si>
  <si>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</si>
  <si>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</si>
  <si>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</si>
  <si>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</si>
  <si>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</si>
  <si>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</si>
  <si>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</si>
  <si>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</si>
  <si>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</si>
  <si>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</si>
  <si>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</si>
  <si>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</si>
  <si>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</si>
  <si>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</si>
  <si>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</si>
  <si>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</si>
  <si>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</si>
  <si>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</si>
  <si>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</si>
  <si>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</si>
  <si>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</si>
  <si>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</si>
  <si>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</si>
  <si>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</si>
  <si>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</si>
  <si>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</si>
  <si>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</si>
  <si>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</si>
  <si>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</si>
  <si>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板柳町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</si>
  <si>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</si>
  <si>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</si>
  <si>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</si>
  <si>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</si>
  <si>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</si>
  <si>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</si>
  <si>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</si>
  <si>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</si>
  <si>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</si>
  <si>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</si>
  <si>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</si>
  <si>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</si>
  <si>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</si>
  <si>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</si>
  <si>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</si>
  <si>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</si>
  <si>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</si>
  <si>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</si>
  <si>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</si>
  <si>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</si>
  <si>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</si>
  <si>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</si>
  <si>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</si>
  <si>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</si>
  <si>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</si>
  <si>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</si>
  <si>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</si>
  <si>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</si>
  <si>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</si>
  <si>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</si>
  <si>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</si>
  <si>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</si>
  <si>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</si>
  <si>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</si>
  <si>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</si>
  <si>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</si>
  <si>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</si>
  <si>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</si>
  <si>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</si>
  <si>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</si>
  <si>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</si>
  <si>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</si>
  <si>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</si>
  <si>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</si>
  <si>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</si>
  <si>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</si>
  <si>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</si>
  <si>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</si>
  <si>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</si>
  <si>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</si>
  <si>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</si>
  <si>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</si>
  <si>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</si>
  <si>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</si>
  <si>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</si>
  <si>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</si>
  <si>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</si>
  <si>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</si>
  <si>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</si>
  <si>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</si>
  <si>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</si>
  <si>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</si>
  <si>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</si>
  <si>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</si>
  <si>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</si>
  <si>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</si>
  <si>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</si>
  <si>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</si>
  <si>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</si>
  <si>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</si>
  <si>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</si>
  <si>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</si>
  <si>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</si>
  <si>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</si>
  <si>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</si>
  <si>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</si>
  <si>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</si>
  <si>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</si>
  <si>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</si>
  <si>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</si>
  <si>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</si>
  <si>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</si>
  <si>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</si>
  <si>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</si>
  <si>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</si>
  <si>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</si>
  <si>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</si>
  <si>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</si>
  <si>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</si>
  <si>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</si>
  <si>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</si>
  <si>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</si>
  <si>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</si>
  <si>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</si>
  <si>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</si>
  <si>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</si>
  <si>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</si>
  <si>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</si>
  <si>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</si>
  <si>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</si>
  <si>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</si>
  <si>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</si>
  <si>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</si>
  <si>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</si>
  <si>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</si>
  <si>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</si>
  <si>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</si>
  <si>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</si>
  <si>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</si>
  <si>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青森県板柳町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</si>
  <si>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</si>
  <si>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</si>
  <si>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</si>
  <si>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</si>
  <si>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</si>
  <si>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</si>
  <si>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</si>
  <si>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</si>
  <si>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</si>
  <si>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</si>
  <si>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</si>
  <si>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</si>
  <si>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</si>
  <si>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</si>
  <si>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</si>
  <si>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</si>
  <si>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</si>
  <si>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</si>
  <si>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</si>
  <si>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</si>
  <si>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</si>
  <si>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</si>
  <si>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</si>
  <si>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</si>
  <si>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</si>
  <si>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</si>
  <si>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</si>
  <si>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</si>
  <si>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</si>
  <si>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</si>
  <si>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</si>
  <si>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</si>
  <si>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</si>
  <si>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</si>
  <si>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</si>
  <si>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</si>
  <si>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</si>
  <si>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</si>
  <si>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</si>
  <si>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</si>
  <si>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</si>
  <si>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</si>
  <si>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</si>
  <si>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</si>
  <si>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</si>
  <si>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</si>
  <si>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</si>
  <si>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</si>
  <si>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</si>
  <si>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</si>
  <si>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</si>
  <si>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</si>
  <si>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</si>
  <si>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</si>
  <si>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</si>
  <si>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</si>
  <si>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</si>
  <si>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</si>
  <si>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</si>
  <si>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</si>
  <si>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</si>
  <si>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</si>
  <si>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</si>
  <si>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</si>
  <si>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</si>
  <si>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</si>
  <si>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</si>
  <si>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</si>
  <si>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</si>
  <si>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</si>
  <si>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</si>
  <si>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</si>
  <si>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</si>
  <si>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</si>
  <si>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</si>
  <si>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</si>
  <si>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</si>
  <si>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</si>
  <si>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</si>
  <si>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</si>
  <si>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</si>
  <si>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</si>
  <si>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</si>
  <si>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</si>
  <si>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</si>
  <si>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</si>
  <si>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</si>
  <si>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</si>
  <si>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</si>
  <si>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</si>
  <si>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</si>
  <si>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</si>
  <si>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</si>
  <si>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</si>
  <si>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</si>
  <si>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</si>
  <si>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</si>
  <si>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</si>
  <si>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</si>
  <si>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</si>
  <si>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</si>
  <si>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</si>
  <si>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</si>
  <si>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</si>
  <si>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</si>
  <si>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</si>
  <si>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</si>
  <si>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</si>
  <si>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</si>
  <si>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</si>
  <si>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</si>
  <si>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</si>
  <si>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</si>
  <si>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</si>
  <si>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</si>
  <si>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</si>
  <si>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</si>
  <si>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</si>
  <si>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</si>
  <si>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</si>
  <si>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</si>
  <si>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</si>
  <si>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</si>
  <si>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</si>
  <si>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</si>
  <si>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</si>
  <si>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</si>
  <si>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</si>
  <si>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</si>
  <si>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</si>
  <si>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</si>
  <si>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</si>
  <si>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</si>
  <si>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</si>
  <si>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</si>
  <si>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</si>
  <si>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</si>
  <si>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</si>
  <si>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</si>
  <si>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</si>
  <si>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</si>
  <si>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</si>
  <si>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</si>
  <si>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</si>
  <si>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</si>
  <si>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</si>
  <si>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</si>
  <si>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青森県板柳町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</si>
  <si>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</si>
  <si>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</si>
  <si>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</si>
  <si>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</si>
  <si>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</si>
  <si>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</si>
  <si>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</si>
  <si>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</si>
  <si>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</si>
  <si>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</si>
  <si>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</si>
  <si>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</si>
  <si>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</si>
  <si>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</si>
  <si>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</si>
  <si>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</si>
  <si>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</si>
  <si>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</si>
  <si>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</si>
  <si>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</si>
  <si>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</si>
  <si>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</si>
  <si>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</si>
  <si>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</si>
  <si>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</si>
  <si>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</si>
  <si>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</si>
  <si>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</si>
  <si>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</si>
  <si>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</si>
  <si>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</si>
  <si>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</si>
  <si>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</si>
  <si>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</si>
  <si>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</si>
  <si>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</si>
  <si>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水道事業会計</t>
    <phoneticPr fontId="5"/>
  </si>
  <si>
    <t>法適用企業</t>
    <phoneticPr fontId="5"/>
  </si>
  <si>
    <t>板柳中央病院事業会計</t>
    <phoneticPr fontId="5"/>
  </si>
  <si>
    <t>法適用企業</t>
    <phoneticPr fontId="5"/>
  </si>
  <si>
    <t>公共下水道事業会計</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</si>
  <si>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</si>
  <si>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</si>
  <si>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</si>
  <si>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</si>
  <si>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</si>
  <si>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</si>
  <si>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</si>
  <si>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</si>
  <si>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</si>
  <si>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</si>
  <si>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</si>
  <si>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</si>
  <si>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</si>
  <si>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</si>
  <si>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</si>
  <si>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</si>
  <si>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</si>
  <si>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</si>
  <si>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</si>
  <si>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</si>
  <si>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</si>
  <si>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</si>
  <si>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</si>
  <si>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</si>
  <si>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</si>
  <si>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</si>
  <si>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</si>
  <si>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</si>
  <si>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</si>
  <si>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</si>
  <si>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</si>
  <si>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</si>
  <si>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</si>
  <si>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</si>
  <si>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</si>
  <si>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</si>
  <si>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</si>
  <si>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</si>
  <si>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</si>
  <si>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</si>
  <si>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</si>
  <si>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</si>
  <si>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</si>
  <si>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</si>
  <si>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</si>
  <si>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</si>
  <si>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</si>
  <si>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</si>
  <si>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</si>
  <si>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</si>
  <si>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</si>
  <si>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</si>
  <si>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</si>
  <si>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</si>
  <si>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</si>
  <si>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農業集落排水事業特別会計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</si>
  <si>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</si>
  <si>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</si>
  <si>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公共下水道事業会計</t>
    <phoneticPr fontId="5"/>
  </si>
  <si>
    <t>(Ｆ)</t>
    <phoneticPr fontId="5"/>
  </si>
  <si>
    <t>国民健康保険板柳中央病院事業会計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</si>
  <si>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</si>
  <si>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</si>
  <si>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</si>
  <si>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</si>
  <si>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</si>
  <si>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</si>
  <si>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</si>
  <si>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</si>
  <si>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</si>
  <si>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</si>
  <si>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</si>
  <si>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</si>
  <si>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</si>
  <si>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</si>
  <si>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</si>
  <si>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</si>
  <si>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</si>
  <si>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</si>
  <si>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</si>
  <si>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</si>
  <si>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</si>
  <si>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</si>
  <si>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</si>
  <si>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</si>
  <si>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</si>
  <si>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</si>
  <si>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</si>
  <si>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</si>
  <si>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</si>
  <si>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</si>
  <si>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</si>
  <si>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</si>
  <si>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</si>
  <si>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</si>
  <si>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</si>
  <si>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</si>
  <si>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</si>
  <si>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</si>
  <si>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</si>
  <si>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</si>
  <si>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</si>
  <si>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</si>
  <si>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</si>
  <si>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</si>
  <si>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</si>
  <si>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</si>
  <si>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</si>
  <si>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</si>
  <si>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</si>
  <si>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</si>
  <si>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</si>
  <si>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</si>
  <si>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</si>
  <si>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</si>
  <si>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</si>
  <si>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</si>
  <si>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</si>
  <si>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</si>
  <si>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</si>
  <si>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</si>
  <si>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</si>
  <si>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</si>
  <si>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</si>
  <si>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</si>
  <si>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</si>
  <si>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</si>
  <si>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</si>
  <si>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</si>
  <si>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</si>
  <si>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</si>
  <si>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</si>
  <si>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</si>
  <si>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</si>
  <si>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</si>
  <si>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</si>
  <si>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</si>
  <si>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</si>
  <si>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</si>
  <si>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</si>
  <si>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</si>
  <si>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</si>
  <si>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6.19</t>
  </si>
  <si>
    <t>▲ 0.03</t>
  </si>
  <si>
    <t>一般会計</t>
  </si>
  <si>
    <t>水道事業会計</t>
  </si>
  <si>
    <t>板柳中央病院事業会計</t>
  </si>
  <si>
    <t>▲ 4.66</t>
  </si>
  <si>
    <t>▲ 2.43</t>
  </si>
  <si>
    <t>公共下水道事業会計</t>
  </si>
  <si>
    <t>国民健康保険事業特別会計</t>
  </si>
  <si>
    <t>介護保険特別会計</t>
  </si>
  <si>
    <t>後期高齢者医療特別会計</t>
  </si>
  <si>
    <t>農業集落排水事業特別会計</t>
  </si>
  <si>
    <t>その他会計（赤字）</t>
  </si>
  <si>
    <t>その他会計（黒字）</t>
  </si>
  <si>
    <t>津軽広域水道企業団（津軽事業部）</t>
    <rPh sb="0" eb="2">
      <t>ツガル</t>
    </rPh>
    <rPh sb="2" eb="4">
      <t>コウイキ</t>
    </rPh>
    <rPh sb="4" eb="6">
      <t>スイドウ</t>
    </rPh>
    <rPh sb="6" eb="9">
      <t>キギョウダン</t>
    </rPh>
    <rPh sb="10" eb="12">
      <t>ツガル</t>
    </rPh>
    <rPh sb="12" eb="15">
      <t>ジギョウブ</t>
    </rPh>
    <phoneticPr fontId="24"/>
  </si>
  <si>
    <t>青森県市町村総合事務組合</t>
    <rPh sb="0" eb="3">
      <t>アオモリケン</t>
    </rPh>
    <rPh sb="3" eb="6">
      <t>シチョウソン</t>
    </rPh>
    <rPh sb="6" eb="8">
      <t>ソウゴウ</t>
    </rPh>
    <rPh sb="8" eb="10">
      <t>ジム</t>
    </rPh>
    <rPh sb="10" eb="12">
      <t>クミアイ</t>
    </rPh>
    <phoneticPr fontId="24"/>
  </si>
  <si>
    <t>津軽広域連合</t>
    <rPh sb="0" eb="2">
      <t>ツガル</t>
    </rPh>
    <rPh sb="2" eb="4">
      <t>コウイキ</t>
    </rPh>
    <rPh sb="4" eb="6">
      <t>レンゴウ</t>
    </rPh>
    <phoneticPr fontId="24"/>
  </si>
  <si>
    <t>西北五広域福祉事務組合</t>
    <rPh sb="0" eb="2">
      <t>セイホク</t>
    </rPh>
    <rPh sb="2" eb="3">
      <t>ゴ</t>
    </rPh>
    <rPh sb="3" eb="5">
      <t>コウイキ</t>
    </rPh>
    <rPh sb="5" eb="7">
      <t>フクシ</t>
    </rPh>
    <rPh sb="7" eb="9">
      <t>ジム</t>
    </rPh>
    <rPh sb="9" eb="11">
      <t>クミアイ</t>
    </rPh>
    <phoneticPr fontId="24"/>
  </si>
  <si>
    <t>弘前地区環境整備事務組合</t>
    <rPh sb="0" eb="2">
      <t>ヒロサキ</t>
    </rPh>
    <rPh sb="2" eb="4">
      <t>チク</t>
    </rPh>
    <rPh sb="4" eb="6">
      <t>カンキョウ</t>
    </rPh>
    <rPh sb="6" eb="8">
      <t>セイビ</t>
    </rPh>
    <rPh sb="8" eb="10">
      <t>ジム</t>
    </rPh>
    <rPh sb="10" eb="12">
      <t>クミアイ</t>
    </rPh>
    <phoneticPr fontId="24"/>
  </si>
  <si>
    <t>青森県市町村職員退職手当組合</t>
    <rPh sb="0" eb="3">
      <t>アオモリケン</t>
    </rPh>
    <rPh sb="3" eb="6">
      <t>シチョウソン</t>
    </rPh>
    <rPh sb="6" eb="8">
      <t>ショクイン</t>
    </rPh>
    <rPh sb="8" eb="10">
      <t>タイショク</t>
    </rPh>
    <rPh sb="10" eb="12">
      <t>テアテ</t>
    </rPh>
    <rPh sb="12" eb="14">
      <t>クミアイ</t>
    </rPh>
    <phoneticPr fontId="24"/>
  </si>
  <si>
    <t>青森県交通災害共済組合</t>
    <rPh sb="0" eb="3">
      <t>アオモリケン</t>
    </rPh>
    <rPh sb="3" eb="5">
      <t>コウツウ</t>
    </rPh>
    <rPh sb="5" eb="7">
      <t>サイガイ</t>
    </rPh>
    <rPh sb="7" eb="9">
      <t>キョウサイ</t>
    </rPh>
    <rPh sb="9" eb="11">
      <t>クミアイ</t>
    </rPh>
    <phoneticPr fontId="24"/>
  </si>
  <si>
    <t>青森県後期高齢者医療広域連合一般会計</t>
    <rPh sb="0" eb="3">
      <t>アオモリケン</t>
    </rPh>
    <rPh sb="3" eb="5">
      <t>コウキ</t>
    </rPh>
    <rPh sb="5" eb="7">
      <t>コウレイ</t>
    </rPh>
    <rPh sb="7" eb="8">
      <t>シャ</t>
    </rPh>
    <rPh sb="8" eb="10">
      <t>イリョウ</t>
    </rPh>
    <rPh sb="10" eb="12">
      <t>コウイキ</t>
    </rPh>
    <rPh sb="12" eb="14">
      <t>レンゴウ</t>
    </rPh>
    <rPh sb="14" eb="16">
      <t>イッパン</t>
    </rPh>
    <rPh sb="16" eb="18">
      <t>カイケイ</t>
    </rPh>
    <phoneticPr fontId="24"/>
  </si>
  <si>
    <t>青森県後期高齢者医療広域連合後期高齢者医療特別会計</t>
    <rPh sb="0" eb="3">
      <t>アオモリケン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4"/>
  </si>
  <si>
    <t>弘前地区消防事務組合</t>
    <rPh sb="0" eb="2">
      <t>ヒロサキ</t>
    </rPh>
    <rPh sb="2" eb="4">
      <t>チク</t>
    </rPh>
    <rPh sb="4" eb="6">
      <t>ショウボウ</t>
    </rPh>
    <rPh sb="6" eb="8">
      <t>ジム</t>
    </rPh>
    <rPh sb="8" eb="10">
      <t>クミアイ</t>
    </rPh>
    <phoneticPr fontId="2"/>
  </si>
  <si>
    <t>法適用企業</t>
  </si>
  <si>
    <t>板柳町産業振興公社りんごワーク研究所</t>
  </si>
  <si>
    <t>○</t>
  </si>
  <si>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</si>
  <si>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</si>
  <si>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</si>
  <si>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</si>
  <si>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</si>
  <si>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</si>
  <si>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</si>
  <si>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</si>
  <si>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</si>
  <si>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</si>
  <si>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</si>
  <si>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</si>
  <si>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平成２６年度以前の実質公債費比率及び将来負担率は、類似団体と比較して高いものの、年々低下傾向にある。これは、毎年の地方債の新規発行額を最小限度に抑えてきたためである。
平成２７年度には、実質公債費比率及び将来負担率ともに、類似団体の平均値以下となっている。今後は、中学校建築事業が控えているため、平成３０年度以降は上昇するものと想定される。
そのため、これからは、地方債の新規発行額を最小限度に抑えつつ適正な事業実施に努め、実質公債費比率及び将来負担率の抑制に努める。
</t>
    <rPh sb="0" eb="2">
      <t>ヘイセイ</t>
    </rPh>
    <rPh sb="4" eb="5">
      <t>ネン</t>
    </rPh>
    <rPh sb="5" eb="6">
      <t>ド</t>
    </rPh>
    <rPh sb="6" eb="8">
      <t>イゼン</t>
    </rPh>
    <rPh sb="9" eb="11">
      <t>ジッシツ</t>
    </rPh>
    <rPh sb="11" eb="13">
      <t>コウサイ</t>
    </rPh>
    <rPh sb="13" eb="14">
      <t>ヒ</t>
    </rPh>
    <rPh sb="14" eb="16">
      <t>ヒリツ</t>
    </rPh>
    <rPh sb="16" eb="17">
      <t>オヨ</t>
    </rPh>
    <rPh sb="18" eb="20">
      <t>ショウライ</t>
    </rPh>
    <rPh sb="20" eb="23">
      <t>フタンリツ</t>
    </rPh>
    <rPh sb="25" eb="27">
      <t>ルイジ</t>
    </rPh>
    <rPh sb="27" eb="29">
      <t>ダンタイ</t>
    </rPh>
    <rPh sb="30" eb="32">
      <t>ヒカク</t>
    </rPh>
    <rPh sb="34" eb="35">
      <t>タカ</t>
    </rPh>
    <rPh sb="40" eb="42">
      <t>ネンネン</t>
    </rPh>
    <rPh sb="42" eb="44">
      <t>テイカ</t>
    </rPh>
    <rPh sb="44" eb="46">
      <t>ケイコウ</t>
    </rPh>
    <rPh sb="54" eb="56">
      <t>マイトシ</t>
    </rPh>
    <rPh sb="57" eb="60">
      <t>チホウサイ</t>
    </rPh>
    <rPh sb="61" eb="63">
      <t>シンキ</t>
    </rPh>
    <rPh sb="63" eb="65">
      <t>ハッコウ</t>
    </rPh>
    <rPh sb="65" eb="66">
      <t>ガク</t>
    </rPh>
    <rPh sb="67" eb="69">
      <t>サイショウ</t>
    </rPh>
    <rPh sb="69" eb="71">
      <t>ゲンド</t>
    </rPh>
    <rPh sb="72" eb="73">
      <t>オサ</t>
    </rPh>
    <rPh sb="84" eb="86">
      <t>ヘイセイ</t>
    </rPh>
    <rPh sb="88" eb="90">
      <t>ネンド</t>
    </rPh>
    <rPh sb="111" eb="113">
      <t>ルイジ</t>
    </rPh>
    <rPh sb="113" eb="115">
      <t>ダンタイ</t>
    </rPh>
    <rPh sb="116" eb="119">
      <t>ヘイキンチ</t>
    </rPh>
    <rPh sb="119" eb="121">
      <t>イカ</t>
    </rPh>
    <rPh sb="128" eb="130">
      <t>コンゴ</t>
    </rPh>
    <rPh sb="132" eb="135">
      <t>チュウガッコウ</t>
    </rPh>
    <rPh sb="135" eb="137">
      <t>ケンチク</t>
    </rPh>
    <rPh sb="137" eb="139">
      <t>ジギョウ</t>
    </rPh>
    <rPh sb="140" eb="141">
      <t>ヒカ</t>
    </rPh>
    <rPh sb="148" eb="150">
      <t>ヘイセイ</t>
    </rPh>
    <rPh sb="152" eb="154">
      <t>ネンド</t>
    </rPh>
    <rPh sb="154" eb="156">
      <t>イコウ</t>
    </rPh>
    <rPh sb="157" eb="159">
      <t>ジョウショウ</t>
    </rPh>
    <rPh sb="164" eb="166">
      <t>ソウテイ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</si>
</sst>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90833</c:v>
                </c:pt>
                <c:pt idx="1">
                  <c:v>79181</c:v>
                </c:pt>
                <c:pt idx="2">
                  <c:v>118124</c:v>
                </c:pt>
                <c:pt idx="3">
                  <c:v>101693</c:v>
                </c:pt>
                <c:pt idx="4">
                  <c:v>93741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10405</c:v>
                </c:pt>
                <c:pt idx="1">
                  <c:v>27206</c:v>
                </c:pt>
                <c:pt idx="2">
                  <c:v>17938</c:v>
                </c:pt>
                <c:pt idx="3">
                  <c:v>6213</c:v>
                </c:pt>
                <c:pt idx="4">
                  <c:v>12139</c:v>
                </c:pt>
              </c:numCache>
            </c:numRef>
          </c:val>
          <c:smooth val="0"/>
        </c:ser>
        <c:dLbls>
          <c:showLegendKey val="0"/>
          <c:showVal val="0"/>
          <c:showCatName val="0"/>
          <c:showSerName val="0"/>
          <c:showPercent val="0"/>
          <c:showBubbleSize val="0"/>
        </c:dLbls>
        <c:marker val="1"/>
        <c:smooth val="0"/>
        <c:axId val="196273664"/>
        <c:axId val="198265088"/>
      </c:lineChart>
      <c:catAx>
        <c:axId val="1962736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8265088"/>
        <c:crosses val="autoZero"/>
        <c:auto val="1"/>
        <c:lblAlgn val="ctr"/>
        <c:lblOffset val="100"/>
        <c:tickLblSkip val="1"/>
        <c:tickMarkSkip val="1"/>
        <c:noMultiLvlLbl val="0"/>
      </c:catAx>
      <c:valAx>
        <c:axId val="19826508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58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62736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7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5.22</c:v>
                </c:pt>
                <c:pt idx="1">
                  <c:v>5.8</c:v>
                </c:pt>
                <c:pt idx="2">
                  <c:v>6.5</c:v>
                </c:pt>
                <c:pt idx="3">
                  <c:v>5.44</c:v>
                </c:pt>
                <c:pt idx="4">
                  <c:v>7.32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18.48</c:v>
                </c:pt>
                <c:pt idx="1">
                  <c:v>12.29</c:v>
                </c:pt>
                <c:pt idx="2">
                  <c:v>12.03</c:v>
                </c:pt>
                <c:pt idx="3">
                  <c:v>15.36</c:v>
                </c:pt>
                <c:pt idx="4">
                  <c:v>19.75</c:v>
                </c:pt>
              </c:numCache>
            </c:numRef>
          </c:val>
        </c:ser>
        <c:dLbls>
          <c:showLegendKey val="0"/>
          <c:showVal val="0"/>
          <c:showCatName val="0"/>
          <c:showSerName val="0"/>
          <c:showPercent val="0"/>
          <c:showBubbleSize val="0"/>
        </c:dLbls>
        <c:gapWidth val="250"/>
        <c:overlap val="100"/>
        <c:axId val="167399424"/>
        <c:axId val="1674013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6.32</c:v>
                </c:pt>
                <c:pt idx="1">
                  <c:v>-6.19</c:v>
                </c:pt>
                <c:pt idx="2">
                  <c:v>0.75</c:v>
                </c:pt>
                <c:pt idx="3">
                  <c:v>-0.03</c:v>
                </c:pt>
                <c:pt idx="4">
                  <c:v>5.89</c:v>
                </c:pt>
              </c:numCache>
            </c:numRef>
          </c:val>
          <c:smooth val="0"/>
        </c:ser>
        <c:dLbls>
          <c:showLegendKey val="0"/>
          <c:showVal val="0"/>
          <c:showCatName val="0"/>
          <c:showSerName val="0"/>
          <c:showPercent val="0"/>
          <c:showBubbleSize val="0"/>
        </c:dLbls>
        <c:marker val="1"/>
        <c:smooth val="0"/>
        <c:axId val="167399424"/>
        <c:axId val="167401344"/>
      </c:lineChart>
      <c:catAx>
        <c:axId val="16739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7401344"/>
        <c:crosses val="autoZero"/>
        <c:auto val="1"/>
        <c:lblAlgn val="ctr"/>
        <c:lblOffset val="100"/>
        <c:tickLblSkip val="1"/>
        <c:tickMarkSkip val="1"/>
        <c:noMultiLvlLbl val="0"/>
      </c:catAx>
      <c:valAx>
        <c:axId val="1674013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39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7.0000000000000007E-2</c:v>
                </c:pt>
                <c:pt idx="2">
                  <c:v>#N/A</c:v>
                </c:pt>
                <c:pt idx="3">
                  <c:v>0.1</c:v>
                </c:pt>
                <c:pt idx="4">
                  <c:v>#N/A</c:v>
                </c:pt>
                <c:pt idx="5">
                  <c:v>0.08</c:v>
                </c:pt>
                <c:pt idx="6">
                  <c:v>#N/A</c:v>
                </c:pt>
                <c:pt idx="7">
                  <c:v>0.08</c:v>
                </c:pt>
                <c:pt idx="8">
                  <c:v>#N/A</c:v>
                </c:pt>
                <c:pt idx="9">
                  <c:v>0.06</c:v>
                </c:pt>
              </c:numCache>
            </c:numRef>
          </c:val>
        </c:ser>
        <c:ser>
          <c:idx val="4"/>
          <c:order val="4"/>
          <c:tx>
            <c:strRef>
              <c:f>データシート!$A$31</c:f>
              <c:strCache>
                <c:ptCount val="1"/>
                <c:pt idx="0">
                  <c:v>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1.7</c:v>
                </c:pt>
                <c:pt idx="2">
                  <c:v>#N/A</c:v>
                </c:pt>
                <c:pt idx="3">
                  <c:v>1.1299999999999999</c:v>
                </c:pt>
                <c:pt idx="4">
                  <c:v>#N/A</c:v>
                </c:pt>
                <c:pt idx="5">
                  <c:v>2.82</c:v>
                </c:pt>
                <c:pt idx="6">
                  <c:v>#N/A</c:v>
                </c:pt>
                <c:pt idx="7">
                  <c:v>0.2</c:v>
                </c:pt>
                <c:pt idx="8">
                  <c:v>#N/A</c:v>
                </c:pt>
                <c:pt idx="9">
                  <c:v>1.27</c:v>
                </c:pt>
              </c:numCache>
            </c:numRef>
          </c:val>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2.6</c:v>
                </c:pt>
                <c:pt idx="2">
                  <c:v>#N/A</c:v>
                </c:pt>
                <c:pt idx="3">
                  <c:v>4.12</c:v>
                </c:pt>
                <c:pt idx="4">
                  <c:v>#N/A</c:v>
                </c:pt>
                <c:pt idx="5">
                  <c:v>2.65</c:v>
                </c:pt>
                <c:pt idx="6">
                  <c:v>#N/A</c:v>
                </c:pt>
                <c:pt idx="7">
                  <c:v>2.58</c:v>
                </c:pt>
                <c:pt idx="8">
                  <c:v>#N/A</c:v>
                </c:pt>
                <c:pt idx="9">
                  <c:v>2.2799999999999998</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2.81</c:v>
                </c:pt>
                <c:pt idx="2">
                  <c:v>#N/A</c:v>
                </c:pt>
                <c:pt idx="3">
                  <c:v>3.58</c:v>
                </c:pt>
                <c:pt idx="4">
                  <c:v>#N/A</c:v>
                </c:pt>
                <c:pt idx="5">
                  <c:v>4.24</c:v>
                </c:pt>
                <c:pt idx="6">
                  <c:v>#N/A</c:v>
                </c:pt>
                <c:pt idx="7">
                  <c:v>4.07</c:v>
                </c:pt>
                <c:pt idx="8">
                  <c:v>#N/A</c:v>
                </c:pt>
                <c:pt idx="9">
                  <c:v>3.6</c:v>
                </c:pt>
              </c:numCache>
            </c:numRef>
          </c:val>
        </c:ser>
        <c:ser>
          <c:idx val="7"/>
          <c:order val="7"/>
          <c:tx>
            <c:strRef>
              <c:f>データシート!$A$34</c:f>
              <c:strCache>
                <c:ptCount val="1"/>
                <c:pt idx="0">
                  <c:v>板柳中央病院事業会計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4.66</c:v>
                </c:pt>
                <c:pt idx="1">
                  <c:v>#N/A</c:v>
                </c:pt>
                <c:pt idx="2">
                  <c:v>2.4300000000000002</c:v>
                </c:pt>
                <c:pt idx="3">
                  <c:v>#N/A</c:v>
                </c:pt>
                <c:pt idx="4">
                  <c:v>#N/A</c:v>
                </c:pt>
                <c:pt idx="5">
                  <c:v>0</c:v>
                </c:pt>
                <c:pt idx="6">
                  <c:v>#N/A</c:v>
                </c:pt>
                <c:pt idx="7">
                  <c:v>2.78</c:v>
                </c:pt>
                <c:pt idx="8">
                  <c:v>#N/A</c:v>
                </c:pt>
                <c:pt idx="9">
                  <c:v>5.5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4.8499999999999996</c:v>
                </c:pt>
                <c:pt idx="2">
                  <c:v>#N/A</c:v>
                </c:pt>
                <c:pt idx="3">
                  <c:v>4.7300000000000004</c:v>
                </c:pt>
                <c:pt idx="4">
                  <c:v>#N/A</c:v>
                </c:pt>
                <c:pt idx="5">
                  <c:v>4.5599999999999996</c:v>
                </c:pt>
                <c:pt idx="6">
                  <c:v>#N/A</c:v>
                </c:pt>
                <c:pt idx="7">
                  <c:v>5.12</c:v>
                </c:pt>
                <c:pt idx="8">
                  <c:v>#N/A</c:v>
                </c:pt>
                <c:pt idx="9">
                  <c:v>5.71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5.21</c:v>
                </c:pt>
                <c:pt idx="2">
                  <c:v>#N/A</c:v>
                </c:pt>
                <c:pt idx="3">
                  <c:v>5.8</c:v>
                </c:pt>
                <c:pt idx="4">
                  <c:v>#N/A</c:v>
                </c:pt>
                <c:pt idx="5">
                  <c:v>6.49</c:v>
                </c:pt>
                <c:pt idx="6">
                  <c:v>#N/A</c:v>
                </c:pt>
                <c:pt idx="7">
                  <c:v>5.44</c:v>
                </c:pt>
                <c:pt idx="8">
                  <c:v>#N/A</c:v>
                </c:pt>
                <c:pt idx="9">
                  <c:v>7.31</c:v>
                </c:pt>
              </c:numCache>
            </c:numRef>
          </c:val>
        </c:ser>
        <c:dLbls>
          <c:showLegendKey val="0"/>
          <c:showVal val="0"/>
          <c:showCatName val="0"/>
          <c:showSerName val="0"/>
          <c:showPercent val="0"/>
          <c:showBubbleSize val="0"/>
        </c:dLbls>
        <c:gapWidth val="150"/>
        <c:overlap val="100"/>
        <c:axId val="167470976"/>
        <c:axId val="167472512"/>
      </c:barChart>
      <c:catAx>
        <c:axId val="1674709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472512"/>
        <c:crosses val="autoZero"/>
        <c:auto val="1"/>
        <c:lblAlgn val="ctr"/>
        <c:lblOffset val="100"/>
        <c:tickLblSkip val="1"/>
        <c:tickMarkSkip val="1"/>
        <c:noMultiLvlLbl val="0"/>
      </c:catAx>
      <c:valAx>
        <c:axId val="1674725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4709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8E-2"/>
          <c:y val="8.7976539589442848E-2"/>
          <c:w val="0.90356317136844211"/>
          <c:h val="0.639296187683285"/>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541</c:v>
                </c:pt>
                <c:pt idx="5">
                  <c:v>556</c:v>
                </c:pt>
                <c:pt idx="8">
                  <c:v>573</c:v>
                </c:pt>
                <c:pt idx="11">
                  <c:v>608</c:v>
                </c:pt>
                <c:pt idx="14">
                  <c:v>604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c:v>
                </c:pt>
                <c:pt idx="3">
                  <c:v>12</c:v>
                </c:pt>
                <c:pt idx="6">
                  <c:v>12</c:v>
                </c:pt>
                <c:pt idx="9">
                  <c:v>12</c:v>
                </c:pt>
                <c:pt idx="12">
                  <c:v>12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29</c:v>
                </c:pt>
                <c:pt idx="6">
                  <c:v>29</c:v>
                </c:pt>
                <c:pt idx="9">
                  <c:v>28</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409</c:v>
                </c:pt>
                <c:pt idx="3">
                  <c:v>438</c:v>
                </c:pt>
                <c:pt idx="6">
                  <c:v>469</c:v>
                </c:pt>
                <c:pt idx="9">
                  <c:v>432</c:v>
                </c:pt>
                <c:pt idx="12">
                  <c:v>421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591</c:v>
                </c:pt>
                <c:pt idx="3">
                  <c:v>517</c:v>
                </c:pt>
                <c:pt idx="6">
                  <c:v>495</c:v>
                </c:pt>
                <c:pt idx="9">
                  <c:v>488</c:v>
                </c:pt>
                <c:pt idx="12">
                  <c:v>486</c:v>
                </c:pt>
              </c:numCache>
            </c:numRef>
          </c:val>
        </c:ser>
        <c:dLbls>
          <c:showLegendKey val="0"/>
          <c:showVal val="0"/>
          <c:showCatName val="0"/>
          <c:showSerName val="0"/>
          <c:showPercent val="0"/>
          <c:showBubbleSize val="0"/>
        </c:dLbls>
        <c:gapWidth val="100"/>
        <c:overlap val="100"/>
        <c:axId val="167605760"/>
        <c:axId val="1676076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500</c:v>
                </c:pt>
                <c:pt idx="2">
                  <c:v>#N/A</c:v>
                </c:pt>
                <c:pt idx="3">
                  <c:v>#N/A</c:v>
                </c:pt>
                <c:pt idx="4">
                  <c:v>440</c:v>
                </c:pt>
                <c:pt idx="5">
                  <c:v>#N/A</c:v>
                </c:pt>
                <c:pt idx="6">
                  <c:v>#N/A</c:v>
                </c:pt>
                <c:pt idx="7">
                  <c:v>432</c:v>
                </c:pt>
                <c:pt idx="8">
                  <c:v>#N/A</c:v>
                </c:pt>
                <c:pt idx="9">
                  <c:v>#N/A</c:v>
                </c:pt>
                <c:pt idx="10">
                  <c:v>352</c:v>
                </c:pt>
                <c:pt idx="11">
                  <c:v>#N/A</c:v>
                </c:pt>
                <c:pt idx="12">
                  <c:v>#N/A</c:v>
                </c:pt>
                <c:pt idx="13">
                  <c:v>344</c:v>
                </c:pt>
                <c:pt idx="14">
                  <c:v>#N/A</c:v>
                </c:pt>
              </c:numCache>
            </c:numRef>
          </c:val>
          <c:smooth val="0"/>
        </c:ser>
        <c:dLbls>
          <c:showLegendKey val="0"/>
          <c:showVal val="0"/>
          <c:showCatName val="0"/>
          <c:showSerName val="0"/>
          <c:showPercent val="0"/>
          <c:showBubbleSize val="0"/>
        </c:dLbls>
        <c:marker val="1"/>
        <c:smooth val="0"/>
        <c:axId val="167605760"/>
        <c:axId val="167607680"/>
      </c:lineChart>
      <c:catAx>
        <c:axId val="16760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7607680"/>
        <c:crosses val="autoZero"/>
        <c:auto val="1"/>
        <c:lblAlgn val="ctr"/>
        <c:lblOffset val="100"/>
        <c:tickLblSkip val="1"/>
        <c:tickMarkSkip val="1"/>
        <c:noMultiLvlLbl val="0"/>
      </c:catAx>
      <c:valAx>
        <c:axId val="167607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7605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62E-2"/>
          <c:w val="0.86496884859089618"/>
          <c:h val="0.589182127738554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7328</c:v>
                </c:pt>
                <c:pt idx="5">
                  <c:v>7287</c:v>
                </c:pt>
                <c:pt idx="8">
                  <c:v>7186</c:v>
                </c:pt>
                <c:pt idx="11">
                  <c:v>7058</c:v>
                </c:pt>
                <c:pt idx="14">
                  <c:v>6911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290</c:v>
                </c:pt>
                <c:pt idx="5">
                  <c:v>232</c:v>
                </c:pt>
                <c:pt idx="8">
                  <c:v>183</c:v>
                </c:pt>
                <c:pt idx="11">
                  <c:v>157</c:v>
                </c:pt>
                <c:pt idx="14">
                  <c:v>136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1379</c:v>
                </c:pt>
                <c:pt idx="5">
                  <c:v>1667</c:v>
                </c:pt>
                <c:pt idx="8">
                  <c:v>1986</c:v>
                </c:pt>
                <c:pt idx="11">
                  <c:v>2331</c:v>
                </c:pt>
                <c:pt idx="14">
                  <c:v>2726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1547</c:v>
                </c:pt>
                <c:pt idx="3">
                  <c:v>1406</c:v>
                </c:pt>
                <c:pt idx="6">
                  <c:v>1129</c:v>
                </c:pt>
                <c:pt idx="9">
                  <c:v>1006</c:v>
                </c:pt>
                <c:pt idx="12">
                  <c:v>875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135</c:v>
                </c:pt>
                <c:pt idx="3">
                  <c:v>107</c:v>
                </c:pt>
                <c:pt idx="6">
                  <c:v>82</c:v>
                </c:pt>
                <c:pt idx="9">
                  <c:v>228</c:v>
                </c:pt>
                <c:pt idx="12">
                  <c:v>309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7472</c:v>
                </c:pt>
                <c:pt idx="3">
                  <c:v>7383</c:v>
                </c:pt>
                <c:pt idx="6">
                  <c:v>7356</c:v>
                </c:pt>
                <c:pt idx="9">
                  <c:v>6389</c:v>
                </c:pt>
                <c:pt idx="12">
                  <c:v>5597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66</c:v>
                </c:pt>
                <c:pt idx="3">
                  <c:v>54</c:v>
                </c:pt>
                <c:pt idx="6">
                  <c:v>43</c:v>
                </c:pt>
                <c:pt idx="9">
                  <c:v>34</c:v>
                </c:pt>
                <c:pt idx="12">
                  <c:v>25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5061</c:v>
                </c:pt>
                <c:pt idx="3">
                  <c:v>5055</c:v>
                </c:pt>
                <c:pt idx="6">
                  <c:v>4900</c:v>
                </c:pt>
                <c:pt idx="9">
                  <c:v>4747</c:v>
                </c:pt>
                <c:pt idx="12">
                  <c:v>4544</c:v>
                </c:pt>
              </c:numCache>
            </c:numRef>
          </c:val>
        </c:ser>
        <c:dLbls>
          <c:showLegendKey val="0"/>
          <c:showVal val="0"/>
          <c:showCatName val="0"/>
          <c:showSerName val="0"/>
          <c:showPercent val="0"/>
          <c:showBubbleSize val="0"/>
        </c:dLbls>
        <c:gapWidth val="100"/>
        <c:overlap val="100"/>
        <c:axId val="171494784"/>
        <c:axId val="171501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5284</c:v>
                </c:pt>
                <c:pt idx="2">
                  <c:v>#N/A</c:v>
                </c:pt>
                <c:pt idx="3">
                  <c:v>#N/A</c:v>
                </c:pt>
                <c:pt idx="4">
                  <c:v>4819</c:v>
                </c:pt>
                <c:pt idx="5">
                  <c:v>#N/A</c:v>
                </c:pt>
                <c:pt idx="6">
                  <c:v>#N/A</c:v>
                </c:pt>
                <c:pt idx="7">
                  <c:v>4155</c:v>
                </c:pt>
                <c:pt idx="8">
                  <c:v>#N/A</c:v>
                </c:pt>
                <c:pt idx="9">
                  <c:v>#N/A</c:v>
                </c:pt>
                <c:pt idx="10">
                  <c:v>2857</c:v>
                </c:pt>
                <c:pt idx="11">
                  <c:v>#N/A</c:v>
                </c:pt>
                <c:pt idx="12">
                  <c:v>#N/A</c:v>
                </c:pt>
                <c:pt idx="13">
                  <c:v>1575</c:v>
                </c:pt>
                <c:pt idx="14">
                  <c:v>#N/A</c:v>
                </c:pt>
              </c:numCache>
            </c:numRef>
          </c:val>
          <c:smooth val="0"/>
        </c:ser>
        <c:dLbls>
          <c:showLegendKey val="0"/>
          <c:showVal val="0"/>
          <c:showCatName val="0"/>
          <c:showSerName val="0"/>
          <c:showPercent val="0"/>
          <c:showBubbleSize val="0"/>
        </c:dLbls>
        <c:marker val="1"/>
        <c:smooth val="0"/>
        <c:axId val="171494784"/>
        <c:axId val="171501056"/>
      </c:lineChart>
      <c:catAx>
        <c:axId val="17149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1501056"/>
        <c:crosses val="autoZero"/>
        <c:auto val="1"/>
        <c:lblAlgn val="ctr"/>
        <c:lblOffset val="100"/>
        <c:tickLblSkip val="1"/>
        <c:tickMarkSkip val="1"/>
        <c:noMultiLvlLbl val="0"/>
      </c:catAx>
      <c:valAx>
        <c:axId val="171501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149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{439E0972-3DC3-4302-93AE-F0E611D290CB}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{DFA0F176-36A2-413D-AE94-A92F92EB0B46}</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{F21E9AD7-E981-4E99-843C-B7D37D9E55F5}</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{83B0C2EA-0F4B-4732-81C6-A5A7AB63930C}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{868A165D-9F7C-4976-98CF-6B9F1F8C61A9}</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{413FE73B-7988-4612-BB84-DC62F6F664CB}</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{C7776FF0-11D6-47BE-A163-7219C4C97F31}</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{99977391-1DA1-499B-AB16-22060FFBBE73}</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{7C5532ED-9856-4CC0-A1D0-B939F1C0199C}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{1927C947-4FF5-465B-8474-06F7F5967412}</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92777216"/>
        <c:axId val="192787584"/>
      </c:scatterChart>
      <c:valAx>
        <c:axId val="19277721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787584"/>
        <c:crosses val="autoZero"/>
        <c:crossBetween val="midCat"/>
      </c:valAx>
      <c:valAx>
        <c:axId val="1927875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777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{BBC89452-F2F2-45BC-A7F8-CB319C9AEC6A}</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{D0FED083-B04A-426E-B86D-842B2419B811}</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{62B49773-2879-42E0-A9F0-AB457F343A14}</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{097F808E-3B97-4959-B024-34B4F26ECE52}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{48B7E813-4903-4A71-A24F-9B6E9F8EEFA7}</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15.6</c:v>
                </c:pt>
                <c:pt idx="1">
                  <c:v>14.1</c:v>
                </c:pt>
                <c:pt idx="2">
                  <c:v>13.1</c:v>
                </c:pt>
                <c:pt idx="3">
                  <c:v>11.9</c:v>
                </c:pt>
                <c:pt idx="4">
                  <c:v>10.8</c:v>
                </c:pt>
              </c:numCache>
            </c:numRef>
          </c:xVal>
          <c:yVal>
            <c:numRef>
              <c:f>公会計指標分析・財政指標組合せ分析表!$K$73:$O$73</c:f>
              <c:numCache>
                <c:formatCode>#,##0.0;"▲ "#,##0.0</c:formatCode>
                <c:ptCount val="5"/>
                <c:pt idx="0">
                  <c:v>149.69999999999999</c:v>
                </c:pt>
                <c:pt idx="1">
                  <c:v>141.1</c:v>
                </c:pt>
                <c:pt idx="2">
                  <c:v>119.9</c:v>
                </c:pt>
                <c:pt idx="3">
                  <c:v>84.7</c:v>
                </c:pt>
                <c:pt idx="4">
                  <c:v>45</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{8EA5431A-1DE7-4765-A37E-8AD8205FF207}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{8267857D-FC22-48FB-9861-E403A67FD96E}</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{42D854C2-1713-4F81-9867-B1798A5FC06B}</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{AE9E38EB-A43B-467B-BBC5-422879574186}</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{9646E68A-B8A0-44EC-9619-CE92E6957714}</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14.5</c:v>
                </c:pt>
                <c:pt idx="1">
                  <c:v>13.3</c:v>
                </c:pt>
                <c:pt idx="2">
                  <c:v>12.4</c:v>
                </c:pt>
                <c:pt idx="3">
                  <c:v>11.2</c:v>
                </c:pt>
                <c:pt idx="4">
                  <c:v>10.8</c:v>
                </c:pt>
              </c:numCache>
            </c:numRef>
          </c:xVal>
          <c:yVal>
            <c:numRef>
              <c:f>公会計指標分析・財政指標組合せ分析表!$K$77:$O$77</c:f>
              <c:numCache>
                <c:formatCode>#,##0.0;"▲ "#,##0.0</c:formatCode>
                <c:ptCount val="5"/>
                <c:pt idx="0">
                  <c:v>86</c:v>
                </c:pt>
                <c:pt idx="1">
                  <c:v>72</c:v>
                </c:pt>
                <c:pt idx="2">
                  <c:v>58.8</c:v>
                </c:pt>
                <c:pt idx="3">
                  <c:v>49.7</c:v>
                </c:pt>
                <c:pt idx="4">
                  <c:v>58.9</c:v>
                </c:pt>
              </c:numCache>
            </c:numRef>
          </c:yVal>
          <c:smooth val="0"/>
        </c:ser>
        <c:dLbls>
          <c:showLegendKey val="0"/>
          <c:showVal val="0"/>
          <c:showCatName val="0"/>
          <c:showSerName val="0"/>
          <c:showPercent val="0"/>
          <c:showBubbleSize val="0"/>
        </c:dLbls>
        <c:axId val="192362752"/>
        <c:axId val="192381312"/>
      </c:scatterChart>
      <c:valAx>
        <c:axId val="192362752"/>
        <c:scaling>
          <c:orientation val="minMax"/>
          <c:max val="16"/>
          <c:min val="10.5"/>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2381312"/>
        <c:crosses val="autoZero"/>
        <c:crossBetween val="midCat"/>
      </c:valAx>
      <c:valAx>
        <c:axId val="192381312"/>
        <c:scaling>
          <c:orientation val="minMax"/>
          <c:max val="17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23627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０．０２ポイント下回っている。Ｈ２６よりポイントが上がっているが、Ｈ２７に１０億円近くの譲渡所得があり、そのため、町県民税が１億円近くの収入があったため、一時的に税収が伸びた。</a:t>
          </a:r>
          <a:endParaRPr kumimoji="1" lang="en-US" altLang="ja-JP" sz="1300">
            <a:latin typeface="ＭＳ Ｐゴシック"/>
          </a:endParaRPr>
        </a:p>
        <a:p>
          <a:r>
            <a:rPr kumimoji="1" lang="ja-JP" altLang="en-US" sz="1300">
              <a:latin typeface="ＭＳ Ｐゴシック"/>
            </a:rPr>
            <a:t>　これからは、戸別徴収により徴収強化等、税の徴収率向上対策による歳入確保に努める。歳出については、経常経費の節減等、歳出の徹底的な見直しを実施するとともに、財政の健全化に努める。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0.10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44</xdr:row>
      <xdr:rowOff>61685</xdr:rowOff>
    </xdr:to>
    <xdr:cxnSp macro="">
      <xdr:nvCxnSpPr>
        <xdr:cNvPr id="65" name="直線コネクタ 64"/>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33762</xdr:rowOff>
    </xdr:from>
    <xdr:ext cx="762000" cy="259045"/>
    <xdr:sp macro="" textlink="">
      <xdr:nvSpPr>
        <xdr:cNvPr id="66"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61685</xdr:rowOff>
    </xdr:from>
    <xdr:to>
      <xdr:col>7</xdr:col>
      <xdr:colOff>241300</xdr:colOff>
      <xdr:row>44</xdr:row>
      <xdr:rowOff>61685</xdr:rowOff>
    </xdr:to>
    <xdr:cxnSp macro="">
      <xdr:nvCxnSpPr>
        <xdr:cNvPr id="67" name="直線コネクタ 66"/>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0.54</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94343</xdr:rowOff>
    </xdr:from>
    <xdr:to>
      <xdr:col>7</xdr:col>
      <xdr:colOff>152400</xdr:colOff>
      <xdr:row>42</xdr:row>
      <xdr:rowOff>128815</xdr:rowOff>
    </xdr:to>
    <xdr:cxnSp macro="">
      <xdr:nvCxnSpPr>
        <xdr:cNvPr id="70" name="直線コネクタ 69"/>
        <xdr:cNvCxnSpPr/>
      </xdr:nvCxnSpPr>
      <xdr:spPr>
        <a:xfrm flipV="1">
          <a:off x="4114800" y="7295243"/>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162577</xdr:rowOff>
    </xdr:from>
    <xdr:ext cx="762000" cy="259045"/>
    <xdr:sp macro="" textlink="">
      <xdr:nvSpPr>
        <xdr:cNvPr id="71"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72" name="フローチャート : 判断 71"/>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128815</xdr:rowOff>
    </xdr:from>
    <xdr:to>
      <xdr:col>6</xdr:col>
      <xdr:colOff>0</xdr:colOff>
      <xdr:row>42</xdr:row>
      <xdr:rowOff>163285</xdr:rowOff>
    </xdr:to>
    <xdr:cxnSp macro="">
      <xdr:nvCxnSpPr>
        <xdr:cNvPr id="73" name="直線コネクタ 72"/>
        <xdr:cNvCxnSpPr/>
      </xdr:nvCxnSpPr>
      <xdr:spPr>
        <a:xfrm flipV="1">
          <a:off x="3225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42635</xdr:rowOff>
    </xdr:from>
    <xdr:to>
      <xdr:col>6</xdr:col>
      <xdr:colOff>50800</xdr:colOff>
      <xdr:row>41</xdr:row>
      <xdr:rowOff>144235</xdr:rowOff>
    </xdr:to>
    <xdr:sp macro="" textlink="">
      <xdr:nvSpPr>
        <xdr:cNvPr id="74" name="フローチャート :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154412</xdr:rowOff>
    </xdr:from>
    <xdr:ext cx="736600" cy="259045"/>
    <xdr:sp macro="" textlink="">
      <xdr:nvSpPr>
        <xdr:cNvPr id="75" name="テキスト ボックス 74"/>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163285</xdr:rowOff>
    </xdr:from>
    <xdr:to>
      <xdr:col>4</xdr:col>
      <xdr:colOff>482600</xdr:colOff>
      <xdr:row>42</xdr:row>
      <xdr:rowOff>163285</xdr:rowOff>
    </xdr:to>
    <xdr:cxnSp macro="">
      <xdr:nvCxnSpPr>
        <xdr:cNvPr id="76" name="直線コネクタ 75"/>
        <xdr:cNvCxnSpPr/>
      </xdr:nvCxnSpPr>
      <xdr:spPr>
        <a:xfrm>
          <a:off x="2336800" y="73641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42635</xdr:rowOff>
    </xdr:from>
    <xdr:to>
      <xdr:col>4</xdr:col>
      <xdr:colOff>533400</xdr:colOff>
      <xdr:row>41</xdr:row>
      <xdr:rowOff>144235</xdr:rowOff>
    </xdr:to>
    <xdr:sp macro="" textlink="">
      <xdr:nvSpPr>
        <xdr:cNvPr id="77" name="フローチャート :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154412</xdr:rowOff>
    </xdr:from>
    <xdr:ext cx="762000" cy="259045"/>
    <xdr:sp macro="" textlink="">
      <xdr:nvSpPr>
        <xdr:cNvPr id="78" name="テキスト ボックス 77"/>
        <xdr:cNvSpPr txBox="1"/>
      </xdr:nvSpPr>
      <xdr:spPr>
        <a:xfrm>
          <a:off x="2844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163285</xdr:rowOff>
    </xdr:to>
    <xdr:cxnSp macro="">
      <xdr:nvCxnSpPr>
        <xdr:cNvPr id="79" name="直線コネクタ 78"/>
        <xdr:cNvCxnSpPr/>
      </xdr:nvCxnSpPr>
      <xdr:spPr>
        <a:xfrm>
          <a:off x="1447800" y="73297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77107</xdr:rowOff>
    </xdr:from>
    <xdr:to>
      <xdr:col>3</xdr:col>
      <xdr:colOff>330200</xdr:colOff>
      <xdr:row>42</xdr:row>
      <xdr:rowOff>7257</xdr:rowOff>
    </xdr:to>
    <xdr:sp macro="" textlink="">
      <xdr:nvSpPr>
        <xdr:cNvPr id="80" name="フローチャート : 判断 79"/>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17434</xdr:rowOff>
    </xdr:from>
    <xdr:ext cx="762000" cy="259045"/>
    <xdr:sp macro="" textlink="">
      <xdr:nvSpPr>
        <xdr:cNvPr id="81" name="テキスト ボックス 80"/>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0.30</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42635</xdr:rowOff>
    </xdr:from>
    <xdr:to>
      <xdr:col>2</xdr:col>
      <xdr:colOff>127000</xdr:colOff>
      <xdr:row>41</xdr:row>
      <xdr:rowOff>144235</xdr:rowOff>
    </xdr:to>
    <xdr:sp macro="" textlink="">
      <xdr:nvSpPr>
        <xdr:cNvPr id="82" name="フローチャート : 判断 81"/>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154412</xdr:rowOff>
    </xdr:from>
    <xdr:ext cx="762000" cy="259045"/>
    <xdr:sp macro="" textlink="">
      <xdr:nvSpPr>
        <xdr:cNvPr id="83" name="テキスト ボックス 82"/>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89" name="円/楕円 88"/>
        <xdr:cNvSpPr/>
      </xdr:nvSpPr>
      <xdr:spPr>
        <a:xfrm>
          <a:off x="49022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15620</xdr:rowOff>
    </xdr:from>
    <xdr:ext cx="762000" cy="259045"/>
    <xdr:sp macro="" textlink="">
      <xdr:nvSpPr>
        <xdr:cNvPr id="90" name="財政力該当値テキスト"/>
        <xdr:cNvSpPr txBox="1"/>
      </xdr:nvSpPr>
      <xdr:spPr>
        <a:xfrm>
          <a:off x="5041900" y="721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1" name="円/楕円 90"/>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164392</xdr:rowOff>
    </xdr:from>
    <xdr:ext cx="736600" cy="259045"/>
    <xdr:sp macro="" textlink="">
      <xdr:nvSpPr>
        <xdr:cNvPr id="92" name="テキスト ボックス 91"/>
        <xdr:cNvSpPr txBox="1"/>
      </xdr:nvSpPr>
      <xdr:spPr>
        <a:xfrm>
          <a:off x="3733800" y="7365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112485</xdr:rowOff>
    </xdr:from>
    <xdr:to>
      <xdr:col>4</xdr:col>
      <xdr:colOff>533400</xdr:colOff>
      <xdr:row>43</xdr:row>
      <xdr:rowOff>42635</xdr:rowOff>
    </xdr:to>
    <xdr:sp macro="" textlink="">
      <xdr:nvSpPr>
        <xdr:cNvPr id="93" name="円/楕円 92"/>
        <xdr:cNvSpPr/>
      </xdr:nvSpPr>
      <xdr:spPr>
        <a:xfrm>
          <a:off x="3175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27412</xdr:rowOff>
    </xdr:from>
    <xdr:ext cx="762000" cy="259045"/>
    <xdr:sp macro="" textlink="">
      <xdr:nvSpPr>
        <xdr:cNvPr id="94" name="テキスト ボックス 93"/>
        <xdr:cNvSpPr txBox="1"/>
      </xdr:nvSpPr>
      <xdr:spPr>
        <a:xfrm>
          <a:off x="2844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112485</xdr:rowOff>
    </xdr:from>
    <xdr:to>
      <xdr:col>3</xdr:col>
      <xdr:colOff>330200</xdr:colOff>
      <xdr:row>43</xdr:row>
      <xdr:rowOff>42635</xdr:rowOff>
    </xdr:to>
    <xdr:sp macro="" textlink="">
      <xdr:nvSpPr>
        <xdr:cNvPr id="95" name="円/楕円 94"/>
        <xdr:cNvSpPr/>
      </xdr:nvSpPr>
      <xdr:spPr>
        <a:xfrm>
          <a:off x="2286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27412</xdr:rowOff>
    </xdr:from>
    <xdr:ext cx="762000" cy="259045"/>
    <xdr:sp macro="" textlink="">
      <xdr:nvSpPr>
        <xdr:cNvPr id="96" name="テキスト ボックス 95"/>
        <xdr:cNvSpPr txBox="1"/>
      </xdr:nvSpPr>
      <xdr:spPr>
        <a:xfrm>
          <a:off x="1955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a:solidFill>
                <a:schemeClr val="dk1"/>
              </a:solidFill>
              <a:effectLst/>
              <a:latin typeface="+mn-lt"/>
              <a:ea typeface="+mn-ea"/>
              <a:cs typeface="+mn-cs"/>
            </a:rPr>
            <a:t>類似団体平均を</a:t>
          </a:r>
          <a:r>
            <a:rPr lang="ja-JP" altLang="en-US" sz="1300" b="0" i="0">
              <a:solidFill>
                <a:schemeClr val="dk1"/>
              </a:solidFill>
              <a:effectLst/>
              <a:latin typeface="+mn-lt"/>
              <a:ea typeface="+mn-ea"/>
              <a:cs typeface="+mn-cs"/>
            </a:rPr>
            <a:t>５</a:t>
          </a:r>
          <a:r>
            <a:rPr lang="ja-JP" altLang="ja-JP" sz="1300" b="0" i="0">
              <a:solidFill>
                <a:schemeClr val="dk1"/>
              </a:solidFill>
              <a:effectLst/>
              <a:latin typeface="+mn-lt"/>
              <a:ea typeface="+mn-ea"/>
              <a:cs typeface="+mn-cs"/>
            </a:rPr>
            <a:t>．</a:t>
          </a:r>
          <a:r>
            <a:rPr lang="ja-JP" altLang="en-US" sz="1300" b="0" i="0">
              <a:solidFill>
                <a:schemeClr val="dk1"/>
              </a:solidFill>
              <a:effectLst/>
              <a:latin typeface="+mn-lt"/>
              <a:ea typeface="+mn-ea"/>
              <a:cs typeface="+mn-cs"/>
            </a:rPr>
            <a:t>７</a:t>
          </a:r>
          <a:r>
            <a:rPr lang="ja-JP" altLang="ja-JP" sz="1300" b="0" i="0">
              <a:solidFill>
                <a:schemeClr val="dk1"/>
              </a:solidFill>
              <a:effectLst/>
              <a:latin typeface="+mn-lt"/>
              <a:ea typeface="+mn-ea"/>
              <a:cs typeface="+mn-cs"/>
            </a:rPr>
            <a:t>ポイント下回っている。公債費等の経常経費の節減を行っているところであるが、今後も引き続き、経常経費の節減を行う等自主財源の確保にも努める。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158242</xdr:rowOff>
    </xdr:from>
    <xdr:to>
      <xdr:col>7</xdr:col>
      <xdr:colOff>152400</xdr:colOff>
      <xdr:row>65</xdr:row>
      <xdr:rowOff>152654</xdr:rowOff>
    </xdr:to>
    <xdr:cxnSp macro="">
      <xdr:nvCxnSpPr>
        <xdr:cNvPr id="126" name="直線コネクタ 125"/>
        <xdr:cNvCxnSpPr/>
      </xdr:nvCxnSpPr>
      <xdr:spPr>
        <a:xfrm flipV="1">
          <a:off x="4953000" y="10273792"/>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124731</xdr:rowOff>
    </xdr:from>
    <xdr:ext cx="762000" cy="259045"/>
    <xdr:sp macro="" textlink="">
      <xdr:nvSpPr>
        <xdr:cNvPr id="127" name="財政構造の弾力性最小値テキスト"/>
        <xdr:cNvSpPr txBox="1"/>
      </xdr:nvSpPr>
      <xdr:spPr>
        <a:xfrm>
          <a:off x="5041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7</xdr:col>
      <xdr:colOff>63500</xdr:colOff>
      <xdr:row>65</xdr:row>
      <xdr:rowOff>152654</xdr:rowOff>
    </xdr:from>
    <xdr:to>
      <xdr:col>7</xdr:col>
      <xdr:colOff>241300</xdr:colOff>
      <xdr:row>65</xdr:row>
      <xdr:rowOff>152654</xdr:rowOff>
    </xdr:to>
    <xdr:cxnSp macro="">
      <xdr:nvCxnSpPr>
        <xdr:cNvPr id="128" name="直線コネクタ 127"/>
        <xdr:cNvCxnSpPr/>
      </xdr:nvCxnSpPr>
      <xdr:spPr>
        <a:xfrm>
          <a:off x="4864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73169</xdr:rowOff>
    </xdr:from>
    <xdr:ext cx="762000" cy="259045"/>
    <xdr:sp macro="" textlink="">
      <xdr:nvSpPr>
        <xdr:cNvPr id="129"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59</xdr:row>
      <xdr:rowOff>158242</xdr:rowOff>
    </xdr:from>
    <xdr:to>
      <xdr:col>7</xdr:col>
      <xdr:colOff>241300</xdr:colOff>
      <xdr:row>59</xdr:row>
      <xdr:rowOff>158242</xdr:rowOff>
    </xdr:to>
    <xdr:cxnSp macro="">
      <xdr:nvCxnSpPr>
        <xdr:cNvPr id="130" name="直線コネクタ 129"/>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114554</xdr:rowOff>
    </xdr:from>
    <xdr:to>
      <xdr:col>7</xdr:col>
      <xdr:colOff>152400</xdr:colOff>
      <xdr:row>63</xdr:row>
      <xdr:rowOff>17780</xdr:rowOff>
    </xdr:to>
    <xdr:cxnSp macro="">
      <xdr:nvCxnSpPr>
        <xdr:cNvPr id="131" name="直線コネクタ 130"/>
        <xdr:cNvCxnSpPr/>
      </xdr:nvCxnSpPr>
      <xdr:spPr>
        <a:xfrm flipV="1">
          <a:off x="4114800" y="10573004"/>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139463</xdr:rowOff>
    </xdr:from>
    <xdr:ext cx="762000" cy="259045"/>
    <xdr:sp macro="" textlink="">
      <xdr:nvSpPr>
        <xdr:cNvPr id="132" name="財政構造の弾力性平均値テキスト"/>
        <xdr:cNvSpPr txBox="1"/>
      </xdr:nvSpPr>
      <xdr:spPr>
        <a:xfrm>
          <a:off x="5041900" y="107693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167386</xdr:rowOff>
    </xdr:from>
    <xdr:to>
      <xdr:col>7</xdr:col>
      <xdr:colOff>203200</xdr:colOff>
      <xdr:row>63</xdr:row>
      <xdr:rowOff>97536</xdr:rowOff>
    </xdr:to>
    <xdr:sp macro="" textlink="">
      <xdr:nvSpPr>
        <xdr:cNvPr id="133" name="フローチャート : 判断 132"/>
        <xdr:cNvSpPr/>
      </xdr:nvSpPr>
      <xdr:spPr>
        <a:xfrm>
          <a:off x="4902200" y="1079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15494</xdr:rowOff>
    </xdr:from>
    <xdr:to>
      <xdr:col>6</xdr:col>
      <xdr:colOff>0</xdr:colOff>
      <xdr:row>63</xdr:row>
      <xdr:rowOff>17780</xdr:rowOff>
    </xdr:to>
    <xdr:cxnSp macro="">
      <xdr:nvCxnSpPr>
        <xdr:cNvPr id="134" name="直線コネクタ 133"/>
        <xdr:cNvCxnSpPr/>
      </xdr:nvCxnSpPr>
      <xdr:spPr>
        <a:xfrm>
          <a:off x="3225800" y="1064539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29718</xdr:rowOff>
    </xdr:from>
    <xdr:to>
      <xdr:col>6</xdr:col>
      <xdr:colOff>50800</xdr:colOff>
      <xdr:row>63</xdr:row>
      <xdr:rowOff>131318</xdr:rowOff>
    </xdr:to>
    <xdr:sp macro="" textlink="">
      <xdr:nvSpPr>
        <xdr:cNvPr id="135" name="フローチャート : 判断 134"/>
        <xdr:cNvSpPr/>
      </xdr:nvSpPr>
      <xdr:spPr>
        <a:xfrm>
          <a:off x="4064000" y="1083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116095</xdr:rowOff>
    </xdr:from>
    <xdr:ext cx="736600" cy="259045"/>
    <xdr:sp macro="" textlink="">
      <xdr:nvSpPr>
        <xdr:cNvPr id="136" name="テキスト ボックス 135"/>
        <xdr:cNvSpPr txBox="1"/>
      </xdr:nvSpPr>
      <xdr:spPr>
        <a:xfrm>
          <a:off x="3733800" y="1091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15494</xdr:rowOff>
    </xdr:from>
    <xdr:to>
      <xdr:col>4</xdr:col>
      <xdr:colOff>482600</xdr:colOff>
      <xdr:row>62</xdr:row>
      <xdr:rowOff>121666</xdr:rowOff>
    </xdr:to>
    <xdr:cxnSp macro="">
      <xdr:nvCxnSpPr>
        <xdr:cNvPr id="137" name="直線コネクタ 136"/>
        <xdr:cNvCxnSpPr/>
      </xdr:nvCxnSpPr>
      <xdr:spPr>
        <a:xfrm flipV="1">
          <a:off x="2336800" y="1064539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143256</xdr:rowOff>
    </xdr:from>
    <xdr:to>
      <xdr:col>4</xdr:col>
      <xdr:colOff>533400</xdr:colOff>
      <xdr:row>63</xdr:row>
      <xdr:rowOff>73406</xdr:rowOff>
    </xdr:to>
    <xdr:sp macro="" textlink="">
      <xdr:nvSpPr>
        <xdr:cNvPr id="138" name="フローチャート : 判断 137"/>
        <xdr:cNvSpPr/>
      </xdr:nvSpPr>
      <xdr:spPr>
        <a:xfrm>
          <a:off x="3175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58183</xdr:rowOff>
    </xdr:from>
    <xdr:ext cx="762000" cy="259045"/>
    <xdr:sp macro="" textlink="">
      <xdr:nvSpPr>
        <xdr:cNvPr id="139" name="テキスト ボックス 138"/>
        <xdr:cNvSpPr txBox="1"/>
      </xdr:nvSpPr>
      <xdr:spPr>
        <a:xfrm>
          <a:off x="2844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116840</xdr:rowOff>
    </xdr:from>
    <xdr:to>
      <xdr:col>3</xdr:col>
      <xdr:colOff>279400</xdr:colOff>
      <xdr:row>62</xdr:row>
      <xdr:rowOff>121666</xdr:rowOff>
    </xdr:to>
    <xdr:cxnSp macro="">
      <xdr:nvCxnSpPr>
        <xdr:cNvPr id="140" name="直線コネクタ 139"/>
        <xdr:cNvCxnSpPr/>
      </xdr:nvCxnSpPr>
      <xdr:spPr>
        <a:xfrm>
          <a:off x="1447800" y="1074674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128778</xdr:rowOff>
    </xdr:from>
    <xdr:to>
      <xdr:col>3</xdr:col>
      <xdr:colOff>330200</xdr:colOff>
      <xdr:row>63</xdr:row>
      <xdr:rowOff>58928</xdr:rowOff>
    </xdr:to>
    <xdr:sp macro="" textlink="">
      <xdr:nvSpPr>
        <xdr:cNvPr id="141" name="フローチャート : 判断 140"/>
        <xdr:cNvSpPr/>
      </xdr:nvSpPr>
      <xdr:spPr>
        <a:xfrm>
          <a:off x="2286000" y="1075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43705</xdr:rowOff>
    </xdr:from>
    <xdr:ext cx="762000" cy="259045"/>
    <xdr:sp macro="" textlink="">
      <xdr:nvSpPr>
        <xdr:cNvPr id="142" name="テキスト ボックス 141"/>
        <xdr:cNvSpPr txBox="1"/>
      </xdr:nvSpPr>
      <xdr:spPr>
        <a:xfrm>
          <a:off x="1955800" y="1084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148082</xdr:rowOff>
    </xdr:from>
    <xdr:to>
      <xdr:col>2</xdr:col>
      <xdr:colOff>127000</xdr:colOff>
      <xdr:row>63</xdr:row>
      <xdr:rowOff>78232</xdr:rowOff>
    </xdr:to>
    <xdr:sp macro="" textlink="">
      <xdr:nvSpPr>
        <xdr:cNvPr id="143" name="フローチャート : 判断 142"/>
        <xdr:cNvSpPr/>
      </xdr:nvSpPr>
      <xdr:spPr>
        <a:xfrm>
          <a:off x="1397000" y="1077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63009</xdr:rowOff>
    </xdr:from>
    <xdr:ext cx="762000" cy="259045"/>
    <xdr:sp macro="" textlink="">
      <xdr:nvSpPr>
        <xdr:cNvPr id="144" name="テキスト ボックス 143"/>
        <xdr:cNvSpPr txBox="1"/>
      </xdr:nvSpPr>
      <xdr:spPr>
        <a:xfrm>
          <a:off x="1066800" y="10864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61</xdr:row>
      <xdr:rowOff>63754</xdr:rowOff>
    </xdr:from>
    <xdr:to>
      <xdr:col>7</xdr:col>
      <xdr:colOff>203200</xdr:colOff>
      <xdr:row>61</xdr:row>
      <xdr:rowOff>165354</xdr:rowOff>
    </xdr:to>
    <xdr:sp macro="" textlink="">
      <xdr:nvSpPr>
        <xdr:cNvPr id="150" name="円/楕円 149"/>
        <xdr:cNvSpPr/>
      </xdr:nvSpPr>
      <xdr:spPr>
        <a:xfrm>
          <a:off x="4902200" y="105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80281</xdr:rowOff>
    </xdr:from>
    <xdr:ext cx="762000" cy="259045"/>
    <xdr:sp macro="" textlink="">
      <xdr:nvSpPr>
        <xdr:cNvPr id="151" name="財政構造の弾力性該当値テキスト"/>
        <xdr:cNvSpPr txBox="1"/>
      </xdr:nvSpPr>
      <xdr:spPr>
        <a:xfrm>
          <a:off x="50419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138430</xdr:rowOff>
    </xdr:from>
    <xdr:to>
      <xdr:col>6</xdr:col>
      <xdr:colOff>50800</xdr:colOff>
      <xdr:row>63</xdr:row>
      <xdr:rowOff>68580</xdr:rowOff>
    </xdr:to>
    <xdr:sp macro="" textlink="">
      <xdr:nvSpPr>
        <xdr:cNvPr id="152" name="円/楕円 151"/>
        <xdr:cNvSpPr/>
      </xdr:nvSpPr>
      <xdr:spPr>
        <a:xfrm>
          <a:off x="4064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78757</xdr:rowOff>
    </xdr:from>
    <xdr:ext cx="736600" cy="259045"/>
    <xdr:sp macro="" textlink="">
      <xdr:nvSpPr>
        <xdr:cNvPr id="153" name="テキスト ボックス 152"/>
        <xdr:cNvSpPr txBox="1"/>
      </xdr:nvSpPr>
      <xdr:spPr>
        <a:xfrm>
          <a:off x="3733800" y="1053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136144</xdr:rowOff>
    </xdr:from>
    <xdr:to>
      <xdr:col>4</xdr:col>
      <xdr:colOff>533400</xdr:colOff>
      <xdr:row>62</xdr:row>
      <xdr:rowOff>66294</xdr:rowOff>
    </xdr:to>
    <xdr:sp macro="" textlink="">
      <xdr:nvSpPr>
        <xdr:cNvPr id="154" name="円/楕円 153"/>
        <xdr:cNvSpPr/>
      </xdr:nvSpPr>
      <xdr:spPr>
        <a:xfrm>
          <a:off x="3175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76471</xdr:rowOff>
    </xdr:from>
    <xdr:ext cx="762000" cy="259045"/>
    <xdr:sp macro="" textlink="">
      <xdr:nvSpPr>
        <xdr:cNvPr id="155" name="テキスト ボックス 154"/>
        <xdr:cNvSpPr txBox="1"/>
      </xdr:nvSpPr>
      <xdr:spPr>
        <a:xfrm>
          <a:off x="2844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70866</xdr:rowOff>
    </xdr:from>
    <xdr:to>
      <xdr:col>3</xdr:col>
      <xdr:colOff>330200</xdr:colOff>
      <xdr:row>63</xdr:row>
      <xdr:rowOff>1016</xdr:rowOff>
    </xdr:to>
    <xdr:sp macro="" textlink="">
      <xdr:nvSpPr>
        <xdr:cNvPr id="156" name="円/楕円 155"/>
        <xdr:cNvSpPr/>
      </xdr:nvSpPr>
      <xdr:spPr>
        <a:xfrm>
          <a:off x="2286000" y="1070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11193</xdr:rowOff>
    </xdr:from>
    <xdr:ext cx="762000" cy="259045"/>
    <xdr:sp macro="" textlink="">
      <xdr:nvSpPr>
        <xdr:cNvPr id="157" name="テキスト ボックス 156"/>
        <xdr:cNvSpPr txBox="1"/>
      </xdr:nvSpPr>
      <xdr:spPr>
        <a:xfrm>
          <a:off x="1955800" y="1046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58" name="円/楕円 157"/>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59" name="テキスト ボックス 158"/>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[105,202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122,213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300">
              <a:effectLst/>
            </a:rPr>
            <a:t>　人件費等の節減により、類似団体平均を下回っている。今後、定員管理にもとづく人員削減等、引き続きコストの低減を図っていく。</a:t>
          </a:r>
        </a:p>
        <a:p>
          <a:pPr eaLnBrk="1" fontAlgn="auto" latinLnBrk="0" hangingPunct="1"/>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18755</xdr:rowOff>
    </xdr:from>
    <xdr:to>
      <xdr:col>7</xdr:col>
      <xdr:colOff>152400</xdr:colOff>
      <xdr:row>88</xdr:row>
      <xdr:rowOff>68737</xdr:rowOff>
    </xdr:to>
    <xdr:cxnSp macro="">
      <xdr:nvCxnSpPr>
        <xdr:cNvPr id="187" name="直線コネクタ 186"/>
        <xdr:cNvCxnSpPr/>
      </xdr:nvCxnSpPr>
      <xdr:spPr>
        <a:xfrm flipV="1">
          <a:off x="4953000" y="13906205"/>
          <a:ext cx="0" cy="1250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40814</xdr:rowOff>
    </xdr:from>
    <xdr:ext cx="762000" cy="259045"/>
    <xdr:sp macro="" textlink="">
      <xdr:nvSpPr>
        <xdr:cNvPr id="188" name="人件費・物件費等の状況最小値テキスト"/>
        <xdr:cNvSpPr txBox="1"/>
      </xdr:nvSpPr>
      <xdr:spPr>
        <a:xfrm>
          <a:off x="5041900" y="1512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364,243</a:t>
          </a:r>
          <a:endParaRPr kumimoji="1" lang="ja-JP" altLang="en-US" sz="1000" b="1">
            <a:latin typeface="ＭＳ Ｐゴシック"/>
          </a:endParaRPr>
        </a:p>
      </xdr:txBody>
    </xdr:sp>
    <xdr:clientData/>
  </xdr:oneCellAnchor>
  <xdr:twoCellAnchor>
    <xdr:from>
      <xdr:col>7</xdr:col>
      <xdr:colOff>63500</xdr:colOff>
      <xdr:row>88</xdr:row>
      <xdr:rowOff>68737</xdr:rowOff>
    </xdr:from>
    <xdr:to>
      <xdr:col>7</xdr:col>
      <xdr:colOff>241300</xdr:colOff>
      <xdr:row>88</xdr:row>
      <xdr:rowOff>68737</xdr:rowOff>
    </xdr:to>
    <xdr:cxnSp macro="">
      <xdr:nvCxnSpPr>
        <xdr:cNvPr id="189" name="直線コネクタ 188"/>
        <xdr:cNvCxnSpPr/>
      </xdr:nvCxnSpPr>
      <xdr:spPr>
        <a:xfrm>
          <a:off x="4864100" y="1515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105132</xdr:rowOff>
    </xdr:from>
    <xdr:ext cx="762000" cy="259045"/>
    <xdr:sp macro="" textlink="">
      <xdr:nvSpPr>
        <xdr:cNvPr id="190" name="人件費・物件費等の状況最大値テキスト"/>
        <xdr:cNvSpPr txBox="1"/>
      </xdr:nvSpPr>
      <xdr:spPr>
        <a:xfrm>
          <a:off x="5041900" y="1364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105,202</a:t>
          </a:r>
          <a:endParaRPr kumimoji="1" lang="ja-JP" altLang="en-US" sz="1000" b="1">
            <a:latin typeface="ＭＳ Ｐゴシック"/>
          </a:endParaRPr>
        </a:p>
      </xdr:txBody>
    </xdr:sp>
    <xdr:clientData/>
  </xdr:oneCellAnchor>
  <xdr:twoCellAnchor>
    <xdr:from>
      <xdr:col>7</xdr:col>
      <xdr:colOff>63500</xdr:colOff>
      <xdr:row>81</xdr:row>
      <xdr:rowOff>18755</xdr:rowOff>
    </xdr:from>
    <xdr:to>
      <xdr:col>7</xdr:col>
      <xdr:colOff>241300</xdr:colOff>
      <xdr:row>81</xdr:row>
      <xdr:rowOff>18755</xdr:rowOff>
    </xdr:to>
    <xdr:cxnSp macro="">
      <xdr:nvCxnSpPr>
        <xdr:cNvPr id="191" name="直線コネクタ 190"/>
        <xdr:cNvCxnSpPr/>
      </xdr:nvCxnSpPr>
      <xdr:spPr>
        <a:xfrm>
          <a:off x="4864100" y="13906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164285</xdr:rowOff>
    </xdr:from>
    <xdr:to>
      <xdr:col>7</xdr:col>
      <xdr:colOff>152400</xdr:colOff>
      <xdr:row>81</xdr:row>
      <xdr:rowOff>18755</xdr:rowOff>
    </xdr:to>
    <xdr:cxnSp macro="">
      <xdr:nvCxnSpPr>
        <xdr:cNvPr id="192" name="直線コネクタ 191"/>
        <xdr:cNvCxnSpPr/>
      </xdr:nvCxnSpPr>
      <xdr:spPr>
        <a:xfrm>
          <a:off x="4114800" y="13880285"/>
          <a:ext cx="838200" cy="2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147679</xdr:rowOff>
    </xdr:from>
    <xdr:ext cx="762000" cy="259045"/>
    <xdr:sp macro="" textlink="">
      <xdr:nvSpPr>
        <xdr:cNvPr id="193" name="人件費・物件費等の状況平均値テキスト"/>
        <xdr:cNvSpPr txBox="1"/>
      </xdr:nvSpPr>
      <xdr:spPr>
        <a:xfrm>
          <a:off x="5041900" y="1420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183,755</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4152</xdr:rowOff>
    </xdr:from>
    <xdr:to>
      <xdr:col>7</xdr:col>
      <xdr:colOff>203200</xdr:colOff>
      <xdr:row>83</xdr:row>
      <xdr:rowOff>105752</xdr:rowOff>
    </xdr:to>
    <xdr:sp macro="" textlink="">
      <xdr:nvSpPr>
        <xdr:cNvPr id="194" name="フローチャート : 判断 193"/>
        <xdr:cNvSpPr/>
      </xdr:nvSpPr>
      <xdr:spPr>
        <a:xfrm>
          <a:off x="4902200" y="1423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159989</xdr:rowOff>
    </xdr:from>
    <xdr:to>
      <xdr:col>6</xdr:col>
      <xdr:colOff>0</xdr:colOff>
      <xdr:row>80</xdr:row>
      <xdr:rowOff>164285</xdr:rowOff>
    </xdr:to>
    <xdr:cxnSp macro="">
      <xdr:nvCxnSpPr>
        <xdr:cNvPr id="195" name="直線コネクタ 194"/>
        <xdr:cNvCxnSpPr/>
      </xdr:nvCxnSpPr>
      <xdr:spPr>
        <a:xfrm>
          <a:off x="3225800" y="13875989"/>
          <a:ext cx="889000" cy="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128828</xdr:rowOff>
    </xdr:from>
    <xdr:to>
      <xdr:col>6</xdr:col>
      <xdr:colOff>50800</xdr:colOff>
      <xdr:row>83</xdr:row>
      <xdr:rowOff>58978</xdr:rowOff>
    </xdr:to>
    <xdr:sp macro="" textlink="">
      <xdr:nvSpPr>
        <xdr:cNvPr id="196" name="フローチャート : 判断 195"/>
        <xdr:cNvSpPr/>
      </xdr:nvSpPr>
      <xdr:spPr>
        <a:xfrm>
          <a:off x="4064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43755</xdr:rowOff>
    </xdr:from>
    <xdr:ext cx="736600" cy="259045"/>
    <xdr:sp macro="" textlink="">
      <xdr:nvSpPr>
        <xdr:cNvPr id="197" name="テキスト ボックス 196"/>
        <xdr:cNvSpPr txBox="1"/>
      </xdr:nvSpPr>
      <xdr:spPr>
        <a:xfrm>
          <a:off x="3733800" y="14274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174,063</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159989</xdr:rowOff>
    </xdr:from>
    <xdr:to>
      <xdr:col>4</xdr:col>
      <xdr:colOff>482600</xdr:colOff>
      <xdr:row>81</xdr:row>
      <xdr:rowOff>50360</xdr:rowOff>
    </xdr:to>
    <xdr:cxnSp macro="">
      <xdr:nvCxnSpPr>
        <xdr:cNvPr id="198" name="直線コネクタ 197"/>
        <xdr:cNvCxnSpPr/>
      </xdr:nvCxnSpPr>
      <xdr:spPr>
        <a:xfrm flipV="1">
          <a:off x="2336800" y="13875989"/>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98583</xdr:rowOff>
    </xdr:from>
    <xdr:to>
      <xdr:col>4</xdr:col>
      <xdr:colOff>533400</xdr:colOff>
      <xdr:row>83</xdr:row>
      <xdr:rowOff>28733</xdr:rowOff>
    </xdr:to>
    <xdr:sp macro="" textlink="">
      <xdr:nvSpPr>
        <xdr:cNvPr id="199" name="フローチャート : 判断 198"/>
        <xdr:cNvSpPr/>
      </xdr:nvSpPr>
      <xdr:spPr>
        <a:xfrm>
          <a:off x="3175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13510</xdr:rowOff>
    </xdr:from>
    <xdr:ext cx="762000" cy="259045"/>
    <xdr:sp macro="" textlink="">
      <xdr:nvSpPr>
        <xdr:cNvPr id="200" name="テキスト ボックス 199"/>
        <xdr:cNvSpPr txBox="1"/>
      </xdr:nvSpPr>
      <xdr:spPr>
        <a:xfrm>
          <a:off x="2844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50360</xdr:rowOff>
    </xdr:from>
    <xdr:to>
      <xdr:col>3</xdr:col>
      <xdr:colOff>279400</xdr:colOff>
      <xdr:row>81</xdr:row>
      <xdr:rowOff>63689</xdr:rowOff>
    </xdr:to>
    <xdr:cxnSp macro="">
      <xdr:nvCxnSpPr>
        <xdr:cNvPr id="201" name="直線コネクタ 200"/>
        <xdr:cNvCxnSpPr/>
      </xdr:nvCxnSpPr>
      <xdr:spPr>
        <a:xfrm flipV="1">
          <a:off x="1447800" y="13937810"/>
          <a:ext cx="889000" cy="1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94269</xdr:rowOff>
    </xdr:from>
    <xdr:to>
      <xdr:col>3</xdr:col>
      <xdr:colOff>330200</xdr:colOff>
      <xdr:row>83</xdr:row>
      <xdr:rowOff>24419</xdr:rowOff>
    </xdr:to>
    <xdr:sp macro="" textlink="">
      <xdr:nvSpPr>
        <xdr:cNvPr id="202" name="フローチャート : 判断 201"/>
        <xdr:cNvSpPr/>
      </xdr:nvSpPr>
      <xdr:spPr>
        <a:xfrm>
          <a:off x="2286000" y="141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9196</xdr:rowOff>
    </xdr:from>
    <xdr:ext cx="762000" cy="259045"/>
    <xdr:sp macro="" textlink="">
      <xdr:nvSpPr>
        <xdr:cNvPr id="203" name="テキスト ボックス 202"/>
        <xdr:cNvSpPr txBox="1"/>
      </xdr:nvSpPr>
      <xdr:spPr>
        <a:xfrm>
          <a:off x="1955800" y="1423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166,902</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148358</xdr:rowOff>
    </xdr:from>
    <xdr:to>
      <xdr:col>2</xdr:col>
      <xdr:colOff>127000</xdr:colOff>
      <xdr:row>83</xdr:row>
      <xdr:rowOff>78508</xdr:rowOff>
    </xdr:to>
    <xdr:sp macro="" textlink="">
      <xdr:nvSpPr>
        <xdr:cNvPr id="204" name="フローチャート : 判断 203"/>
        <xdr:cNvSpPr/>
      </xdr:nvSpPr>
      <xdr:spPr>
        <a:xfrm>
          <a:off x="1397000" y="14207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63285</xdr:rowOff>
    </xdr:from>
    <xdr:ext cx="762000" cy="259045"/>
    <xdr:sp macro="" textlink="">
      <xdr:nvSpPr>
        <xdr:cNvPr id="205" name="テキスト ボックス 204"/>
        <xdr:cNvSpPr txBox="1"/>
      </xdr:nvSpPr>
      <xdr:spPr>
        <a:xfrm>
          <a:off x="1066800" y="1429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178,110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80</xdr:row>
      <xdr:rowOff>139405</xdr:rowOff>
    </xdr:from>
    <xdr:to>
      <xdr:col>7</xdr:col>
      <xdr:colOff>203200</xdr:colOff>
      <xdr:row>81</xdr:row>
      <xdr:rowOff>69555</xdr:rowOff>
    </xdr:to>
    <xdr:sp macro="" textlink="">
      <xdr:nvSpPr>
        <xdr:cNvPr id="211" name="円/楕円 210"/>
        <xdr:cNvSpPr/>
      </xdr:nvSpPr>
      <xdr:spPr>
        <a:xfrm>
          <a:off x="4902200" y="138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60682</xdr:rowOff>
    </xdr:from>
    <xdr:ext cx="762000" cy="259045"/>
    <xdr:sp macro="" textlink="">
      <xdr:nvSpPr>
        <xdr:cNvPr id="212" name="人件費・物件費等の状況該当値テキスト"/>
        <xdr:cNvSpPr txBox="1"/>
      </xdr:nvSpPr>
      <xdr:spPr>
        <a:xfrm>
          <a:off x="5041900" y="137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105,202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113485</xdr:rowOff>
    </xdr:from>
    <xdr:to>
      <xdr:col>6</xdr:col>
      <xdr:colOff>50800</xdr:colOff>
      <xdr:row>81</xdr:row>
      <xdr:rowOff>43635</xdr:rowOff>
    </xdr:to>
    <xdr:sp macro="" textlink="">
      <xdr:nvSpPr>
        <xdr:cNvPr id="213" name="円/楕円 212"/>
        <xdr:cNvSpPr/>
      </xdr:nvSpPr>
      <xdr:spPr>
        <a:xfrm>
          <a:off x="4064000" y="1382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53812</xdr:rowOff>
    </xdr:from>
    <xdr:ext cx="736600" cy="259045"/>
    <xdr:sp macro="" textlink="">
      <xdr:nvSpPr>
        <xdr:cNvPr id="214" name="テキスト ボックス 213"/>
        <xdr:cNvSpPr txBox="1"/>
      </xdr:nvSpPr>
      <xdr:spPr>
        <a:xfrm>
          <a:off x="3733800" y="13598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99,831</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109189</xdr:rowOff>
    </xdr:from>
    <xdr:to>
      <xdr:col>4</xdr:col>
      <xdr:colOff>533400</xdr:colOff>
      <xdr:row>81</xdr:row>
      <xdr:rowOff>39339</xdr:rowOff>
    </xdr:to>
    <xdr:sp macro="" textlink="">
      <xdr:nvSpPr>
        <xdr:cNvPr id="215" name="円/楕円 214"/>
        <xdr:cNvSpPr/>
      </xdr:nvSpPr>
      <xdr:spPr>
        <a:xfrm>
          <a:off x="3175000" y="1382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49516</xdr:rowOff>
    </xdr:from>
    <xdr:ext cx="762000" cy="259045"/>
    <xdr:sp macro="" textlink="">
      <xdr:nvSpPr>
        <xdr:cNvPr id="216" name="テキスト ボックス 215"/>
        <xdr:cNvSpPr txBox="1"/>
      </xdr:nvSpPr>
      <xdr:spPr>
        <a:xfrm>
          <a:off x="2844800" y="13594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98,941</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171010</xdr:rowOff>
    </xdr:from>
    <xdr:to>
      <xdr:col>3</xdr:col>
      <xdr:colOff>330200</xdr:colOff>
      <xdr:row>81</xdr:row>
      <xdr:rowOff>101160</xdr:rowOff>
    </xdr:to>
    <xdr:sp macro="" textlink="">
      <xdr:nvSpPr>
        <xdr:cNvPr id="217" name="円/楕円 216"/>
        <xdr:cNvSpPr/>
      </xdr:nvSpPr>
      <xdr:spPr>
        <a:xfrm>
          <a:off x="2286000" y="138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111337</xdr:rowOff>
    </xdr:from>
    <xdr:ext cx="762000" cy="259045"/>
    <xdr:sp macro="" textlink="">
      <xdr:nvSpPr>
        <xdr:cNvPr id="218" name="テキスト ボックス 217"/>
        <xdr:cNvSpPr txBox="1"/>
      </xdr:nvSpPr>
      <xdr:spPr>
        <a:xfrm>
          <a:off x="1955800" y="1365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12889</xdr:rowOff>
    </xdr:from>
    <xdr:to>
      <xdr:col>2</xdr:col>
      <xdr:colOff>127000</xdr:colOff>
      <xdr:row>81</xdr:row>
      <xdr:rowOff>114489</xdr:rowOff>
    </xdr:to>
    <xdr:sp macro="" textlink="">
      <xdr:nvSpPr>
        <xdr:cNvPr id="219" name="円/楕円 218"/>
        <xdr:cNvSpPr/>
      </xdr:nvSpPr>
      <xdr:spPr>
        <a:xfrm>
          <a:off x="1397000" y="1390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124666</xdr:rowOff>
    </xdr:from>
    <xdr:ext cx="762000" cy="259045"/>
    <xdr:sp macro="" textlink="">
      <xdr:nvSpPr>
        <xdr:cNvPr id="220" name="テキスト ボックス 219"/>
        <xdr:cNvSpPr txBox="1"/>
      </xdr:nvSpPr>
      <xdr:spPr>
        <a:xfrm>
          <a:off x="1066800" y="1366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当町の給与制度については、独自の給与カット等は行っていないものの、国家公務員等に準じてバランスのとれた給与制度の運用を行っている。ラスパイレス指数も、職員の階層変動などにより増減はあるものの類似団体平均を下回る低水準を継続している。今後は定員管理の適正化に加え、人事評価制度の実施により、より適正な給与制度の運用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141111</xdr:rowOff>
    </xdr:from>
    <xdr:to>
      <xdr:col>24</xdr:col>
      <xdr:colOff>558800</xdr:colOff>
      <xdr:row>88</xdr:row>
      <xdr:rowOff>40216</xdr:rowOff>
    </xdr:to>
    <xdr:cxnSp macro="">
      <xdr:nvCxnSpPr>
        <xdr:cNvPr id="249" name="直線コネクタ 248"/>
        <xdr:cNvCxnSpPr/>
      </xdr:nvCxnSpPr>
      <xdr:spPr>
        <a:xfrm flipV="1">
          <a:off x="17018000" y="14028561"/>
          <a:ext cx="0" cy="1099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12293</xdr:rowOff>
    </xdr:from>
    <xdr:ext cx="762000" cy="259045"/>
    <xdr:sp macro="" textlink="">
      <xdr:nvSpPr>
        <xdr:cNvPr id="250" name="給与水準   （国との比較）最小値テキスト"/>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24</xdr:col>
      <xdr:colOff>469900</xdr:colOff>
      <xdr:row>88</xdr:row>
      <xdr:rowOff>40216</xdr:rowOff>
    </xdr:from>
    <xdr:to>
      <xdr:col>24</xdr:col>
      <xdr:colOff>647700</xdr:colOff>
      <xdr:row>88</xdr:row>
      <xdr:rowOff>40216</xdr:rowOff>
    </xdr:to>
    <xdr:cxnSp macro="">
      <xdr:nvCxnSpPr>
        <xdr:cNvPr id="251" name="直線コネクタ 250"/>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56038</xdr:rowOff>
    </xdr:from>
    <xdr:ext cx="762000" cy="259045"/>
    <xdr:sp macro="" textlink="">
      <xdr:nvSpPr>
        <xdr:cNvPr id="252" name="給与水準   （国との比較）最大値テキスト"/>
        <xdr:cNvSpPr txBox="1"/>
      </xdr:nvSpPr>
      <xdr:spPr>
        <a:xfrm>
          <a:off x="17106900" y="1377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24</xdr:col>
      <xdr:colOff>469900</xdr:colOff>
      <xdr:row>81</xdr:row>
      <xdr:rowOff>141111</xdr:rowOff>
    </xdr:from>
    <xdr:to>
      <xdr:col>24</xdr:col>
      <xdr:colOff>647700</xdr:colOff>
      <xdr:row>81</xdr:row>
      <xdr:rowOff>141111</xdr:rowOff>
    </xdr:to>
    <xdr:cxnSp macro="">
      <xdr:nvCxnSpPr>
        <xdr:cNvPr id="253" name="直線コネクタ 252"/>
        <xdr:cNvCxnSpPr/>
      </xdr:nvCxnSpPr>
      <xdr:spPr>
        <a:xfrm>
          <a:off x="16929100" y="1402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63500</xdr:rowOff>
    </xdr:from>
    <xdr:to>
      <xdr:col>24</xdr:col>
      <xdr:colOff>558800</xdr:colOff>
      <xdr:row>84</xdr:row>
      <xdr:rowOff>109361</xdr:rowOff>
    </xdr:to>
    <xdr:cxnSp macro="">
      <xdr:nvCxnSpPr>
        <xdr:cNvPr id="254" name="直線コネクタ 253"/>
        <xdr:cNvCxnSpPr/>
      </xdr:nvCxnSpPr>
      <xdr:spPr>
        <a:xfrm flipV="1">
          <a:off x="16179800" y="14122400"/>
          <a:ext cx="838200" cy="3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70855</xdr:rowOff>
    </xdr:from>
    <xdr:ext cx="762000" cy="259045"/>
    <xdr:sp macro="" textlink="">
      <xdr:nvSpPr>
        <xdr:cNvPr id="255" name="給与水準   （国との比較）平均値テキスト"/>
        <xdr:cNvSpPr txBox="1"/>
      </xdr:nvSpPr>
      <xdr:spPr>
        <a:xfrm>
          <a:off x="17106900" y="14472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98778</xdr:rowOff>
    </xdr:from>
    <xdr:to>
      <xdr:col>24</xdr:col>
      <xdr:colOff>609600</xdr:colOff>
      <xdr:row>85</xdr:row>
      <xdr:rowOff>28928</xdr:rowOff>
    </xdr:to>
    <xdr:sp macro="" textlink="">
      <xdr:nvSpPr>
        <xdr:cNvPr id="256" name="フローチャート : 判断 255"/>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52916</xdr:rowOff>
    </xdr:from>
    <xdr:to>
      <xdr:col>23</xdr:col>
      <xdr:colOff>406400</xdr:colOff>
      <xdr:row>84</xdr:row>
      <xdr:rowOff>109361</xdr:rowOff>
    </xdr:to>
    <xdr:cxnSp macro="">
      <xdr:nvCxnSpPr>
        <xdr:cNvPr id="257" name="直線コネクタ 256"/>
        <xdr:cNvCxnSpPr/>
      </xdr:nvCxnSpPr>
      <xdr:spPr>
        <a:xfrm>
          <a:off x="15290800" y="142832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52916</xdr:rowOff>
    </xdr:from>
    <xdr:to>
      <xdr:col>22</xdr:col>
      <xdr:colOff>203200</xdr:colOff>
      <xdr:row>89</xdr:row>
      <xdr:rowOff>43039</xdr:rowOff>
    </xdr:to>
    <xdr:cxnSp macro="">
      <xdr:nvCxnSpPr>
        <xdr:cNvPr id="260" name="直線コネクタ 259"/>
        <xdr:cNvCxnSpPr/>
      </xdr:nvCxnSpPr>
      <xdr:spPr>
        <a:xfrm flipV="1">
          <a:off x="14401800" y="14283266"/>
          <a:ext cx="889000" cy="101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4939</xdr:rowOff>
    </xdr:from>
    <xdr:to>
      <xdr:col>22</xdr:col>
      <xdr:colOff>254000</xdr:colOff>
      <xdr:row>84</xdr:row>
      <xdr:rowOff>106539</xdr:rowOff>
    </xdr:to>
    <xdr:sp macro="" textlink="">
      <xdr:nvSpPr>
        <xdr:cNvPr id="261" name="フローチャート : 判断 260"/>
        <xdr:cNvSpPr/>
      </xdr:nvSpPr>
      <xdr:spPr>
        <a:xfrm>
          <a:off x="15240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91316</xdr:rowOff>
    </xdr:from>
    <xdr:ext cx="762000" cy="259045"/>
    <xdr:sp macro="" textlink="">
      <xdr:nvSpPr>
        <xdr:cNvPr id="262" name="テキスト ボックス 261"/>
        <xdr:cNvSpPr txBox="1"/>
      </xdr:nvSpPr>
      <xdr:spPr>
        <a:xfrm>
          <a:off x="14909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160866</xdr:rowOff>
    </xdr:from>
    <xdr:to>
      <xdr:col>21</xdr:col>
      <xdr:colOff>0</xdr:colOff>
      <xdr:row>89</xdr:row>
      <xdr:rowOff>43039</xdr:rowOff>
    </xdr:to>
    <xdr:cxnSp macro="">
      <xdr:nvCxnSpPr>
        <xdr:cNvPr id="263" name="直線コネクタ 262"/>
        <xdr:cNvCxnSpPr/>
      </xdr:nvCxnSpPr>
      <xdr:spPr>
        <a:xfrm>
          <a:off x="13512800" y="1524846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153105</xdr:rowOff>
    </xdr:from>
    <xdr:to>
      <xdr:col>21</xdr:col>
      <xdr:colOff>50800</xdr:colOff>
      <xdr:row>90</xdr:row>
      <xdr:rowOff>83255</xdr:rowOff>
    </xdr:to>
    <xdr:sp macro="" textlink="">
      <xdr:nvSpPr>
        <xdr:cNvPr id="264" name="フローチャート : 判断 263"/>
        <xdr:cNvSpPr/>
      </xdr:nvSpPr>
      <xdr:spPr>
        <a:xfrm>
          <a:off x="14351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68032</xdr:rowOff>
    </xdr:from>
    <xdr:ext cx="762000" cy="259045"/>
    <xdr:sp macro="" textlink="">
      <xdr:nvSpPr>
        <xdr:cNvPr id="265" name="テキスト ボックス 264"/>
        <xdr:cNvSpPr txBox="1"/>
      </xdr:nvSpPr>
      <xdr:spPr>
        <a:xfrm>
          <a:off x="14020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66" name="フローチャート : 判断 265"/>
        <xdr:cNvSpPr/>
      </xdr:nvSpPr>
      <xdr:spPr>
        <a:xfrm>
          <a:off x="13462000" y="1541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67" name="テキスト ボックス 266"/>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3" name="円/楕円 272"/>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105427</xdr:rowOff>
    </xdr:from>
    <xdr:ext cx="762000" cy="259045"/>
    <xdr:sp macro="" textlink="">
      <xdr:nvSpPr>
        <xdr:cNvPr id="274" name="給与水準   （国との比較）該当値テキスト"/>
        <xdr:cNvSpPr txBox="1"/>
      </xdr:nvSpPr>
      <xdr:spPr>
        <a:xfrm>
          <a:off x="17106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58561</xdr:rowOff>
    </xdr:from>
    <xdr:to>
      <xdr:col>23</xdr:col>
      <xdr:colOff>457200</xdr:colOff>
      <xdr:row>84</xdr:row>
      <xdr:rowOff>160161</xdr:rowOff>
    </xdr:to>
    <xdr:sp macro="" textlink="">
      <xdr:nvSpPr>
        <xdr:cNvPr id="275" name="円/楕円 274"/>
        <xdr:cNvSpPr/>
      </xdr:nvSpPr>
      <xdr:spPr>
        <a:xfrm>
          <a:off x="16129000" y="144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144938</xdr:rowOff>
    </xdr:from>
    <xdr:ext cx="736600" cy="259045"/>
    <xdr:sp macro="" textlink="">
      <xdr:nvSpPr>
        <xdr:cNvPr id="276" name="テキスト ボックス 275"/>
        <xdr:cNvSpPr txBox="1"/>
      </xdr:nvSpPr>
      <xdr:spPr>
        <a:xfrm>
          <a:off x="15798800" y="1454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2116</xdr:rowOff>
    </xdr:from>
    <xdr:to>
      <xdr:col>22</xdr:col>
      <xdr:colOff>254000</xdr:colOff>
      <xdr:row>83</xdr:row>
      <xdr:rowOff>103716</xdr:rowOff>
    </xdr:to>
    <xdr:sp macro="" textlink="">
      <xdr:nvSpPr>
        <xdr:cNvPr id="277" name="円/楕円 276"/>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113893</xdr:rowOff>
    </xdr:from>
    <xdr:ext cx="762000" cy="259045"/>
    <xdr:sp macro="" textlink="">
      <xdr:nvSpPr>
        <xdr:cNvPr id="278" name="テキスト ボックス 277"/>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163689</xdr:rowOff>
    </xdr:from>
    <xdr:to>
      <xdr:col>21</xdr:col>
      <xdr:colOff>50800</xdr:colOff>
      <xdr:row>89</xdr:row>
      <xdr:rowOff>93839</xdr:rowOff>
    </xdr:to>
    <xdr:sp macro="" textlink="">
      <xdr:nvSpPr>
        <xdr:cNvPr id="279" name="円/楕円 278"/>
        <xdr:cNvSpPr/>
      </xdr:nvSpPr>
      <xdr:spPr>
        <a:xfrm>
          <a:off x="14351000" y="1525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104016</xdr:rowOff>
    </xdr:from>
    <xdr:ext cx="762000" cy="259045"/>
    <xdr:sp macro="" textlink="">
      <xdr:nvSpPr>
        <xdr:cNvPr id="280" name="テキスト ボックス 279"/>
        <xdr:cNvSpPr txBox="1"/>
      </xdr:nvSpPr>
      <xdr:spPr>
        <a:xfrm>
          <a:off x="14020800" y="15020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110066</xdr:rowOff>
    </xdr:from>
    <xdr:to>
      <xdr:col>19</xdr:col>
      <xdr:colOff>533400</xdr:colOff>
      <xdr:row>89</xdr:row>
      <xdr:rowOff>40216</xdr:rowOff>
    </xdr:to>
    <xdr:sp macro="" textlink="">
      <xdr:nvSpPr>
        <xdr:cNvPr id="281" name="円/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50393</xdr:rowOff>
    </xdr:from>
    <xdr:ext cx="762000" cy="259045"/>
    <xdr:sp macro="" textlink="">
      <xdr:nvSpPr>
        <xdr:cNvPr id="282" name="テキスト ボックス 281"/>
        <xdr:cNvSpPr txBox="1"/>
      </xdr:nvSpPr>
      <xdr:spPr>
        <a:xfrm>
          <a:off x="13131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集中改革プランや定員管理計画等に基づき退職者の不補充、消防の広域化、業務の民間委託、機構改革等の取組みにより、５年前と比べ職員数は４０人減少している。これにより類似団体平均値を大きく下回る数値となっている。</a:t>
          </a:r>
          <a:endParaRPr kumimoji="1" lang="en-US" altLang="ja-JP" sz="1300">
            <a:latin typeface="ＭＳ Ｐゴシック"/>
          </a:endParaRPr>
        </a:p>
        <a:p>
          <a:r>
            <a:rPr kumimoji="1" lang="ja-JP" altLang="en-US" sz="1300">
              <a:latin typeface="ＭＳ Ｐゴシック"/>
            </a:rPr>
            <a:t>　今後は、事務事業の見直しや民間委託の導入等を推進していくとともに、住民ニーズを的確に把握し、行政サービスの低下を招かぬよう定員管理の適正化に努める。</a:t>
          </a: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132171</xdr:rowOff>
    </xdr:from>
    <xdr:to>
      <xdr:col>24</xdr:col>
      <xdr:colOff>558800</xdr:colOff>
      <xdr:row>68</xdr:row>
      <xdr:rowOff>37828</xdr:rowOff>
    </xdr:to>
    <xdr:cxnSp macro="">
      <xdr:nvCxnSpPr>
        <xdr:cNvPr id="314" name="直線コネクタ 313"/>
        <xdr:cNvCxnSpPr/>
      </xdr:nvCxnSpPr>
      <xdr:spPr>
        <a:xfrm flipV="1">
          <a:off x="17018000" y="10076271"/>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9905</xdr:rowOff>
    </xdr:from>
    <xdr:ext cx="762000" cy="259045"/>
    <xdr:sp macro="" textlink="">
      <xdr:nvSpPr>
        <xdr:cNvPr id="315" name="定員管理の状況最小値テキスト"/>
        <xdr:cNvSpPr txBox="1"/>
      </xdr:nvSpPr>
      <xdr:spPr>
        <a:xfrm>
          <a:off x="17106900" y="11668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16.23</a:t>
          </a:r>
          <a:endParaRPr kumimoji="1" lang="ja-JP" altLang="en-US" sz="1000" b="1">
            <a:latin typeface="ＭＳ Ｐゴシック"/>
          </a:endParaRPr>
        </a:p>
      </xdr:txBody>
    </xdr:sp>
    <xdr:clientData/>
  </xdr:oneCellAnchor>
  <xdr:twoCellAnchor>
    <xdr:from>
      <xdr:col>24</xdr:col>
      <xdr:colOff>469900</xdr:colOff>
      <xdr:row>68</xdr:row>
      <xdr:rowOff>37828</xdr:rowOff>
    </xdr:from>
    <xdr:to>
      <xdr:col>24</xdr:col>
      <xdr:colOff>647700</xdr:colOff>
      <xdr:row>68</xdr:row>
      <xdr:rowOff>37828</xdr:rowOff>
    </xdr:to>
    <xdr:cxnSp macro="">
      <xdr:nvCxnSpPr>
        <xdr:cNvPr id="316" name="直線コネクタ 315"/>
        <xdr:cNvCxnSpPr/>
      </xdr:nvCxnSpPr>
      <xdr:spPr>
        <a:xfrm>
          <a:off x="16929100" y="11696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47098</xdr:rowOff>
    </xdr:from>
    <xdr:ext cx="762000" cy="259045"/>
    <xdr:sp macro="" textlink="">
      <xdr:nvSpPr>
        <xdr:cNvPr id="317" name="定員管理の状況最大値テキスト"/>
        <xdr:cNvSpPr txBox="1"/>
      </xdr:nvSpPr>
      <xdr:spPr>
        <a:xfrm>
          <a:off x="17106900" y="981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6.83</a:t>
          </a:r>
          <a:endParaRPr kumimoji="1" lang="ja-JP" altLang="en-US" sz="1000" b="1">
            <a:latin typeface="ＭＳ Ｐゴシック"/>
          </a:endParaRPr>
        </a:p>
      </xdr:txBody>
    </xdr:sp>
    <xdr:clientData/>
  </xdr:oneCellAnchor>
  <xdr:twoCellAnchor>
    <xdr:from>
      <xdr:col>24</xdr:col>
      <xdr:colOff>469900</xdr:colOff>
      <xdr:row>58</xdr:row>
      <xdr:rowOff>132171</xdr:rowOff>
    </xdr:from>
    <xdr:to>
      <xdr:col>24</xdr:col>
      <xdr:colOff>647700</xdr:colOff>
      <xdr:row>58</xdr:row>
      <xdr:rowOff>132171</xdr:rowOff>
    </xdr:to>
    <xdr:cxnSp macro="">
      <xdr:nvCxnSpPr>
        <xdr:cNvPr id="318" name="直線コネクタ 317"/>
        <xdr:cNvCxnSpPr/>
      </xdr:nvCxnSpPr>
      <xdr:spPr>
        <a:xfrm>
          <a:off x="16929100" y="100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58</xdr:row>
      <xdr:rowOff>121829</xdr:rowOff>
    </xdr:from>
    <xdr:to>
      <xdr:col>24</xdr:col>
      <xdr:colOff>558800</xdr:colOff>
      <xdr:row>58</xdr:row>
      <xdr:rowOff>152853</xdr:rowOff>
    </xdr:to>
    <xdr:cxnSp macro="">
      <xdr:nvCxnSpPr>
        <xdr:cNvPr id="319" name="直線コネクタ 318"/>
        <xdr:cNvCxnSpPr/>
      </xdr:nvCxnSpPr>
      <xdr:spPr>
        <a:xfrm>
          <a:off x="16179800" y="1006592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27776</xdr:rowOff>
    </xdr:from>
    <xdr:ext cx="762000" cy="259045"/>
    <xdr:sp macro="" textlink="">
      <xdr:nvSpPr>
        <xdr:cNvPr id="320" name="定員管理の状況平均値テキスト"/>
        <xdr:cNvSpPr txBox="1"/>
      </xdr:nvSpPr>
      <xdr:spPr>
        <a:xfrm>
          <a:off x="17106900" y="10657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55699</xdr:rowOff>
    </xdr:from>
    <xdr:to>
      <xdr:col>24</xdr:col>
      <xdr:colOff>609600</xdr:colOff>
      <xdr:row>62</xdr:row>
      <xdr:rowOff>157299</xdr:rowOff>
    </xdr:to>
    <xdr:sp macro="" textlink="">
      <xdr:nvSpPr>
        <xdr:cNvPr id="321" name="フローチャート : 判断 320"/>
        <xdr:cNvSpPr/>
      </xdr:nvSpPr>
      <xdr:spPr>
        <a:xfrm>
          <a:off x="169672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58</xdr:row>
      <xdr:rowOff>121829</xdr:rowOff>
    </xdr:from>
    <xdr:to>
      <xdr:col>23</xdr:col>
      <xdr:colOff>406400</xdr:colOff>
      <xdr:row>58</xdr:row>
      <xdr:rowOff>127000</xdr:rowOff>
    </xdr:to>
    <xdr:cxnSp macro="">
      <xdr:nvCxnSpPr>
        <xdr:cNvPr id="322" name="直線コネクタ 321"/>
        <xdr:cNvCxnSpPr/>
      </xdr:nvCxnSpPr>
      <xdr:spPr>
        <a:xfrm flipV="1">
          <a:off x="15290800" y="10065929"/>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55699</xdr:rowOff>
    </xdr:from>
    <xdr:to>
      <xdr:col>23</xdr:col>
      <xdr:colOff>457200</xdr:colOff>
      <xdr:row>62</xdr:row>
      <xdr:rowOff>157299</xdr:rowOff>
    </xdr:to>
    <xdr:sp macro="" textlink="">
      <xdr:nvSpPr>
        <xdr:cNvPr id="323" name="フローチャート : 判断 322"/>
        <xdr:cNvSpPr/>
      </xdr:nvSpPr>
      <xdr:spPr>
        <a:xfrm>
          <a:off x="16129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142076</xdr:rowOff>
    </xdr:from>
    <xdr:ext cx="736600" cy="259045"/>
    <xdr:sp macro="" textlink="">
      <xdr:nvSpPr>
        <xdr:cNvPr id="324" name="テキスト ボックス 323"/>
        <xdr:cNvSpPr txBox="1"/>
      </xdr:nvSpPr>
      <xdr:spPr>
        <a:xfrm>
          <a:off x="15798800" y="10771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10.66</a:t>
          </a:r>
          <a:endParaRPr kumimoji="1" lang="ja-JP" altLang="en-US" sz="1000" b="1">
            <a:solidFill>
              <a:srgbClr val="000080"/>
            </a:solidFill>
            <a:latin typeface="ＭＳ Ｐゴシック"/>
          </a:endParaRPr>
        </a:p>
      </xdr:txBody>
    </xdr:sp>
    <xdr:clientData/>
  </xdr:oneCellAnchor>
  <xdr:twoCellAnchor>
    <xdr:from>
      <xdr:col>21</xdr:col>
      <xdr:colOff>0</xdr:colOff>
      <xdr:row>58</xdr:row>
      <xdr:rowOff>127000</xdr:rowOff>
    </xdr:from>
    <xdr:to>
      <xdr:col>22</xdr:col>
      <xdr:colOff>203200</xdr:colOff>
      <xdr:row>60</xdr:row>
      <xdr:rowOff>133985</xdr:rowOff>
    </xdr:to>
    <xdr:cxnSp macro="">
      <xdr:nvCxnSpPr>
        <xdr:cNvPr id="325" name="直線コネクタ 324"/>
        <xdr:cNvCxnSpPr/>
      </xdr:nvCxnSpPr>
      <xdr:spPr>
        <a:xfrm flipV="1">
          <a:off x="14401800" y="10071100"/>
          <a:ext cx="889000" cy="34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31569</xdr:rowOff>
    </xdr:from>
    <xdr:to>
      <xdr:col>22</xdr:col>
      <xdr:colOff>254000</xdr:colOff>
      <xdr:row>62</xdr:row>
      <xdr:rowOff>133169</xdr:rowOff>
    </xdr:to>
    <xdr:sp macro="" textlink="">
      <xdr:nvSpPr>
        <xdr:cNvPr id="326" name="フローチャート : 判断 325"/>
        <xdr:cNvSpPr/>
      </xdr:nvSpPr>
      <xdr:spPr>
        <a:xfrm>
          <a:off x="15240000" y="106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117946</xdr:rowOff>
    </xdr:from>
    <xdr:ext cx="762000" cy="259045"/>
    <xdr:sp macro="" textlink="">
      <xdr:nvSpPr>
        <xdr:cNvPr id="327" name="テキスト ボックス 326"/>
        <xdr:cNvSpPr txBox="1"/>
      </xdr:nvSpPr>
      <xdr:spPr>
        <a:xfrm>
          <a:off x="14909800" y="1074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133985</xdr:rowOff>
    </xdr:from>
    <xdr:to>
      <xdr:col>21</xdr:col>
      <xdr:colOff>0</xdr:colOff>
      <xdr:row>60</xdr:row>
      <xdr:rowOff>165009</xdr:rowOff>
    </xdr:to>
    <xdr:cxnSp macro="">
      <xdr:nvCxnSpPr>
        <xdr:cNvPr id="328" name="直線コネクタ 327"/>
        <xdr:cNvCxnSpPr/>
      </xdr:nvCxnSpPr>
      <xdr:spPr>
        <a:xfrm flipV="1">
          <a:off x="13512800" y="10420985"/>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50528</xdr:rowOff>
    </xdr:from>
    <xdr:to>
      <xdr:col>21</xdr:col>
      <xdr:colOff>50800</xdr:colOff>
      <xdr:row>62</xdr:row>
      <xdr:rowOff>152128</xdr:rowOff>
    </xdr:to>
    <xdr:sp macro="" textlink="">
      <xdr:nvSpPr>
        <xdr:cNvPr id="329" name="フローチャート : 判断 328"/>
        <xdr:cNvSpPr/>
      </xdr:nvSpPr>
      <xdr:spPr>
        <a:xfrm>
          <a:off x="14351000" y="106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136905</xdr:rowOff>
    </xdr:from>
    <xdr:ext cx="762000" cy="259045"/>
    <xdr:sp macro="" textlink="">
      <xdr:nvSpPr>
        <xdr:cNvPr id="330" name="テキスト ボックス 329"/>
        <xdr:cNvSpPr txBox="1"/>
      </xdr:nvSpPr>
      <xdr:spPr>
        <a:xfrm>
          <a:off x="14020800" y="1076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81552</xdr:rowOff>
    </xdr:from>
    <xdr:to>
      <xdr:col>19</xdr:col>
      <xdr:colOff>533400</xdr:colOff>
      <xdr:row>63</xdr:row>
      <xdr:rowOff>11702</xdr:rowOff>
    </xdr:to>
    <xdr:sp macro="" textlink="">
      <xdr:nvSpPr>
        <xdr:cNvPr id="331" name="フローチャート : 判断 330"/>
        <xdr:cNvSpPr/>
      </xdr:nvSpPr>
      <xdr:spPr>
        <a:xfrm>
          <a:off x="13462000" y="1071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167929</xdr:rowOff>
    </xdr:from>
    <xdr:ext cx="762000" cy="259045"/>
    <xdr:sp macro="" textlink="">
      <xdr:nvSpPr>
        <xdr:cNvPr id="332" name="テキスト ボックス 331"/>
        <xdr:cNvSpPr txBox="1"/>
      </xdr:nvSpPr>
      <xdr:spPr>
        <a:xfrm>
          <a:off x="13131800" y="10797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58</xdr:row>
      <xdr:rowOff>102053</xdr:rowOff>
    </xdr:from>
    <xdr:to>
      <xdr:col>24</xdr:col>
      <xdr:colOff>609600</xdr:colOff>
      <xdr:row>59</xdr:row>
      <xdr:rowOff>32203</xdr:rowOff>
    </xdr:to>
    <xdr:sp macro="" textlink="">
      <xdr:nvSpPr>
        <xdr:cNvPr id="338" name="円/楕円 337"/>
        <xdr:cNvSpPr/>
      </xdr:nvSpPr>
      <xdr:spPr>
        <a:xfrm>
          <a:off x="16967200" y="10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23330</xdr:rowOff>
    </xdr:from>
    <xdr:ext cx="762000" cy="259045"/>
    <xdr:sp macro="" textlink="">
      <xdr:nvSpPr>
        <xdr:cNvPr id="339" name="定員管理の状況該当値テキスト"/>
        <xdr:cNvSpPr txBox="1"/>
      </xdr:nvSpPr>
      <xdr:spPr>
        <a:xfrm>
          <a:off x="17106900" y="9967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71029</xdr:rowOff>
    </xdr:from>
    <xdr:to>
      <xdr:col>23</xdr:col>
      <xdr:colOff>457200</xdr:colOff>
      <xdr:row>59</xdr:row>
      <xdr:rowOff>1179</xdr:rowOff>
    </xdr:to>
    <xdr:sp macro="" textlink="">
      <xdr:nvSpPr>
        <xdr:cNvPr id="340" name="円/楕円 339"/>
        <xdr:cNvSpPr/>
      </xdr:nvSpPr>
      <xdr:spPr>
        <a:xfrm>
          <a:off x="16129000" y="1001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11356</xdr:rowOff>
    </xdr:from>
    <xdr:ext cx="736600" cy="259045"/>
    <xdr:sp macro="" textlink="">
      <xdr:nvSpPr>
        <xdr:cNvPr id="341" name="テキスト ボックス 340"/>
        <xdr:cNvSpPr txBox="1"/>
      </xdr:nvSpPr>
      <xdr:spPr>
        <a:xfrm>
          <a:off x="15798800" y="9784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76200</xdr:rowOff>
    </xdr:from>
    <xdr:to>
      <xdr:col>22</xdr:col>
      <xdr:colOff>254000</xdr:colOff>
      <xdr:row>59</xdr:row>
      <xdr:rowOff>6350</xdr:rowOff>
    </xdr:to>
    <xdr:sp macro="" textlink="">
      <xdr:nvSpPr>
        <xdr:cNvPr id="342" name="円/楕円 341"/>
        <xdr:cNvSpPr/>
      </xdr:nvSpPr>
      <xdr:spPr>
        <a:xfrm>
          <a:off x="15240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16527</xdr:rowOff>
    </xdr:from>
    <xdr:ext cx="762000" cy="259045"/>
    <xdr:sp macro="" textlink="">
      <xdr:nvSpPr>
        <xdr:cNvPr id="343" name="テキスト ボックス 342"/>
        <xdr:cNvSpPr txBox="1"/>
      </xdr:nvSpPr>
      <xdr:spPr>
        <a:xfrm>
          <a:off x="1490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83185</xdr:rowOff>
    </xdr:from>
    <xdr:to>
      <xdr:col>21</xdr:col>
      <xdr:colOff>50800</xdr:colOff>
      <xdr:row>61</xdr:row>
      <xdr:rowOff>13335</xdr:rowOff>
    </xdr:to>
    <xdr:sp macro="" textlink="">
      <xdr:nvSpPr>
        <xdr:cNvPr id="344" name="円/楕円 343"/>
        <xdr:cNvSpPr/>
      </xdr:nvSpPr>
      <xdr:spPr>
        <a:xfrm>
          <a:off x="14351000" y="1037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23512</xdr:rowOff>
    </xdr:from>
    <xdr:ext cx="762000" cy="259045"/>
    <xdr:sp macro="" textlink="">
      <xdr:nvSpPr>
        <xdr:cNvPr id="345" name="テキスト ボックス 344"/>
        <xdr:cNvSpPr txBox="1"/>
      </xdr:nvSpPr>
      <xdr:spPr>
        <a:xfrm>
          <a:off x="14020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114209</xdr:rowOff>
    </xdr:from>
    <xdr:to>
      <xdr:col>19</xdr:col>
      <xdr:colOff>533400</xdr:colOff>
      <xdr:row>61</xdr:row>
      <xdr:rowOff>44359</xdr:rowOff>
    </xdr:to>
    <xdr:sp macro="" textlink="">
      <xdr:nvSpPr>
        <xdr:cNvPr id="346" name="円/楕円 345"/>
        <xdr:cNvSpPr/>
      </xdr:nvSpPr>
      <xdr:spPr>
        <a:xfrm>
          <a:off x="13462000" y="1040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54536</xdr:rowOff>
    </xdr:from>
    <xdr:ext cx="762000" cy="259045"/>
    <xdr:sp macro="" textlink="">
      <xdr:nvSpPr>
        <xdr:cNvPr id="347" name="テキスト ボックス 346"/>
        <xdr:cNvSpPr txBox="1"/>
      </xdr:nvSpPr>
      <xdr:spPr>
        <a:xfrm>
          <a:off x="13131800" y="10170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類似団体</a:t>
          </a:r>
          <a:r>
            <a:rPr kumimoji="1" lang="ja-JP" altLang="en-US" sz="1300">
              <a:solidFill>
                <a:schemeClr val="dk1"/>
              </a:solidFill>
              <a:effectLst/>
              <a:latin typeface="+mn-lt"/>
              <a:ea typeface="+mn-ea"/>
              <a:cs typeface="+mn-cs"/>
            </a:rPr>
            <a:t>の平均と同じポイントになっている。</a:t>
          </a:r>
          <a:r>
            <a:rPr kumimoji="1" lang="ja-JP" altLang="en-US" sz="1300">
              <a:latin typeface="ＭＳ Ｐゴシック"/>
            </a:rPr>
            <a:t>地方債を財源とする事業を必要最小限とし、将来負担の増加を抑える。</a:t>
          </a: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9374</xdr:rowOff>
    </xdr:from>
    <xdr:to>
      <xdr:col>24</xdr:col>
      <xdr:colOff>558800</xdr:colOff>
      <xdr:row>45</xdr:row>
      <xdr:rowOff>5141</xdr:rowOff>
    </xdr:to>
    <xdr:cxnSp macro="">
      <xdr:nvCxnSpPr>
        <xdr:cNvPr id="379" name="直線コネクタ 378"/>
        <xdr:cNvCxnSpPr/>
      </xdr:nvCxnSpPr>
      <xdr:spPr>
        <a:xfrm flipV="1">
          <a:off x="17018000" y="6353024"/>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148668</xdr:rowOff>
    </xdr:from>
    <xdr:ext cx="762000" cy="259045"/>
    <xdr:sp macro="" textlink="">
      <xdr:nvSpPr>
        <xdr:cNvPr id="380"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45</xdr:row>
      <xdr:rowOff>5141</xdr:rowOff>
    </xdr:from>
    <xdr:to>
      <xdr:col>24</xdr:col>
      <xdr:colOff>647700</xdr:colOff>
      <xdr:row>45</xdr:row>
      <xdr:rowOff>5141</xdr:rowOff>
    </xdr:to>
    <xdr:cxnSp macro="">
      <xdr:nvCxnSpPr>
        <xdr:cNvPr id="381" name="直線コネクタ 380"/>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95751</xdr:rowOff>
    </xdr:from>
    <xdr:ext cx="762000" cy="259045"/>
    <xdr:sp macro="" textlink="">
      <xdr:nvSpPr>
        <xdr:cNvPr id="382" name="公債費負担の状況最大値テキスト"/>
        <xdr:cNvSpPr txBox="1"/>
      </xdr:nvSpPr>
      <xdr:spPr>
        <a:xfrm>
          <a:off x="17106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24</xdr:col>
      <xdr:colOff>469900</xdr:colOff>
      <xdr:row>37</xdr:row>
      <xdr:rowOff>9374</xdr:rowOff>
    </xdr:from>
    <xdr:to>
      <xdr:col>24</xdr:col>
      <xdr:colOff>647700</xdr:colOff>
      <xdr:row>37</xdr:row>
      <xdr:rowOff>9374</xdr:rowOff>
    </xdr:to>
    <xdr:cxnSp macro="">
      <xdr:nvCxnSpPr>
        <xdr:cNvPr id="383" name="直線コネクタ 382"/>
        <xdr:cNvCxnSpPr/>
      </xdr:nvCxnSpPr>
      <xdr:spPr>
        <a:xfrm>
          <a:off x="16929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161472</xdr:rowOff>
    </xdr:from>
    <xdr:to>
      <xdr:col>24</xdr:col>
      <xdr:colOff>558800</xdr:colOff>
      <xdr:row>41</xdr:row>
      <xdr:rowOff>116417</xdr:rowOff>
    </xdr:to>
    <xdr:cxnSp macro="">
      <xdr:nvCxnSpPr>
        <xdr:cNvPr id="384" name="直線コネクタ 383"/>
        <xdr:cNvCxnSpPr/>
      </xdr:nvCxnSpPr>
      <xdr:spPr>
        <a:xfrm flipV="1">
          <a:off x="16179800" y="7019472"/>
          <a:ext cx="8382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127199</xdr:rowOff>
    </xdr:from>
    <xdr:ext cx="762000" cy="259045"/>
    <xdr:sp macro="" textlink="">
      <xdr:nvSpPr>
        <xdr:cNvPr id="385" name="公債費負担の状況平均値テキスト"/>
        <xdr:cNvSpPr txBox="1"/>
      </xdr:nvSpPr>
      <xdr:spPr>
        <a:xfrm>
          <a:off x="17106900" y="681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386" name="フローチャート : 判断 385"/>
        <xdr:cNvSpPr/>
      </xdr:nvSpPr>
      <xdr:spPr>
        <a:xfrm>
          <a:off x="169672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116417</xdr:rowOff>
    </xdr:from>
    <xdr:to>
      <xdr:col>23</xdr:col>
      <xdr:colOff>406400</xdr:colOff>
      <xdr:row>42</xdr:row>
      <xdr:rowOff>82852</xdr:rowOff>
    </xdr:to>
    <xdr:cxnSp macro="">
      <xdr:nvCxnSpPr>
        <xdr:cNvPr id="387" name="直線コネクタ 386"/>
        <xdr:cNvCxnSpPr/>
      </xdr:nvCxnSpPr>
      <xdr:spPr>
        <a:xfrm flipV="1">
          <a:off x="15290800" y="7145867"/>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156633</xdr:rowOff>
    </xdr:from>
    <xdr:to>
      <xdr:col>23</xdr:col>
      <xdr:colOff>457200</xdr:colOff>
      <xdr:row>41</xdr:row>
      <xdr:rowOff>86783</xdr:rowOff>
    </xdr:to>
    <xdr:sp macro="" textlink="">
      <xdr:nvSpPr>
        <xdr:cNvPr id="388" name="フローチャート : 判断 387"/>
        <xdr:cNvSpPr/>
      </xdr:nvSpPr>
      <xdr:spPr>
        <a:xfrm>
          <a:off x="16129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96960</xdr:rowOff>
    </xdr:from>
    <xdr:ext cx="736600" cy="259045"/>
    <xdr:sp macro="" textlink="">
      <xdr:nvSpPr>
        <xdr:cNvPr id="389" name="テキスト ボックス 388"/>
        <xdr:cNvSpPr txBox="1"/>
      </xdr:nvSpPr>
      <xdr:spPr>
        <a:xfrm>
          <a:off x="15798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82852</xdr:rowOff>
    </xdr:from>
    <xdr:to>
      <xdr:col>22</xdr:col>
      <xdr:colOff>203200</xdr:colOff>
      <xdr:row>43</xdr:row>
      <xdr:rowOff>26307</xdr:rowOff>
    </xdr:to>
    <xdr:cxnSp macro="">
      <xdr:nvCxnSpPr>
        <xdr:cNvPr id="390" name="直線コネクタ 389"/>
        <xdr:cNvCxnSpPr/>
      </xdr:nvCxnSpPr>
      <xdr:spPr>
        <a:xfrm flipV="1">
          <a:off x="14401800" y="728375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123069</xdr:rowOff>
    </xdr:from>
    <xdr:to>
      <xdr:col>22</xdr:col>
      <xdr:colOff>254000</xdr:colOff>
      <xdr:row>42</xdr:row>
      <xdr:rowOff>53219</xdr:rowOff>
    </xdr:to>
    <xdr:sp macro="" textlink="">
      <xdr:nvSpPr>
        <xdr:cNvPr id="391" name="フローチャート : 判断 390"/>
        <xdr:cNvSpPr/>
      </xdr:nvSpPr>
      <xdr:spPr>
        <a:xfrm>
          <a:off x="15240000" y="715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63396</xdr:rowOff>
    </xdr:from>
    <xdr:ext cx="762000" cy="259045"/>
    <xdr:sp macro="" textlink="">
      <xdr:nvSpPr>
        <xdr:cNvPr id="392" name="テキスト ボックス 391"/>
        <xdr:cNvSpPr txBox="1"/>
      </xdr:nvSpPr>
      <xdr:spPr>
        <a:xfrm>
          <a:off x="14909800" y="692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26307</xdr:rowOff>
    </xdr:from>
    <xdr:to>
      <xdr:col>21</xdr:col>
      <xdr:colOff>0</xdr:colOff>
      <xdr:row>44</xdr:row>
      <xdr:rowOff>27215</xdr:rowOff>
    </xdr:to>
    <xdr:cxnSp macro="">
      <xdr:nvCxnSpPr>
        <xdr:cNvPr id="393" name="直線コネクタ 392"/>
        <xdr:cNvCxnSpPr/>
      </xdr:nvCxnSpPr>
      <xdr:spPr>
        <a:xfrm flipV="1">
          <a:off x="13512800" y="73986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55033</xdr:rowOff>
    </xdr:from>
    <xdr:to>
      <xdr:col>21</xdr:col>
      <xdr:colOff>50800</xdr:colOff>
      <xdr:row>42</xdr:row>
      <xdr:rowOff>156633</xdr:rowOff>
    </xdr:to>
    <xdr:sp macro="" textlink="">
      <xdr:nvSpPr>
        <xdr:cNvPr id="394" name="フローチャート : 判断 393"/>
        <xdr:cNvSpPr/>
      </xdr:nvSpPr>
      <xdr:spPr>
        <a:xfrm>
          <a:off x="14351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166810</xdr:rowOff>
    </xdr:from>
    <xdr:ext cx="762000" cy="259045"/>
    <xdr:sp macro="" textlink="">
      <xdr:nvSpPr>
        <xdr:cNvPr id="395" name="テキスト ボックス 394"/>
        <xdr:cNvSpPr txBox="1"/>
      </xdr:nvSpPr>
      <xdr:spPr>
        <a:xfrm>
          <a:off x="14020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396" name="フローチャート : 判断 395"/>
        <xdr:cNvSpPr/>
      </xdr:nvSpPr>
      <xdr:spPr>
        <a:xfrm>
          <a:off x="13462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397" name="テキスト ボックス 396"/>
        <xdr:cNvSpPr txBox="1"/>
      </xdr:nvSpPr>
      <xdr:spPr>
        <a:xfrm>
          <a:off x="13131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110672</xdr:rowOff>
    </xdr:from>
    <xdr:to>
      <xdr:col>24</xdr:col>
      <xdr:colOff>609600</xdr:colOff>
      <xdr:row>41</xdr:row>
      <xdr:rowOff>40822</xdr:rowOff>
    </xdr:to>
    <xdr:sp macro="" textlink="">
      <xdr:nvSpPr>
        <xdr:cNvPr id="403" name="円/楕円 402"/>
        <xdr:cNvSpPr/>
      </xdr:nvSpPr>
      <xdr:spPr>
        <a:xfrm>
          <a:off x="169672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82749</xdr:rowOff>
    </xdr:from>
    <xdr:ext cx="762000" cy="259045"/>
    <xdr:sp macro="" textlink="">
      <xdr:nvSpPr>
        <xdr:cNvPr id="404" name="公債費負担の状況該当値テキスト"/>
        <xdr:cNvSpPr txBox="1"/>
      </xdr:nvSpPr>
      <xdr:spPr>
        <a:xfrm>
          <a:off x="17106900" y="694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65617</xdr:rowOff>
    </xdr:from>
    <xdr:to>
      <xdr:col>23</xdr:col>
      <xdr:colOff>457200</xdr:colOff>
      <xdr:row>41</xdr:row>
      <xdr:rowOff>167217</xdr:rowOff>
    </xdr:to>
    <xdr:sp macro="" textlink="">
      <xdr:nvSpPr>
        <xdr:cNvPr id="405" name="円/楕円 404"/>
        <xdr:cNvSpPr/>
      </xdr:nvSpPr>
      <xdr:spPr>
        <a:xfrm>
          <a:off x="16129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151994</xdr:rowOff>
    </xdr:from>
    <xdr:ext cx="736600" cy="259045"/>
    <xdr:sp macro="" textlink="">
      <xdr:nvSpPr>
        <xdr:cNvPr id="406" name="テキスト ボックス 405"/>
        <xdr:cNvSpPr txBox="1"/>
      </xdr:nvSpPr>
      <xdr:spPr>
        <a:xfrm>
          <a:off x="15798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32052</xdr:rowOff>
    </xdr:from>
    <xdr:to>
      <xdr:col>22</xdr:col>
      <xdr:colOff>254000</xdr:colOff>
      <xdr:row>42</xdr:row>
      <xdr:rowOff>133652</xdr:rowOff>
    </xdr:to>
    <xdr:sp macro="" textlink="">
      <xdr:nvSpPr>
        <xdr:cNvPr id="407" name="円/楕円 406"/>
        <xdr:cNvSpPr/>
      </xdr:nvSpPr>
      <xdr:spPr>
        <a:xfrm>
          <a:off x="15240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118429</xdr:rowOff>
    </xdr:from>
    <xdr:ext cx="762000" cy="259045"/>
    <xdr:sp macro="" textlink="">
      <xdr:nvSpPr>
        <xdr:cNvPr id="408" name="テキスト ボックス 407"/>
        <xdr:cNvSpPr txBox="1"/>
      </xdr:nvSpPr>
      <xdr:spPr>
        <a:xfrm>
          <a:off x="14909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146957</xdr:rowOff>
    </xdr:from>
    <xdr:to>
      <xdr:col>21</xdr:col>
      <xdr:colOff>50800</xdr:colOff>
      <xdr:row>43</xdr:row>
      <xdr:rowOff>77107</xdr:rowOff>
    </xdr:to>
    <xdr:sp macro="" textlink="">
      <xdr:nvSpPr>
        <xdr:cNvPr id="409" name="円/楕円 408"/>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61884</xdr:rowOff>
    </xdr:from>
    <xdr:ext cx="762000" cy="259045"/>
    <xdr:sp macro="" textlink="">
      <xdr:nvSpPr>
        <xdr:cNvPr id="410" name="テキスト ボックス 409"/>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147865</xdr:rowOff>
    </xdr:from>
    <xdr:to>
      <xdr:col>19</xdr:col>
      <xdr:colOff>533400</xdr:colOff>
      <xdr:row>44</xdr:row>
      <xdr:rowOff>78015</xdr:rowOff>
    </xdr:to>
    <xdr:sp macro="" textlink="">
      <xdr:nvSpPr>
        <xdr:cNvPr id="411" name="円/楕円 410"/>
        <xdr:cNvSpPr/>
      </xdr:nvSpPr>
      <xdr:spPr>
        <a:xfrm>
          <a:off x="13462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62792</xdr:rowOff>
    </xdr:from>
    <xdr:ext cx="762000" cy="259045"/>
    <xdr:sp macro="" textlink="">
      <xdr:nvSpPr>
        <xdr:cNvPr id="412" name="テキスト ボックス 411"/>
        <xdr:cNvSpPr txBox="1"/>
      </xdr:nvSpPr>
      <xdr:spPr>
        <a:xfrm>
          <a:off x="13131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[45.0%]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類似団体の平均を１３．９ポイント下回っている。今後も地方債を財源とする事業を必要最小限とし、将来負担の増加を抑える。</a:t>
          </a: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7832</xdr:rowOff>
    </xdr:to>
    <xdr:cxnSp macro="">
      <xdr:nvCxnSpPr>
        <xdr:cNvPr id="441" name="直線コネクタ 440"/>
        <xdr:cNvCxnSpPr/>
      </xdr:nvCxnSpPr>
      <xdr:spPr>
        <a:xfrm flipV="1">
          <a:off x="17018000" y="2370667"/>
          <a:ext cx="0" cy="15805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151359</xdr:rowOff>
    </xdr:from>
    <xdr:ext cx="762000" cy="259045"/>
    <xdr:sp macro="" textlink="">
      <xdr:nvSpPr>
        <xdr:cNvPr id="442" name="将来負担の状況最小値テキスト"/>
        <xdr:cNvSpPr txBox="1"/>
      </xdr:nvSpPr>
      <xdr:spPr>
        <a:xfrm>
          <a:off x="17106900" y="3923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196.5</a:t>
          </a:r>
          <a:endParaRPr kumimoji="1" lang="ja-JP" altLang="en-US" sz="1000" b="1">
            <a:latin typeface="ＭＳ Ｐゴシック"/>
          </a:endParaRPr>
        </a:p>
      </xdr:txBody>
    </xdr:sp>
    <xdr:clientData/>
  </xdr:oneCellAnchor>
  <xdr:twoCellAnchor>
    <xdr:from>
      <xdr:col>24</xdr:col>
      <xdr:colOff>469900</xdr:colOff>
      <xdr:row>23</xdr:row>
      <xdr:rowOff>7832</xdr:rowOff>
    </xdr:from>
    <xdr:to>
      <xdr:col>24</xdr:col>
      <xdr:colOff>647700</xdr:colOff>
      <xdr:row>23</xdr:row>
      <xdr:rowOff>7832</xdr:rowOff>
    </xdr:to>
    <xdr:cxnSp macro="">
      <xdr:nvCxnSpPr>
        <xdr:cNvPr id="443" name="直線コネクタ 442"/>
        <xdr:cNvCxnSpPr/>
      </xdr:nvCxnSpPr>
      <xdr:spPr>
        <a:xfrm>
          <a:off x="16929100" y="395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160867</xdr:rowOff>
    </xdr:from>
    <xdr:to>
      <xdr:col>24</xdr:col>
      <xdr:colOff>558800</xdr:colOff>
      <xdr:row>17</xdr:row>
      <xdr:rowOff>137287</xdr:rowOff>
    </xdr:to>
    <xdr:cxnSp macro="">
      <xdr:nvCxnSpPr>
        <xdr:cNvPr id="446" name="直線コネクタ 445"/>
        <xdr:cNvCxnSpPr/>
      </xdr:nvCxnSpPr>
      <xdr:spPr>
        <a:xfrm flipV="1">
          <a:off x="16179800" y="2732617"/>
          <a:ext cx="838200" cy="319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22496</xdr:rowOff>
    </xdr:from>
    <xdr:ext cx="762000" cy="259045"/>
    <xdr:sp macro="" textlink="">
      <xdr:nvSpPr>
        <xdr:cNvPr id="447" name="将来負担の状況平均値テキスト"/>
        <xdr:cNvSpPr txBox="1"/>
      </xdr:nvSpPr>
      <xdr:spPr>
        <a:xfrm>
          <a:off x="17106900" y="276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50419</xdr:rowOff>
    </xdr:from>
    <xdr:to>
      <xdr:col>24</xdr:col>
      <xdr:colOff>609600</xdr:colOff>
      <xdr:row>16</xdr:row>
      <xdr:rowOff>152019</xdr:rowOff>
    </xdr:to>
    <xdr:sp macro="" textlink="">
      <xdr:nvSpPr>
        <xdr:cNvPr id="448" name="フローチャート : 判断 447"/>
        <xdr:cNvSpPr/>
      </xdr:nvSpPr>
      <xdr:spPr>
        <a:xfrm>
          <a:off x="169672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137287</xdr:rowOff>
    </xdr:from>
    <xdr:to>
      <xdr:col>23</xdr:col>
      <xdr:colOff>406400</xdr:colOff>
      <xdr:row>19</xdr:row>
      <xdr:rowOff>77512</xdr:rowOff>
    </xdr:to>
    <xdr:cxnSp macro="">
      <xdr:nvCxnSpPr>
        <xdr:cNvPr id="449" name="直線コネクタ 448"/>
        <xdr:cNvCxnSpPr/>
      </xdr:nvCxnSpPr>
      <xdr:spPr>
        <a:xfrm flipV="1">
          <a:off x="15290800" y="3051937"/>
          <a:ext cx="889000" cy="28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147870</xdr:rowOff>
    </xdr:from>
    <xdr:to>
      <xdr:col>23</xdr:col>
      <xdr:colOff>457200</xdr:colOff>
      <xdr:row>16</xdr:row>
      <xdr:rowOff>78020</xdr:rowOff>
    </xdr:to>
    <xdr:sp macro="" textlink="">
      <xdr:nvSpPr>
        <xdr:cNvPr id="450" name="フローチャート : 判断 449"/>
        <xdr:cNvSpPr/>
      </xdr:nvSpPr>
      <xdr:spPr>
        <a:xfrm>
          <a:off x="16129000" y="271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88197</xdr:rowOff>
    </xdr:from>
    <xdr:ext cx="736600" cy="259045"/>
    <xdr:sp macro="" textlink="">
      <xdr:nvSpPr>
        <xdr:cNvPr id="451" name="テキスト ボックス 450"/>
        <xdr:cNvSpPr txBox="1"/>
      </xdr:nvSpPr>
      <xdr:spPr>
        <a:xfrm>
          <a:off x="15798800" y="248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77512</xdr:rowOff>
    </xdr:from>
    <xdr:to>
      <xdr:col>22</xdr:col>
      <xdr:colOff>203200</xdr:colOff>
      <xdr:row>20</xdr:row>
      <xdr:rowOff>76581</xdr:rowOff>
    </xdr:to>
    <xdr:cxnSp macro="">
      <xdr:nvCxnSpPr>
        <xdr:cNvPr id="452" name="直線コネクタ 451"/>
        <xdr:cNvCxnSpPr/>
      </xdr:nvCxnSpPr>
      <xdr:spPr>
        <a:xfrm flipV="1">
          <a:off x="14401800" y="3335062"/>
          <a:ext cx="889000" cy="170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49615</xdr:rowOff>
    </xdr:from>
    <xdr:to>
      <xdr:col>22</xdr:col>
      <xdr:colOff>254000</xdr:colOff>
      <xdr:row>16</xdr:row>
      <xdr:rowOff>151215</xdr:rowOff>
    </xdr:to>
    <xdr:sp macro="" textlink="">
      <xdr:nvSpPr>
        <xdr:cNvPr id="453" name="フローチャート : 判断 452"/>
        <xdr:cNvSpPr/>
      </xdr:nvSpPr>
      <xdr:spPr>
        <a:xfrm>
          <a:off x="15240000" y="279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161392</xdr:rowOff>
    </xdr:from>
    <xdr:ext cx="762000" cy="259045"/>
    <xdr:sp macro="" textlink="">
      <xdr:nvSpPr>
        <xdr:cNvPr id="454" name="テキスト ボックス 453"/>
        <xdr:cNvSpPr txBox="1"/>
      </xdr:nvSpPr>
      <xdr:spPr>
        <a:xfrm>
          <a:off x="14909800" y="256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58.8</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76581</xdr:rowOff>
    </xdr:from>
    <xdr:to>
      <xdr:col>21</xdr:col>
      <xdr:colOff>0</xdr:colOff>
      <xdr:row>20</xdr:row>
      <xdr:rowOff>145754</xdr:rowOff>
    </xdr:to>
    <xdr:cxnSp macro="">
      <xdr:nvCxnSpPr>
        <xdr:cNvPr id="455" name="直線コネクタ 454"/>
        <xdr:cNvCxnSpPr/>
      </xdr:nvCxnSpPr>
      <xdr:spPr>
        <a:xfrm flipV="1">
          <a:off x="13512800" y="3505581"/>
          <a:ext cx="889000" cy="6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155787</xdr:rowOff>
    </xdr:from>
    <xdr:to>
      <xdr:col>21</xdr:col>
      <xdr:colOff>50800</xdr:colOff>
      <xdr:row>17</xdr:row>
      <xdr:rowOff>85937</xdr:rowOff>
    </xdr:to>
    <xdr:sp macro="" textlink="">
      <xdr:nvSpPr>
        <xdr:cNvPr id="456" name="フローチャート : 判断 455"/>
        <xdr:cNvSpPr/>
      </xdr:nvSpPr>
      <xdr:spPr>
        <a:xfrm>
          <a:off x="14351000" y="289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96114</xdr:rowOff>
    </xdr:from>
    <xdr:ext cx="762000" cy="259045"/>
    <xdr:sp macro="" textlink="">
      <xdr:nvSpPr>
        <xdr:cNvPr id="457" name="テキスト ボックス 456"/>
        <xdr:cNvSpPr txBox="1"/>
      </xdr:nvSpPr>
      <xdr:spPr>
        <a:xfrm>
          <a:off x="14020800" y="266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96943</xdr:rowOff>
    </xdr:from>
    <xdr:to>
      <xdr:col>19</xdr:col>
      <xdr:colOff>533400</xdr:colOff>
      <xdr:row>18</xdr:row>
      <xdr:rowOff>27093</xdr:rowOff>
    </xdr:to>
    <xdr:sp macro="" textlink="">
      <xdr:nvSpPr>
        <xdr:cNvPr id="458" name="フローチャート : 判断 457"/>
        <xdr:cNvSpPr/>
      </xdr:nvSpPr>
      <xdr:spPr>
        <a:xfrm>
          <a:off x="13462000" y="30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37270</xdr:rowOff>
    </xdr:from>
    <xdr:ext cx="762000" cy="259045"/>
    <xdr:sp macro="" textlink="">
      <xdr:nvSpPr>
        <xdr:cNvPr id="459" name="テキスト ボックス 458"/>
        <xdr:cNvSpPr txBox="1"/>
      </xdr:nvSpPr>
      <xdr:spPr>
        <a:xfrm>
          <a:off x="13131800" y="2780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110067</xdr:rowOff>
    </xdr:from>
    <xdr:to>
      <xdr:col>24</xdr:col>
      <xdr:colOff>609600</xdr:colOff>
      <xdr:row>16</xdr:row>
      <xdr:rowOff>40217</xdr:rowOff>
    </xdr:to>
    <xdr:sp macro="" textlink="">
      <xdr:nvSpPr>
        <xdr:cNvPr id="465" name="円/楕円 464"/>
        <xdr:cNvSpPr/>
      </xdr:nvSpPr>
      <xdr:spPr>
        <a:xfrm>
          <a:off x="169672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126594</xdr:rowOff>
    </xdr:from>
    <xdr:ext cx="762000" cy="259045"/>
    <xdr:sp macro="" textlink="">
      <xdr:nvSpPr>
        <xdr:cNvPr id="466" name="将来負担の状況該当値テキスト"/>
        <xdr:cNvSpPr txBox="1"/>
      </xdr:nvSpPr>
      <xdr:spPr>
        <a:xfrm>
          <a:off x="17106900" y="252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86487</xdr:rowOff>
    </xdr:from>
    <xdr:to>
      <xdr:col>23</xdr:col>
      <xdr:colOff>457200</xdr:colOff>
      <xdr:row>18</xdr:row>
      <xdr:rowOff>16637</xdr:rowOff>
    </xdr:to>
    <xdr:sp macro="" textlink="">
      <xdr:nvSpPr>
        <xdr:cNvPr id="467" name="円/楕円 466"/>
        <xdr:cNvSpPr/>
      </xdr:nvSpPr>
      <xdr:spPr>
        <a:xfrm>
          <a:off x="16129000" y="30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1414</xdr:rowOff>
    </xdr:from>
    <xdr:ext cx="736600" cy="259045"/>
    <xdr:sp macro="" textlink="">
      <xdr:nvSpPr>
        <xdr:cNvPr id="468" name="テキスト ボックス 467"/>
        <xdr:cNvSpPr txBox="1"/>
      </xdr:nvSpPr>
      <xdr:spPr>
        <a:xfrm>
          <a:off x="15798800" y="3087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26712</xdr:rowOff>
    </xdr:from>
    <xdr:to>
      <xdr:col>22</xdr:col>
      <xdr:colOff>254000</xdr:colOff>
      <xdr:row>19</xdr:row>
      <xdr:rowOff>128312</xdr:rowOff>
    </xdr:to>
    <xdr:sp macro="" textlink="">
      <xdr:nvSpPr>
        <xdr:cNvPr id="469" name="円/楕円 468"/>
        <xdr:cNvSpPr/>
      </xdr:nvSpPr>
      <xdr:spPr>
        <a:xfrm>
          <a:off x="15240000" y="3284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113089</xdr:rowOff>
    </xdr:from>
    <xdr:ext cx="762000" cy="259045"/>
    <xdr:sp macro="" textlink="">
      <xdr:nvSpPr>
        <xdr:cNvPr id="470" name="テキスト ボックス 469"/>
        <xdr:cNvSpPr txBox="1"/>
      </xdr:nvSpPr>
      <xdr:spPr>
        <a:xfrm>
          <a:off x="14909800" y="337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119.9</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25781</xdr:rowOff>
    </xdr:from>
    <xdr:to>
      <xdr:col>21</xdr:col>
      <xdr:colOff>50800</xdr:colOff>
      <xdr:row>20</xdr:row>
      <xdr:rowOff>127381</xdr:rowOff>
    </xdr:to>
    <xdr:sp macro="" textlink="">
      <xdr:nvSpPr>
        <xdr:cNvPr id="471" name="円/楕円 470"/>
        <xdr:cNvSpPr/>
      </xdr:nvSpPr>
      <xdr:spPr>
        <a:xfrm>
          <a:off x="14351000" y="345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112158</xdr:rowOff>
    </xdr:from>
    <xdr:ext cx="762000" cy="259045"/>
    <xdr:sp macro="" textlink="">
      <xdr:nvSpPr>
        <xdr:cNvPr id="472" name="テキスト ボックス 471"/>
        <xdr:cNvSpPr txBox="1"/>
      </xdr:nvSpPr>
      <xdr:spPr>
        <a:xfrm>
          <a:off x="14020800" y="3541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94954</xdr:rowOff>
    </xdr:from>
    <xdr:to>
      <xdr:col>19</xdr:col>
      <xdr:colOff>533400</xdr:colOff>
      <xdr:row>21</xdr:row>
      <xdr:rowOff>25104</xdr:rowOff>
    </xdr:to>
    <xdr:sp macro="" textlink="">
      <xdr:nvSpPr>
        <xdr:cNvPr id="473" name="円/楕円 472"/>
        <xdr:cNvSpPr/>
      </xdr:nvSpPr>
      <xdr:spPr>
        <a:xfrm>
          <a:off x="13462000" y="35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9881</xdr:rowOff>
    </xdr:from>
    <xdr:ext cx="762000" cy="259045"/>
    <xdr:sp macro="" textlink="">
      <xdr:nvSpPr>
        <xdr:cNvPr id="474" name="テキスト ボックス 473"/>
        <xdr:cNvSpPr txBox="1"/>
      </xdr:nvSpPr>
      <xdr:spPr>
        <a:xfrm>
          <a:off x="13131800" y="3610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類似団体平均</a:t>
          </a:r>
          <a:r>
            <a:rPr lang="ja-JP" altLang="en-US" sz="1300" b="0" i="0">
              <a:solidFill>
                <a:schemeClr val="dk1"/>
              </a:solidFill>
              <a:effectLst/>
              <a:latin typeface="+mn-lt"/>
              <a:ea typeface="+mn-ea"/>
              <a:cs typeface="+mn-cs"/>
            </a:rPr>
            <a:t>及びＨ２６より</a:t>
          </a:r>
          <a:r>
            <a:rPr lang="ja-JP" altLang="ja-JP" sz="1300" b="0" i="0">
              <a:solidFill>
                <a:schemeClr val="dk1"/>
              </a:solidFill>
              <a:effectLst/>
              <a:latin typeface="+mn-lt"/>
              <a:ea typeface="+mn-ea"/>
              <a:cs typeface="+mn-cs"/>
            </a:rPr>
            <a:t>０．</a:t>
          </a:r>
          <a:r>
            <a:rPr lang="ja-JP" altLang="en-US" sz="1300" b="0" i="0">
              <a:solidFill>
                <a:schemeClr val="dk1"/>
              </a:solidFill>
              <a:effectLst/>
              <a:latin typeface="+mn-lt"/>
              <a:ea typeface="+mn-ea"/>
              <a:cs typeface="+mn-cs"/>
            </a:rPr>
            <a:t>６</a:t>
          </a:r>
          <a:r>
            <a:rPr lang="ja-JP" altLang="ja-JP" sz="1300" b="0" i="0">
              <a:solidFill>
                <a:schemeClr val="dk1"/>
              </a:solidFill>
              <a:effectLst/>
              <a:latin typeface="+mn-lt"/>
              <a:ea typeface="+mn-ea"/>
              <a:cs typeface="+mn-cs"/>
            </a:rPr>
            <a:t>ポイント下回っている</a:t>
          </a:r>
          <a:r>
            <a:rPr lang="ja-JP" altLang="en-US" sz="1300" b="0" i="0">
              <a:solidFill>
                <a:schemeClr val="dk1"/>
              </a:solidFill>
              <a:effectLst/>
              <a:latin typeface="+mn-lt"/>
              <a:ea typeface="+mn-ea"/>
              <a:cs typeface="+mn-cs"/>
            </a:rPr>
            <a:t>が、これは職員の階層変動により、一般職給の減によるもの。</a:t>
          </a:r>
          <a:endParaRPr lang="en-US" altLang="ja-JP" sz="1300" b="0" i="0">
            <a:solidFill>
              <a:schemeClr val="dk1"/>
            </a:solidFill>
            <a:effectLst/>
            <a:latin typeface="+mn-lt"/>
            <a:ea typeface="+mn-ea"/>
            <a:cs typeface="+mn-cs"/>
          </a:endParaRPr>
        </a:p>
        <a:p>
          <a:pPr rtl="0"/>
          <a:r>
            <a:rPr lang="ja-JP" altLang="en-US" sz="1300" b="0" i="0">
              <a:solidFill>
                <a:schemeClr val="dk1"/>
              </a:solidFill>
              <a:effectLst/>
              <a:latin typeface="+mn-lt"/>
              <a:ea typeface="+mn-ea"/>
              <a:cs typeface="+mn-cs"/>
            </a:rPr>
            <a:t>　</a:t>
          </a:r>
          <a:r>
            <a:rPr lang="ja-JP" altLang="ja-JP" sz="1300" b="0" i="0">
              <a:solidFill>
                <a:schemeClr val="dk1"/>
              </a:solidFill>
              <a:effectLst/>
              <a:latin typeface="+mn-lt"/>
              <a:ea typeface="+mn-ea"/>
              <a:cs typeface="+mn-cs"/>
            </a:rPr>
            <a:t>今後も給与の適正化に</a:t>
          </a:r>
          <a:r>
            <a:rPr lang="ja-JP" altLang="en-US" sz="1300" b="0" i="0">
              <a:solidFill>
                <a:schemeClr val="dk1"/>
              </a:solidFill>
              <a:effectLst/>
              <a:latin typeface="+mn-lt"/>
              <a:ea typeface="+mn-ea"/>
              <a:cs typeface="+mn-cs"/>
            </a:rPr>
            <a:t>努める</a:t>
          </a:r>
          <a:r>
            <a:rPr lang="ja-JP" altLang="ja-JP" sz="1300" b="0" i="0">
              <a:solidFill>
                <a:schemeClr val="dk1"/>
              </a:solidFill>
              <a:effectLst/>
              <a:latin typeface="+mn-lt"/>
              <a:ea typeface="+mn-ea"/>
              <a:cs typeface="+mn-cs"/>
            </a:rPr>
            <a:t>。</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50800</xdr:rowOff>
    </xdr:from>
    <xdr:to>
      <xdr:col>7</xdr:col>
      <xdr:colOff>15875</xdr:colOff>
      <xdr:row>40</xdr:row>
      <xdr:rowOff>50800</xdr:rowOff>
    </xdr:to>
    <xdr:cxnSp macro="">
      <xdr:nvCxnSpPr>
        <xdr:cNvPr id="61" name="直線コネクタ 60"/>
        <xdr:cNvCxnSpPr/>
      </xdr:nvCxnSpPr>
      <xdr:spPr>
        <a:xfrm flipV="1">
          <a:off x="4826000" y="588010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22877</xdr:rowOff>
    </xdr:from>
    <xdr:ext cx="762000" cy="259045"/>
    <xdr:sp macro="" textlink="">
      <xdr:nvSpPr>
        <xdr:cNvPr id="62" name="人件費最小値テキスト"/>
        <xdr:cNvSpPr txBox="1"/>
      </xdr:nvSpPr>
      <xdr:spPr>
        <a:xfrm>
          <a:off x="4914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6</xdr:col>
      <xdr:colOff>612775</xdr:colOff>
      <xdr:row>40</xdr:row>
      <xdr:rowOff>50800</xdr:rowOff>
    </xdr:from>
    <xdr:to>
      <xdr:col>7</xdr:col>
      <xdr:colOff>104775</xdr:colOff>
      <xdr:row>40</xdr:row>
      <xdr:rowOff>50800</xdr:rowOff>
    </xdr:to>
    <xdr:cxnSp macro="">
      <xdr:nvCxnSpPr>
        <xdr:cNvPr id="63" name="直線コネクタ 62"/>
        <xdr:cNvCxnSpPr/>
      </xdr:nvCxnSpPr>
      <xdr:spPr>
        <a:xfrm>
          <a:off x="4737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137177</xdr:rowOff>
    </xdr:from>
    <xdr:ext cx="762000" cy="259045"/>
    <xdr:sp macro="" textlink="">
      <xdr:nvSpPr>
        <xdr:cNvPr id="64" name="人件費最大値テキスト"/>
        <xdr:cNvSpPr txBox="1"/>
      </xdr:nvSpPr>
      <xdr:spPr>
        <a:xfrm>
          <a:off x="4914900" y="562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a:t>
          </a:r>
          <a:endParaRPr kumimoji="1" lang="ja-JP" altLang="en-US" sz="1000" b="1">
            <a:latin typeface="ＭＳ Ｐゴシック"/>
          </a:endParaRPr>
        </a:p>
      </xdr:txBody>
    </xdr:sp>
    <xdr:clientData/>
  </xdr:oneCellAnchor>
  <xdr:twoCellAnchor>
    <xdr:from>
      <xdr:col>6</xdr:col>
      <xdr:colOff>612775</xdr:colOff>
      <xdr:row>34</xdr:row>
      <xdr:rowOff>50800</xdr:rowOff>
    </xdr:from>
    <xdr:to>
      <xdr:col>7</xdr:col>
      <xdr:colOff>104775</xdr:colOff>
      <xdr:row>34</xdr:row>
      <xdr:rowOff>50800</xdr:rowOff>
    </xdr:to>
    <xdr:cxnSp macro="">
      <xdr:nvCxnSpPr>
        <xdr:cNvPr id="65" name="直線コネクタ 64"/>
        <xdr:cNvCxnSpPr/>
      </xdr:nvCxnSpPr>
      <xdr:spPr>
        <a:xfrm>
          <a:off x="4737100" y="588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54610</xdr:rowOff>
    </xdr:from>
    <xdr:to>
      <xdr:col>7</xdr:col>
      <xdr:colOff>15875</xdr:colOff>
      <xdr:row>37</xdr:row>
      <xdr:rowOff>153670</xdr:rowOff>
    </xdr:to>
    <xdr:cxnSp macro="">
      <xdr:nvCxnSpPr>
        <xdr:cNvPr id="66" name="直線コネクタ 65"/>
        <xdr:cNvCxnSpPr/>
      </xdr:nvCxnSpPr>
      <xdr:spPr>
        <a:xfrm flipV="1">
          <a:off x="3987800" y="639826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21607</xdr:rowOff>
    </xdr:from>
    <xdr:ext cx="762000" cy="259045"/>
    <xdr:sp macro="" textlink="">
      <xdr:nvSpPr>
        <xdr:cNvPr id="67" name="人件費平均値テキスト"/>
        <xdr:cNvSpPr txBox="1"/>
      </xdr:nvSpPr>
      <xdr:spPr>
        <a:xfrm>
          <a:off x="4914900" y="636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49530</xdr:rowOff>
    </xdr:from>
    <xdr:to>
      <xdr:col>7</xdr:col>
      <xdr:colOff>66675</xdr:colOff>
      <xdr:row>37</xdr:row>
      <xdr:rowOff>151130</xdr:rowOff>
    </xdr:to>
    <xdr:sp macro="" textlink="">
      <xdr:nvSpPr>
        <xdr:cNvPr id="68" name="フローチャート : 判断 67"/>
        <xdr:cNvSpPr/>
      </xdr:nvSpPr>
      <xdr:spPr>
        <a:xfrm>
          <a:off x="4775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153670</xdr:rowOff>
    </xdr:from>
    <xdr:to>
      <xdr:col>5</xdr:col>
      <xdr:colOff>549275</xdr:colOff>
      <xdr:row>38</xdr:row>
      <xdr:rowOff>127000</xdr:rowOff>
    </xdr:to>
    <xdr:cxnSp macro="">
      <xdr:nvCxnSpPr>
        <xdr:cNvPr id="69" name="直線コネクタ 68"/>
        <xdr:cNvCxnSpPr/>
      </xdr:nvCxnSpPr>
      <xdr:spPr>
        <a:xfrm flipV="1">
          <a:off x="3098800" y="64973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0" name="フローチャート : 判断 69"/>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1" name="テキスト ボックス 70"/>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127000</xdr:rowOff>
    </xdr:from>
    <xdr:to>
      <xdr:col>4</xdr:col>
      <xdr:colOff>346075</xdr:colOff>
      <xdr:row>40</xdr:row>
      <xdr:rowOff>149860</xdr:rowOff>
    </xdr:to>
    <xdr:cxnSp macro="">
      <xdr:nvCxnSpPr>
        <xdr:cNvPr id="72" name="直線コネクタ 71"/>
        <xdr:cNvCxnSpPr/>
      </xdr:nvCxnSpPr>
      <xdr:spPr>
        <a:xfrm flipV="1">
          <a:off x="2209800" y="6642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156210</xdr:rowOff>
    </xdr:from>
    <xdr:to>
      <xdr:col>4</xdr:col>
      <xdr:colOff>396875</xdr:colOff>
      <xdr:row>38</xdr:row>
      <xdr:rowOff>86360</xdr:rowOff>
    </xdr:to>
    <xdr:sp macro="" textlink="">
      <xdr:nvSpPr>
        <xdr:cNvPr id="73" name="フローチャート : 判断 72"/>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96537</xdr:rowOff>
    </xdr:from>
    <xdr:ext cx="762000" cy="259045"/>
    <xdr:sp macro="" textlink="">
      <xdr:nvSpPr>
        <xdr:cNvPr id="74" name="テキスト ボックス 73"/>
        <xdr:cNvSpPr txBox="1"/>
      </xdr:nvSpPr>
      <xdr:spPr>
        <a:xfrm>
          <a:off x="2717800" y="626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21.8</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149860</xdr:rowOff>
    </xdr:from>
    <xdr:to>
      <xdr:col>3</xdr:col>
      <xdr:colOff>142875</xdr:colOff>
      <xdr:row>41</xdr:row>
      <xdr:rowOff>8890</xdr:rowOff>
    </xdr:to>
    <xdr:cxnSp macro="">
      <xdr:nvCxnSpPr>
        <xdr:cNvPr id="75" name="直線コネクタ 74"/>
        <xdr:cNvCxnSpPr/>
      </xdr:nvCxnSpPr>
      <xdr:spPr>
        <a:xfrm flipV="1">
          <a:off x="1320800" y="70078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53340</xdr:rowOff>
    </xdr:from>
    <xdr:to>
      <xdr:col>3</xdr:col>
      <xdr:colOff>193675</xdr:colOff>
      <xdr:row>38</xdr:row>
      <xdr:rowOff>154940</xdr:rowOff>
    </xdr:to>
    <xdr:sp macro="" textlink="">
      <xdr:nvSpPr>
        <xdr:cNvPr id="76" name="フローチャート : 判断 75"/>
        <xdr:cNvSpPr/>
      </xdr:nvSpPr>
      <xdr:spPr>
        <a:xfrm>
          <a:off x="21590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165117</xdr:rowOff>
    </xdr:from>
    <xdr:ext cx="762000" cy="259045"/>
    <xdr:sp macro="" textlink="">
      <xdr:nvSpPr>
        <xdr:cNvPr id="77" name="テキスト ボックス 76"/>
        <xdr:cNvSpPr txBox="1"/>
      </xdr:nvSpPr>
      <xdr:spPr>
        <a:xfrm>
          <a:off x="1828800" y="633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91440</xdr:rowOff>
    </xdr:from>
    <xdr:to>
      <xdr:col>1</xdr:col>
      <xdr:colOff>676275</xdr:colOff>
      <xdr:row>39</xdr:row>
      <xdr:rowOff>21590</xdr:rowOff>
    </xdr:to>
    <xdr:sp macro="" textlink="">
      <xdr:nvSpPr>
        <xdr:cNvPr id="78" name="フローチャート : 判断 77"/>
        <xdr:cNvSpPr/>
      </xdr:nvSpPr>
      <xdr:spPr>
        <a:xfrm>
          <a:off x="12700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31767</xdr:rowOff>
    </xdr:from>
    <xdr:ext cx="762000" cy="259045"/>
    <xdr:sp macro="" textlink="">
      <xdr:nvSpPr>
        <xdr:cNvPr id="79" name="テキスト ボックス 78"/>
        <xdr:cNvSpPr txBox="1"/>
      </xdr:nvSpPr>
      <xdr:spPr>
        <a:xfrm>
          <a:off x="939800" y="637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37</xdr:row>
      <xdr:rowOff>3810</xdr:rowOff>
    </xdr:from>
    <xdr:to>
      <xdr:col>7</xdr:col>
      <xdr:colOff>66675</xdr:colOff>
      <xdr:row>37</xdr:row>
      <xdr:rowOff>105410</xdr:rowOff>
    </xdr:to>
    <xdr:sp macro="" textlink="">
      <xdr:nvSpPr>
        <xdr:cNvPr id="85" name="円/楕円 84"/>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20337</xdr:rowOff>
    </xdr:from>
    <xdr:ext cx="762000" cy="259045"/>
    <xdr:sp macro="" textlink="">
      <xdr:nvSpPr>
        <xdr:cNvPr id="86" name="人件費該当値テキスト"/>
        <xdr:cNvSpPr txBox="1"/>
      </xdr:nvSpPr>
      <xdr:spPr>
        <a:xfrm>
          <a:off x="49149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102870</xdr:rowOff>
    </xdr:from>
    <xdr:to>
      <xdr:col>5</xdr:col>
      <xdr:colOff>600075</xdr:colOff>
      <xdr:row>38</xdr:row>
      <xdr:rowOff>33020</xdr:rowOff>
    </xdr:to>
    <xdr:sp macro="" textlink="">
      <xdr:nvSpPr>
        <xdr:cNvPr id="87" name="円/楕円 86"/>
        <xdr:cNvSpPr/>
      </xdr:nvSpPr>
      <xdr:spPr>
        <a:xfrm>
          <a:off x="3937000" y="644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43197</xdr:rowOff>
    </xdr:from>
    <xdr:ext cx="736600" cy="259045"/>
    <xdr:sp macro="" textlink="">
      <xdr:nvSpPr>
        <xdr:cNvPr id="88" name="テキスト ボックス 87"/>
        <xdr:cNvSpPr txBox="1"/>
      </xdr:nvSpPr>
      <xdr:spPr>
        <a:xfrm>
          <a:off x="3606800" y="6215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9" name="円/楕円 88"/>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90" name="テキスト ボックス 89"/>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99060</xdr:rowOff>
    </xdr:from>
    <xdr:to>
      <xdr:col>3</xdr:col>
      <xdr:colOff>193675</xdr:colOff>
      <xdr:row>41</xdr:row>
      <xdr:rowOff>29210</xdr:rowOff>
    </xdr:to>
    <xdr:sp macro="" textlink="">
      <xdr:nvSpPr>
        <xdr:cNvPr id="91" name="円/楕円 90"/>
        <xdr:cNvSpPr/>
      </xdr:nvSpPr>
      <xdr:spPr>
        <a:xfrm>
          <a:off x="21590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13987</xdr:rowOff>
    </xdr:from>
    <xdr:ext cx="762000" cy="259045"/>
    <xdr:sp macro="" textlink="">
      <xdr:nvSpPr>
        <xdr:cNvPr id="92" name="テキスト ボックス 91"/>
        <xdr:cNvSpPr txBox="1"/>
      </xdr:nvSpPr>
      <xdr:spPr>
        <a:xfrm>
          <a:off x="1828800" y="70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129540</xdr:rowOff>
    </xdr:from>
    <xdr:to>
      <xdr:col>1</xdr:col>
      <xdr:colOff>676275</xdr:colOff>
      <xdr:row>41</xdr:row>
      <xdr:rowOff>59690</xdr:rowOff>
    </xdr:to>
    <xdr:sp macro="" textlink="">
      <xdr:nvSpPr>
        <xdr:cNvPr id="93" name="円/楕円 92"/>
        <xdr:cNvSpPr/>
      </xdr:nvSpPr>
      <xdr:spPr>
        <a:xfrm>
          <a:off x="1270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44467</xdr:rowOff>
    </xdr:from>
    <xdr:ext cx="762000" cy="259045"/>
    <xdr:sp macro="" textlink="">
      <xdr:nvSpPr>
        <xdr:cNvPr id="94" name="テキスト ボックス 93"/>
        <xdr:cNvSpPr txBox="1"/>
      </xdr:nvSpPr>
      <xdr:spPr>
        <a:xfrm>
          <a:off x="939800" y="70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類似団体平均を下回っているものの、Ｈ２６に比べると１．２ポイント上回っている。これは、戸籍の電算化に係る経費とマイナンバー制度に対応するシステム委託料が増加したため。</a:t>
          </a:r>
          <a:endParaRPr kumimoji="1" lang="en-US" altLang="ja-JP" sz="1300">
            <a:latin typeface="ＭＳ Ｐゴシック"/>
          </a:endParaRPr>
        </a:p>
        <a:p>
          <a:r>
            <a:rPr kumimoji="1" lang="ja-JP" altLang="en-US" sz="1300">
              <a:latin typeface="ＭＳ Ｐゴシック"/>
            </a:rPr>
            <a:t>　今後、物件費等の経常経費の抑制を図っていく。</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165100</xdr:rowOff>
    </xdr:from>
    <xdr:to>
      <xdr:col>24</xdr:col>
      <xdr:colOff>31750</xdr:colOff>
      <xdr:row>22</xdr:row>
      <xdr:rowOff>38100</xdr:rowOff>
    </xdr:to>
    <xdr:cxnSp macro="">
      <xdr:nvCxnSpPr>
        <xdr:cNvPr id="122" name="直線コネクタ 121"/>
        <xdr:cNvCxnSpPr/>
      </xdr:nvCxnSpPr>
      <xdr:spPr>
        <a:xfrm flipV="1">
          <a:off x="16510000" y="22225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18.5</a:t>
          </a:r>
          <a:endParaRPr kumimoji="1" lang="ja-JP" altLang="en-US" sz="1000" b="1">
            <a:latin typeface="ＭＳ Ｐゴシック"/>
          </a:endParaRPr>
        </a:p>
      </xdr:txBody>
    </xdr:sp>
    <xdr:clientData/>
  </xdr:oneCellAnchor>
  <xdr:twoCellAnchor>
    <xdr:from>
      <xdr:col>23</xdr:col>
      <xdr:colOff>628650</xdr:colOff>
      <xdr:row>22</xdr:row>
      <xdr:rowOff>38100</xdr:rowOff>
    </xdr:from>
    <xdr:to>
      <xdr:col>24</xdr:col>
      <xdr:colOff>120650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80027</xdr:rowOff>
    </xdr:from>
    <xdr:ext cx="762000" cy="259045"/>
    <xdr:sp macro="" textlink="">
      <xdr:nvSpPr>
        <xdr:cNvPr id="125"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23</xdr:col>
      <xdr:colOff>628650</xdr:colOff>
      <xdr:row>12</xdr:row>
      <xdr:rowOff>165100</xdr:rowOff>
    </xdr:from>
    <xdr:to>
      <xdr:col>24</xdr:col>
      <xdr:colOff>120650</xdr:colOff>
      <xdr:row>12</xdr:row>
      <xdr:rowOff>165100</xdr:rowOff>
    </xdr:to>
    <xdr:cxnSp macro="">
      <xdr:nvCxnSpPr>
        <xdr:cNvPr id="126" name="直線コネクタ 125"/>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158750</xdr:rowOff>
    </xdr:from>
    <xdr:to>
      <xdr:col>24</xdr:col>
      <xdr:colOff>31750</xdr:colOff>
      <xdr:row>16</xdr:row>
      <xdr:rowOff>139700</xdr:rowOff>
    </xdr:to>
    <xdr:cxnSp macro="">
      <xdr:nvCxnSpPr>
        <xdr:cNvPr id="127" name="直線コネクタ 126"/>
        <xdr:cNvCxnSpPr/>
      </xdr:nvCxnSpPr>
      <xdr:spPr>
        <a:xfrm>
          <a:off x="15671800" y="27305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54627</xdr:rowOff>
    </xdr:from>
    <xdr:ext cx="762000" cy="259045"/>
    <xdr:sp macro="" textlink="">
      <xdr:nvSpPr>
        <xdr:cNvPr id="128" name="物件費平均値テキスト"/>
        <xdr:cNvSpPr txBox="1"/>
      </xdr:nvSpPr>
      <xdr:spPr>
        <a:xfrm>
          <a:off x="16598900" y="296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82550</xdr:rowOff>
    </xdr:from>
    <xdr:to>
      <xdr:col>24</xdr:col>
      <xdr:colOff>82550</xdr:colOff>
      <xdr:row>18</xdr:row>
      <xdr:rowOff>12700</xdr:rowOff>
    </xdr:to>
    <xdr:sp macro="" textlink="">
      <xdr:nvSpPr>
        <xdr:cNvPr id="129" name="フローチャート : 判断 128"/>
        <xdr:cNvSpPr/>
      </xdr:nvSpPr>
      <xdr:spPr>
        <a:xfrm>
          <a:off x="16459200" y="299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158750</xdr:rowOff>
    </xdr:to>
    <xdr:cxnSp macro="">
      <xdr:nvCxnSpPr>
        <xdr:cNvPr id="130" name="直線コネクタ 129"/>
        <xdr:cNvCxnSpPr/>
      </xdr:nvCxnSpPr>
      <xdr:spPr>
        <a:xfrm>
          <a:off x="14782800" y="2603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146050</xdr:rowOff>
    </xdr:from>
    <xdr:to>
      <xdr:col>22</xdr:col>
      <xdr:colOff>615950</xdr:colOff>
      <xdr:row>18</xdr:row>
      <xdr:rowOff>76200</xdr:rowOff>
    </xdr:to>
    <xdr:sp macro="" textlink="">
      <xdr:nvSpPr>
        <xdr:cNvPr id="131" name="フローチャート : 判断 130"/>
        <xdr:cNvSpPr/>
      </xdr:nvSpPr>
      <xdr:spPr>
        <a:xfrm>
          <a:off x="15621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60977</xdr:rowOff>
    </xdr:from>
    <xdr:ext cx="736600" cy="259045"/>
    <xdr:sp macro="" textlink="">
      <xdr:nvSpPr>
        <xdr:cNvPr id="132" name="テキスト ボックス 131"/>
        <xdr:cNvSpPr txBox="1"/>
      </xdr:nvSpPr>
      <xdr:spPr>
        <a:xfrm>
          <a:off x="15290800" y="314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15</xdr:row>
      <xdr:rowOff>31750</xdr:rowOff>
    </xdr:to>
    <xdr:cxnSp macro="">
      <xdr:nvCxnSpPr>
        <xdr:cNvPr id="133" name="直線コネクタ 132"/>
        <xdr:cNvCxnSpPr/>
      </xdr:nvCxnSpPr>
      <xdr:spPr>
        <a:xfrm>
          <a:off x="13893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4732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143527</xdr:rowOff>
    </xdr:from>
    <xdr:ext cx="762000" cy="259045"/>
    <xdr:sp macro="" textlink="">
      <xdr:nvSpPr>
        <xdr:cNvPr id="135" name="テキスト ボックス 134"/>
        <xdr:cNvSpPr txBox="1"/>
      </xdr:nvSpPr>
      <xdr:spPr>
        <a:xfrm>
          <a:off x="14401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31750</xdr:rowOff>
    </xdr:to>
    <xdr:cxnSp macro="">
      <xdr:nvCxnSpPr>
        <xdr:cNvPr id="136" name="直線コネクタ 135"/>
        <xdr:cNvCxnSpPr/>
      </xdr:nvCxnSpPr>
      <xdr:spPr>
        <a:xfrm>
          <a:off x="13004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152400</xdr:rowOff>
    </xdr:from>
    <xdr:to>
      <xdr:col>20</xdr:col>
      <xdr:colOff>209550</xdr:colOff>
      <xdr:row>17</xdr:row>
      <xdr:rowOff>82550</xdr:rowOff>
    </xdr:to>
    <xdr:sp macro="" textlink="">
      <xdr:nvSpPr>
        <xdr:cNvPr id="137" name="フローチャート : 判断 136"/>
        <xdr:cNvSpPr/>
      </xdr:nvSpPr>
      <xdr:spPr>
        <a:xfrm>
          <a:off x="13843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67327</xdr:rowOff>
    </xdr:from>
    <xdr:ext cx="762000" cy="259045"/>
    <xdr:sp macro="" textlink="">
      <xdr:nvSpPr>
        <xdr:cNvPr id="138" name="テキスト ボックス 137"/>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9" name="フローチャート : 判断 138"/>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40" name="テキスト ボックス 139"/>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46" name="円/楕円 145"/>
        <xdr:cNvSpPr/>
      </xdr:nvSpPr>
      <xdr:spPr>
        <a:xfrm>
          <a:off x="164592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105427</xdr:rowOff>
    </xdr:from>
    <xdr:ext cx="762000" cy="259045"/>
    <xdr:sp macro="" textlink="">
      <xdr:nvSpPr>
        <xdr:cNvPr id="147" name="物件費該当値テキスト"/>
        <xdr:cNvSpPr txBox="1"/>
      </xdr:nvSpPr>
      <xdr:spPr>
        <a:xfrm>
          <a:off x="165989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107950</xdr:rowOff>
    </xdr:from>
    <xdr:to>
      <xdr:col>22</xdr:col>
      <xdr:colOff>615950</xdr:colOff>
      <xdr:row>16</xdr:row>
      <xdr:rowOff>38100</xdr:rowOff>
    </xdr:to>
    <xdr:sp macro="" textlink="">
      <xdr:nvSpPr>
        <xdr:cNvPr id="148" name="円/楕円 147"/>
        <xdr:cNvSpPr/>
      </xdr:nvSpPr>
      <xdr:spPr>
        <a:xfrm>
          <a:off x="15621000" y="267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48277</xdr:rowOff>
    </xdr:from>
    <xdr:ext cx="736600" cy="259045"/>
    <xdr:sp macro="" textlink="">
      <xdr:nvSpPr>
        <xdr:cNvPr id="149" name="テキスト ボックス 148"/>
        <xdr:cNvSpPr txBox="1"/>
      </xdr:nvSpPr>
      <xdr:spPr>
        <a:xfrm>
          <a:off x="15290800" y="2448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152400</xdr:rowOff>
    </xdr:from>
    <xdr:to>
      <xdr:col>20</xdr:col>
      <xdr:colOff>209550</xdr:colOff>
      <xdr:row>15</xdr:row>
      <xdr:rowOff>82550</xdr:rowOff>
    </xdr:to>
    <xdr:sp macro="" textlink="">
      <xdr:nvSpPr>
        <xdr:cNvPr id="152" name="円/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4" name="円/楕円 153"/>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5" name="テキスト ボックス 154"/>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ものの、Ｈ２６に比べると０．７ポイント低下している。これは、私立保育所入所運営費が皆減したためである。今後、各種手当ての見直しを進めていくことで、類似団体の平均に近づくよう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61</xdr:row>
      <xdr:rowOff>88900</xdr:rowOff>
    </xdr:to>
    <xdr:cxnSp macro="">
      <xdr:nvCxnSpPr>
        <xdr:cNvPr id="183" name="直線コネクタ 182"/>
        <xdr:cNvCxnSpPr/>
      </xdr:nvCxnSpPr>
      <xdr:spPr>
        <a:xfrm flipV="1">
          <a:off x="4826000" y="911860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84"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5" name="直線コネクタ 184"/>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69850</xdr:rowOff>
    </xdr:from>
    <xdr:to>
      <xdr:col>7</xdr:col>
      <xdr:colOff>15875</xdr:colOff>
      <xdr:row>59</xdr:row>
      <xdr:rowOff>31750</xdr:rowOff>
    </xdr:to>
    <xdr:cxnSp macro="">
      <xdr:nvCxnSpPr>
        <xdr:cNvPr id="188" name="直線コネクタ 187"/>
        <xdr:cNvCxnSpPr/>
      </xdr:nvCxnSpPr>
      <xdr:spPr>
        <a:xfrm flipV="1">
          <a:off x="3987800" y="100139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111777</xdr:rowOff>
    </xdr:from>
    <xdr:ext cx="762000" cy="259045"/>
    <xdr:sp macro="" textlink="">
      <xdr:nvSpPr>
        <xdr:cNvPr id="189" name="扶助費平均値テキスト"/>
        <xdr:cNvSpPr txBox="1"/>
      </xdr:nvSpPr>
      <xdr:spPr>
        <a:xfrm>
          <a:off x="4914900" y="9541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95250</xdr:rowOff>
    </xdr:from>
    <xdr:to>
      <xdr:col>7</xdr:col>
      <xdr:colOff>66675</xdr:colOff>
      <xdr:row>57</xdr:row>
      <xdr:rowOff>25400</xdr:rowOff>
    </xdr:to>
    <xdr:sp macro="" textlink="">
      <xdr:nvSpPr>
        <xdr:cNvPr id="190" name="フローチャート : 判断 189"/>
        <xdr:cNvSpPr/>
      </xdr:nvSpPr>
      <xdr:spPr>
        <a:xfrm>
          <a:off x="47752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127000</xdr:rowOff>
    </xdr:from>
    <xdr:to>
      <xdr:col>5</xdr:col>
      <xdr:colOff>549275</xdr:colOff>
      <xdr:row>59</xdr:row>
      <xdr:rowOff>31750</xdr:rowOff>
    </xdr:to>
    <xdr:cxnSp macro="">
      <xdr:nvCxnSpPr>
        <xdr:cNvPr id="191" name="直線コネクタ 190"/>
        <xdr:cNvCxnSpPr/>
      </xdr:nvCxnSpPr>
      <xdr:spPr>
        <a:xfrm>
          <a:off x="3098800" y="10071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2" name="フローチャート : 判断 191"/>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3" name="テキスト ボックス 192"/>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127000</xdr:rowOff>
    </xdr:from>
    <xdr:to>
      <xdr:col>4</xdr:col>
      <xdr:colOff>346075</xdr:colOff>
      <xdr:row>59</xdr:row>
      <xdr:rowOff>12700</xdr:rowOff>
    </xdr:to>
    <xdr:cxnSp macro="">
      <xdr:nvCxnSpPr>
        <xdr:cNvPr id="194" name="直線コネクタ 193"/>
        <xdr:cNvCxnSpPr/>
      </xdr:nvCxnSpPr>
      <xdr:spPr>
        <a:xfrm flipV="1">
          <a:off x="2209800" y="100711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57150</xdr:rowOff>
    </xdr:from>
    <xdr:to>
      <xdr:col>4</xdr:col>
      <xdr:colOff>396875</xdr:colOff>
      <xdr:row>56</xdr:row>
      <xdr:rowOff>158750</xdr:rowOff>
    </xdr:to>
    <xdr:sp macro="" textlink="">
      <xdr:nvSpPr>
        <xdr:cNvPr id="195" name="フローチャート : 判断 194"/>
        <xdr:cNvSpPr/>
      </xdr:nvSpPr>
      <xdr:spPr>
        <a:xfrm>
          <a:off x="3048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168927</xdr:rowOff>
    </xdr:from>
    <xdr:ext cx="762000" cy="259045"/>
    <xdr:sp macro="" textlink="">
      <xdr:nvSpPr>
        <xdr:cNvPr id="196" name="テキスト ボックス 195"/>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88900</xdr:rowOff>
    </xdr:from>
    <xdr:to>
      <xdr:col>3</xdr:col>
      <xdr:colOff>142875</xdr:colOff>
      <xdr:row>59</xdr:row>
      <xdr:rowOff>12700</xdr:rowOff>
    </xdr:to>
    <xdr:cxnSp macro="">
      <xdr:nvCxnSpPr>
        <xdr:cNvPr id="197" name="直線コネクタ 196"/>
        <xdr:cNvCxnSpPr/>
      </xdr:nvCxnSpPr>
      <xdr:spPr>
        <a:xfrm>
          <a:off x="1320800" y="100330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198" name="フローチャート : 判断 197"/>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199" name="テキスト ボックス 198"/>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0" name="フローチャート : 判断 199"/>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54627</xdr:rowOff>
    </xdr:from>
    <xdr:ext cx="762000" cy="259045"/>
    <xdr:sp macro="" textlink="">
      <xdr:nvSpPr>
        <xdr:cNvPr id="201" name="テキスト ボックス 200"/>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19050</xdr:rowOff>
    </xdr:from>
    <xdr:to>
      <xdr:col>7</xdr:col>
      <xdr:colOff>66675</xdr:colOff>
      <xdr:row>58</xdr:row>
      <xdr:rowOff>120650</xdr:rowOff>
    </xdr:to>
    <xdr:sp macro="" textlink="">
      <xdr:nvSpPr>
        <xdr:cNvPr id="207" name="円/楕円 206"/>
        <xdr:cNvSpPr/>
      </xdr:nvSpPr>
      <xdr:spPr>
        <a:xfrm>
          <a:off x="47752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162577</xdr:rowOff>
    </xdr:from>
    <xdr:ext cx="762000" cy="259045"/>
    <xdr:sp macro="" textlink="">
      <xdr:nvSpPr>
        <xdr:cNvPr id="208" name="扶助費該当値テキスト"/>
        <xdr:cNvSpPr txBox="1"/>
      </xdr:nvSpPr>
      <xdr:spPr>
        <a:xfrm>
          <a:off x="4914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152400</xdr:rowOff>
    </xdr:from>
    <xdr:to>
      <xdr:col>5</xdr:col>
      <xdr:colOff>600075</xdr:colOff>
      <xdr:row>59</xdr:row>
      <xdr:rowOff>82550</xdr:rowOff>
    </xdr:to>
    <xdr:sp macro="" textlink="">
      <xdr:nvSpPr>
        <xdr:cNvPr id="209" name="円/楕円 208"/>
        <xdr:cNvSpPr/>
      </xdr:nvSpPr>
      <xdr:spPr>
        <a:xfrm>
          <a:off x="3937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59</xdr:row>
      <xdr:rowOff>67327</xdr:rowOff>
    </xdr:from>
    <xdr:ext cx="736600" cy="259045"/>
    <xdr:sp macro="" textlink="">
      <xdr:nvSpPr>
        <xdr:cNvPr id="210" name="テキスト ボックス 209"/>
        <xdr:cNvSpPr txBox="1"/>
      </xdr:nvSpPr>
      <xdr:spPr>
        <a:xfrm>
          <a:off x="3606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1" name="円/楕円 210"/>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2" name="テキスト ボックス 211"/>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133350</xdr:rowOff>
    </xdr:from>
    <xdr:to>
      <xdr:col>3</xdr:col>
      <xdr:colOff>193675</xdr:colOff>
      <xdr:row>59</xdr:row>
      <xdr:rowOff>63500</xdr:rowOff>
    </xdr:to>
    <xdr:sp macro="" textlink="">
      <xdr:nvSpPr>
        <xdr:cNvPr id="213" name="円/楕円 212"/>
        <xdr:cNvSpPr/>
      </xdr:nvSpPr>
      <xdr:spPr>
        <a:xfrm>
          <a:off x="2159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48277</xdr:rowOff>
    </xdr:from>
    <xdr:ext cx="762000" cy="259045"/>
    <xdr:sp macro="" textlink="">
      <xdr:nvSpPr>
        <xdr:cNvPr id="214" name="テキスト ボックス 213"/>
        <xdr:cNvSpPr txBox="1"/>
      </xdr:nvSpPr>
      <xdr:spPr>
        <a:xfrm>
          <a:off x="1828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38100</xdr:rowOff>
    </xdr:from>
    <xdr:to>
      <xdr:col>1</xdr:col>
      <xdr:colOff>676275</xdr:colOff>
      <xdr:row>58</xdr:row>
      <xdr:rowOff>139700</xdr:rowOff>
    </xdr:to>
    <xdr:sp macro="" textlink="">
      <xdr:nvSpPr>
        <xdr:cNvPr id="215" name="円/楕円 214"/>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124477</xdr:rowOff>
    </xdr:from>
    <xdr:ext cx="762000" cy="259045"/>
    <xdr:sp macro="" textlink="">
      <xdr:nvSpPr>
        <xdr:cNvPr id="216" name="テキスト ボックス 215"/>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下回り、かつ低下傾向にある。これは、公営企業債の元利償還金に対する繰出金が減少傾向にあるためである。今後も、公営企業の適正な事業実施による計画的対応による繰出金の単年度負担を抑制する。</a:t>
          </a: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1270</xdr:rowOff>
    </xdr:from>
    <xdr:to>
      <xdr:col>24</xdr:col>
      <xdr:colOff>31750</xdr:colOff>
      <xdr:row>60</xdr:row>
      <xdr:rowOff>66040</xdr:rowOff>
    </xdr:to>
    <xdr:cxnSp macro="">
      <xdr:nvCxnSpPr>
        <xdr:cNvPr id="244" name="直線コネクタ 243"/>
        <xdr:cNvCxnSpPr/>
      </xdr:nvCxnSpPr>
      <xdr:spPr>
        <a:xfrm flipV="1">
          <a:off x="16510000" y="90881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38117</xdr:rowOff>
    </xdr:from>
    <xdr:ext cx="762000" cy="259045"/>
    <xdr:sp macro="" textlink="">
      <xdr:nvSpPr>
        <xdr:cNvPr id="245" name="その他最小値テキスト"/>
        <xdr:cNvSpPr txBox="1"/>
      </xdr:nvSpPr>
      <xdr:spPr>
        <a:xfrm>
          <a:off x="16598900" y="1032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60</xdr:row>
      <xdr:rowOff>66040</xdr:rowOff>
    </xdr:from>
    <xdr:to>
      <xdr:col>24</xdr:col>
      <xdr:colOff>120650</xdr:colOff>
      <xdr:row>60</xdr:row>
      <xdr:rowOff>66040</xdr:rowOff>
    </xdr:to>
    <xdr:cxnSp macro="">
      <xdr:nvCxnSpPr>
        <xdr:cNvPr id="246" name="直線コネクタ 245"/>
        <xdr:cNvCxnSpPr/>
      </xdr:nvCxnSpPr>
      <xdr:spPr>
        <a:xfrm>
          <a:off x="16421100" y="103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87647</xdr:rowOff>
    </xdr:from>
    <xdr:ext cx="762000" cy="259045"/>
    <xdr:sp macro="" textlink="">
      <xdr:nvSpPr>
        <xdr:cNvPr id="247"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1270</xdr:rowOff>
    </xdr:from>
    <xdr:to>
      <xdr:col>24</xdr:col>
      <xdr:colOff>120650</xdr:colOff>
      <xdr:row>53</xdr:row>
      <xdr:rowOff>1270</xdr:rowOff>
    </xdr:to>
    <xdr:cxnSp macro="">
      <xdr:nvCxnSpPr>
        <xdr:cNvPr id="248" name="直線コネクタ 247"/>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146050</xdr:rowOff>
    </xdr:from>
    <xdr:to>
      <xdr:col>24</xdr:col>
      <xdr:colOff>31750</xdr:colOff>
      <xdr:row>56</xdr:row>
      <xdr:rowOff>50800</xdr:rowOff>
    </xdr:to>
    <xdr:cxnSp macro="">
      <xdr:nvCxnSpPr>
        <xdr:cNvPr id="249" name="直線コネクタ 248"/>
        <xdr:cNvCxnSpPr/>
      </xdr:nvCxnSpPr>
      <xdr:spPr>
        <a:xfrm flipV="1">
          <a:off x="15671800" y="95758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0"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1" name="フローチャート : 判断 250"/>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50800</xdr:rowOff>
    </xdr:from>
    <xdr:to>
      <xdr:col>22</xdr:col>
      <xdr:colOff>565150</xdr:colOff>
      <xdr:row>57</xdr:row>
      <xdr:rowOff>39370</xdr:rowOff>
    </xdr:to>
    <xdr:cxnSp macro="">
      <xdr:nvCxnSpPr>
        <xdr:cNvPr id="252" name="直線コネクタ 251"/>
        <xdr:cNvCxnSpPr/>
      </xdr:nvCxnSpPr>
      <xdr:spPr>
        <a:xfrm flipV="1">
          <a:off x="14782800" y="96520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121920</xdr:rowOff>
    </xdr:from>
    <xdr:to>
      <xdr:col>22</xdr:col>
      <xdr:colOff>615950</xdr:colOff>
      <xdr:row>57</xdr:row>
      <xdr:rowOff>52070</xdr:rowOff>
    </xdr:to>
    <xdr:sp macro="" textlink="">
      <xdr:nvSpPr>
        <xdr:cNvPr id="253" name="フローチャート : 判断 252"/>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36847</xdr:rowOff>
    </xdr:from>
    <xdr:ext cx="736600" cy="259045"/>
    <xdr:sp macro="" textlink="">
      <xdr:nvSpPr>
        <xdr:cNvPr id="254" name="テキスト ボックス 253"/>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39370</xdr:rowOff>
    </xdr:to>
    <xdr:cxnSp macro="">
      <xdr:nvCxnSpPr>
        <xdr:cNvPr id="255" name="直線コネクタ 254"/>
        <xdr:cNvCxnSpPr/>
      </xdr:nvCxnSpPr>
      <xdr:spPr>
        <a:xfrm>
          <a:off x="13893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6" name="フローチャート : 判断 255"/>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57" name="テキスト ボックス 256"/>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142240</xdr:rowOff>
    </xdr:from>
    <xdr:to>
      <xdr:col>20</xdr:col>
      <xdr:colOff>158750</xdr:colOff>
      <xdr:row>57</xdr:row>
      <xdr:rowOff>39370</xdr:rowOff>
    </xdr:to>
    <xdr:cxnSp macro="">
      <xdr:nvCxnSpPr>
        <xdr:cNvPr id="258" name="直線コネクタ 257"/>
        <xdr:cNvCxnSpPr/>
      </xdr:nvCxnSpPr>
      <xdr:spPr>
        <a:xfrm>
          <a:off x="13004800" y="9743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68580</xdr:rowOff>
    </xdr:from>
    <xdr:to>
      <xdr:col>20</xdr:col>
      <xdr:colOff>209550</xdr:colOff>
      <xdr:row>56</xdr:row>
      <xdr:rowOff>170180</xdr:rowOff>
    </xdr:to>
    <xdr:sp macro="" textlink="">
      <xdr:nvSpPr>
        <xdr:cNvPr id="259" name="フローチャート : 判断 258"/>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8907</xdr:rowOff>
    </xdr:from>
    <xdr:ext cx="762000" cy="259045"/>
    <xdr:sp macro="" textlink="">
      <xdr:nvSpPr>
        <xdr:cNvPr id="260" name="テキスト ボックス 259"/>
        <xdr:cNvSpPr txBox="1"/>
      </xdr:nvSpPr>
      <xdr:spPr>
        <a:xfrm>
          <a:off x="13512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1" name="フローチャート : 判断 260"/>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2" name="テキスト ボックス 261"/>
        <xdr:cNvSpPr txBox="1"/>
      </xdr:nvSpPr>
      <xdr:spPr>
        <a:xfrm>
          <a:off x="12623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95250</xdr:rowOff>
    </xdr:from>
    <xdr:to>
      <xdr:col>24</xdr:col>
      <xdr:colOff>82550</xdr:colOff>
      <xdr:row>56</xdr:row>
      <xdr:rowOff>25400</xdr:rowOff>
    </xdr:to>
    <xdr:sp macro="" textlink="">
      <xdr:nvSpPr>
        <xdr:cNvPr id="268" name="円/楕円 267"/>
        <xdr:cNvSpPr/>
      </xdr:nvSpPr>
      <xdr:spPr>
        <a:xfrm>
          <a:off x="16459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111777</xdr:rowOff>
    </xdr:from>
    <xdr:ext cx="762000" cy="259045"/>
    <xdr:sp macro="" textlink="">
      <xdr:nvSpPr>
        <xdr:cNvPr id="269" name="その他該当値テキスト"/>
        <xdr:cNvSpPr txBox="1"/>
      </xdr:nvSpPr>
      <xdr:spPr>
        <a:xfrm>
          <a:off x="165989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0</xdr:rowOff>
    </xdr:from>
    <xdr:to>
      <xdr:col>22</xdr:col>
      <xdr:colOff>615950</xdr:colOff>
      <xdr:row>56</xdr:row>
      <xdr:rowOff>101600</xdr:rowOff>
    </xdr:to>
    <xdr:sp macro="" textlink="">
      <xdr:nvSpPr>
        <xdr:cNvPr id="270" name="円/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160020</xdr:rowOff>
    </xdr:from>
    <xdr:to>
      <xdr:col>21</xdr:col>
      <xdr:colOff>412750</xdr:colOff>
      <xdr:row>57</xdr:row>
      <xdr:rowOff>90170</xdr:rowOff>
    </xdr:to>
    <xdr:sp macro="" textlink="">
      <xdr:nvSpPr>
        <xdr:cNvPr id="272" name="円/楕円 271"/>
        <xdr:cNvSpPr/>
      </xdr:nvSpPr>
      <xdr:spPr>
        <a:xfrm>
          <a:off x="14732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74947</xdr:rowOff>
    </xdr:from>
    <xdr:ext cx="762000" cy="259045"/>
    <xdr:sp macro="" textlink="">
      <xdr:nvSpPr>
        <xdr:cNvPr id="273" name="テキスト ボックス 27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4" name="円/楕円 273"/>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5" name="テキスト ボックス 274"/>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91440</xdr:rowOff>
    </xdr:from>
    <xdr:to>
      <xdr:col>19</xdr:col>
      <xdr:colOff>6350</xdr:colOff>
      <xdr:row>57</xdr:row>
      <xdr:rowOff>21590</xdr:rowOff>
    </xdr:to>
    <xdr:sp macro="" textlink="">
      <xdr:nvSpPr>
        <xdr:cNvPr id="276" name="円/楕円 275"/>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6367</xdr:rowOff>
    </xdr:from>
    <xdr:ext cx="762000" cy="259045"/>
    <xdr:sp macro="" textlink="">
      <xdr:nvSpPr>
        <xdr:cNvPr id="277" name="テキスト ボックス 276"/>
        <xdr:cNvSpPr txBox="1"/>
      </xdr:nvSpPr>
      <xdr:spPr>
        <a:xfrm>
          <a:off x="12623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Ｈ２５から急激に上昇傾向にある。これは、Ｈ２５から消防の広域化により弘前地区消防事務組合負担金が増加したためである。Ｈ２７は、弘前圏域定住自立圏し尿等希釈投入施設建設事業負担金が皆減しため減少している。</a:t>
          </a:r>
          <a:endParaRPr kumimoji="1" lang="en-US" altLang="ja-JP" sz="1300">
            <a:latin typeface="ＭＳ Ｐゴシック"/>
          </a:endParaRPr>
        </a:p>
        <a:p>
          <a:r>
            <a:rPr kumimoji="1" lang="ja-JP" altLang="en-US" sz="1300">
              <a:latin typeface="ＭＳ Ｐゴシック"/>
            </a:rPr>
            <a:t>　類似団体の平均より高いため、今後、高齢化の進展などを見据え、社会保障経費の縮減に努めていく。</a:t>
          </a: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27940</xdr:rowOff>
    </xdr:from>
    <xdr:to>
      <xdr:col>24</xdr:col>
      <xdr:colOff>31750</xdr:colOff>
      <xdr:row>41</xdr:row>
      <xdr:rowOff>153670</xdr:rowOff>
    </xdr:to>
    <xdr:cxnSp macro="">
      <xdr:nvCxnSpPr>
        <xdr:cNvPr id="305" name="直線コネクタ 304"/>
        <xdr:cNvCxnSpPr/>
      </xdr:nvCxnSpPr>
      <xdr:spPr>
        <a:xfrm flipV="1">
          <a:off x="16510000" y="585724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125747</xdr:rowOff>
    </xdr:from>
    <xdr:ext cx="762000" cy="259045"/>
    <xdr:sp macro="" textlink="">
      <xdr:nvSpPr>
        <xdr:cNvPr id="306" name="補助費等最小値テキスト"/>
        <xdr:cNvSpPr txBox="1"/>
      </xdr:nvSpPr>
      <xdr:spPr>
        <a:xfrm>
          <a:off x="16598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23</xdr:col>
      <xdr:colOff>628650</xdr:colOff>
      <xdr:row>41</xdr:row>
      <xdr:rowOff>153670</xdr:rowOff>
    </xdr:from>
    <xdr:to>
      <xdr:col>24</xdr:col>
      <xdr:colOff>120650</xdr:colOff>
      <xdr:row>41</xdr:row>
      <xdr:rowOff>153670</xdr:rowOff>
    </xdr:to>
    <xdr:cxnSp macro="">
      <xdr:nvCxnSpPr>
        <xdr:cNvPr id="307" name="直線コネクタ 306"/>
        <xdr:cNvCxnSpPr/>
      </xdr:nvCxnSpPr>
      <xdr:spPr>
        <a:xfrm>
          <a:off x="16421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114317</xdr:rowOff>
    </xdr:from>
    <xdr:ext cx="762000" cy="259045"/>
    <xdr:sp macro="" textlink="">
      <xdr:nvSpPr>
        <xdr:cNvPr id="308"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34</xdr:row>
      <xdr:rowOff>27940</xdr:rowOff>
    </xdr:from>
    <xdr:to>
      <xdr:col>24</xdr:col>
      <xdr:colOff>120650</xdr:colOff>
      <xdr:row>34</xdr:row>
      <xdr:rowOff>27940</xdr:rowOff>
    </xdr:to>
    <xdr:cxnSp macro="">
      <xdr:nvCxnSpPr>
        <xdr:cNvPr id="309" name="直線コネクタ 308"/>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100330</xdr:rowOff>
    </xdr:from>
    <xdr:to>
      <xdr:col>24</xdr:col>
      <xdr:colOff>31750</xdr:colOff>
      <xdr:row>40</xdr:row>
      <xdr:rowOff>134620</xdr:rowOff>
    </xdr:to>
    <xdr:cxnSp macro="">
      <xdr:nvCxnSpPr>
        <xdr:cNvPr id="310" name="直線コネクタ 309"/>
        <xdr:cNvCxnSpPr/>
      </xdr:nvCxnSpPr>
      <xdr:spPr>
        <a:xfrm flipV="1">
          <a:off x="15671800" y="678688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20337</xdr:rowOff>
    </xdr:from>
    <xdr:ext cx="762000" cy="259045"/>
    <xdr:sp macro="" textlink="">
      <xdr:nvSpPr>
        <xdr:cNvPr id="311" name="補助費等平均値テキスト"/>
        <xdr:cNvSpPr txBox="1"/>
      </xdr:nvSpPr>
      <xdr:spPr>
        <a:xfrm>
          <a:off x="16598900" y="6192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3810</xdr:rowOff>
    </xdr:from>
    <xdr:to>
      <xdr:col>24</xdr:col>
      <xdr:colOff>82550</xdr:colOff>
      <xdr:row>37</xdr:row>
      <xdr:rowOff>105410</xdr:rowOff>
    </xdr:to>
    <xdr:sp macro="" textlink="">
      <xdr:nvSpPr>
        <xdr:cNvPr id="312" name="フローチャート : 判断 311"/>
        <xdr:cNvSpPr/>
      </xdr:nvSpPr>
      <xdr:spPr>
        <a:xfrm>
          <a:off x="164592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5080</xdr:rowOff>
    </xdr:from>
    <xdr:to>
      <xdr:col>22</xdr:col>
      <xdr:colOff>565150</xdr:colOff>
      <xdr:row>40</xdr:row>
      <xdr:rowOff>134620</xdr:rowOff>
    </xdr:to>
    <xdr:cxnSp macro="">
      <xdr:nvCxnSpPr>
        <xdr:cNvPr id="313" name="直線コネクタ 312"/>
        <xdr:cNvCxnSpPr/>
      </xdr:nvCxnSpPr>
      <xdr:spPr>
        <a:xfrm>
          <a:off x="14782800" y="652018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14" name="フローチャート : 判断 313"/>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142257</xdr:rowOff>
    </xdr:from>
    <xdr:ext cx="736600" cy="259045"/>
    <xdr:sp macro="" textlink="">
      <xdr:nvSpPr>
        <xdr:cNvPr id="315" name="テキスト ボックス 314"/>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73660</xdr:rowOff>
    </xdr:from>
    <xdr:to>
      <xdr:col>21</xdr:col>
      <xdr:colOff>361950</xdr:colOff>
      <xdr:row>38</xdr:row>
      <xdr:rowOff>5080</xdr:rowOff>
    </xdr:to>
    <xdr:cxnSp macro="">
      <xdr:nvCxnSpPr>
        <xdr:cNvPr id="316" name="直線コネクタ 315"/>
        <xdr:cNvCxnSpPr/>
      </xdr:nvCxnSpPr>
      <xdr:spPr>
        <a:xfrm>
          <a:off x="13893800" y="62458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38100</xdr:rowOff>
    </xdr:from>
    <xdr:to>
      <xdr:col>21</xdr:col>
      <xdr:colOff>412750</xdr:colOff>
      <xdr:row>36</xdr:row>
      <xdr:rowOff>139700</xdr:rowOff>
    </xdr:to>
    <xdr:sp macro="" textlink="">
      <xdr:nvSpPr>
        <xdr:cNvPr id="317" name="フローチャート :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18" name="テキスト ボックス 317"/>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73660</xdr:rowOff>
    </xdr:from>
    <xdr:to>
      <xdr:col>20</xdr:col>
      <xdr:colOff>158750</xdr:colOff>
      <xdr:row>36</xdr:row>
      <xdr:rowOff>73660</xdr:rowOff>
    </xdr:to>
    <xdr:cxnSp macro="">
      <xdr:nvCxnSpPr>
        <xdr:cNvPr id="319" name="直線コネクタ 318"/>
        <xdr:cNvCxnSpPr/>
      </xdr:nvCxnSpPr>
      <xdr:spPr>
        <a:xfrm>
          <a:off x="13004800" y="624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15240</xdr:rowOff>
    </xdr:from>
    <xdr:to>
      <xdr:col>20</xdr:col>
      <xdr:colOff>209550</xdr:colOff>
      <xdr:row>36</xdr:row>
      <xdr:rowOff>116840</xdr:rowOff>
    </xdr:to>
    <xdr:sp macro="" textlink="">
      <xdr:nvSpPr>
        <xdr:cNvPr id="320" name="フローチャート : 判断 319"/>
        <xdr:cNvSpPr/>
      </xdr:nvSpPr>
      <xdr:spPr>
        <a:xfrm>
          <a:off x="13843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127017</xdr:rowOff>
    </xdr:from>
    <xdr:ext cx="762000" cy="259045"/>
    <xdr:sp macro="" textlink="">
      <xdr:nvSpPr>
        <xdr:cNvPr id="321" name="テキスト ボックス 320"/>
        <xdr:cNvSpPr txBox="1"/>
      </xdr:nvSpPr>
      <xdr:spPr>
        <a:xfrm>
          <a:off x="13512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22" name="フローチャート : 判断 321"/>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134637</xdr:rowOff>
    </xdr:from>
    <xdr:ext cx="762000" cy="259045"/>
    <xdr:sp macro="" textlink="">
      <xdr:nvSpPr>
        <xdr:cNvPr id="323" name="テキスト ボックス 322"/>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49530</xdr:rowOff>
    </xdr:from>
    <xdr:to>
      <xdr:col>24</xdr:col>
      <xdr:colOff>82550</xdr:colOff>
      <xdr:row>39</xdr:row>
      <xdr:rowOff>151130</xdr:rowOff>
    </xdr:to>
    <xdr:sp macro="" textlink="">
      <xdr:nvSpPr>
        <xdr:cNvPr id="329" name="円/楕円 328"/>
        <xdr:cNvSpPr/>
      </xdr:nvSpPr>
      <xdr:spPr>
        <a:xfrm>
          <a:off x="16459200" y="67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21607</xdr:rowOff>
    </xdr:from>
    <xdr:ext cx="762000" cy="259045"/>
    <xdr:sp macro="" textlink="">
      <xdr:nvSpPr>
        <xdr:cNvPr id="330" name="補助費等該当値テキスト"/>
        <xdr:cNvSpPr txBox="1"/>
      </xdr:nvSpPr>
      <xdr:spPr>
        <a:xfrm>
          <a:off x="165989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83820</xdr:rowOff>
    </xdr:from>
    <xdr:to>
      <xdr:col>22</xdr:col>
      <xdr:colOff>615950</xdr:colOff>
      <xdr:row>41</xdr:row>
      <xdr:rowOff>13970</xdr:rowOff>
    </xdr:to>
    <xdr:sp macro="" textlink="">
      <xdr:nvSpPr>
        <xdr:cNvPr id="331" name="円/楕円 330"/>
        <xdr:cNvSpPr/>
      </xdr:nvSpPr>
      <xdr:spPr>
        <a:xfrm>
          <a:off x="15621000" y="69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170197</xdr:rowOff>
    </xdr:from>
    <xdr:ext cx="736600" cy="259045"/>
    <xdr:sp macro="" textlink="">
      <xdr:nvSpPr>
        <xdr:cNvPr id="332" name="テキスト ボックス 331"/>
        <xdr:cNvSpPr txBox="1"/>
      </xdr:nvSpPr>
      <xdr:spPr>
        <a:xfrm>
          <a:off x="15290800" y="7028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125730</xdr:rowOff>
    </xdr:from>
    <xdr:to>
      <xdr:col>21</xdr:col>
      <xdr:colOff>412750</xdr:colOff>
      <xdr:row>38</xdr:row>
      <xdr:rowOff>55880</xdr:rowOff>
    </xdr:to>
    <xdr:sp macro="" textlink="">
      <xdr:nvSpPr>
        <xdr:cNvPr id="333" name="円/楕円 332"/>
        <xdr:cNvSpPr/>
      </xdr:nvSpPr>
      <xdr:spPr>
        <a:xfrm>
          <a:off x="14732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40657</xdr:rowOff>
    </xdr:from>
    <xdr:ext cx="762000" cy="259045"/>
    <xdr:sp macro="" textlink="">
      <xdr:nvSpPr>
        <xdr:cNvPr id="334" name="テキスト ボックス 333"/>
        <xdr:cNvSpPr txBox="1"/>
      </xdr:nvSpPr>
      <xdr:spPr>
        <a:xfrm>
          <a:off x="14401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22860</xdr:rowOff>
    </xdr:from>
    <xdr:to>
      <xdr:col>20</xdr:col>
      <xdr:colOff>209550</xdr:colOff>
      <xdr:row>36</xdr:row>
      <xdr:rowOff>124460</xdr:rowOff>
    </xdr:to>
    <xdr:sp macro="" textlink="">
      <xdr:nvSpPr>
        <xdr:cNvPr id="335" name="円/楕円 334"/>
        <xdr:cNvSpPr/>
      </xdr:nvSpPr>
      <xdr:spPr>
        <a:xfrm>
          <a:off x="13843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109237</xdr:rowOff>
    </xdr:from>
    <xdr:ext cx="762000" cy="259045"/>
    <xdr:sp macro="" textlink="">
      <xdr:nvSpPr>
        <xdr:cNvPr id="336" name="テキスト ボックス 335"/>
        <xdr:cNvSpPr txBox="1"/>
      </xdr:nvSpPr>
      <xdr:spPr>
        <a:xfrm>
          <a:off x="13512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22860</xdr:rowOff>
    </xdr:from>
    <xdr:to>
      <xdr:col>19</xdr:col>
      <xdr:colOff>6350</xdr:colOff>
      <xdr:row>36</xdr:row>
      <xdr:rowOff>124460</xdr:rowOff>
    </xdr:to>
    <xdr:sp macro="" textlink="">
      <xdr:nvSpPr>
        <xdr:cNvPr id="337" name="円/楕円 336"/>
        <xdr:cNvSpPr/>
      </xdr:nvSpPr>
      <xdr:spPr>
        <a:xfrm>
          <a:off x="12954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109237</xdr:rowOff>
    </xdr:from>
    <xdr:ext cx="762000" cy="259045"/>
    <xdr:sp macro="" textlink="">
      <xdr:nvSpPr>
        <xdr:cNvPr id="338" name="テキスト ボックス 337"/>
        <xdr:cNvSpPr txBox="1"/>
      </xdr:nvSpPr>
      <xdr:spPr>
        <a:xfrm>
          <a:off x="12623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類似団体平均を下回り、かつ低下傾向にある。これは、元利償還金及び公営企業債の元利償還金に対する繰出金等が減少したためである。今後も財政健全化のため、起債発行を必要最小限とする。</a:t>
          </a:r>
        </a:p>
      </xdr:txBody>
    </xdr:sp>
    <xdr:clientData/>
  </xdr:twoCellAnchor>
  <xdr:oneCellAnchor>
    <xdr:from>
      <xdr:col>1</xdr:col>
      <xdr:colOff>28575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37846</xdr:rowOff>
    </xdr:from>
    <xdr:to>
      <xdr:col>7</xdr:col>
      <xdr:colOff>15875</xdr:colOff>
      <xdr:row>81</xdr:row>
      <xdr:rowOff>120142</xdr:rowOff>
    </xdr:to>
    <xdr:cxnSp macro="">
      <xdr:nvCxnSpPr>
        <xdr:cNvPr id="363" name="直線コネクタ 362"/>
        <xdr:cNvCxnSpPr/>
      </xdr:nvCxnSpPr>
      <xdr:spPr>
        <a:xfrm flipV="1">
          <a:off x="4826000" y="12896596"/>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92219</xdr:rowOff>
    </xdr:from>
    <xdr:ext cx="762000" cy="259045"/>
    <xdr:sp macro="" textlink="">
      <xdr:nvSpPr>
        <xdr:cNvPr id="364" name="公債費最小値テキスト"/>
        <xdr:cNvSpPr txBox="1"/>
      </xdr:nvSpPr>
      <xdr:spPr>
        <a:xfrm>
          <a:off x="4914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612775</xdr:colOff>
      <xdr:row>81</xdr:row>
      <xdr:rowOff>120142</xdr:rowOff>
    </xdr:from>
    <xdr:to>
      <xdr:col>7</xdr:col>
      <xdr:colOff>104775</xdr:colOff>
      <xdr:row>81</xdr:row>
      <xdr:rowOff>120142</xdr:rowOff>
    </xdr:to>
    <xdr:cxnSp macro="">
      <xdr:nvCxnSpPr>
        <xdr:cNvPr id="365" name="直線コネクタ 364"/>
        <xdr:cNvCxnSpPr/>
      </xdr:nvCxnSpPr>
      <xdr:spPr>
        <a:xfrm>
          <a:off x="4737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124223</xdr:rowOff>
    </xdr:from>
    <xdr:ext cx="762000" cy="259045"/>
    <xdr:sp macro="" textlink="">
      <xdr:nvSpPr>
        <xdr:cNvPr id="366" name="公債費最大値テキスト"/>
        <xdr:cNvSpPr txBox="1"/>
      </xdr:nvSpPr>
      <xdr:spPr>
        <a:xfrm>
          <a:off x="4914900" y="1264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75</xdr:row>
      <xdr:rowOff>37846</xdr:rowOff>
    </xdr:from>
    <xdr:to>
      <xdr:col>7</xdr:col>
      <xdr:colOff>104775</xdr:colOff>
      <xdr:row>75</xdr:row>
      <xdr:rowOff>37846</xdr:rowOff>
    </xdr:to>
    <xdr:cxnSp macro="">
      <xdr:nvCxnSpPr>
        <xdr:cNvPr id="367" name="直線コネクタ 366"/>
        <xdr:cNvCxnSpPr/>
      </xdr:nvCxnSpPr>
      <xdr:spPr>
        <a:xfrm>
          <a:off x="4737100" y="1289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62992</xdr:rowOff>
    </xdr:from>
    <xdr:to>
      <xdr:col>7</xdr:col>
      <xdr:colOff>15875</xdr:colOff>
      <xdr:row>76</xdr:row>
      <xdr:rowOff>90424</xdr:rowOff>
    </xdr:to>
    <xdr:cxnSp macro="">
      <xdr:nvCxnSpPr>
        <xdr:cNvPr id="368" name="直線コネクタ 367"/>
        <xdr:cNvCxnSpPr/>
      </xdr:nvCxnSpPr>
      <xdr:spPr>
        <a:xfrm flipV="1">
          <a:off x="3987800" y="130931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164864</xdr:rowOff>
    </xdr:from>
    <xdr:ext cx="762000" cy="259045"/>
    <xdr:sp macro="" textlink="">
      <xdr:nvSpPr>
        <xdr:cNvPr id="369" name="公債費平均値テキスト"/>
        <xdr:cNvSpPr txBox="1"/>
      </xdr:nvSpPr>
      <xdr:spPr>
        <a:xfrm>
          <a:off x="4914900" y="13366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70" name="フローチャート : 判断 369"/>
        <xdr:cNvSpPr/>
      </xdr:nvSpPr>
      <xdr:spPr>
        <a:xfrm>
          <a:off x="47752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90424</xdr:rowOff>
    </xdr:from>
    <xdr:to>
      <xdr:col>5</xdr:col>
      <xdr:colOff>549275</xdr:colOff>
      <xdr:row>76</xdr:row>
      <xdr:rowOff>90424</xdr:rowOff>
    </xdr:to>
    <xdr:cxnSp macro="">
      <xdr:nvCxnSpPr>
        <xdr:cNvPr id="371" name="直線コネクタ 370"/>
        <xdr:cNvCxnSpPr/>
      </xdr:nvCxnSpPr>
      <xdr:spPr>
        <a:xfrm>
          <a:off x="3098800" y="13120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44196</xdr:rowOff>
    </xdr:from>
    <xdr:to>
      <xdr:col>5</xdr:col>
      <xdr:colOff>600075</xdr:colOff>
      <xdr:row>78</xdr:row>
      <xdr:rowOff>145796</xdr:rowOff>
    </xdr:to>
    <xdr:sp macro="" textlink="">
      <xdr:nvSpPr>
        <xdr:cNvPr id="372" name="フローチャート : 判断 371"/>
        <xdr:cNvSpPr/>
      </xdr:nvSpPr>
      <xdr:spPr>
        <a:xfrm>
          <a:off x="39370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130573</xdr:rowOff>
    </xdr:from>
    <xdr:ext cx="736600" cy="259045"/>
    <xdr:sp macro="" textlink="">
      <xdr:nvSpPr>
        <xdr:cNvPr id="373" name="テキスト ボックス 372"/>
        <xdr:cNvSpPr txBox="1"/>
      </xdr:nvSpPr>
      <xdr:spPr>
        <a:xfrm>
          <a:off x="3606800" y="13503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90424</xdr:rowOff>
    </xdr:from>
    <xdr:to>
      <xdr:col>4</xdr:col>
      <xdr:colOff>346075</xdr:colOff>
      <xdr:row>76</xdr:row>
      <xdr:rowOff>122428</xdr:rowOff>
    </xdr:to>
    <xdr:cxnSp macro="">
      <xdr:nvCxnSpPr>
        <xdr:cNvPr id="374" name="直線コネクタ 373"/>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57913</xdr:rowOff>
    </xdr:from>
    <xdr:to>
      <xdr:col>4</xdr:col>
      <xdr:colOff>396875</xdr:colOff>
      <xdr:row>78</xdr:row>
      <xdr:rowOff>159513</xdr:rowOff>
    </xdr:to>
    <xdr:sp macro="" textlink="">
      <xdr:nvSpPr>
        <xdr:cNvPr id="375" name="フローチャート : 判断 374"/>
        <xdr:cNvSpPr/>
      </xdr:nvSpPr>
      <xdr:spPr>
        <a:xfrm>
          <a:off x="3048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144290</xdr:rowOff>
    </xdr:from>
    <xdr:ext cx="762000" cy="259045"/>
    <xdr:sp macro="" textlink="">
      <xdr:nvSpPr>
        <xdr:cNvPr id="376" name="テキスト ボックス 375"/>
        <xdr:cNvSpPr txBox="1"/>
      </xdr:nvSpPr>
      <xdr:spPr>
        <a:xfrm>
          <a:off x="2717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122428</xdr:rowOff>
    </xdr:from>
    <xdr:to>
      <xdr:col>3</xdr:col>
      <xdr:colOff>142875</xdr:colOff>
      <xdr:row>77</xdr:row>
      <xdr:rowOff>19558</xdr:rowOff>
    </xdr:to>
    <xdr:cxnSp macro="">
      <xdr:nvCxnSpPr>
        <xdr:cNvPr id="377" name="直線コネクタ 376"/>
        <xdr:cNvCxnSpPr/>
      </xdr:nvCxnSpPr>
      <xdr:spPr>
        <a:xfrm flipV="1">
          <a:off x="1320800" y="1315262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67056</xdr:rowOff>
    </xdr:from>
    <xdr:to>
      <xdr:col>3</xdr:col>
      <xdr:colOff>193675</xdr:colOff>
      <xdr:row>78</xdr:row>
      <xdr:rowOff>168656</xdr:rowOff>
    </xdr:to>
    <xdr:sp macro="" textlink="">
      <xdr:nvSpPr>
        <xdr:cNvPr id="378" name="フローチャート : 判断 377"/>
        <xdr:cNvSpPr/>
      </xdr:nvSpPr>
      <xdr:spPr>
        <a:xfrm>
          <a:off x="2159000" y="13440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79" name="テキスト ボックス 378"/>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80" name="フローチャート : 判断 379"/>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13988</xdr:rowOff>
    </xdr:from>
    <xdr:ext cx="762000" cy="259045"/>
    <xdr:sp macro="" textlink="">
      <xdr:nvSpPr>
        <xdr:cNvPr id="381" name="テキスト ボックス 380"/>
        <xdr:cNvSpPr txBox="1"/>
      </xdr:nvSpPr>
      <xdr:spPr>
        <a:xfrm>
          <a:off x="939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12192</xdr:rowOff>
    </xdr:from>
    <xdr:to>
      <xdr:col>7</xdr:col>
      <xdr:colOff>66675</xdr:colOff>
      <xdr:row>76</xdr:row>
      <xdr:rowOff>113792</xdr:rowOff>
    </xdr:to>
    <xdr:sp macro="" textlink="">
      <xdr:nvSpPr>
        <xdr:cNvPr id="387" name="円/楕円 386"/>
        <xdr:cNvSpPr/>
      </xdr:nvSpPr>
      <xdr:spPr>
        <a:xfrm>
          <a:off x="47752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28719</xdr:rowOff>
    </xdr:from>
    <xdr:ext cx="762000" cy="259045"/>
    <xdr:sp macro="" textlink="">
      <xdr:nvSpPr>
        <xdr:cNvPr id="388" name="公債費該当値テキスト"/>
        <xdr:cNvSpPr txBox="1"/>
      </xdr:nvSpPr>
      <xdr:spPr>
        <a:xfrm>
          <a:off x="4914900" y="1288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39624</xdr:rowOff>
    </xdr:from>
    <xdr:to>
      <xdr:col>5</xdr:col>
      <xdr:colOff>600075</xdr:colOff>
      <xdr:row>76</xdr:row>
      <xdr:rowOff>141224</xdr:rowOff>
    </xdr:to>
    <xdr:sp macro="" textlink="">
      <xdr:nvSpPr>
        <xdr:cNvPr id="389" name="円/楕円 388"/>
        <xdr:cNvSpPr/>
      </xdr:nvSpPr>
      <xdr:spPr>
        <a:xfrm>
          <a:off x="3937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151401</xdr:rowOff>
    </xdr:from>
    <xdr:ext cx="736600" cy="259045"/>
    <xdr:sp macro="" textlink="">
      <xdr:nvSpPr>
        <xdr:cNvPr id="390" name="テキスト ボックス 389"/>
        <xdr:cNvSpPr txBox="1"/>
      </xdr:nvSpPr>
      <xdr:spPr>
        <a:xfrm>
          <a:off x="3606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39624</xdr:rowOff>
    </xdr:from>
    <xdr:to>
      <xdr:col>4</xdr:col>
      <xdr:colOff>396875</xdr:colOff>
      <xdr:row>76</xdr:row>
      <xdr:rowOff>141224</xdr:rowOff>
    </xdr:to>
    <xdr:sp macro="" textlink="">
      <xdr:nvSpPr>
        <xdr:cNvPr id="391" name="円/楕円 390"/>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151401</xdr:rowOff>
    </xdr:from>
    <xdr:ext cx="762000" cy="259045"/>
    <xdr:sp macro="" textlink="">
      <xdr:nvSpPr>
        <xdr:cNvPr id="392" name="テキスト ボックス 391"/>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71628</xdr:rowOff>
    </xdr:from>
    <xdr:to>
      <xdr:col>3</xdr:col>
      <xdr:colOff>193675</xdr:colOff>
      <xdr:row>77</xdr:row>
      <xdr:rowOff>1778</xdr:rowOff>
    </xdr:to>
    <xdr:sp macro="" textlink="">
      <xdr:nvSpPr>
        <xdr:cNvPr id="393" name="円/楕円 392"/>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11955</xdr:rowOff>
    </xdr:from>
    <xdr:ext cx="762000" cy="259045"/>
    <xdr:sp macro="" textlink="">
      <xdr:nvSpPr>
        <xdr:cNvPr id="394" name="テキスト ボックス 393"/>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140208</xdr:rowOff>
    </xdr:from>
    <xdr:to>
      <xdr:col>1</xdr:col>
      <xdr:colOff>676275</xdr:colOff>
      <xdr:row>77</xdr:row>
      <xdr:rowOff>70358</xdr:rowOff>
    </xdr:to>
    <xdr:sp macro="" textlink="">
      <xdr:nvSpPr>
        <xdr:cNvPr id="395" name="円/楕円 394"/>
        <xdr:cNvSpPr/>
      </xdr:nvSpPr>
      <xdr:spPr>
        <a:xfrm>
          <a:off x="1270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80535</xdr:rowOff>
    </xdr:from>
    <xdr:ext cx="762000" cy="259045"/>
    <xdr:sp macro="" textlink="">
      <xdr:nvSpPr>
        <xdr:cNvPr id="396" name="テキスト ボックス 395"/>
        <xdr:cNvSpPr txBox="1"/>
      </xdr:nvSpPr>
      <xdr:spPr>
        <a:xfrm>
          <a:off x="939800" y="12939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回っているが、過去５ヵ年の中で一番低い数値である。これは、病院事業会計と公共事業会計に対にする繰出金が減少したためである。今後も、公営企業の適正な事業実施による計画的な対応による繰出金の単年度負担を抑制する。</a:t>
          </a: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145288</xdr:rowOff>
    </xdr:from>
    <xdr:to>
      <xdr:col>24</xdr:col>
      <xdr:colOff>31750</xdr:colOff>
      <xdr:row>81</xdr:row>
      <xdr:rowOff>74422</xdr:rowOff>
    </xdr:to>
    <xdr:cxnSp macro="">
      <xdr:nvCxnSpPr>
        <xdr:cNvPr id="422" name="直線コネクタ 421"/>
        <xdr:cNvCxnSpPr/>
      </xdr:nvCxnSpPr>
      <xdr:spPr>
        <a:xfrm flipV="1">
          <a:off x="16510000" y="1283258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46499</xdr:rowOff>
    </xdr:from>
    <xdr:ext cx="762000" cy="259045"/>
    <xdr:sp macro="" textlink="">
      <xdr:nvSpPr>
        <xdr:cNvPr id="423" name="公債費以外最小値テキスト"/>
        <xdr:cNvSpPr txBox="1"/>
      </xdr:nvSpPr>
      <xdr:spPr>
        <a:xfrm>
          <a:off x="16598900" y="139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628650</xdr:colOff>
      <xdr:row>81</xdr:row>
      <xdr:rowOff>74422</xdr:rowOff>
    </xdr:from>
    <xdr:to>
      <xdr:col>24</xdr:col>
      <xdr:colOff>120650</xdr:colOff>
      <xdr:row>81</xdr:row>
      <xdr:rowOff>74422</xdr:rowOff>
    </xdr:to>
    <xdr:cxnSp macro="">
      <xdr:nvCxnSpPr>
        <xdr:cNvPr id="424" name="直線コネクタ 423"/>
        <xdr:cNvCxnSpPr/>
      </xdr:nvCxnSpPr>
      <xdr:spPr>
        <a:xfrm>
          <a:off x="16421100" y="139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60215</xdr:rowOff>
    </xdr:from>
    <xdr:ext cx="762000" cy="259045"/>
    <xdr:sp macro="" textlink="">
      <xdr:nvSpPr>
        <xdr:cNvPr id="425" name="公債費以外最大値テキスト"/>
        <xdr:cNvSpPr txBox="1"/>
      </xdr:nvSpPr>
      <xdr:spPr>
        <a:xfrm>
          <a:off x="16598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145288</xdr:rowOff>
    </xdr:from>
    <xdr:to>
      <xdr:col>24</xdr:col>
      <xdr:colOff>120650</xdr:colOff>
      <xdr:row>74</xdr:row>
      <xdr:rowOff>145288</xdr:rowOff>
    </xdr:to>
    <xdr:cxnSp macro="">
      <xdr:nvCxnSpPr>
        <xdr:cNvPr id="426" name="直線コネクタ 425"/>
        <xdr:cNvCxnSpPr/>
      </xdr:nvCxnSpPr>
      <xdr:spPr>
        <a:xfrm>
          <a:off x="16421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94996</xdr:rowOff>
    </xdr:from>
    <xdr:to>
      <xdr:col>24</xdr:col>
      <xdr:colOff>31750</xdr:colOff>
      <xdr:row>79</xdr:row>
      <xdr:rowOff>129287</xdr:rowOff>
    </xdr:to>
    <xdr:cxnSp macro="">
      <xdr:nvCxnSpPr>
        <xdr:cNvPr id="427" name="直線コネクタ 426"/>
        <xdr:cNvCxnSpPr/>
      </xdr:nvCxnSpPr>
      <xdr:spPr>
        <a:xfrm flipV="1">
          <a:off x="15671800" y="13468096"/>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140733</xdr:rowOff>
    </xdr:from>
    <xdr:ext cx="762000" cy="259045"/>
    <xdr:sp macro="" textlink="">
      <xdr:nvSpPr>
        <xdr:cNvPr id="428" name="公債費以外平均値テキスト"/>
        <xdr:cNvSpPr txBox="1"/>
      </xdr:nvSpPr>
      <xdr:spPr>
        <a:xfrm>
          <a:off x="16598900" y="13170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124206</xdr:rowOff>
    </xdr:from>
    <xdr:to>
      <xdr:col>24</xdr:col>
      <xdr:colOff>82550</xdr:colOff>
      <xdr:row>78</xdr:row>
      <xdr:rowOff>54356</xdr:rowOff>
    </xdr:to>
    <xdr:sp macro="" textlink="">
      <xdr:nvSpPr>
        <xdr:cNvPr id="429" name="フローチャート : 判断 428"/>
        <xdr:cNvSpPr/>
      </xdr:nvSpPr>
      <xdr:spPr>
        <a:xfrm>
          <a:off x="164592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136144</xdr:rowOff>
    </xdr:from>
    <xdr:to>
      <xdr:col>22</xdr:col>
      <xdr:colOff>565150</xdr:colOff>
      <xdr:row>79</xdr:row>
      <xdr:rowOff>129287</xdr:rowOff>
    </xdr:to>
    <xdr:cxnSp macro="">
      <xdr:nvCxnSpPr>
        <xdr:cNvPr id="430" name="直線コネクタ 429"/>
        <xdr:cNvCxnSpPr/>
      </xdr:nvCxnSpPr>
      <xdr:spPr>
        <a:xfrm>
          <a:off x="14782800" y="13509244"/>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133350</xdr:rowOff>
    </xdr:from>
    <xdr:to>
      <xdr:col>22</xdr:col>
      <xdr:colOff>615950</xdr:colOff>
      <xdr:row>78</xdr:row>
      <xdr:rowOff>63500</xdr:rowOff>
    </xdr:to>
    <xdr:sp macro="" textlink="">
      <xdr:nvSpPr>
        <xdr:cNvPr id="431" name="フローチャート : 判断 430"/>
        <xdr:cNvSpPr/>
      </xdr:nvSpPr>
      <xdr:spPr>
        <a:xfrm>
          <a:off x="15621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32" name="テキスト ボックス 431"/>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67.5</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136144</xdr:rowOff>
    </xdr:from>
    <xdr:to>
      <xdr:col>21</xdr:col>
      <xdr:colOff>361950</xdr:colOff>
      <xdr:row>79</xdr:row>
      <xdr:rowOff>33274</xdr:rowOff>
    </xdr:to>
    <xdr:cxnSp macro="">
      <xdr:nvCxnSpPr>
        <xdr:cNvPr id="433" name="直線コネクタ 432"/>
        <xdr:cNvCxnSpPr/>
      </xdr:nvCxnSpPr>
      <xdr:spPr>
        <a:xfrm flipV="1">
          <a:off x="13893800" y="135092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64770</xdr:rowOff>
    </xdr:from>
    <xdr:to>
      <xdr:col>21</xdr:col>
      <xdr:colOff>412750</xdr:colOff>
      <xdr:row>77</xdr:row>
      <xdr:rowOff>166370</xdr:rowOff>
    </xdr:to>
    <xdr:sp macro="" textlink="">
      <xdr:nvSpPr>
        <xdr:cNvPr id="434" name="フローチャート : 判断 433"/>
        <xdr:cNvSpPr/>
      </xdr:nvSpPr>
      <xdr:spPr>
        <a:xfrm>
          <a:off x="14732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5097</xdr:rowOff>
    </xdr:from>
    <xdr:ext cx="762000" cy="259045"/>
    <xdr:sp macro="" textlink="">
      <xdr:nvSpPr>
        <xdr:cNvPr id="435" name="テキスト ボックス 434"/>
        <xdr:cNvSpPr txBox="1"/>
      </xdr:nvSpPr>
      <xdr:spPr>
        <a:xfrm>
          <a:off x="14401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66.0</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131572</xdr:rowOff>
    </xdr:from>
    <xdr:to>
      <xdr:col>20</xdr:col>
      <xdr:colOff>158750</xdr:colOff>
      <xdr:row>79</xdr:row>
      <xdr:rowOff>33274</xdr:rowOff>
    </xdr:to>
    <xdr:cxnSp macro="">
      <xdr:nvCxnSpPr>
        <xdr:cNvPr id="436" name="直線コネクタ 435"/>
        <xdr:cNvCxnSpPr/>
      </xdr:nvCxnSpPr>
      <xdr:spPr>
        <a:xfrm>
          <a:off x="13004800" y="135046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41911</xdr:rowOff>
    </xdr:from>
    <xdr:to>
      <xdr:col>20</xdr:col>
      <xdr:colOff>209550</xdr:colOff>
      <xdr:row>77</xdr:row>
      <xdr:rowOff>143511</xdr:rowOff>
    </xdr:to>
    <xdr:sp macro="" textlink="">
      <xdr:nvSpPr>
        <xdr:cNvPr id="437" name="フローチャート : 判断 436"/>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153688</xdr:rowOff>
    </xdr:from>
    <xdr:ext cx="762000" cy="259045"/>
    <xdr:sp macro="" textlink="">
      <xdr:nvSpPr>
        <xdr:cNvPr id="438" name="テキスト ボックス 437"/>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65.5</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28194</xdr:rowOff>
    </xdr:from>
    <xdr:to>
      <xdr:col>19</xdr:col>
      <xdr:colOff>6350</xdr:colOff>
      <xdr:row>77</xdr:row>
      <xdr:rowOff>129794</xdr:rowOff>
    </xdr:to>
    <xdr:sp macro="" textlink="">
      <xdr:nvSpPr>
        <xdr:cNvPr id="439" name="フローチャート : 判断 438"/>
        <xdr:cNvSpPr/>
      </xdr:nvSpPr>
      <xdr:spPr>
        <a:xfrm>
          <a:off x="12954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139971</xdr:rowOff>
    </xdr:from>
    <xdr:ext cx="762000" cy="259045"/>
    <xdr:sp macro="" textlink="">
      <xdr:nvSpPr>
        <xdr:cNvPr id="440" name="テキスト ボックス 439"/>
        <xdr:cNvSpPr txBox="1"/>
      </xdr:nvSpPr>
      <xdr:spPr>
        <a:xfrm>
          <a:off x="12623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46" name="円/楕円 445"/>
        <xdr:cNvSpPr/>
      </xdr:nvSpPr>
      <xdr:spPr>
        <a:xfrm>
          <a:off x="164592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16273</xdr:rowOff>
    </xdr:from>
    <xdr:ext cx="762000" cy="259045"/>
    <xdr:sp macro="" textlink="">
      <xdr:nvSpPr>
        <xdr:cNvPr id="447" name="公債費以外該当値テキスト"/>
        <xdr:cNvSpPr txBox="1"/>
      </xdr:nvSpPr>
      <xdr:spPr>
        <a:xfrm>
          <a:off x="165989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78487</xdr:rowOff>
    </xdr:from>
    <xdr:to>
      <xdr:col>22</xdr:col>
      <xdr:colOff>615950</xdr:colOff>
      <xdr:row>80</xdr:row>
      <xdr:rowOff>8637</xdr:rowOff>
    </xdr:to>
    <xdr:sp macro="" textlink="">
      <xdr:nvSpPr>
        <xdr:cNvPr id="448" name="円/楕円 447"/>
        <xdr:cNvSpPr/>
      </xdr:nvSpPr>
      <xdr:spPr>
        <a:xfrm>
          <a:off x="15621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164864</xdr:rowOff>
    </xdr:from>
    <xdr:ext cx="736600" cy="259045"/>
    <xdr:sp macro="" textlink="">
      <xdr:nvSpPr>
        <xdr:cNvPr id="449" name="テキスト ボックス 448"/>
        <xdr:cNvSpPr txBox="1"/>
      </xdr:nvSpPr>
      <xdr:spPr>
        <a:xfrm>
          <a:off x="15290800" y="13709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85344</xdr:rowOff>
    </xdr:from>
    <xdr:to>
      <xdr:col>21</xdr:col>
      <xdr:colOff>412750</xdr:colOff>
      <xdr:row>79</xdr:row>
      <xdr:rowOff>15494</xdr:rowOff>
    </xdr:to>
    <xdr:sp macro="" textlink="">
      <xdr:nvSpPr>
        <xdr:cNvPr id="450" name="円/楕円 449"/>
        <xdr:cNvSpPr/>
      </xdr:nvSpPr>
      <xdr:spPr>
        <a:xfrm>
          <a:off x="14732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271</xdr:rowOff>
    </xdr:from>
    <xdr:ext cx="762000" cy="259045"/>
    <xdr:sp macro="" textlink="">
      <xdr:nvSpPr>
        <xdr:cNvPr id="451" name="テキスト ボックス 450"/>
        <xdr:cNvSpPr txBox="1"/>
      </xdr:nvSpPr>
      <xdr:spPr>
        <a:xfrm>
          <a:off x="14401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153924</xdr:rowOff>
    </xdr:from>
    <xdr:to>
      <xdr:col>20</xdr:col>
      <xdr:colOff>209550</xdr:colOff>
      <xdr:row>79</xdr:row>
      <xdr:rowOff>84074</xdr:rowOff>
    </xdr:to>
    <xdr:sp macro="" textlink="">
      <xdr:nvSpPr>
        <xdr:cNvPr id="452" name="円/楕円 451"/>
        <xdr:cNvSpPr/>
      </xdr:nvSpPr>
      <xdr:spPr>
        <a:xfrm>
          <a:off x="13843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68851</xdr:rowOff>
    </xdr:from>
    <xdr:ext cx="762000" cy="259045"/>
    <xdr:sp macro="" textlink="">
      <xdr:nvSpPr>
        <xdr:cNvPr id="453" name="テキスト ボックス 452"/>
        <xdr:cNvSpPr txBox="1"/>
      </xdr:nvSpPr>
      <xdr:spPr>
        <a:xfrm>
          <a:off x="13512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71.7</a:t>
          </a:r>
          <a:endParaRPr kumimoji="1" lang="ja-JP" altLang="en-US" sz="1000" b="1">
            <a:solidFill>
              <a:srgbClr val="FF0000"/>
            </a:solidFill>
            <a:latin typeface="ＭＳ Ｐゴシック"/>
          </a:endParaRPr>
        </a:p>
      </xdr:txBody>
    </xdr:sp>
    <xdr:clientData/>
  </xdr:oneCellAnchor>
  <xdr:twoCellAnchor>
    <xdr:from>
      <xdr:col>18</xdr:col>
      <xdr:colOff>590550</xdr:colOff>
      <xdr:row>78</xdr:row>
      <xdr:rowOff>80772</xdr:rowOff>
    </xdr:from>
    <xdr:to>
      <xdr:col>19</xdr:col>
      <xdr:colOff>6350</xdr:colOff>
      <xdr:row>79</xdr:row>
      <xdr:rowOff>10922</xdr:rowOff>
    </xdr:to>
    <xdr:sp macro="" textlink="">
      <xdr:nvSpPr>
        <xdr:cNvPr id="454" name="円/楕円 453"/>
        <xdr:cNvSpPr/>
      </xdr:nvSpPr>
      <xdr:spPr>
        <a:xfrm>
          <a:off x="12954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167149</xdr:rowOff>
    </xdr:from>
    <xdr:ext cx="762000" cy="259045"/>
    <xdr:sp macro="" textlink="">
      <xdr:nvSpPr>
        <xdr:cNvPr id="455" name="テキスト ボックス 454"/>
        <xdr:cNvSpPr txBox="1"/>
      </xdr:nvSpPr>
      <xdr:spPr>
        <a:xfrm>
          <a:off x="12623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青森県板柳町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31587</xdr:rowOff>
    </xdr:from>
    <xdr:to>
      <xdr:col>4</xdr:col>
      <xdr:colOff>1117600</xdr:colOff>
      <xdr:row>19</xdr:row>
      <xdr:rowOff>101397</xdr:rowOff>
    </xdr:to>
    <xdr:cxnSp macro="">
      <xdr:nvCxnSpPr>
        <xdr:cNvPr id="47" name="直線コネクタ 46"/>
        <xdr:cNvCxnSpPr/>
      </xdr:nvCxnSpPr>
      <xdr:spPr bwMode="auto">
        <a:xfrm flipV="1">
          <a:off x="5651500" y="2136612"/>
          <a:ext cx="0" cy="12699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111574</xdr:rowOff>
    </xdr:from>
    <xdr:ext cx="762000" cy="259045"/>
    <xdr:sp macro="" textlink="">
      <xdr:nvSpPr>
        <xdr:cNvPr id="48" name="人口1人当たり決算額の推移最小値テキスト130"/>
        <xdr:cNvSpPr txBox="1"/>
      </xdr:nvSpPr>
      <xdr:spPr>
        <a:xfrm>
          <a:off x="5740400" y="341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78,727</a:t>
          </a:r>
          <a:endParaRPr kumimoji="1" lang="ja-JP" altLang="en-US" sz="1000" b="1">
            <a:latin typeface="ＭＳ Ｐゴシック"/>
          </a:endParaRPr>
        </a:p>
      </xdr:txBody>
    </xdr:sp>
    <xdr:clientData/>
  </xdr:oneCellAnchor>
  <xdr:twoCellAnchor>
    <xdr:from>
      <xdr:col>4</xdr:col>
      <xdr:colOff>1028700</xdr:colOff>
      <xdr:row>19</xdr:row>
      <xdr:rowOff>101397</xdr:rowOff>
    </xdr:from>
    <xdr:to>
      <xdr:col>5</xdr:col>
      <xdr:colOff>73025</xdr:colOff>
      <xdr:row>19</xdr:row>
      <xdr:rowOff>101397</xdr:rowOff>
    </xdr:to>
    <xdr:cxnSp macro="">
      <xdr:nvCxnSpPr>
        <xdr:cNvPr id="49" name="直線コネクタ 48"/>
        <xdr:cNvCxnSpPr/>
      </xdr:nvCxnSpPr>
      <xdr:spPr bwMode="auto">
        <a:xfrm>
          <a:off x="5562600" y="34065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117964</xdr:rowOff>
    </xdr:from>
    <xdr:ext cx="762000" cy="259045"/>
    <xdr:sp macro="" textlink="">
      <xdr:nvSpPr>
        <xdr:cNvPr id="50" name="人口1人当たり決算額の推移最大値テキスト130"/>
        <xdr:cNvSpPr txBox="1"/>
      </xdr:nvSpPr>
      <xdr:spPr>
        <a:xfrm>
          <a:off x="5740400" y="1880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195,390</a:t>
          </a:r>
          <a:endParaRPr kumimoji="1" lang="ja-JP" altLang="en-US" sz="1000" b="1">
            <a:latin typeface="ＭＳ Ｐゴシック"/>
          </a:endParaRPr>
        </a:p>
      </xdr:txBody>
    </xdr:sp>
    <xdr:clientData/>
  </xdr:oneCellAnchor>
  <xdr:twoCellAnchor>
    <xdr:from>
      <xdr:col>4</xdr:col>
      <xdr:colOff>1028700</xdr:colOff>
      <xdr:row>12</xdr:row>
      <xdr:rowOff>31587</xdr:rowOff>
    </xdr:from>
    <xdr:to>
      <xdr:col>5</xdr:col>
      <xdr:colOff>73025</xdr:colOff>
      <xdr:row>12</xdr:row>
      <xdr:rowOff>31587</xdr:rowOff>
    </xdr:to>
    <xdr:cxnSp macro="">
      <xdr:nvCxnSpPr>
        <xdr:cNvPr id="51" name="直線コネクタ 50"/>
        <xdr:cNvCxnSpPr/>
      </xdr:nvCxnSpPr>
      <xdr:spPr bwMode="auto">
        <a:xfrm>
          <a:off x="5562600" y="2136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94223</xdr:rowOff>
    </xdr:from>
    <xdr:to>
      <xdr:col>4</xdr:col>
      <xdr:colOff>1117600</xdr:colOff>
      <xdr:row>19</xdr:row>
      <xdr:rowOff>101397</xdr:rowOff>
    </xdr:to>
    <xdr:cxnSp macro="">
      <xdr:nvCxnSpPr>
        <xdr:cNvPr id="52" name="直線コネクタ 51"/>
        <xdr:cNvCxnSpPr/>
      </xdr:nvCxnSpPr>
      <xdr:spPr bwMode="auto">
        <a:xfrm>
          <a:off x="5003800" y="3399398"/>
          <a:ext cx="647700" cy="7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143683</xdr:rowOff>
    </xdr:from>
    <xdr:ext cx="762000" cy="259045"/>
    <xdr:sp macro="" textlink="">
      <xdr:nvSpPr>
        <xdr:cNvPr id="53" name="人口1人当たり決算額の推移平均値テキスト130"/>
        <xdr:cNvSpPr txBox="1"/>
      </xdr:nvSpPr>
      <xdr:spPr>
        <a:xfrm>
          <a:off x="5740400" y="2763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118,944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127156</xdr:rowOff>
    </xdr:from>
    <xdr:to>
      <xdr:col>5</xdr:col>
      <xdr:colOff>34925</xdr:colOff>
      <xdr:row>17</xdr:row>
      <xdr:rowOff>57306</xdr:rowOff>
    </xdr:to>
    <xdr:sp macro="" textlink="">
      <xdr:nvSpPr>
        <xdr:cNvPr id="54" name="フローチャート : 判断 53"/>
        <xdr:cNvSpPr/>
      </xdr:nvSpPr>
      <xdr:spPr bwMode="auto">
        <a:xfrm>
          <a:off x="56007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94223</xdr:rowOff>
    </xdr:from>
    <xdr:to>
      <xdr:col>4</xdr:col>
      <xdr:colOff>469900</xdr:colOff>
      <xdr:row>19</xdr:row>
      <xdr:rowOff>109278</xdr:rowOff>
    </xdr:to>
    <xdr:cxnSp macro="">
      <xdr:nvCxnSpPr>
        <xdr:cNvPr id="55" name="直線コネクタ 54"/>
        <xdr:cNvCxnSpPr/>
      </xdr:nvCxnSpPr>
      <xdr:spPr bwMode="auto">
        <a:xfrm flipV="1">
          <a:off x="4305300" y="3399398"/>
          <a:ext cx="698500" cy="150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160706</xdr:rowOff>
    </xdr:from>
    <xdr:to>
      <xdr:col>4</xdr:col>
      <xdr:colOff>520700</xdr:colOff>
      <xdr:row>17</xdr:row>
      <xdr:rowOff>90856</xdr:rowOff>
    </xdr:to>
    <xdr:sp macro="" textlink="">
      <xdr:nvSpPr>
        <xdr:cNvPr id="56" name="フローチャート : 判断 55"/>
        <xdr:cNvSpPr/>
      </xdr:nvSpPr>
      <xdr:spPr bwMode="auto">
        <a:xfrm>
          <a:off x="4953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101033</xdr:rowOff>
    </xdr:from>
    <xdr:ext cx="736600" cy="259045"/>
    <xdr:sp macro="" textlink="">
      <xdr:nvSpPr>
        <xdr:cNvPr id="57" name="テキスト ボックス 56"/>
        <xdr:cNvSpPr txBox="1"/>
      </xdr:nvSpPr>
      <xdr:spPr>
        <a:xfrm>
          <a:off x="4622800" y="2720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115,862</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79549</xdr:rowOff>
    </xdr:from>
    <xdr:to>
      <xdr:col>3</xdr:col>
      <xdr:colOff>904875</xdr:colOff>
      <xdr:row>19</xdr:row>
      <xdr:rowOff>109278</xdr:rowOff>
    </xdr:to>
    <xdr:cxnSp macro="">
      <xdr:nvCxnSpPr>
        <xdr:cNvPr id="58" name="直線コネクタ 57"/>
        <xdr:cNvCxnSpPr/>
      </xdr:nvCxnSpPr>
      <xdr:spPr bwMode="auto">
        <a:xfrm>
          <a:off x="3606800" y="3384724"/>
          <a:ext cx="698500" cy="29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21782</xdr:rowOff>
    </xdr:from>
    <xdr:to>
      <xdr:col>3</xdr:col>
      <xdr:colOff>955675</xdr:colOff>
      <xdr:row>17</xdr:row>
      <xdr:rowOff>123382</xdr:rowOff>
    </xdr:to>
    <xdr:sp macro="" textlink="">
      <xdr:nvSpPr>
        <xdr:cNvPr id="59" name="フローチャート : 判断 58"/>
        <xdr:cNvSpPr/>
      </xdr:nvSpPr>
      <xdr:spPr bwMode="auto">
        <a:xfrm>
          <a:off x="4254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133559</xdr:rowOff>
    </xdr:from>
    <xdr:ext cx="762000" cy="259045"/>
    <xdr:sp macro="" textlink="">
      <xdr:nvSpPr>
        <xdr:cNvPr id="60" name="テキスト ボックス 59"/>
        <xdr:cNvSpPr txBox="1"/>
      </xdr:nvSpPr>
      <xdr:spPr>
        <a:xfrm>
          <a:off x="3924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112,874</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58333</xdr:rowOff>
    </xdr:from>
    <xdr:to>
      <xdr:col>3</xdr:col>
      <xdr:colOff>206375</xdr:colOff>
      <xdr:row>19</xdr:row>
      <xdr:rowOff>79549</xdr:rowOff>
    </xdr:to>
    <xdr:cxnSp macro="">
      <xdr:nvCxnSpPr>
        <xdr:cNvPr id="61" name="直線コネクタ 60"/>
        <xdr:cNvCxnSpPr/>
      </xdr:nvCxnSpPr>
      <xdr:spPr bwMode="auto">
        <a:xfrm>
          <a:off x="2908300" y="3363508"/>
          <a:ext cx="698500" cy="2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156613</xdr:rowOff>
    </xdr:from>
    <xdr:to>
      <xdr:col>3</xdr:col>
      <xdr:colOff>257175</xdr:colOff>
      <xdr:row>17</xdr:row>
      <xdr:rowOff>86763</xdr:rowOff>
    </xdr:to>
    <xdr:sp macro="" textlink="">
      <xdr:nvSpPr>
        <xdr:cNvPr id="62" name="フローチャート : 判断 61"/>
        <xdr:cNvSpPr/>
      </xdr:nvSpPr>
      <xdr:spPr bwMode="auto">
        <a:xfrm>
          <a:off x="3556000" y="29474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96940</xdr:rowOff>
    </xdr:from>
    <xdr:ext cx="762000" cy="259045"/>
    <xdr:sp macro="" textlink="">
      <xdr:nvSpPr>
        <xdr:cNvPr id="63" name="テキスト ボックス 62"/>
        <xdr:cNvSpPr txBox="1"/>
      </xdr:nvSpPr>
      <xdr:spPr>
        <a:xfrm>
          <a:off x="3225800" y="271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116,238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136692</xdr:rowOff>
    </xdr:from>
    <xdr:to>
      <xdr:col>2</xdr:col>
      <xdr:colOff>692150</xdr:colOff>
      <xdr:row>17</xdr:row>
      <xdr:rowOff>66842</xdr:rowOff>
    </xdr:to>
    <xdr:sp macro="" textlink="">
      <xdr:nvSpPr>
        <xdr:cNvPr id="64" name="フローチャート : 判断 63"/>
        <xdr:cNvSpPr/>
      </xdr:nvSpPr>
      <xdr:spPr bwMode="auto">
        <a:xfrm>
          <a:off x="2857500" y="2927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77019</xdr:rowOff>
    </xdr:from>
    <xdr:ext cx="762000" cy="259045"/>
    <xdr:sp macro="" textlink="">
      <xdr:nvSpPr>
        <xdr:cNvPr id="65" name="テキスト ボックス 64"/>
        <xdr:cNvSpPr txBox="1"/>
      </xdr:nvSpPr>
      <xdr:spPr>
        <a:xfrm>
          <a:off x="2527300" y="2696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118,068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19</xdr:row>
      <xdr:rowOff>50597</xdr:rowOff>
    </xdr:from>
    <xdr:to>
      <xdr:col>5</xdr:col>
      <xdr:colOff>34925</xdr:colOff>
      <xdr:row>19</xdr:row>
      <xdr:rowOff>152197</xdr:rowOff>
    </xdr:to>
    <xdr:sp macro="" textlink="">
      <xdr:nvSpPr>
        <xdr:cNvPr id="71" name="円/楕円 70"/>
        <xdr:cNvSpPr/>
      </xdr:nvSpPr>
      <xdr:spPr bwMode="auto">
        <a:xfrm>
          <a:off x="5600700" y="3355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130624</xdr:rowOff>
    </xdr:from>
    <xdr:ext cx="762000" cy="259045"/>
    <xdr:sp macro="" textlink="">
      <xdr:nvSpPr>
        <xdr:cNvPr id="72" name="人口1人当たり決算額の推移該当値テキスト130"/>
        <xdr:cNvSpPr txBox="1"/>
      </xdr:nvSpPr>
      <xdr:spPr>
        <a:xfrm>
          <a:off x="5740400" y="326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78,727</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43423</xdr:rowOff>
    </xdr:from>
    <xdr:to>
      <xdr:col>4</xdr:col>
      <xdr:colOff>520700</xdr:colOff>
      <xdr:row>19</xdr:row>
      <xdr:rowOff>145023</xdr:rowOff>
    </xdr:to>
    <xdr:sp macro="" textlink="">
      <xdr:nvSpPr>
        <xdr:cNvPr id="73" name="円/楕円 72"/>
        <xdr:cNvSpPr/>
      </xdr:nvSpPr>
      <xdr:spPr bwMode="auto">
        <a:xfrm>
          <a:off x="4953000" y="3348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129800</xdr:rowOff>
    </xdr:from>
    <xdr:ext cx="736600" cy="259045"/>
    <xdr:sp macro="" textlink="">
      <xdr:nvSpPr>
        <xdr:cNvPr id="74" name="テキスト ボックス 73"/>
        <xdr:cNvSpPr txBox="1"/>
      </xdr:nvSpPr>
      <xdr:spPr>
        <a:xfrm>
          <a:off x="4622800" y="3434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79,386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58478</xdr:rowOff>
    </xdr:from>
    <xdr:to>
      <xdr:col>3</xdr:col>
      <xdr:colOff>955675</xdr:colOff>
      <xdr:row>19</xdr:row>
      <xdr:rowOff>160078</xdr:rowOff>
    </xdr:to>
    <xdr:sp macro="" textlink="">
      <xdr:nvSpPr>
        <xdr:cNvPr id="75" name="円/楕円 74"/>
        <xdr:cNvSpPr/>
      </xdr:nvSpPr>
      <xdr:spPr bwMode="auto">
        <a:xfrm>
          <a:off x="4254500" y="33636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144855</xdr:rowOff>
    </xdr:from>
    <xdr:ext cx="762000" cy="259045"/>
    <xdr:sp macro="" textlink="">
      <xdr:nvSpPr>
        <xdr:cNvPr id="76" name="テキスト ボックス 75"/>
        <xdr:cNvSpPr txBox="1"/>
      </xdr:nvSpPr>
      <xdr:spPr>
        <a:xfrm>
          <a:off x="3924300" y="3450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78,003</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28749</xdr:rowOff>
    </xdr:from>
    <xdr:to>
      <xdr:col>3</xdr:col>
      <xdr:colOff>257175</xdr:colOff>
      <xdr:row>19</xdr:row>
      <xdr:rowOff>130349</xdr:rowOff>
    </xdr:to>
    <xdr:sp macro="" textlink="">
      <xdr:nvSpPr>
        <xdr:cNvPr id="77" name="円/楕円 76"/>
        <xdr:cNvSpPr/>
      </xdr:nvSpPr>
      <xdr:spPr bwMode="auto">
        <a:xfrm>
          <a:off x="3556000" y="333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115126</xdr:rowOff>
    </xdr:from>
    <xdr:ext cx="762000" cy="259045"/>
    <xdr:sp macro="" textlink="">
      <xdr:nvSpPr>
        <xdr:cNvPr id="78" name="テキスト ボックス 77"/>
        <xdr:cNvSpPr txBox="1"/>
      </xdr:nvSpPr>
      <xdr:spPr>
        <a:xfrm>
          <a:off x="3225800" y="34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80,734</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7533</xdr:rowOff>
    </xdr:from>
    <xdr:to>
      <xdr:col>2</xdr:col>
      <xdr:colOff>692150</xdr:colOff>
      <xdr:row>19</xdr:row>
      <xdr:rowOff>109133</xdr:rowOff>
    </xdr:to>
    <xdr:sp macro="" textlink="">
      <xdr:nvSpPr>
        <xdr:cNvPr id="79" name="円/楕円 78"/>
        <xdr:cNvSpPr/>
      </xdr:nvSpPr>
      <xdr:spPr bwMode="auto">
        <a:xfrm>
          <a:off x="2857500" y="3312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93910</xdr:rowOff>
    </xdr:from>
    <xdr:ext cx="762000" cy="259045"/>
    <xdr:sp macro="" textlink="">
      <xdr:nvSpPr>
        <xdr:cNvPr id="80" name="テキスト ボックス 79"/>
        <xdr:cNvSpPr txBox="1"/>
      </xdr:nvSpPr>
      <xdr:spPr>
        <a:xfrm>
          <a:off x="2527300" y="339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312357</xdr:rowOff>
    </xdr:from>
    <xdr:to>
      <xdr:col>4</xdr:col>
      <xdr:colOff>1117600</xdr:colOff>
      <xdr:row>37</xdr:row>
      <xdr:rowOff>226688</xdr:rowOff>
    </xdr:to>
    <xdr:cxnSp macro="">
      <xdr:nvCxnSpPr>
        <xdr:cNvPr id="109" name="直線コネクタ 108"/>
        <xdr:cNvCxnSpPr/>
      </xdr:nvCxnSpPr>
      <xdr:spPr bwMode="auto">
        <a:xfrm flipV="1">
          <a:off x="5651500" y="6236907"/>
          <a:ext cx="0" cy="11144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198765</xdr:rowOff>
    </xdr:from>
    <xdr:ext cx="762000" cy="259045"/>
    <xdr:sp macro="" textlink="">
      <xdr:nvSpPr>
        <xdr:cNvPr id="110" name="人口1人当たり決算額の推移最小値テキスト445"/>
        <xdr:cNvSpPr txBox="1"/>
      </xdr:nvSpPr>
      <xdr:spPr>
        <a:xfrm>
          <a:off x="5740400" y="732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10,767</a:t>
          </a:r>
          <a:endParaRPr kumimoji="1" lang="ja-JP" altLang="en-US" sz="1000" b="1">
            <a:latin typeface="ＭＳ Ｐゴシック"/>
          </a:endParaRPr>
        </a:p>
      </xdr:txBody>
    </xdr:sp>
    <xdr:clientData/>
  </xdr:oneCellAnchor>
  <xdr:twoCellAnchor>
    <xdr:from>
      <xdr:col>4</xdr:col>
      <xdr:colOff>1028700</xdr:colOff>
      <xdr:row>37</xdr:row>
      <xdr:rowOff>226688</xdr:rowOff>
    </xdr:from>
    <xdr:to>
      <xdr:col>5</xdr:col>
      <xdr:colOff>73025</xdr:colOff>
      <xdr:row>37</xdr:row>
      <xdr:rowOff>226688</xdr:rowOff>
    </xdr:to>
    <xdr:cxnSp macro="">
      <xdr:nvCxnSpPr>
        <xdr:cNvPr id="111" name="直線コネクタ 110"/>
        <xdr:cNvCxnSpPr/>
      </xdr:nvCxnSpPr>
      <xdr:spPr bwMode="auto">
        <a:xfrm>
          <a:off x="5562600" y="73513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55834</xdr:rowOff>
    </xdr:from>
    <xdr:ext cx="762000" cy="259045"/>
    <xdr:sp macro="" textlink="">
      <xdr:nvSpPr>
        <xdr:cNvPr id="112" name="人口1人当たり決算額の推移最大値テキスト445"/>
        <xdr:cNvSpPr txBox="1"/>
      </xdr:nvSpPr>
      <xdr:spPr>
        <a:xfrm>
          <a:off x="5740400" y="5980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69,270</a:t>
          </a:r>
          <a:endParaRPr kumimoji="1" lang="ja-JP" altLang="en-US" sz="1000" b="1">
            <a:latin typeface="ＭＳ Ｐゴシック"/>
          </a:endParaRPr>
        </a:p>
      </xdr:txBody>
    </xdr:sp>
    <xdr:clientData/>
  </xdr:oneCellAnchor>
  <xdr:twoCellAnchor>
    <xdr:from>
      <xdr:col>4</xdr:col>
      <xdr:colOff>1028700</xdr:colOff>
      <xdr:row>33</xdr:row>
      <xdr:rowOff>312357</xdr:rowOff>
    </xdr:from>
    <xdr:to>
      <xdr:col>5</xdr:col>
      <xdr:colOff>73025</xdr:colOff>
      <xdr:row>33</xdr:row>
      <xdr:rowOff>312357</xdr:rowOff>
    </xdr:to>
    <xdr:cxnSp macro="">
      <xdr:nvCxnSpPr>
        <xdr:cNvPr id="113" name="直線コネクタ 112"/>
        <xdr:cNvCxnSpPr/>
      </xdr:nvCxnSpPr>
      <xdr:spPr bwMode="auto">
        <a:xfrm>
          <a:off x="5562600" y="6236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146317</xdr:rowOff>
    </xdr:from>
    <xdr:to>
      <xdr:col>4</xdr:col>
      <xdr:colOff>1117600</xdr:colOff>
      <xdr:row>36</xdr:row>
      <xdr:rowOff>146907</xdr:rowOff>
    </xdr:to>
    <xdr:cxnSp macro="">
      <xdr:nvCxnSpPr>
        <xdr:cNvPr id="114" name="直線コネクタ 113"/>
        <xdr:cNvCxnSpPr/>
      </xdr:nvCxnSpPr>
      <xdr:spPr bwMode="auto">
        <a:xfrm>
          <a:off x="5003800" y="7099567"/>
          <a:ext cx="647700" cy="5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105757</xdr:rowOff>
    </xdr:from>
    <xdr:ext cx="762000" cy="259045"/>
    <xdr:sp macro="" textlink="">
      <xdr:nvSpPr>
        <xdr:cNvPr id="115" name="人口1人当たり決算額の推移平均値テキスト445"/>
        <xdr:cNvSpPr txBox="1"/>
      </xdr:nvSpPr>
      <xdr:spPr>
        <a:xfrm>
          <a:off x="5740400" y="6716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33,316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260680</xdr:rowOff>
    </xdr:from>
    <xdr:to>
      <xdr:col>5</xdr:col>
      <xdr:colOff>34925</xdr:colOff>
      <xdr:row>36</xdr:row>
      <xdr:rowOff>19380</xdr:rowOff>
    </xdr:to>
    <xdr:sp macro="" textlink="">
      <xdr:nvSpPr>
        <xdr:cNvPr id="116" name="フローチャート : 判断 115"/>
        <xdr:cNvSpPr/>
      </xdr:nvSpPr>
      <xdr:spPr bwMode="auto">
        <a:xfrm>
          <a:off x="56007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51143</xdr:rowOff>
    </xdr:from>
    <xdr:to>
      <xdr:col>4</xdr:col>
      <xdr:colOff>469900</xdr:colOff>
      <xdr:row>36</xdr:row>
      <xdr:rowOff>146317</xdr:rowOff>
    </xdr:to>
    <xdr:cxnSp macro="">
      <xdr:nvCxnSpPr>
        <xdr:cNvPr id="117" name="直線コネクタ 116"/>
        <xdr:cNvCxnSpPr/>
      </xdr:nvCxnSpPr>
      <xdr:spPr bwMode="auto">
        <a:xfrm>
          <a:off x="4305300" y="7004393"/>
          <a:ext cx="698500" cy="95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270643</xdr:rowOff>
    </xdr:from>
    <xdr:to>
      <xdr:col>4</xdr:col>
      <xdr:colOff>520700</xdr:colOff>
      <xdr:row>36</xdr:row>
      <xdr:rowOff>29343</xdr:rowOff>
    </xdr:to>
    <xdr:sp macro="" textlink="">
      <xdr:nvSpPr>
        <xdr:cNvPr id="118" name="フローチャート : 判断 117"/>
        <xdr:cNvSpPr/>
      </xdr:nvSpPr>
      <xdr:spPr bwMode="auto">
        <a:xfrm>
          <a:off x="4953000" y="688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39520</xdr:rowOff>
    </xdr:from>
    <xdr:ext cx="736600" cy="259045"/>
    <xdr:sp macro="" textlink="">
      <xdr:nvSpPr>
        <xdr:cNvPr id="119" name="テキスト ボックス 118"/>
        <xdr:cNvSpPr txBox="1"/>
      </xdr:nvSpPr>
      <xdr:spPr>
        <a:xfrm>
          <a:off x="4622800" y="6649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32,793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43104</xdr:rowOff>
    </xdr:from>
    <xdr:to>
      <xdr:col>3</xdr:col>
      <xdr:colOff>904875</xdr:colOff>
      <xdr:row>36</xdr:row>
      <xdr:rowOff>51143</xdr:rowOff>
    </xdr:to>
    <xdr:cxnSp macro="">
      <xdr:nvCxnSpPr>
        <xdr:cNvPr id="120" name="直線コネクタ 119"/>
        <xdr:cNvCxnSpPr/>
      </xdr:nvCxnSpPr>
      <xdr:spPr bwMode="auto">
        <a:xfrm>
          <a:off x="3606800" y="6996354"/>
          <a:ext cx="698500" cy="80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188119</xdr:rowOff>
    </xdr:from>
    <xdr:to>
      <xdr:col>3</xdr:col>
      <xdr:colOff>955675</xdr:colOff>
      <xdr:row>35</xdr:row>
      <xdr:rowOff>289719</xdr:rowOff>
    </xdr:to>
    <xdr:sp macro="" textlink="">
      <xdr:nvSpPr>
        <xdr:cNvPr id="121" name="フローチャート : 判断 120"/>
        <xdr:cNvSpPr/>
      </xdr:nvSpPr>
      <xdr:spPr bwMode="auto">
        <a:xfrm>
          <a:off x="4254500" y="67984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299896</xdr:rowOff>
    </xdr:from>
    <xdr:ext cx="762000" cy="259045"/>
    <xdr:sp macro="" textlink="">
      <xdr:nvSpPr>
        <xdr:cNvPr id="122" name="テキスト ボックス 121"/>
        <xdr:cNvSpPr txBox="1"/>
      </xdr:nvSpPr>
      <xdr:spPr>
        <a:xfrm>
          <a:off x="3924300" y="656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37,125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317938</xdr:rowOff>
    </xdr:from>
    <xdr:to>
      <xdr:col>3</xdr:col>
      <xdr:colOff>206375</xdr:colOff>
      <xdr:row>36</xdr:row>
      <xdr:rowOff>43104</xdr:rowOff>
    </xdr:to>
    <xdr:cxnSp macro="">
      <xdr:nvCxnSpPr>
        <xdr:cNvPr id="123" name="直線コネクタ 122"/>
        <xdr:cNvCxnSpPr/>
      </xdr:nvCxnSpPr>
      <xdr:spPr bwMode="auto">
        <a:xfrm>
          <a:off x="2908300" y="6928288"/>
          <a:ext cx="698500" cy="6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138512</xdr:rowOff>
    </xdr:from>
    <xdr:to>
      <xdr:col>3</xdr:col>
      <xdr:colOff>257175</xdr:colOff>
      <xdr:row>35</xdr:row>
      <xdr:rowOff>240112</xdr:rowOff>
    </xdr:to>
    <xdr:sp macro="" textlink="">
      <xdr:nvSpPr>
        <xdr:cNvPr id="124" name="フローチャート : 判断 123"/>
        <xdr:cNvSpPr/>
      </xdr:nvSpPr>
      <xdr:spPr bwMode="auto">
        <a:xfrm>
          <a:off x="3556000" y="67488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250289</xdr:rowOff>
    </xdr:from>
    <xdr:ext cx="762000" cy="259045"/>
    <xdr:sp macro="" textlink="">
      <xdr:nvSpPr>
        <xdr:cNvPr id="125" name="テキスト ボックス 124"/>
        <xdr:cNvSpPr txBox="1"/>
      </xdr:nvSpPr>
      <xdr:spPr>
        <a:xfrm>
          <a:off x="3225800" y="651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39,729</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61950</xdr:rowOff>
    </xdr:from>
    <xdr:to>
      <xdr:col>2</xdr:col>
      <xdr:colOff>692150</xdr:colOff>
      <xdr:row>35</xdr:row>
      <xdr:rowOff>163550</xdr:rowOff>
    </xdr:to>
    <xdr:sp macro="" textlink="">
      <xdr:nvSpPr>
        <xdr:cNvPr id="126" name="フローチャート : 判断 125"/>
        <xdr:cNvSpPr/>
      </xdr:nvSpPr>
      <xdr:spPr bwMode="auto">
        <a:xfrm>
          <a:off x="2857500" y="6672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173727</xdr:rowOff>
    </xdr:from>
    <xdr:ext cx="762000" cy="259045"/>
    <xdr:sp macro="" textlink="">
      <xdr:nvSpPr>
        <xdr:cNvPr id="127" name="テキスト ボックス 126"/>
        <xdr:cNvSpPr txBox="1"/>
      </xdr:nvSpPr>
      <xdr:spPr>
        <a:xfrm>
          <a:off x="2527300" y="64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43,748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36</xdr:row>
      <xdr:rowOff>96107</xdr:rowOff>
    </xdr:from>
    <xdr:to>
      <xdr:col>5</xdr:col>
      <xdr:colOff>34925</xdr:colOff>
      <xdr:row>37</xdr:row>
      <xdr:rowOff>26257</xdr:rowOff>
    </xdr:to>
    <xdr:sp macro="" textlink="">
      <xdr:nvSpPr>
        <xdr:cNvPr id="133" name="円/楕円 132"/>
        <xdr:cNvSpPr/>
      </xdr:nvSpPr>
      <xdr:spPr bwMode="auto">
        <a:xfrm>
          <a:off x="5600700" y="7049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68184</xdr:rowOff>
    </xdr:from>
    <xdr:ext cx="762000" cy="259045"/>
    <xdr:sp macro="" textlink="">
      <xdr:nvSpPr>
        <xdr:cNvPr id="134" name="人口1人当たり決算額の推移該当値テキスト445"/>
        <xdr:cNvSpPr txBox="1"/>
      </xdr:nvSpPr>
      <xdr:spPr>
        <a:xfrm>
          <a:off x="5740400" y="702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23,955</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95517</xdr:rowOff>
    </xdr:from>
    <xdr:to>
      <xdr:col>4</xdr:col>
      <xdr:colOff>520700</xdr:colOff>
      <xdr:row>37</xdr:row>
      <xdr:rowOff>25667</xdr:rowOff>
    </xdr:to>
    <xdr:sp macro="" textlink="">
      <xdr:nvSpPr>
        <xdr:cNvPr id="135" name="円/楕円 134"/>
        <xdr:cNvSpPr/>
      </xdr:nvSpPr>
      <xdr:spPr bwMode="auto">
        <a:xfrm>
          <a:off x="4953000" y="704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10444</xdr:rowOff>
    </xdr:from>
    <xdr:ext cx="736600" cy="259045"/>
    <xdr:sp macro="" textlink="">
      <xdr:nvSpPr>
        <xdr:cNvPr id="136" name="テキスト ボックス 135"/>
        <xdr:cNvSpPr txBox="1"/>
      </xdr:nvSpPr>
      <xdr:spPr>
        <a:xfrm>
          <a:off x="4622800" y="7135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343</xdr:rowOff>
    </xdr:from>
    <xdr:to>
      <xdr:col>3</xdr:col>
      <xdr:colOff>955675</xdr:colOff>
      <xdr:row>36</xdr:row>
      <xdr:rowOff>101943</xdr:rowOff>
    </xdr:to>
    <xdr:sp macro="" textlink="">
      <xdr:nvSpPr>
        <xdr:cNvPr id="137" name="円/楕円 136"/>
        <xdr:cNvSpPr/>
      </xdr:nvSpPr>
      <xdr:spPr bwMode="auto">
        <a:xfrm>
          <a:off x="4254500" y="6953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86720</xdr:rowOff>
    </xdr:from>
    <xdr:ext cx="762000" cy="259045"/>
    <xdr:sp macro="" textlink="">
      <xdr:nvSpPr>
        <xdr:cNvPr id="138" name="テキスト ボックス 137"/>
        <xdr:cNvSpPr txBox="1"/>
      </xdr:nvSpPr>
      <xdr:spPr>
        <a:xfrm>
          <a:off x="3924300" y="7039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28,982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335204</xdr:rowOff>
    </xdr:from>
    <xdr:to>
      <xdr:col>3</xdr:col>
      <xdr:colOff>257175</xdr:colOff>
      <xdr:row>36</xdr:row>
      <xdr:rowOff>93904</xdr:rowOff>
    </xdr:to>
    <xdr:sp macro="" textlink="">
      <xdr:nvSpPr>
        <xdr:cNvPr id="139" name="円/楕円 138"/>
        <xdr:cNvSpPr/>
      </xdr:nvSpPr>
      <xdr:spPr bwMode="auto">
        <a:xfrm>
          <a:off x="3556000" y="694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78681</xdr:rowOff>
    </xdr:from>
    <xdr:ext cx="762000" cy="259045"/>
    <xdr:sp macro="" textlink="">
      <xdr:nvSpPr>
        <xdr:cNvPr id="140" name="テキスト ボックス 139"/>
        <xdr:cNvSpPr txBox="1"/>
      </xdr:nvSpPr>
      <xdr:spPr>
        <a:xfrm>
          <a:off x="3225800" y="7031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29,404</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267138</xdr:rowOff>
    </xdr:from>
    <xdr:to>
      <xdr:col>2</xdr:col>
      <xdr:colOff>692150</xdr:colOff>
      <xdr:row>36</xdr:row>
      <xdr:rowOff>25838</xdr:rowOff>
    </xdr:to>
    <xdr:sp macro="" textlink="">
      <xdr:nvSpPr>
        <xdr:cNvPr id="141" name="円/楕円 140"/>
        <xdr:cNvSpPr/>
      </xdr:nvSpPr>
      <xdr:spPr bwMode="auto">
        <a:xfrm>
          <a:off x="2857500" y="687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10615</xdr:rowOff>
    </xdr:from>
    <xdr:ext cx="762000" cy="259045"/>
    <xdr:sp macro="" textlink="">
      <xdr:nvSpPr>
        <xdr:cNvPr id="142" name="テキスト ボックス 141"/>
        <xdr:cNvSpPr txBox="1"/>
      </xdr:nvSpPr>
      <xdr:spPr>
        <a:xfrm>
          <a:off x="2527300" y="696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32,977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19375</xdr:rowOff>
    </xdr:from>
    <xdr:to>
      <xdr:col>6</xdr:col>
      <xdr:colOff>510540</xdr:colOff>
      <xdr:row>38</xdr:row>
      <xdr:rowOff>69748</xdr:rowOff>
    </xdr:to>
    <xdr:cxnSp macro="">
      <xdr:nvCxnSpPr>
        <xdr:cNvPr id="58" name="直線コネクタ 57"/>
        <xdr:cNvCxnSpPr/>
      </xdr:nvCxnSpPr>
      <xdr:spPr>
        <a:xfrm flipV="1">
          <a:off x="4633595" y="5334325"/>
          <a:ext cx="1270" cy="1250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73575</xdr:rowOff>
    </xdr:from>
    <xdr:ext cx="534377" cy="259045"/>
    <xdr:sp macro="" textlink="">
      <xdr:nvSpPr>
        <xdr:cNvPr id="59" name="人件費最小値テキスト"/>
        <xdr:cNvSpPr txBox="1"/>
      </xdr:nvSpPr>
      <xdr:spPr>
        <a:xfrm>
          <a:off x="4686300" y="658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52,284</a:t>
          </a:r>
          <a:endParaRPr kumimoji="1" lang="ja-JP" altLang="en-US" sz="1000" b="1">
            <a:latin typeface="ＭＳ Ｐゴシック"/>
          </a:endParaRPr>
        </a:p>
      </xdr:txBody>
    </xdr:sp>
    <xdr:clientData/>
  </xdr:oneCellAnchor>
  <xdr:twoCellAnchor>
    <xdr:from>
      <xdr:col>6</xdr:col>
      <xdr:colOff>422275</xdr:colOff>
      <xdr:row>38</xdr:row>
      <xdr:rowOff>69748</xdr:rowOff>
    </xdr:from>
    <xdr:to>
      <xdr:col>6</xdr:col>
      <xdr:colOff>600075</xdr:colOff>
      <xdr:row>38</xdr:row>
      <xdr:rowOff>69748</xdr:rowOff>
    </xdr:to>
    <xdr:cxnSp macro="">
      <xdr:nvCxnSpPr>
        <xdr:cNvPr id="60" name="直線コネクタ 59"/>
        <xdr:cNvCxnSpPr/>
      </xdr:nvCxnSpPr>
      <xdr:spPr>
        <a:xfrm>
          <a:off x="4546600" y="658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137502</xdr:rowOff>
    </xdr:from>
    <xdr:ext cx="599010" cy="259045"/>
    <xdr:sp macro="" textlink="">
      <xdr:nvSpPr>
        <xdr:cNvPr id="61" name="人件費最大値テキスト"/>
        <xdr:cNvSpPr txBox="1"/>
      </xdr:nvSpPr>
      <xdr:spPr>
        <a:xfrm>
          <a:off x="4686300" y="5109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128,869</a:t>
          </a:r>
          <a:endParaRPr kumimoji="1" lang="ja-JP" altLang="en-US" sz="1000" b="1">
            <a:latin typeface="ＭＳ Ｐゴシック"/>
          </a:endParaRPr>
        </a:p>
      </xdr:txBody>
    </xdr:sp>
    <xdr:clientData/>
  </xdr:oneCellAnchor>
  <xdr:twoCellAnchor>
    <xdr:from>
      <xdr:col>6</xdr:col>
      <xdr:colOff>422275</xdr:colOff>
      <xdr:row>31</xdr:row>
      <xdr:rowOff>19375</xdr:rowOff>
    </xdr:from>
    <xdr:to>
      <xdr:col>6</xdr:col>
      <xdr:colOff>600075</xdr:colOff>
      <xdr:row>31</xdr:row>
      <xdr:rowOff>19375</xdr:rowOff>
    </xdr:to>
    <xdr:cxnSp macro="">
      <xdr:nvCxnSpPr>
        <xdr:cNvPr id="62" name="直線コネクタ 61"/>
        <xdr:cNvCxnSpPr/>
      </xdr:nvCxnSpPr>
      <xdr:spPr>
        <a:xfrm>
          <a:off x="4546600" y="5334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6475</xdr:rowOff>
    </xdr:from>
    <xdr:to>
      <xdr:col>6</xdr:col>
      <xdr:colOff>511175</xdr:colOff>
      <xdr:row>37</xdr:row>
      <xdr:rowOff>10459</xdr:rowOff>
    </xdr:to>
    <xdr:cxnSp macro="">
      <xdr:nvCxnSpPr>
        <xdr:cNvPr id="63" name="直線コネクタ 62"/>
        <xdr:cNvCxnSpPr/>
      </xdr:nvCxnSpPr>
      <xdr:spPr>
        <a:xfrm flipV="1">
          <a:off x="3797300" y="6350125"/>
          <a:ext cx="838200" cy="3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76850</xdr:rowOff>
    </xdr:from>
    <xdr:ext cx="534377" cy="259045"/>
    <xdr:sp macro="" textlink="">
      <xdr:nvSpPr>
        <xdr:cNvPr id="64" name="人件費平均値テキスト"/>
        <xdr:cNvSpPr txBox="1"/>
      </xdr:nvSpPr>
      <xdr:spPr>
        <a:xfrm>
          <a:off x="4686300" y="5734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92,139</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53973</xdr:rowOff>
    </xdr:from>
    <xdr:to>
      <xdr:col>6</xdr:col>
      <xdr:colOff>561975</xdr:colOff>
      <xdr:row>34</xdr:row>
      <xdr:rowOff>155573</xdr:rowOff>
    </xdr:to>
    <xdr:sp macro="" textlink="">
      <xdr:nvSpPr>
        <xdr:cNvPr id="65" name="フローチャート : 判断 64"/>
        <xdr:cNvSpPr/>
      </xdr:nvSpPr>
      <xdr:spPr>
        <a:xfrm>
          <a:off x="45847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119861</xdr:rowOff>
    </xdr:from>
    <xdr:to>
      <xdr:col>5</xdr:col>
      <xdr:colOff>358775</xdr:colOff>
      <xdr:row>37</xdr:row>
      <xdr:rowOff>10459</xdr:rowOff>
    </xdr:to>
    <xdr:cxnSp macro="">
      <xdr:nvCxnSpPr>
        <xdr:cNvPr id="66" name="直線コネクタ 65"/>
        <xdr:cNvCxnSpPr/>
      </xdr:nvCxnSpPr>
      <xdr:spPr>
        <a:xfrm>
          <a:off x="2908300" y="6292061"/>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19242</xdr:rowOff>
    </xdr:from>
    <xdr:to>
      <xdr:col>5</xdr:col>
      <xdr:colOff>409575</xdr:colOff>
      <xdr:row>34</xdr:row>
      <xdr:rowOff>120842</xdr:rowOff>
    </xdr:to>
    <xdr:sp macro="" textlink="">
      <xdr:nvSpPr>
        <xdr:cNvPr id="67" name="フローチャート : 判断 66"/>
        <xdr:cNvSpPr/>
      </xdr:nvSpPr>
      <xdr:spPr>
        <a:xfrm>
          <a:off x="3746500" y="584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137369</xdr:rowOff>
    </xdr:from>
    <xdr:ext cx="534377" cy="259045"/>
    <xdr:sp macro="" textlink="">
      <xdr:nvSpPr>
        <xdr:cNvPr id="68" name="テキスト ボックス 67"/>
        <xdr:cNvSpPr txBox="1"/>
      </xdr:nvSpPr>
      <xdr:spPr>
        <a:xfrm>
          <a:off x="3530111" y="562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94,266</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112317</xdr:rowOff>
    </xdr:from>
    <xdr:to>
      <xdr:col>4</xdr:col>
      <xdr:colOff>155575</xdr:colOff>
      <xdr:row>36</xdr:row>
      <xdr:rowOff>119861</xdr:rowOff>
    </xdr:to>
    <xdr:cxnSp macro="">
      <xdr:nvCxnSpPr>
        <xdr:cNvPr id="69" name="直線コネクタ 68"/>
        <xdr:cNvCxnSpPr/>
      </xdr:nvCxnSpPr>
      <xdr:spPr>
        <a:xfrm>
          <a:off x="2019300" y="6113067"/>
          <a:ext cx="889000" cy="178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44943</xdr:rowOff>
    </xdr:from>
    <xdr:to>
      <xdr:col>4</xdr:col>
      <xdr:colOff>206375</xdr:colOff>
      <xdr:row>34</xdr:row>
      <xdr:rowOff>146543</xdr:rowOff>
    </xdr:to>
    <xdr:sp macro="" textlink="">
      <xdr:nvSpPr>
        <xdr:cNvPr id="70" name="フローチャート : 判断 69"/>
        <xdr:cNvSpPr/>
      </xdr:nvSpPr>
      <xdr:spPr>
        <a:xfrm>
          <a:off x="2857500" y="587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163070</xdr:rowOff>
    </xdr:from>
    <xdr:ext cx="534377" cy="259045"/>
    <xdr:sp macro="" textlink="">
      <xdr:nvSpPr>
        <xdr:cNvPr id="71" name="テキスト ボックス 70"/>
        <xdr:cNvSpPr txBox="1"/>
      </xdr:nvSpPr>
      <xdr:spPr>
        <a:xfrm>
          <a:off x="2641111" y="564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92,692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73978</xdr:rowOff>
    </xdr:from>
    <xdr:to>
      <xdr:col>2</xdr:col>
      <xdr:colOff>638175</xdr:colOff>
      <xdr:row>35</xdr:row>
      <xdr:rowOff>112317</xdr:rowOff>
    </xdr:to>
    <xdr:cxnSp macro="">
      <xdr:nvCxnSpPr>
        <xdr:cNvPr id="72" name="直線コネクタ 71"/>
        <xdr:cNvCxnSpPr/>
      </xdr:nvCxnSpPr>
      <xdr:spPr>
        <a:xfrm>
          <a:off x="1130300" y="6074728"/>
          <a:ext cx="889000" cy="3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150442</xdr:rowOff>
    </xdr:from>
    <xdr:to>
      <xdr:col>3</xdr:col>
      <xdr:colOff>3175</xdr:colOff>
      <xdr:row>34</xdr:row>
      <xdr:rowOff>80592</xdr:rowOff>
    </xdr:to>
    <xdr:sp macro="" textlink="">
      <xdr:nvSpPr>
        <xdr:cNvPr id="73" name="フローチャート : 判断 72"/>
        <xdr:cNvSpPr/>
      </xdr:nvSpPr>
      <xdr:spPr>
        <a:xfrm>
          <a:off x="1968500" y="5808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97119</xdr:rowOff>
    </xdr:from>
    <xdr:ext cx="534377" cy="259045"/>
    <xdr:sp macro="" textlink="">
      <xdr:nvSpPr>
        <xdr:cNvPr id="74" name="テキスト ボックス 73"/>
        <xdr:cNvSpPr txBox="1"/>
      </xdr:nvSpPr>
      <xdr:spPr>
        <a:xfrm>
          <a:off x="1752111" y="558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96,731</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128105</xdr:rowOff>
    </xdr:from>
    <xdr:to>
      <xdr:col>1</xdr:col>
      <xdr:colOff>485775</xdr:colOff>
      <xdr:row>34</xdr:row>
      <xdr:rowOff>58255</xdr:rowOff>
    </xdr:to>
    <xdr:sp macro="" textlink="">
      <xdr:nvSpPr>
        <xdr:cNvPr id="75" name="フローチャート : 判断 74"/>
        <xdr:cNvSpPr/>
      </xdr:nvSpPr>
      <xdr:spPr>
        <a:xfrm>
          <a:off x="1079500" y="578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74782</xdr:rowOff>
    </xdr:from>
    <xdr:ext cx="534377" cy="259045"/>
    <xdr:sp macro="" textlink="">
      <xdr:nvSpPr>
        <xdr:cNvPr id="76" name="テキスト ボックス 75"/>
        <xdr:cNvSpPr txBox="1"/>
      </xdr:nvSpPr>
      <xdr:spPr>
        <a:xfrm>
          <a:off x="863111" y="556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98,099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127125</xdr:rowOff>
    </xdr:from>
    <xdr:to>
      <xdr:col>6</xdr:col>
      <xdr:colOff>561975</xdr:colOff>
      <xdr:row>37</xdr:row>
      <xdr:rowOff>57275</xdr:rowOff>
    </xdr:to>
    <xdr:sp macro="" textlink="">
      <xdr:nvSpPr>
        <xdr:cNvPr id="82" name="円/楕円 81"/>
        <xdr:cNvSpPr/>
      </xdr:nvSpPr>
      <xdr:spPr>
        <a:xfrm>
          <a:off x="4584700" y="62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105552</xdr:rowOff>
    </xdr:from>
    <xdr:ext cx="534377" cy="259045"/>
    <xdr:sp macro="" textlink="">
      <xdr:nvSpPr>
        <xdr:cNvPr id="83" name="人件費該当値テキスト"/>
        <xdr:cNvSpPr txBox="1"/>
      </xdr:nvSpPr>
      <xdr:spPr>
        <a:xfrm>
          <a:off x="4686300" y="627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66,659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131109</xdr:rowOff>
    </xdr:from>
    <xdr:to>
      <xdr:col>5</xdr:col>
      <xdr:colOff>409575</xdr:colOff>
      <xdr:row>37</xdr:row>
      <xdr:rowOff>61259</xdr:rowOff>
    </xdr:to>
    <xdr:sp macro="" textlink="">
      <xdr:nvSpPr>
        <xdr:cNvPr id="84" name="円/楕円 83"/>
        <xdr:cNvSpPr/>
      </xdr:nvSpPr>
      <xdr:spPr>
        <a:xfrm>
          <a:off x="3746500" y="630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52386</xdr:rowOff>
    </xdr:from>
    <xdr:ext cx="534377" cy="259045"/>
    <xdr:sp macro="" textlink="">
      <xdr:nvSpPr>
        <xdr:cNvPr id="85" name="テキスト ボックス 84"/>
        <xdr:cNvSpPr txBox="1"/>
      </xdr:nvSpPr>
      <xdr:spPr>
        <a:xfrm>
          <a:off x="3530111" y="639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66,415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69061</xdr:rowOff>
    </xdr:from>
    <xdr:to>
      <xdr:col>4</xdr:col>
      <xdr:colOff>206375</xdr:colOff>
      <xdr:row>36</xdr:row>
      <xdr:rowOff>170661</xdr:rowOff>
    </xdr:to>
    <xdr:sp macro="" textlink="">
      <xdr:nvSpPr>
        <xdr:cNvPr id="86" name="円/楕円 85"/>
        <xdr:cNvSpPr/>
      </xdr:nvSpPr>
      <xdr:spPr>
        <a:xfrm>
          <a:off x="2857500" y="62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161788</xdr:rowOff>
    </xdr:from>
    <xdr:ext cx="534377" cy="259045"/>
    <xdr:sp macro="" textlink="">
      <xdr:nvSpPr>
        <xdr:cNvPr id="87" name="テキスト ボックス 86"/>
        <xdr:cNvSpPr txBox="1"/>
      </xdr:nvSpPr>
      <xdr:spPr>
        <a:xfrm>
          <a:off x="2641111" y="633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70,215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61517</xdr:rowOff>
    </xdr:from>
    <xdr:to>
      <xdr:col>3</xdr:col>
      <xdr:colOff>3175</xdr:colOff>
      <xdr:row>35</xdr:row>
      <xdr:rowOff>163117</xdr:rowOff>
    </xdr:to>
    <xdr:sp macro="" textlink="">
      <xdr:nvSpPr>
        <xdr:cNvPr id="88" name="円/楕円 87"/>
        <xdr:cNvSpPr/>
      </xdr:nvSpPr>
      <xdr:spPr>
        <a:xfrm>
          <a:off x="1968500" y="60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154244</xdr:rowOff>
    </xdr:from>
    <xdr:ext cx="534377" cy="259045"/>
    <xdr:sp macro="" textlink="">
      <xdr:nvSpPr>
        <xdr:cNvPr id="89" name="テキスト ボックス 88"/>
        <xdr:cNvSpPr txBox="1"/>
      </xdr:nvSpPr>
      <xdr:spPr>
        <a:xfrm>
          <a:off x="1752111" y="61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81,177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23178</xdr:rowOff>
    </xdr:from>
    <xdr:to>
      <xdr:col>1</xdr:col>
      <xdr:colOff>485775</xdr:colOff>
      <xdr:row>35</xdr:row>
      <xdr:rowOff>124778</xdr:rowOff>
    </xdr:to>
    <xdr:sp macro="" textlink="">
      <xdr:nvSpPr>
        <xdr:cNvPr id="90" name="円/楕円 89"/>
        <xdr:cNvSpPr/>
      </xdr:nvSpPr>
      <xdr:spPr>
        <a:xfrm>
          <a:off x="1079500" y="6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115905</xdr:rowOff>
    </xdr:from>
    <xdr:ext cx="534377" cy="259045"/>
    <xdr:sp macro="" textlink="">
      <xdr:nvSpPr>
        <xdr:cNvPr id="91" name="テキスト ボックス 90"/>
        <xdr:cNvSpPr txBox="1"/>
      </xdr:nvSpPr>
      <xdr:spPr>
        <a:xfrm>
          <a:off x="863111" y="611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83,525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5" name="テキスト ボックス 104"/>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6"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116200</xdr:rowOff>
    </xdr:from>
    <xdr:to>
      <xdr:col>6</xdr:col>
      <xdr:colOff>510540</xdr:colOff>
      <xdr:row>57</xdr:row>
      <xdr:rowOff>148746</xdr:rowOff>
    </xdr:to>
    <xdr:cxnSp macro="">
      <xdr:nvCxnSpPr>
        <xdr:cNvPr id="117" name="直線コネクタ 116"/>
        <xdr:cNvCxnSpPr/>
      </xdr:nvCxnSpPr>
      <xdr:spPr>
        <a:xfrm flipV="1">
          <a:off x="4633595" y="8688700"/>
          <a:ext cx="1270" cy="1232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152573</xdr:rowOff>
    </xdr:from>
    <xdr:ext cx="534377" cy="259045"/>
    <xdr:sp macro="" textlink="">
      <xdr:nvSpPr>
        <xdr:cNvPr id="118" name="物件費最小値テキスト"/>
        <xdr:cNvSpPr txBox="1"/>
      </xdr:nvSpPr>
      <xdr:spPr>
        <a:xfrm>
          <a:off x="4686300" y="992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44,865</a:t>
          </a:r>
          <a:endParaRPr kumimoji="1" lang="ja-JP" altLang="en-US" sz="1000" b="1">
            <a:latin typeface="ＭＳ Ｐゴシック"/>
          </a:endParaRPr>
        </a:p>
      </xdr:txBody>
    </xdr:sp>
    <xdr:clientData/>
  </xdr:oneCellAnchor>
  <xdr:twoCellAnchor>
    <xdr:from>
      <xdr:col>6</xdr:col>
      <xdr:colOff>422275</xdr:colOff>
      <xdr:row>57</xdr:row>
      <xdr:rowOff>148746</xdr:rowOff>
    </xdr:from>
    <xdr:to>
      <xdr:col>6</xdr:col>
      <xdr:colOff>600075</xdr:colOff>
      <xdr:row>57</xdr:row>
      <xdr:rowOff>148746</xdr:rowOff>
    </xdr:to>
    <xdr:cxnSp macro="">
      <xdr:nvCxnSpPr>
        <xdr:cNvPr id="119" name="直線コネクタ 118"/>
        <xdr:cNvCxnSpPr/>
      </xdr:nvCxnSpPr>
      <xdr:spPr>
        <a:xfrm>
          <a:off x="4546600" y="9921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62877</xdr:rowOff>
    </xdr:from>
    <xdr:ext cx="599010" cy="259045"/>
    <xdr:sp macro="" textlink="">
      <xdr:nvSpPr>
        <xdr:cNvPr id="120" name="物件費最大値テキスト"/>
        <xdr:cNvSpPr txBox="1"/>
      </xdr:nvSpPr>
      <xdr:spPr>
        <a:xfrm>
          <a:off x="4686300" y="846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233,598</a:t>
          </a:r>
          <a:endParaRPr kumimoji="1" lang="ja-JP" altLang="en-US" sz="1000" b="1">
            <a:latin typeface="ＭＳ Ｐゴシック"/>
          </a:endParaRPr>
        </a:p>
      </xdr:txBody>
    </xdr:sp>
    <xdr:clientData/>
  </xdr:oneCellAnchor>
  <xdr:twoCellAnchor>
    <xdr:from>
      <xdr:col>6</xdr:col>
      <xdr:colOff>422275</xdr:colOff>
      <xdr:row>50</xdr:row>
      <xdr:rowOff>116200</xdr:rowOff>
    </xdr:from>
    <xdr:to>
      <xdr:col>6</xdr:col>
      <xdr:colOff>600075</xdr:colOff>
      <xdr:row>50</xdr:row>
      <xdr:rowOff>116200</xdr:rowOff>
    </xdr:to>
    <xdr:cxnSp macro="">
      <xdr:nvCxnSpPr>
        <xdr:cNvPr id="121" name="直線コネクタ 120"/>
        <xdr:cNvCxnSpPr/>
      </xdr:nvCxnSpPr>
      <xdr:spPr>
        <a:xfrm>
          <a:off x="4546600" y="868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148746</xdr:rowOff>
    </xdr:from>
    <xdr:to>
      <xdr:col>6</xdr:col>
      <xdr:colOff>511175</xdr:colOff>
      <xdr:row>58</xdr:row>
      <xdr:rowOff>4872</xdr:rowOff>
    </xdr:to>
    <xdr:cxnSp macro="">
      <xdr:nvCxnSpPr>
        <xdr:cNvPr id="122" name="直線コネクタ 121"/>
        <xdr:cNvCxnSpPr/>
      </xdr:nvCxnSpPr>
      <xdr:spPr>
        <a:xfrm flipV="1">
          <a:off x="3797300" y="9921396"/>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170599</xdr:rowOff>
    </xdr:from>
    <xdr:ext cx="534377" cy="259045"/>
    <xdr:sp macro="" textlink="">
      <xdr:nvSpPr>
        <xdr:cNvPr id="123" name="物件費平均値テキスト"/>
        <xdr:cNvSpPr txBox="1"/>
      </xdr:nvSpPr>
      <xdr:spPr>
        <a:xfrm>
          <a:off x="4686300" y="9428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89,744</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147722</xdr:rowOff>
    </xdr:from>
    <xdr:to>
      <xdr:col>6</xdr:col>
      <xdr:colOff>561975</xdr:colOff>
      <xdr:row>56</xdr:row>
      <xdr:rowOff>77872</xdr:rowOff>
    </xdr:to>
    <xdr:sp macro="" textlink="">
      <xdr:nvSpPr>
        <xdr:cNvPr id="124" name="フローチャート : 判断 123"/>
        <xdr:cNvSpPr/>
      </xdr:nvSpPr>
      <xdr:spPr>
        <a:xfrm>
          <a:off x="4584700" y="9577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4872</xdr:rowOff>
    </xdr:from>
    <xdr:to>
      <xdr:col>5</xdr:col>
      <xdr:colOff>358775</xdr:colOff>
      <xdr:row>58</xdr:row>
      <xdr:rowOff>39913</xdr:rowOff>
    </xdr:to>
    <xdr:cxnSp macro="">
      <xdr:nvCxnSpPr>
        <xdr:cNvPr id="125" name="直線コネクタ 124"/>
        <xdr:cNvCxnSpPr/>
      </xdr:nvCxnSpPr>
      <xdr:spPr>
        <a:xfrm flipV="1">
          <a:off x="2908300" y="9948972"/>
          <a:ext cx="889000" cy="3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38451</xdr:rowOff>
    </xdr:from>
    <xdr:to>
      <xdr:col>5</xdr:col>
      <xdr:colOff>409575</xdr:colOff>
      <xdr:row>56</xdr:row>
      <xdr:rowOff>140051</xdr:rowOff>
    </xdr:to>
    <xdr:sp macro="" textlink="">
      <xdr:nvSpPr>
        <xdr:cNvPr id="126" name="フローチャート : 判断 125"/>
        <xdr:cNvSpPr/>
      </xdr:nvSpPr>
      <xdr:spPr>
        <a:xfrm>
          <a:off x="3746500" y="9639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156578</xdr:rowOff>
    </xdr:from>
    <xdr:ext cx="534377" cy="259045"/>
    <xdr:sp macro="" textlink="">
      <xdr:nvSpPr>
        <xdr:cNvPr id="127" name="テキスト ボックス 126"/>
        <xdr:cNvSpPr txBox="1"/>
      </xdr:nvSpPr>
      <xdr:spPr>
        <a:xfrm>
          <a:off x="3530111" y="941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80,224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27392</xdr:rowOff>
    </xdr:from>
    <xdr:to>
      <xdr:col>4</xdr:col>
      <xdr:colOff>155575</xdr:colOff>
      <xdr:row>58</xdr:row>
      <xdr:rowOff>39913</xdr:rowOff>
    </xdr:to>
    <xdr:cxnSp macro="">
      <xdr:nvCxnSpPr>
        <xdr:cNvPr id="128" name="直線コネクタ 127"/>
        <xdr:cNvCxnSpPr/>
      </xdr:nvCxnSpPr>
      <xdr:spPr>
        <a:xfrm>
          <a:off x="2019300" y="9971492"/>
          <a:ext cx="889000" cy="1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63205</xdr:rowOff>
    </xdr:from>
    <xdr:to>
      <xdr:col>4</xdr:col>
      <xdr:colOff>206375</xdr:colOff>
      <xdr:row>56</xdr:row>
      <xdr:rowOff>164805</xdr:rowOff>
    </xdr:to>
    <xdr:sp macro="" textlink="">
      <xdr:nvSpPr>
        <xdr:cNvPr id="129" name="フローチャート : 判断 128"/>
        <xdr:cNvSpPr/>
      </xdr:nvSpPr>
      <xdr:spPr>
        <a:xfrm>
          <a:off x="2857500" y="966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9882</xdr:rowOff>
    </xdr:from>
    <xdr:ext cx="534377" cy="259045"/>
    <xdr:sp macro="" textlink="">
      <xdr:nvSpPr>
        <xdr:cNvPr id="130" name="テキスト ボックス 129"/>
        <xdr:cNvSpPr txBox="1"/>
      </xdr:nvSpPr>
      <xdr:spPr>
        <a:xfrm>
          <a:off x="2641111" y="943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76,434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13578</xdr:rowOff>
    </xdr:from>
    <xdr:to>
      <xdr:col>2</xdr:col>
      <xdr:colOff>638175</xdr:colOff>
      <xdr:row>58</xdr:row>
      <xdr:rowOff>27392</xdr:rowOff>
    </xdr:to>
    <xdr:cxnSp macro="">
      <xdr:nvCxnSpPr>
        <xdr:cNvPr id="131" name="直線コネクタ 130"/>
        <xdr:cNvCxnSpPr/>
      </xdr:nvCxnSpPr>
      <xdr:spPr>
        <a:xfrm>
          <a:off x="1130300" y="9957678"/>
          <a:ext cx="889000" cy="1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89612</xdr:rowOff>
    </xdr:from>
    <xdr:to>
      <xdr:col>3</xdr:col>
      <xdr:colOff>3175</xdr:colOff>
      <xdr:row>57</xdr:row>
      <xdr:rowOff>19762</xdr:rowOff>
    </xdr:to>
    <xdr:sp macro="" textlink="">
      <xdr:nvSpPr>
        <xdr:cNvPr id="132" name="フローチャート : 判断 131"/>
        <xdr:cNvSpPr/>
      </xdr:nvSpPr>
      <xdr:spPr>
        <a:xfrm>
          <a:off x="1968500" y="969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36289</xdr:rowOff>
    </xdr:from>
    <xdr:ext cx="534377" cy="259045"/>
    <xdr:sp macro="" textlink="">
      <xdr:nvSpPr>
        <xdr:cNvPr id="133" name="テキスト ボックス 132"/>
        <xdr:cNvSpPr txBox="1"/>
      </xdr:nvSpPr>
      <xdr:spPr>
        <a:xfrm>
          <a:off x="1752111" y="946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72,391</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23579</xdr:rowOff>
    </xdr:from>
    <xdr:to>
      <xdr:col>1</xdr:col>
      <xdr:colOff>485775</xdr:colOff>
      <xdr:row>56</xdr:row>
      <xdr:rowOff>125179</xdr:rowOff>
    </xdr:to>
    <xdr:sp macro="" textlink="">
      <xdr:nvSpPr>
        <xdr:cNvPr id="134" name="フローチャート : 判断 133"/>
        <xdr:cNvSpPr/>
      </xdr:nvSpPr>
      <xdr:spPr>
        <a:xfrm>
          <a:off x="1079500" y="96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141706</xdr:rowOff>
    </xdr:from>
    <xdr:ext cx="534377" cy="259045"/>
    <xdr:sp macro="" textlink="">
      <xdr:nvSpPr>
        <xdr:cNvPr id="135" name="テキスト ボックス 134"/>
        <xdr:cNvSpPr txBox="1"/>
      </xdr:nvSpPr>
      <xdr:spPr>
        <a:xfrm>
          <a:off x="863111" y="940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97946</xdr:rowOff>
    </xdr:from>
    <xdr:to>
      <xdr:col>6</xdr:col>
      <xdr:colOff>561975</xdr:colOff>
      <xdr:row>58</xdr:row>
      <xdr:rowOff>28096</xdr:rowOff>
    </xdr:to>
    <xdr:sp macro="" textlink="">
      <xdr:nvSpPr>
        <xdr:cNvPr id="141" name="円/楕円 140"/>
        <xdr:cNvSpPr/>
      </xdr:nvSpPr>
      <xdr:spPr>
        <a:xfrm>
          <a:off x="4584700" y="987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12873</xdr:rowOff>
    </xdr:from>
    <xdr:ext cx="534377" cy="259045"/>
    <xdr:sp macro="" textlink="">
      <xdr:nvSpPr>
        <xdr:cNvPr id="142" name="物件費該当値テキスト"/>
        <xdr:cNvSpPr txBox="1"/>
      </xdr:nvSpPr>
      <xdr:spPr>
        <a:xfrm>
          <a:off x="4686300" y="978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125522</xdr:rowOff>
    </xdr:from>
    <xdr:to>
      <xdr:col>5</xdr:col>
      <xdr:colOff>409575</xdr:colOff>
      <xdr:row>58</xdr:row>
      <xdr:rowOff>55672</xdr:rowOff>
    </xdr:to>
    <xdr:sp macro="" textlink="">
      <xdr:nvSpPr>
        <xdr:cNvPr id="143" name="円/楕円 142"/>
        <xdr:cNvSpPr/>
      </xdr:nvSpPr>
      <xdr:spPr>
        <a:xfrm>
          <a:off x="3746500" y="989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46799</xdr:rowOff>
    </xdr:from>
    <xdr:ext cx="534377" cy="259045"/>
    <xdr:sp macro="" textlink="">
      <xdr:nvSpPr>
        <xdr:cNvPr id="144" name="テキスト ボックス 143"/>
        <xdr:cNvSpPr txBox="1"/>
      </xdr:nvSpPr>
      <xdr:spPr>
        <a:xfrm>
          <a:off x="3530111" y="999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160563</xdr:rowOff>
    </xdr:from>
    <xdr:to>
      <xdr:col>4</xdr:col>
      <xdr:colOff>206375</xdr:colOff>
      <xdr:row>58</xdr:row>
      <xdr:rowOff>90713</xdr:rowOff>
    </xdr:to>
    <xdr:sp macro="" textlink="">
      <xdr:nvSpPr>
        <xdr:cNvPr id="145" name="円/楕円 144"/>
        <xdr:cNvSpPr/>
      </xdr:nvSpPr>
      <xdr:spPr>
        <a:xfrm>
          <a:off x="2857500" y="993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81840</xdr:rowOff>
    </xdr:from>
    <xdr:ext cx="534377" cy="259045"/>
    <xdr:sp macro="" textlink="">
      <xdr:nvSpPr>
        <xdr:cNvPr id="146" name="テキスト ボックス 145"/>
        <xdr:cNvSpPr txBox="1"/>
      </xdr:nvSpPr>
      <xdr:spPr>
        <a:xfrm>
          <a:off x="2641111" y="1002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148042</xdr:rowOff>
    </xdr:from>
    <xdr:to>
      <xdr:col>3</xdr:col>
      <xdr:colOff>3175</xdr:colOff>
      <xdr:row>58</xdr:row>
      <xdr:rowOff>78192</xdr:rowOff>
    </xdr:to>
    <xdr:sp macro="" textlink="">
      <xdr:nvSpPr>
        <xdr:cNvPr id="147" name="円/楕円 146"/>
        <xdr:cNvSpPr/>
      </xdr:nvSpPr>
      <xdr:spPr>
        <a:xfrm>
          <a:off x="1968500" y="992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69319</xdr:rowOff>
    </xdr:from>
    <xdr:ext cx="534377" cy="259045"/>
    <xdr:sp macro="" textlink="">
      <xdr:nvSpPr>
        <xdr:cNvPr id="148" name="テキスト ボックス 147"/>
        <xdr:cNvSpPr txBox="1"/>
      </xdr:nvSpPr>
      <xdr:spPr>
        <a:xfrm>
          <a:off x="1752111" y="1001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37,195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134228</xdr:rowOff>
    </xdr:from>
    <xdr:to>
      <xdr:col>1</xdr:col>
      <xdr:colOff>485775</xdr:colOff>
      <xdr:row>58</xdr:row>
      <xdr:rowOff>64378</xdr:rowOff>
    </xdr:to>
    <xdr:sp macro="" textlink="">
      <xdr:nvSpPr>
        <xdr:cNvPr id="149" name="円/楕円 148"/>
        <xdr:cNvSpPr/>
      </xdr:nvSpPr>
      <xdr:spPr>
        <a:xfrm>
          <a:off x="1079500" y="99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55505</xdr:rowOff>
    </xdr:from>
    <xdr:ext cx="534377" cy="259045"/>
    <xdr:sp macro="" textlink="">
      <xdr:nvSpPr>
        <xdr:cNvPr id="150" name="テキスト ボックス 149"/>
        <xdr:cNvSpPr txBox="1"/>
      </xdr:nvSpPr>
      <xdr:spPr>
        <a:xfrm>
          <a:off x="863111" y="999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39,310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2" name="テキスト ボックス 161"/>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4" name="テキスト ボックス 163"/>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6" name="テキスト ボックス 165"/>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8" name="テキスト ボックス 167"/>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70" name="テキスト ボックス 169"/>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2" name="テキスト ボックス 17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48184</xdr:rowOff>
    </xdr:from>
    <xdr:to>
      <xdr:col>6</xdr:col>
      <xdr:colOff>510540</xdr:colOff>
      <xdr:row>78</xdr:row>
      <xdr:rowOff>168923</xdr:rowOff>
    </xdr:to>
    <xdr:cxnSp macro="">
      <xdr:nvCxnSpPr>
        <xdr:cNvPr id="174" name="直線コネクタ 173"/>
        <xdr:cNvCxnSpPr/>
      </xdr:nvCxnSpPr>
      <xdr:spPr>
        <a:xfrm flipV="1">
          <a:off x="4633595" y="12221134"/>
          <a:ext cx="1270" cy="1320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1300</xdr:rowOff>
    </xdr:from>
    <xdr:ext cx="469744" cy="259045"/>
    <xdr:sp macro="" textlink="">
      <xdr:nvSpPr>
        <xdr:cNvPr id="175" name="維持補修費最小値テキスト"/>
        <xdr:cNvSpPr txBox="1"/>
      </xdr:nvSpPr>
      <xdr:spPr>
        <a:xfrm>
          <a:off x="4686300" y="1354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1,233</a:t>
          </a:r>
          <a:endParaRPr kumimoji="1" lang="ja-JP" altLang="en-US" sz="1000" b="1">
            <a:latin typeface="ＭＳ Ｐゴシック"/>
          </a:endParaRPr>
        </a:p>
      </xdr:txBody>
    </xdr:sp>
    <xdr:clientData/>
  </xdr:oneCellAnchor>
  <xdr:twoCellAnchor>
    <xdr:from>
      <xdr:col>6</xdr:col>
      <xdr:colOff>422275</xdr:colOff>
      <xdr:row>78</xdr:row>
      <xdr:rowOff>168923</xdr:rowOff>
    </xdr:from>
    <xdr:to>
      <xdr:col>6</xdr:col>
      <xdr:colOff>600075</xdr:colOff>
      <xdr:row>78</xdr:row>
      <xdr:rowOff>168923</xdr:rowOff>
    </xdr:to>
    <xdr:cxnSp macro="">
      <xdr:nvCxnSpPr>
        <xdr:cNvPr id="176" name="直線コネクタ 175"/>
        <xdr:cNvCxnSpPr/>
      </xdr:nvCxnSpPr>
      <xdr:spPr>
        <a:xfrm>
          <a:off x="4546600" y="1354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166311</xdr:rowOff>
    </xdr:from>
    <xdr:ext cx="534377" cy="259045"/>
    <xdr:sp macro="" textlink="">
      <xdr:nvSpPr>
        <xdr:cNvPr id="177" name="維持補修費最大値テキスト"/>
        <xdr:cNvSpPr txBox="1"/>
      </xdr:nvSpPr>
      <xdr:spPr>
        <a:xfrm>
          <a:off x="4686300" y="1199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35,902</a:t>
          </a:r>
          <a:endParaRPr kumimoji="1" lang="ja-JP" altLang="en-US" sz="1000" b="1">
            <a:latin typeface="ＭＳ Ｐゴシック"/>
          </a:endParaRPr>
        </a:p>
      </xdr:txBody>
    </xdr:sp>
    <xdr:clientData/>
  </xdr:oneCellAnchor>
  <xdr:twoCellAnchor>
    <xdr:from>
      <xdr:col>6</xdr:col>
      <xdr:colOff>422275</xdr:colOff>
      <xdr:row>71</xdr:row>
      <xdr:rowOff>48184</xdr:rowOff>
    </xdr:from>
    <xdr:to>
      <xdr:col>6</xdr:col>
      <xdr:colOff>600075</xdr:colOff>
      <xdr:row>71</xdr:row>
      <xdr:rowOff>48184</xdr:rowOff>
    </xdr:to>
    <xdr:cxnSp macro="">
      <xdr:nvCxnSpPr>
        <xdr:cNvPr id="178" name="直線コネクタ 177"/>
        <xdr:cNvCxnSpPr/>
      </xdr:nvCxnSpPr>
      <xdr:spPr>
        <a:xfrm>
          <a:off x="4546600" y="12221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69977</xdr:rowOff>
    </xdr:from>
    <xdr:to>
      <xdr:col>6</xdr:col>
      <xdr:colOff>511175</xdr:colOff>
      <xdr:row>78</xdr:row>
      <xdr:rowOff>87618</xdr:rowOff>
    </xdr:to>
    <xdr:cxnSp macro="">
      <xdr:nvCxnSpPr>
        <xdr:cNvPr id="179" name="直線コネクタ 178"/>
        <xdr:cNvCxnSpPr/>
      </xdr:nvCxnSpPr>
      <xdr:spPr>
        <a:xfrm flipV="1">
          <a:off x="3797300" y="13443077"/>
          <a:ext cx="838200" cy="1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160469</xdr:rowOff>
    </xdr:from>
    <xdr:ext cx="469744" cy="259045"/>
    <xdr:sp macro="" textlink="">
      <xdr:nvSpPr>
        <xdr:cNvPr id="180" name="維持補修費平均値テキスト"/>
        <xdr:cNvSpPr txBox="1"/>
      </xdr:nvSpPr>
      <xdr:spPr>
        <a:xfrm>
          <a:off x="4686300" y="1301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9,722</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137592</xdr:rowOff>
    </xdr:from>
    <xdr:to>
      <xdr:col>6</xdr:col>
      <xdr:colOff>561975</xdr:colOff>
      <xdr:row>77</xdr:row>
      <xdr:rowOff>67742</xdr:rowOff>
    </xdr:to>
    <xdr:sp macro="" textlink="">
      <xdr:nvSpPr>
        <xdr:cNvPr id="181" name="フローチャート : 判断 180"/>
        <xdr:cNvSpPr/>
      </xdr:nvSpPr>
      <xdr:spPr>
        <a:xfrm>
          <a:off x="45847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75158</xdr:rowOff>
    </xdr:from>
    <xdr:to>
      <xdr:col>5</xdr:col>
      <xdr:colOff>358775</xdr:colOff>
      <xdr:row>78</xdr:row>
      <xdr:rowOff>87618</xdr:rowOff>
    </xdr:to>
    <xdr:cxnSp macro="">
      <xdr:nvCxnSpPr>
        <xdr:cNvPr id="182" name="直線コネクタ 181"/>
        <xdr:cNvCxnSpPr/>
      </xdr:nvCxnSpPr>
      <xdr:spPr>
        <a:xfrm>
          <a:off x="2908300" y="13448258"/>
          <a:ext cx="889000" cy="12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170129</xdr:rowOff>
    </xdr:from>
    <xdr:to>
      <xdr:col>5</xdr:col>
      <xdr:colOff>409575</xdr:colOff>
      <xdr:row>77</xdr:row>
      <xdr:rowOff>100279</xdr:rowOff>
    </xdr:to>
    <xdr:sp macro="" textlink="">
      <xdr:nvSpPr>
        <xdr:cNvPr id="183" name="フローチャート : 判断 182"/>
        <xdr:cNvSpPr/>
      </xdr:nvSpPr>
      <xdr:spPr>
        <a:xfrm>
          <a:off x="3746500" y="1320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116806</xdr:rowOff>
    </xdr:from>
    <xdr:ext cx="469744" cy="259045"/>
    <xdr:sp macro="" textlink="">
      <xdr:nvSpPr>
        <xdr:cNvPr id="184" name="テキスト ボックス 183"/>
        <xdr:cNvSpPr txBox="1"/>
      </xdr:nvSpPr>
      <xdr:spPr>
        <a:xfrm>
          <a:off x="3562427" y="1297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8,868</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75158</xdr:rowOff>
    </xdr:from>
    <xdr:to>
      <xdr:col>4</xdr:col>
      <xdr:colOff>155575</xdr:colOff>
      <xdr:row>78</xdr:row>
      <xdr:rowOff>76836</xdr:rowOff>
    </xdr:to>
    <xdr:cxnSp macro="">
      <xdr:nvCxnSpPr>
        <xdr:cNvPr id="185" name="直線コネクタ 184"/>
        <xdr:cNvCxnSpPr/>
      </xdr:nvCxnSpPr>
      <xdr:spPr>
        <a:xfrm flipV="1">
          <a:off x="2019300" y="13448258"/>
          <a:ext cx="889000" cy="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11633</xdr:rowOff>
    </xdr:from>
    <xdr:to>
      <xdr:col>4</xdr:col>
      <xdr:colOff>206375</xdr:colOff>
      <xdr:row>77</xdr:row>
      <xdr:rowOff>113233</xdr:rowOff>
    </xdr:to>
    <xdr:sp macro="" textlink="">
      <xdr:nvSpPr>
        <xdr:cNvPr id="186" name="フローチャート : 判断 185"/>
        <xdr:cNvSpPr/>
      </xdr:nvSpPr>
      <xdr:spPr>
        <a:xfrm>
          <a:off x="2857500" y="1321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129760</xdr:rowOff>
    </xdr:from>
    <xdr:ext cx="469744" cy="259045"/>
    <xdr:sp macro="" textlink="">
      <xdr:nvSpPr>
        <xdr:cNvPr id="187" name="テキスト ボックス 186"/>
        <xdr:cNvSpPr txBox="1"/>
      </xdr:nvSpPr>
      <xdr:spPr>
        <a:xfrm>
          <a:off x="2673427" y="1298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76836</xdr:rowOff>
    </xdr:from>
    <xdr:to>
      <xdr:col>2</xdr:col>
      <xdr:colOff>638175</xdr:colOff>
      <xdr:row>78</xdr:row>
      <xdr:rowOff>107810</xdr:rowOff>
    </xdr:to>
    <xdr:cxnSp macro="">
      <xdr:nvCxnSpPr>
        <xdr:cNvPr id="188" name="直線コネクタ 187"/>
        <xdr:cNvCxnSpPr/>
      </xdr:nvCxnSpPr>
      <xdr:spPr>
        <a:xfrm flipV="1">
          <a:off x="1130300" y="13449936"/>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14833</xdr:rowOff>
    </xdr:from>
    <xdr:to>
      <xdr:col>3</xdr:col>
      <xdr:colOff>3175</xdr:colOff>
      <xdr:row>77</xdr:row>
      <xdr:rowOff>116433</xdr:rowOff>
    </xdr:to>
    <xdr:sp macro="" textlink="">
      <xdr:nvSpPr>
        <xdr:cNvPr id="189" name="フローチャート : 判断 188"/>
        <xdr:cNvSpPr/>
      </xdr:nvSpPr>
      <xdr:spPr>
        <a:xfrm>
          <a:off x="1968500" y="1321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132960</xdr:rowOff>
    </xdr:from>
    <xdr:ext cx="469744" cy="259045"/>
    <xdr:sp macro="" textlink="">
      <xdr:nvSpPr>
        <xdr:cNvPr id="190" name="テキスト ボックス 189"/>
        <xdr:cNvSpPr txBox="1"/>
      </xdr:nvSpPr>
      <xdr:spPr>
        <a:xfrm>
          <a:off x="1784427" y="1299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8,444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36779</xdr:rowOff>
    </xdr:from>
    <xdr:to>
      <xdr:col>1</xdr:col>
      <xdr:colOff>485775</xdr:colOff>
      <xdr:row>77</xdr:row>
      <xdr:rowOff>138379</xdr:rowOff>
    </xdr:to>
    <xdr:sp macro="" textlink="">
      <xdr:nvSpPr>
        <xdr:cNvPr id="191" name="フローチャート : 判断 190"/>
        <xdr:cNvSpPr/>
      </xdr:nvSpPr>
      <xdr:spPr>
        <a:xfrm>
          <a:off x="1079500" y="1323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154906</xdr:rowOff>
    </xdr:from>
    <xdr:ext cx="469744" cy="259045"/>
    <xdr:sp macro="" textlink="">
      <xdr:nvSpPr>
        <xdr:cNvPr id="192" name="テキスト ボックス 191"/>
        <xdr:cNvSpPr txBox="1"/>
      </xdr:nvSpPr>
      <xdr:spPr>
        <a:xfrm>
          <a:off x="895427" y="13013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19177</xdr:rowOff>
    </xdr:from>
    <xdr:to>
      <xdr:col>6</xdr:col>
      <xdr:colOff>561975</xdr:colOff>
      <xdr:row>78</xdr:row>
      <xdr:rowOff>120777</xdr:rowOff>
    </xdr:to>
    <xdr:sp macro="" textlink="">
      <xdr:nvSpPr>
        <xdr:cNvPr id="198" name="円/楕円 197"/>
        <xdr:cNvSpPr/>
      </xdr:nvSpPr>
      <xdr:spPr>
        <a:xfrm>
          <a:off x="4584700" y="133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105554</xdr:rowOff>
    </xdr:from>
    <xdr:ext cx="469744" cy="259045"/>
    <xdr:sp macro="" textlink="">
      <xdr:nvSpPr>
        <xdr:cNvPr id="199" name="維持補修費該当値テキスト"/>
        <xdr:cNvSpPr txBox="1"/>
      </xdr:nvSpPr>
      <xdr:spPr>
        <a:xfrm>
          <a:off x="4686300" y="1330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3,830</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36818</xdr:rowOff>
    </xdr:from>
    <xdr:to>
      <xdr:col>5</xdr:col>
      <xdr:colOff>409575</xdr:colOff>
      <xdr:row>78</xdr:row>
      <xdr:rowOff>138418</xdr:rowOff>
    </xdr:to>
    <xdr:sp macro="" textlink="">
      <xdr:nvSpPr>
        <xdr:cNvPr id="200" name="円/楕円 199"/>
        <xdr:cNvSpPr/>
      </xdr:nvSpPr>
      <xdr:spPr>
        <a:xfrm>
          <a:off x="3746500" y="1340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129545</xdr:rowOff>
    </xdr:from>
    <xdr:ext cx="469744" cy="259045"/>
    <xdr:sp macro="" textlink="">
      <xdr:nvSpPr>
        <xdr:cNvPr id="201" name="テキスト ボックス 200"/>
        <xdr:cNvSpPr txBox="1"/>
      </xdr:nvSpPr>
      <xdr:spPr>
        <a:xfrm>
          <a:off x="3562427" y="1350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24358</xdr:rowOff>
    </xdr:from>
    <xdr:to>
      <xdr:col>4</xdr:col>
      <xdr:colOff>206375</xdr:colOff>
      <xdr:row>78</xdr:row>
      <xdr:rowOff>125958</xdr:rowOff>
    </xdr:to>
    <xdr:sp macro="" textlink="">
      <xdr:nvSpPr>
        <xdr:cNvPr id="202" name="円/楕円 201"/>
        <xdr:cNvSpPr/>
      </xdr:nvSpPr>
      <xdr:spPr>
        <a:xfrm>
          <a:off x="2857500" y="1339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117085</xdr:rowOff>
    </xdr:from>
    <xdr:ext cx="469744" cy="259045"/>
    <xdr:sp macro="" textlink="">
      <xdr:nvSpPr>
        <xdr:cNvPr id="203" name="テキスト ボックス 202"/>
        <xdr:cNvSpPr txBox="1"/>
      </xdr:nvSpPr>
      <xdr:spPr>
        <a:xfrm>
          <a:off x="2673427" y="13490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26036</xdr:rowOff>
    </xdr:from>
    <xdr:to>
      <xdr:col>3</xdr:col>
      <xdr:colOff>3175</xdr:colOff>
      <xdr:row>78</xdr:row>
      <xdr:rowOff>127636</xdr:rowOff>
    </xdr:to>
    <xdr:sp macro="" textlink="">
      <xdr:nvSpPr>
        <xdr:cNvPr id="204" name="円/楕円 203"/>
        <xdr:cNvSpPr/>
      </xdr:nvSpPr>
      <xdr:spPr>
        <a:xfrm>
          <a:off x="1968500" y="13399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118763</xdr:rowOff>
    </xdr:from>
    <xdr:ext cx="469744" cy="259045"/>
    <xdr:sp macro="" textlink="">
      <xdr:nvSpPr>
        <xdr:cNvPr id="205" name="テキスト ボックス 204"/>
        <xdr:cNvSpPr txBox="1"/>
      </xdr:nvSpPr>
      <xdr:spPr>
        <a:xfrm>
          <a:off x="1784427" y="1349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57010</xdr:rowOff>
    </xdr:from>
    <xdr:to>
      <xdr:col>1</xdr:col>
      <xdr:colOff>485775</xdr:colOff>
      <xdr:row>78</xdr:row>
      <xdr:rowOff>158610</xdr:rowOff>
    </xdr:to>
    <xdr:sp macro="" textlink="">
      <xdr:nvSpPr>
        <xdr:cNvPr id="206" name="円/楕円 205"/>
        <xdr:cNvSpPr/>
      </xdr:nvSpPr>
      <xdr:spPr>
        <a:xfrm>
          <a:off x="1079500" y="1343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149737</xdr:rowOff>
    </xdr:from>
    <xdr:ext cx="469744" cy="259045"/>
    <xdr:sp macro="" textlink="">
      <xdr:nvSpPr>
        <xdr:cNvPr id="207" name="テキスト ボックス 206"/>
        <xdr:cNvSpPr txBox="1"/>
      </xdr:nvSpPr>
      <xdr:spPr>
        <a:xfrm>
          <a:off x="895427" y="1352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109,489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6" name="テキスト ボックス 225"/>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49044</xdr:rowOff>
    </xdr:from>
    <xdr:to>
      <xdr:col>6</xdr:col>
      <xdr:colOff>510540</xdr:colOff>
      <xdr:row>99</xdr:row>
      <xdr:rowOff>122603</xdr:rowOff>
    </xdr:to>
    <xdr:cxnSp macro="">
      <xdr:nvCxnSpPr>
        <xdr:cNvPr id="234" name="直線コネクタ 233"/>
        <xdr:cNvCxnSpPr/>
      </xdr:nvCxnSpPr>
      <xdr:spPr>
        <a:xfrm flipV="1">
          <a:off x="4633595" y="15479544"/>
          <a:ext cx="1270" cy="1616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126430</xdr:rowOff>
    </xdr:from>
    <xdr:ext cx="534377" cy="259045"/>
    <xdr:sp macro="" textlink="">
      <xdr:nvSpPr>
        <xdr:cNvPr id="235" name="扶助費最小値テキスト"/>
        <xdr:cNvSpPr txBox="1"/>
      </xdr:nvSpPr>
      <xdr:spPr>
        <a:xfrm>
          <a:off x="4686300" y="170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38,547</a:t>
          </a:r>
          <a:endParaRPr kumimoji="1" lang="ja-JP" altLang="en-US" sz="1000" b="1">
            <a:latin typeface="ＭＳ Ｐゴシック"/>
          </a:endParaRPr>
        </a:p>
      </xdr:txBody>
    </xdr:sp>
    <xdr:clientData/>
  </xdr:oneCellAnchor>
  <xdr:twoCellAnchor>
    <xdr:from>
      <xdr:col>6</xdr:col>
      <xdr:colOff>422275</xdr:colOff>
      <xdr:row>99</xdr:row>
      <xdr:rowOff>122603</xdr:rowOff>
    </xdr:from>
    <xdr:to>
      <xdr:col>6</xdr:col>
      <xdr:colOff>600075</xdr:colOff>
      <xdr:row>99</xdr:row>
      <xdr:rowOff>122603</xdr:rowOff>
    </xdr:to>
    <xdr:cxnSp macro="">
      <xdr:nvCxnSpPr>
        <xdr:cNvPr id="236" name="直線コネクタ 235"/>
        <xdr:cNvCxnSpPr/>
      </xdr:nvCxnSpPr>
      <xdr:spPr>
        <a:xfrm>
          <a:off x="4546600" y="1709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167171</xdr:rowOff>
    </xdr:from>
    <xdr:ext cx="599010" cy="259045"/>
    <xdr:sp macro="" textlink="">
      <xdr:nvSpPr>
        <xdr:cNvPr id="237" name="扶助費最大値テキスト"/>
        <xdr:cNvSpPr txBox="1"/>
      </xdr:nvSpPr>
      <xdr:spPr>
        <a:xfrm>
          <a:off x="4686300" y="1525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137,552</a:t>
          </a:r>
          <a:endParaRPr kumimoji="1" lang="ja-JP" altLang="en-US" sz="1000" b="1">
            <a:latin typeface="ＭＳ Ｐゴシック"/>
          </a:endParaRPr>
        </a:p>
      </xdr:txBody>
    </xdr:sp>
    <xdr:clientData/>
  </xdr:oneCellAnchor>
  <xdr:twoCellAnchor>
    <xdr:from>
      <xdr:col>6</xdr:col>
      <xdr:colOff>422275</xdr:colOff>
      <xdr:row>90</xdr:row>
      <xdr:rowOff>49044</xdr:rowOff>
    </xdr:from>
    <xdr:to>
      <xdr:col>6</xdr:col>
      <xdr:colOff>600075</xdr:colOff>
      <xdr:row>90</xdr:row>
      <xdr:rowOff>49044</xdr:rowOff>
    </xdr:to>
    <xdr:cxnSp macro="">
      <xdr:nvCxnSpPr>
        <xdr:cNvPr id="238" name="直線コネクタ 237"/>
        <xdr:cNvCxnSpPr/>
      </xdr:nvCxnSpPr>
      <xdr:spPr>
        <a:xfrm>
          <a:off x="4546600" y="1547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26005</xdr:rowOff>
    </xdr:from>
    <xdr:to>
      <xdr:col>6</xdr:col>
      <xdr:colOff>511175</xdr:colOff>
      <xdr:row>96</xdr:row>
      <xdr:rowOff>36700</xdr:rowOff>
    </xdr:to>
    <xdr:cxnSp macro="">
      <xdr:nvCxnSpPr>
        <xdr:cNvPr id="239" name="直線コネクタ 238"/>
        <xdr:cNvCxnSpPr/>
      </xdr:nvCxnSpPr>
      <xdr:spPr>
        <a:xfrm>
          <a:off x="3797300" y="16485205"/>
          <a:ext cx="838200" cy="1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29656</xdr:rowOff>
    </xdr:from>
    <xdr:ext cx="534377" cy="259045"/>
    <xdr:sp macro="" textlink="">
      <xdr:nvSpPr>
        <xdr:cNvPr id="240" name="扶助費平均値テキスト"/>
        <xdr:cNvSpPr txBox="1"/>
      </xdr:nvSpPr>
      <xdr:spPr>
        <a:xfrm>
          <a:off x="4686300" y="16488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71,307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51229</xdr:rowOff>
    </xdr:from>
    <xdr:to>
      <xdr:col>6</xdr:col>
      <xdr:colOff>561975</xdr:colOff>
      <xdr:row>96</xdr:row>
      <xdr:rowOff>152829</xdr:rowOff>
    </xdr:to>
    <xdr:sp macro="" textlink="">
      <xdr:nvSpPr>
        <xdr:cNvPr id="241" name="フローチャート : 判断 240"/>
        <xdr:cNvSpPr/>
      </xdr:nvSpPr>
      <xdr:spPr>
        <a:xfrm>
          <a:off x="4584700" y="1651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26005</xdr:rowOff>
    </xdr:from>
    <xdr:to>
      <xdr:col>5</xdr:col>
      <xdr:colOff>358775</xdr:colOff>
      <xdr:row>97</xdr:row>
      <xdr:rowOff>11260</xdr:rowOff>
    </xdr:to>
    <xdr:cxnSp macro="">
      <xdr:nvCxnSpPr>
        <xdr:cNvPr id="242" name="直線コネクタ 241"/>
        <xdr:cNvCxnSpPr/>
      </xdr:nvCxnSpPr>
      <xdr:spPr>
        <a:xfrm flipV="1">
          <a:off x="2908300" y="16485205"/>
          <a:ext cx="889000" cy="15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71428</xdr:rowOff>
    </xdr:from>
    <xdr:to>
      <xdr:col>5</xdr:col>
      <xdr:colOff>409575</xdr:colOff>
      <xdr:row>97</xdr:row>
      <xdr:rowOff>1578</xdr:rowOff>
    </xdr:to>
    <xdr:sp macro="" textlink="">
      <xdr:nvSpPr>
        <xdr:cNvPr id="243" name="フローチャート : 判断 242"/>
        <xdr:cNvSpPr/>
      </xdr:nvSpPr>
      <xdr:spPr>
        <a:xfrm>
          <a:off x="3746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164155</xdr:rowOff>
    </xdr:from>
    <xdr:ext cx="534377" cy="259045"/>
    <xdr:sp macro="" textlink="">
      <xdr:nvSpPr>
        <xdr:cNvPr id="244" name="テキスト ボックス 243"/>
        <xdr:cNvSpPr txBox="1"/>
      </xdr:nvSpPr>
      <xdr:spPr>
        <a:xfrm>
          <a:off x="3530111" y="1662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70,070</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154460</xdr:rowOff>
    </xdr:from>
    <xdr:to>
      <xdr:col>4</xdr:col>
      <xdr:colOff>155575</xdr:colOff>
      <xdr:row>97</xdr:row>
      <xdr:rowOff>11260</xdr:rowOff>
    </xdr:to>
    <xdr:cxnSp macro="">
      <xdr:nvCxnSpPr>
        <xdr:cNvPr id="245" name="直線コネクタ 244"/>
        <xdr:cNvCxnSpPr/>
      </xdr:nvCxnSpPr>
      <xdr:spPr>
        <a:xfrm>
          <a:off x="2019300" y="16613660"/>
          <a:ext cx="889000" cy="2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9478</xdr:rowOff>
    </xdr:from>
    <xdr:to>
      <xdr:col>4</xdr:col>
      <xdr:colOff>206375</xdr:colOff>
      <xdr:row>97</xdr:row>
      <xdr:rowOff>111078</xdr:rowOff>
    </xdr:to>
    <xdr:sp macro="" textlink="">
      <xdr:nvSpPr>
        <xdr:cNvPr id="246" name="フローチャート : 判断 245"/>
        <xdr:cNvSpPr/>
      </xdr:nvSpPr>
      <xdr:spPr>
        <a:xfrm>
          <a:off x="2857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102205</xdr:rowOff>
    </xdr:from>
    <xdr:ext cx="534377" cy="259045"/>
    <xdr:sp macro="" textlink="">
      <xdr:nvSpPr>
        <xdr:cNvPr id="247" name="テキスト ボックス 246"/>
        <xdr:cNvSpPr txBox="1"/>
      </xdr:nvSpPr>
      <xdr:spPr>
        <a:xfrm>
          <a:off x="2641111" y="1673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63,364</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154460</xdr:rowOff>
    </xdr:from>
    <xdr:to>
      <xdr:col>2</xdr:col>
      <xdr:colOff>638175</xdr:colOff>
      <xdr:row>97</xdr:row>
      <xdr:rowOff>6018</xdr:rowOff>
    </xdr:to>
    <xdr:cxnSp macro="">
      <xdr:nvCxnSpPr>
        <xdr:cNvPr id="248" name="直線コネクタ 247"/>
        <xdr:cNvCxnSpPr/>
      </xdr:nvCxnSpPr>
      <xdr:spPr>
        <a:xfrm flipV="1">
          <a:off x="1130300" y="16613660"/>
          <a:ext cx="889000" cy="2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44486</xdr:rowOff>
    </xdr:from>
    <xdr:to>
      <xdr:col>3</xdr:col>
      <xdr:colOff>3175</xdr:colOff>
      <xdr:row>97</xdr:row>
      <xdr:rowOff>146086</xdr:rowOff>
    </xdr:to>
    <xdr:sp macro="" textlink="">
      <xdr:nvSpPr>
        <xdr:cNvPr id="249" name="フローチャート : 判断 248"/>
        <xdr:cNvSpPr/>
      </xdr:nvSpPr>
      <xdr:spPr>
        <a:xfrm>
          <a:off x="1968500" y="1667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137213</xdr:rowOff>
    </xdr:from>
    <xdr:ext cx="534377" cy="259045"/>
    <xdr:sp macro="" textlink="">
      <xdr:nvSpPr>
        <xdr:cNvPr id="250" name="テキスト ボックス 249"/>
        <xdr:cNvSpPr txBox="1"/>
      </xdr:nvSpPr>
      <xdr:spPr>
        <a:xfrm>
          <a:off x="1752111" y="1676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61,220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33203</xdr:rowOff>
    </xdr:from>
    <xdr:to>
      <xdr:col>1</xdr:col>
      <xdr:colOff>485775</xdr:colOff>
      <xdr:row>97</xdr:row>
      <xdr:rowOff>134803</xdr:rowOff>
    </xdr:to>
    <xdr:sp macro="" textlink="">
      <xdr:nvSpPr>
        <xdr:cNvPr id="251" name="フローチャート : 判断 250"/>
        <xdr:cNvSpPr/>
      </xdr:nvSpPr>
      <xdr:spPr>
        <a:xfrm>
          <a:off x="1079500" y="1666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125930</xdr:rowOff>
    </xdr:from>
    <xdr:ext cx="534377" cy="259045"/>
    <xdr:sp macro="" textlink="">
      <xdr:nvSpPr>
        <xdr:cNvPr id="252" name="テキスト ボックス 251"/>
        <xdr:cNvSpPr txBox="1"/>
      </xdr:nvSpPr>
      <xdr:spPr>
        <a:xfrm>
          <a:off x="863111" y="1675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61,911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157350</xdr:rowOff>
    </xdr:from>
    <xdr:to>
      <xdr:col>6</xdr:col>
      <xdr:colOff>561975</xdr:colOff>
      <xdr:row>96</xdr:row>
      <xdr:rowOff>87500</xdr:rowOff>
    </xdr:to>
    <xdr:sp macro="" textlink="">
      <xdr:nvSpPr>
        <xdr:cNvPr id="258" name="円/楕円 257"/>
        <xdr:cNvSpPr/>
      </xdr:nvSpPr>
      <xdr:spPr>
        <a:xfrm>
          <a:off x="4584700" y="1644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8777</xdr:rowOff>
    </xdr:from>
    <xdr:ext cx="534377" cy="259045"/>
    <xdr:sp macro="" textlink="">
      <xdr:nvSpPr>
        <xdr:cNvPr id="259" name="扶助費該当値テキスト"/>
        <xdr:cNvSpPr txBox="1"/>
      </xdr:nvSpPr>
      <xdr:spPr>
        <a:xfrm>
          <a:off x="4686300" y="1629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75,308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146655</xdr:rowOff>
    </xdr:from>
    <xdr:to>
      <xdr:col>5</xdr:col>
      <xdr:colOff>409575</xdr:colOff>
      <xdr:row>96</xdr:row>
      <xdr:rowOff>76805</xdr:rowOff>
    </xdr:to>
    <xdr:sp macro="" textlink="">
      <xdr:nvSpPr>
        <xdr:cNvPr id="260" name="円/楕円 259"/>
        <xdr:cNvSpPr/>
      </xdr:nvSpPr>
      <xdr:spPr>
        <a:xfrm>
          <a:off x="3746500" y="16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93332</xdr:rowOff>
    </xdr:from>
    <xdr:ext cx="534377" cy="259045"/>
    <xdr:sp macro="" textlink="">
      <xdr:nvSpPr>
        <xdr:cNvPr id="261" name="テキスト ボックス 260"/>
        <xdr:cNvSpPr txBox="1"/>
      </xdr:nvSpPr>
      <xdr:spPr>
        <a:xfrm>
          <a:off x="3530111" y="1620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75,963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131910</xdr:rowOff>
    </xdr:from>
    <xdr:to>
      <xdr:col>4</xdr:col>
      <xdr:colOff>206375</xdr:colOff>
      <xdr:row>97</xdr:row>
      <xdr:rowOff>62060</xdr:rowOff>
    </xdr:to>
    <xdr:sp macro="" textlink="">
      <xdr:nvSpPr>
        <xdr:cNvPr id="262" name="円/楕円 261"/>
        <xdr:cNvSpPr/>
      </xdr:nvSpPr>
      <xdr:spPr>
        <a:xfrm>
          <a:off x="2857500" y="165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78587</xdr:rowOff>
    </xdr:from>
    <xdr:ext cx="534377" cy="259045"/>
    <xdr:sp macro="" textlink="">
      <xdr:nvSpPr>
        <xdr:cNvPr id="263" name="テキスト ボックス 262"/>
        <xdr:cNvSpPr txBox="1"/>
      </xdr:nvSpPr>
      <xdr:spPr>
        <a:xfrm>
          <a:off x="2641111" y="16366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66,366</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103660</xdr:rowOff>
    </xdr:from>
    <xdr:to>
      <xdr:col>3</xdr:col>
      <xdr:colOff>3175</xdr:colOff>
      <xdr:row>97</xdr:row>
      <xdr:rowOff>33810</xdr:rowOff>
    </xdr:to>
    <xdr:sp macro="" textlink="">
      <xdr:nvSpPr>
        <xdr:cNvPr id="264" name="円/楕円 263"/>
        <xdr:cNvSpPr/>
      </xdr:nvSpPr>
      <xdr:spPr>
        <a:xfrm>
          <a:off x="1968500" y="165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50337</xdr:rowOff>
    </xdr:from>
    <xdr:ext cx="534377" cy="259045"/>
    <xdr:sp macro="" textlink="">
      <xdr:nvSpPr>
        <xdr:cNvPr id="265" name="テキスト ボックス 264"/>
        <xdr:cNvSpPr txBox="1"/>
      </xdr:nvSpPr>
      <xdr:spPr>
        <a:xfrm>
          <a:off x="1752111" y="163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126668</xdr:rowOff>
    </xdr:from>
    <xdr:to>
      <xdr:col>1</xdr:col>
      <xdr:colOff>485775</xdr:colOff>
      <xdr:row>97</xdr:row>
      <xdr:rowOff>56818</xdr:rowOff>
    </xdr:to>
    <xdr:sp macro="" textlink="">
      <xdr:nvSpPr>
        <xdr:cNvPr id="266" name="円/楕円 265"/>
        <xdr:cNvSpPr/>
      </xdr:nvSpPr>
      <xdr:spPr>
        <a:xfrm>
          <a:off x="1079500" y="1658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73345</xdr:rowOff>
    </xdr:from>
    <xdr:ext cx="534377" cy="259045"/>
    <xdr:sp macro="" textlink="">
      <xdr:nvSpPr>
        <xdr:cNvPr id="267" name="テキスト ボックス 266"/>
        <xdr:cNvSpPr txBox="1"/>
      </xdr:nvSpPr>
      <xdr:spPr>
        <a:xfrm>
          <a:off x="863111" y="1636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66,687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8" name="テキスト ボックス 277"/>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9" name="直線コネクタ 278"/>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80" name="テキスト ボックス 279"/>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1" name="直線コネクタ 280"/>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82" name="テキスト ボックス 281"/>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84" name="テキスト ボックス 283"/>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5" name="直線コネクタ 284"/>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6" name="テキスト ボックス 285"/>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7" name="直線コネクタ 286"/>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8" name="テキスト ボックス 287"/>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9" name="直線コネクタ 28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0" name="テキスト ボックス 28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696</xdr:rowOff>
    </xdr:from>
    <xdr:to>
      <xdr:col>15</xdr:col>
      <xdr:colOff>180340</xdr:colOff>
      <xdr:row>39</xdr:row>
      <xdr:rowOff>84607</xdr:rowOff>
    </xdr:to>
    <xdr:cxnSp macro="">
      <xdr:nvCxnSpPr>
        <xdr:cNvPr id="292" name="直線コネクタ 291"/>
        <xdr:cNvCxnSpPr/>
      </xdr:nvCxnSpPr>
      <xdr:spPr>
        <a:xfrm flipV="1">
          <a:off x="10475595" y="5315646"/>
          <a:ext cx="1270" cy="145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88434</xdr:rowOff>
    </xdr:from>
    <xdr:ext cx="534377" cy="259045"/>
    <xdr:sp macro="" textlink="">
      <xdr:nvSpPr>
        <xdr:cNvPr id="293" name="補助費等最小値テキスト"/>
        <xdr:cNvSpPr txBox="1"/>
      </xdr:nvSpPr>
      <xdr:spPr>
        <a:xfrm>
          <a:off x="10528300" y="677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44,730</a:t>
          </a:r>
          <a:endParaRPr kumimoji="1" lang="ja-JP" altLang="en-US" sz="1000" b="1">
            <a:latin typeface="ＭＳ Ｐゴシック"/>
          </a:endParaRPr>
        </a:p>
      </xdr:txBody>
    </xdr:sp>
    <xdr:clientData/>
  </xdr:oneCellAnchor>
  <xdr:twoCellAnchor>
    <xdr:from>
      <xdr:col>15</xdr:col>
      <xdr:colOff>92075</xdr:colOff>
      <xdr:row>39</xdr:row>
      <xdr:rowOff>84607</xdr:rowOff>
    </xdr:from>
    <xdr:to>
      <xdr:col>15</xdr:col>
      <xdr:colOff>269875</xdr:colOff>
      <xdr:row>39</xdr:row>
      <xdr:rowOff>84607</xdr:rowOff>
    </xdr:to>
    <xdr:cxnSp macro="">
      <xdr:nvCxnSpPr>
        <xdr:cNvPr id="294" name="直線コネクタ 293"/>
        <xdr:cNvCxnSpPr/>
      </xdr:nvCxnSpPr>
      <xdr:spPr>
        <a:xfrm>
          <a:off x="10388600" y="677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118823</xdr:rowOff>
    </xdr:from>
    <xdr:ext cx="599010" cy="259045"/>
    <xdr:sp macro="" textlink="">
      <xdr:nvSpPr>
        <xdr:cNvPr id="295" name="補助費等最大値テキスト"/>
        <xdr:cNvSpPr txBox="1"/>
      </xdr:nvSpPr>
      <xdr:spPr>
        <a:xfrm>
          <a:off x="10528300" y="509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235,742</a:t>
          </a:r>
          <a:endParaRPr kumimoji="1" lang="ja-JP" altLang="en-US" sz="1000" b="1">
            <a:latin typeface="ＭＳ Ｐゴシック"/>
          </a:endParaRPr>
        </a:p>
      </xdr:txBody>
    </xdr:sp>
    <xdr:clientData/>
  </xdr:oneCellAnchor>
  <xdr:twoCellAnchor>
    <xdr:from>
      <xdr:col>15</xdr:col>
      <xdr:colOff>92075</xdr:colOff>
      <xdr:row>31</xdr:row>
      <xdr:rowOff>696</xdr:rowOff>
    </xdr:from>
    <xdr:to>
      <xdr:col>15</xdr:col>
      <xdr:colOff>269875</xdr:colOff>
      <xdr:row>31</xdr:row>
      <xdr:rowOff>696</xdr:rowOff>
    </xdr:to>
    <xdr:cxnSp macro="">
      <xdr:nvCxnSpPr>
        <xdr:cNvPr id="296" name="直線コネクタ 295"/>
        <xdr:cNvCxnSpPr/>
      </xdr:nvCxnSpPr>
      <xdr:spPr>
        <a:xfrm>
          <a:off x="10388600" y="5315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89995</xdr:rowOff>
    </xdr:from>
    <xdr:to>
      <xdr:col>15</xdr:col>
      <xdr:colOff>180975</xdr:colOff>
      <xdr:row>37</xdr:row>
      <xdr:rowOff>103498</xdr:rowOff>
    </xdr:to>
    <xdr:cxnSp macro="">
      <xdr:nvCxnSpPr>
        <xdr:cNvPr id="297" name="直線コネクタ 296"/>
        <xdr:cNvCxnSpPr/>
      </xdr:nvCxnSpPr>
      <xdr:spPr>
        <a:xfrm>
          <a:off x="9639300" y="6433645"/>
          <a:ext cx="838200" cy="13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60372</xdr:rowOff>
    </xdr:from>
    <xdr:ext cx="599010" cy="259045"/>
    <xdr:sp macro="" textlink="">
      <xdr:nvSpPr>
        <xdr:cNvPr id="298" name="補助費等平均値テキスト"/>
        <xdr:cNvSpPr txBox="1"/>
      </xdr:nvSpPr>
      <xdr:spPr>
        <a:xfrm>
          <a:off x="10528300" y="6061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37495</xdr:rowOff>
    </xdr:from>
    <xdr:to>
      <xdr:col>15</xdr:col>
      <xdr:colOff>231775</xdr:colOff>
      <xdr:row>36</xdr:row>
      <xdr:rowOff>139095</xdr:rowOff>
    </xdr:to>
    <xdr:sp macro="" textlink="">
      <xdr:nvSpPr>
        <xdr:cNvPr id="299" name="フローチャート : 判断 298"/>
        <xdr:cNvSpPr/>
      </xdr:nvSpPr>
      <xdr:spPr>
        <a:xfrm>
          <a:off x="10426700" y="620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89995</xdr:rowOff>
    </xdr:from>
    <xdr:to>
      <xdr:col>14</xdr:col>
      <xdr:colOff>28575</xdr:colOff>
      <xdr:row>38</xdr:row>
      <xdr:rowOff>12690</xdr:rowOff>
    </xdr:to>
    <xdr:cxnSp macro="">
      <xdr:nvCxnSpPr>
        <xdr:cNvPr id="300" name="直線コネクタ 299"/>
        <xdr:cNvCxnSpPr/>
      </xdr:nvCxnSpPr>
      <xdr:spPr>
        <a:xfrm flipV="1">
          <a:off x="8750300" y="6433645"/>
          <a:ext cx="889000" cy="9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107485</xdr:rowOff>
    </xdr:from>
    <xdr:to>
      <xdr:col>14</xdr:col>
      <xdr:colOff>79375</xdr:colOff>
      <xdr:row>38</xdr:row>
      <xdr:rowOff>37635</xdr:rowOff>
    </xdr:to>
    <xdr:sp macro="" textlink="">
      <xdr:nvSpPr>
        <xdr:cNvPr id="301" name="フローチャート : 判断 300"/>
        <xdr:cNvSpPr/>
      </xdr:nvSpPr>
      <xdr:spPr>
        <a:xfrm>
          <a:off x="9588500" y="645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28762</xdr:rowOff>
    </xdr:from>
    <xdr:ext cx="534377" cy="259045"/>
    <xdr:sp macro="" textlink="">
      <xdr:nvSpPr>
        <xdr:cNvPr id="302" name="テキスト ボックス 301"/>
        <xdr:cNvSpPr txBox="1"/>
      </xdr:nvSpPr>
      <xdr:spPr>
        <a:xfrm>
          <a:off x="9372111" y="654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12690</xdr:rowOff>
    </xdr:from>
    <xdr:to>
      <xdr:col>12</xdr:col>
      <xdr:colOff>511175</xdr:colOff>
      <xdr:row>38</xdr:row>
      <xdr:rowOff>162461</xdr:rowOff>
    </xdr:to>
    <xdr:cxnSp macro="">
      <xdr:nvCxnSpPr>
        <xdr:cNvPr id="303" name="直線コネクタ 302"/>
        <xdr:cNvCxnSpPr/>
      </xdr:nvCxnSpPr>
      <xdr:spPr>
        <a:xfrm flipV="1">
          <a:off x="7861300" y="6527790"/>
          <a:ext cx="889000" cy="149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123868</xdr:rowOff>
    </xdr:from>
    <xdr:to>
      <xdr:col>12</xdr:col>
      <xdr:colOff>561975</xdr:colOff>
      <xdr:row>38</xdr:row>
      <xdr:rowOff>54018</xdr:rowOff>
    </xdr:to>
    <xdr:sp macro="" textlink="">
      <xdr:nvSpPr>
        <xdr:cNvPr id="304" name="フローチャート : 判断 303"/>
        <xdr:cNvSpPr/>
      </xdr:nvSpPr>
      <xdr:spPr>
        <a:xfrm>
          <a:off x="8699500" y="646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70545</xdr:rowOff>
    </xdr:from>
    <xdr:ext cx="534377" cy="259045"/>
    <xdr:sp macro="" textlink="">
      <xdr:nvSpPr>
        <xdr:cNvPr id="305" name="テキスト ボックス 304"/>
        <xdr:cNvSpPr txBox="1"/>
      </xdr:nvSpPr>
      <xdr:spPr>
        <a:xfrm>
          <a:off x="8483111" y="6242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77,911</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162461</xdr:rowOff>
    </xdr:from>
    <xdr:to>
      <xdr:col>11</xdr:col>
      <xdr:colOff>307975</xdr:colOff>
      <xdr:row>39</xdr:row>
      <xdr:rowOff>8057</xdr:rowOff>
    </xdr:to>
    <xdr:cxnSp macro="">
      <xdr:nvCxnSpPr>
        <xdr:cNvPr id="306" name="直線コネクタ 305"/>
        <xdr:cNvCxnSpPr/>
      </xdr:nvCxnSpPr>
      <xdr:spPr>
        <a:xfrm flipV="1">
          <a:off x="6972300" y="6677561"/>
          <a:ext cx="889000" cy="17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135527</xdr:rowOff>
    </xdr:from>
    <xdr:to>
      <xdr:col>11</xdr:col>
      <xdr:colOff>358775</xdr:colOff>
      <xdr:row>38</xdr:row>
      <xdr:rowOff>65677</xdr:rowOff>
    </xdr:to>
    <xdr:sp macro="" textlink="">
      <xdr:nvSpPr>
        <xdr:cNvPr id="307" name="フローチャート : 判断 306"/>
        <xdr:cNvSpPr/>
      </xdr:nvSpPr>
      <xdr:spPr>
        <a:xfrm>
          <a:off x="7810500" y="6479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82204</xdr:rowOff>
    </xdr:from>
    <xdr:ext cx="534377" cy="259045"/>
    <xdr:sp macro="" textlink="">
      <xdr:nvSpPr>
        <xdr:cNvPr id="308" name="テキスト ボックス 307"/>
        <xdr:cNvSpPr txBox="1"/>
      </xdr:nvSpPr>
      <xdr:spPr>
        <a:xfrm>
          <a:off x="7594111" y="625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76,381</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123091</xdr:rowOff>
    </xdr:from>
    <xdr:to>
      <xdr:col>10</xdr:col>
      <xdr:colOff>155575</xdr:colOff>
      <xdr:row>38</xdr:row>
      <xdr:rowOff>53241</xdr:rowOff>
    </xdr:to>
    <xdr:sp macro="" textlink="">
      <xdr:nvSpPr>
        <xdr:cNvPr id="309" name="フローチャート : 判断 308"/>
        <xdr:cNvSpPr/>
      </xdr:nvSpPr>
      <xdr:spPr>
        <a:xfrm>
          <a:off x="6921500" y="646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69768</xdr:rowOff>
    </xdr:from>
    <xdr:ext cx="534377" cy="259045"/>
    <xdr:sp macro="" textlink="">
      <xdr:nvSpPr>
        <xdr:cNvPr id="310" name="テキスト ボックス 309"/>
        <xdr:cNvSpPr txBox="1"/>
      </xdr:nvSpPr>
      <xdr:spPr>
        <a:xfrm>
          <a:off x="6705111" y="624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78,013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1" name="テキスト ボックス 31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2" name="テキスト ボックス 31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3" name="テキスト ボックス 31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4" name="テキスト ボックス 31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5" name="テキスト ボックス 31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52698</xdr:rowOff>
    </xdr:from>
    <xdr:to>
      <xdr:col>15</xdr:col>
      <xdr:colOff>231775</xdr:colOff>
      <xdr:row>37</xdr:row>
      <xdr:rowOff>154298</xdr:rowOff>
    </xdr:to>
    <xdr:sp macro="" textlink="">
      <xdr:nvSpPr>
        <xdr:cNvPr id="316" name="円/楕円 315"/>
        <xdr:cNvSpPr/>
      </xdr:nvSpPr>
      <xdr:spPr>
        <a:xfrm>
          <a:off x="10426700" y="6396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31125</xdr:rowOff>
    </xdr:from>
    <xdr:ext cx="534377" cy="259045"/>
    <xdr:sp macro="" textlink="">
      <xdr:nvSpPr>
        <xdr:cNvPr id="317" name="補助費等該当値テキスト"/>
        <xdr:cNvSpPr txBox="1"/>
      </xdr:nvSpPr>
      <xdr:spPr>
        <a:xfrm>
          <a:off x="10528300" y="637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87,251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39195</xdr:rowOff>
    </xdr:from>
    <xdr:to>
      <xdr:col>14</xdr:col>
      <xdr:colOff>79375</xdr:colOff>
      <xdr:row>37</xdr:row>
      <xdr:rowOff>140795</xdr:rowOff>
    </xdr:to>
    <xdr:sp macro="" textlink="">
      <xdr:nvSpPr>
        <xdr:cNvPr id="318" name="円/楕円 317"/>
        <xdr:cNvSpPr/>
      </xdr:nvSpPr>
      <xdr:spPr>
        <a:xfrm>
          <a:off x="9588500" y="63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157322</xdr:rowOff>
    </xdr:from>
    <xdr:ext cx="534377" cy="259045"/>
    <xdr:sp macro="" textlink="">
      <xdr:nvSpPr>
        <xdr:cNvPr id="319" name="テキスト ボックス 318"/>
        <xdr:cNvSpPr txBox="1"/>
      </xdr:nvSpPr>
      <xdr:spPr>
        <a:xfrm>
          <a:off x="9372111" y="61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89,023</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133340</xdr:rowOff>
    </xdr:from>
    <xdr:to>
      <xdr:col>12</xdr:col>
      <xdr:colOff>561975</xdr:colOff>
      <xdr:row>38</xdr:row>
      <xdr:rowOff>63490</xdr:rowOff>
    </xdr:to>
    <xdr:sp macro="" textlink="">
      <xdr:nvSpPr>
        <xdr:cNvPr id="320" name="円/楕円 319"/>
        <xdr:cNvSpPr/>
      </xdr:nvSpPr>
      <xdr:spPr>
        <a:xfrm>
          <a:off x="8699500" y="647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54617</xdr:rowOff>
    </xdr:from>
    <xdr:ext cx="534377" cy="259045"/>
    <xdr:sp macro="" textlink="">
      <xdr:nvSpPr>
        <xdr:cNvPr id="321" name="テキスト ボックス 320"/>
        <xdr:cNvSpPr txBox="1"/>
      </xdr:nvSpPr>
      <xdr:spPr>
        <a:xfrm>
          <a:off x="8483111" y="65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76,668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111661</xdr:rowOff>
    </xdr:from>
    <xdr:to>
      <xdr:col>11</xdr:col>
      <xdr:colOff>358775</xdr:colOff>
      <xdr:row>39</xdr:row>
      <xdr:rowOff>41811</xdr:rowOff>
    </xdr:to>
    <xdr:sp macro="" textlink="">
      <xdr:nvSpPr>
        <xdr:cNvPr id="322" name="円/楕円 321"/>
        <xdr:cNvSpPr/>
      </xdr:nvSpPr>
      <xdr:spPr>
        <a:xfrm>
          <a:off x="7810500" y="66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39</xdr:row>
      <xdr:rowOff>32938</xdr:rowOff>
    </xdr:from>
    <xdr:ext cx="534377" cy="259045"/>
    <xdr:sp macro="" textlink="">
      <xdr:nvSpPr>
        <xdr:cNvPr id="323" name="テキスト ボックス 322"/>
        <xdr:cNvSpPr txBox="1"/>
      </xdr:nvSpPr>
      <xdr:spPr>
        <a:xfrm>
          <a:off x="7594111" y="6719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57,013</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128707</xdr:rowOff>
    </xdr:from>
    <xdr:to>
      <xdr:col>10</xdr:col>
      <xdr:colOff>155575</xdr:colOff>
      <xdr:row>39</xdr:row>
      <xdr:rowOff>58857</xdr:rowOff>
    </xdr:to>
    <xdr:sp macro="" textlink="">
      <xdr:nvSpPr>
        <xdr:cNvPr id="324" name="円/楕円 323"/>
        <xdr:cNvSpPr/>
      </xdr:nvSpPr>
      <xdr:spPr>
        <a:xfrm>
          <a:off x="6921500" y="664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49984</xdr:rowOff>
    </xdr:from>
    <xdr:ext cx="534377" cy="259045"/>
    <xdr:sp macro="" textlink="">
      <xdr:nvSpPr>
        <xdr:cNvPr id="325" name="テキスト ボックス 324"/>
        <xdr:cNvSpPr txBox="1"/>
      </xdr:nvSpPr>
      <xdr:spPr>
        <a:xfrm>
          <a:off x="6705111" y="67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54,776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63,667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4" name="テキスト ボックス 33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5" name="直線コネクタ 33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7" name="テキスト ボックス 33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9" name="テキスト ボックス 338"/>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41" name="テキスト ボックス 34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43" name="テキスト ボックス 342"/>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45" name="テキスト ボックス 344"/>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7" name="テキスト ボックス 34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137313</xdr:rowOff>
    </xdr:from>
    <xdr:to>
      <xdr:col>15</xdr:col>
      <xdr:colOff>180340</xdr:colOff>
      <xdr:row>59</xdr:row>
      <xdr:rowOff>35200</xdr:rowOff>
    </xdr:to>
    <xdr:cxnSp macro="">
      <xdr:nvCxnSpPr>
        <xdr:cNvPr id="349" name="直線コネクタ 348"/>
        <xdr:cNvCxnSpPr/>
      </xdr:nvCxnSpPr>
      <xdr:spPr>
        <a:xfrm flipV="1">
          <a:off x="10475595" y="8881263"/>
          <a:ext cx="1270" cy="1269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39027</xdr:rowOff>
    </xdr:from>
    <xdr:ext cx="534377" cy="259045"/>
    <xdr:sp macro="" textlink="">
      <xdr:nvSpPr>
        <xdr:cNvPr id="350" name="普通建設事業費最小値テキスト"/>
        <xdr:cNvSpPr txBox="1"/>
      </xdr:nvSpPr>
      <xdr:spPr>
        <a:xfrm>
          <a:off x="10528300" y="101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12,139</a:t>
          </a:r>
          <a:endParaRPr kumimoji="1" lang="ja-JP" altLang="en-US" sz="1000" b="1">
            <a:latin typeface="ＭＳ Ｐゴシック"/>
          </a:endParaRPr>
        </a:p>
      </xdr:txBody>
    </xdr:sp>
    <xdr:clientData/>
  </xdr:oneCellAnchor>
  <xdr:twoCellAnchor>
    <xdr:from>
      <xdr:col>15</xdr:col>
      <xdr:colOff>92075</xdr:colOff>
      <xdr:row>59</xdr:row>
      <xdr:rowOff>35200</xdr:rowOff>
    </xdr:from>
    <xdr:to>
      <xdr:col>15</xdr:col>
      <xdr:colOff>269875</xdr:colOff>
      <xdr:row>59</xdr:row>
      <xdr:rowOff>35200</xdr:rowOff>
    </xdr:to>
    <xdr:cxnSp macro="">
      <xdr:nvCxnSpPr>
        <xdr:cNvPr id="351" name="直線コネクタ 350"/>
        <xdr:cNvCxnSpPr/>
      </xdr:nvCxnSpPr>
      <xdr:spPr>
        <a:xfrm>
          <a:off x="10388600" y="10150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83990</xdr:rowOff>
    </xdr:from>
    <xdr:ext cx="690189" cy="259045"/>
    <xdr:sp macro="" textlink="">
      <xdr:nvSpPr>
        <xdr:cNvPr id="352" name="普通建設事業費最大値テキスト"/>
        <xdr:cNvSpPr txBox="1"/>
      </xdr:nvSpPr>
      <xdr:spPr>
        <a:xfrm>
          <a:off x="10528300" y="86564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1,678,132</a:t>
          </a:r>
          <a:endParaRPr kumimoji="1" lang="ja-JP" altLang="en-US" sz="1000" b="1">
            <a:latin typeface="ＭＳ Ｐゴシック"/>
          </a:endParaRPr>
        </a:p>
      </xdr:txBody>
    </xdr:sp>
    <xdr:clientData/>
  </xdr:oneCellAnchor>
  <xdr:twoCellAnchor>
    <xdr:from>
      <xdr:col>15</xdr:col>
      <xdr:colOff>92075</xdr:colOff>
      <xdr:row>51</xdr:row>
      <xdr:rowOff>137313</xdr:rowOff>
    </xdr:from>
    <xdr:to>
      <xdr:col>15</xdr:col>
      <xdr:colOff>269875</xdr:colOff>
      <xdr:row>51</xdr:row>
      <xdr:rowOff>137313</xdr:rowOff>
    </xdr:to>
    <xdr:cxnSp macro="">
      <xdr:nvCxnSpPr>
        <xdr:cNvPr id="353" name="直線コネクタ 352"/>
        <xdr:cNvCxnSpPr/>
      </xdr:nvCxnSpPr>
      <xdr:spPr>
        <a:xfrm>
          <a:off x="10388600" y="88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35200</xdr:rowOff>
    </xdr:from>
    <xdr:to>
      <xdr:col>15</xdr:col>
      <xdr:colOff>180975</xdr:colOff>
      <xdr:row>59</xdr:row>
      <xdr:rowOff>39715</xdr:rowOff>
    </xdr:to>
    <xdr:cxnSp macro="">
      <xdr:nvCxnSpPr>
        <xdr:cNvPr id="354" name="直線コネクタ 353"/>
        <xdr:cNvCxnSpPr/>
      </xdr:nvCxnSpPr>
      <xdr:spPr>
        <a:xfrm flipV="1">
          <a:off x="9639300" y="10150750"/>
          <a:ext cx="8382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116546</xdr:rowOff>
    </xdr:from>
    <xdr:ext cx="534377" cy="259045"/>
    <xdr:sp macro="" textlink="">
      <xdr:nvSpPr>
        <xdr:cNvPr id="355" name="普通建設事業費平均値テキスト"/>
        <xdr:cNvSpPr txBox="1"/>
      </xdr:nvSpPr>
      <xdr:spPr>
        <a:xfrm>
          <a:off x="10528300" y="9889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93,741</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93669</xdr:rowOff>
    </xdr:from>
    <xdr:to>
      <xdr:col>15</xdr:col>
      <xdr:colOff>231775</xdr:colOff>
      <xdr:row>59</xdr:row>
      <xdr:rowOff>23819</xdr:rowOff>
    </xdr:to>
    <xdr:sp macro="" textlink="">
      <xdr:nvSpPr>
        <xdr:cNvPr id="356" name="フローチャート : 判断 355"/>
        <xdr:cNvSpPr/>
      </xdr:nvSpPr>
      <xdr:spPr>
        <a:xfrm>
          <a:off x="10426700" y="100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30781</xdr:rowOff>
    </xdr:from>
    <xdr:to>
      <xdr:col>14</xdr:col>
      <xdr:colOff>28575</xdr:colOff>
      <xdr:row>59</xdr:row>
      <xdr:rowOff>39715</xdr:rowOff>
    </xdr:to>
    <xdr:cxnSp macro="">
      <xdr:nvCxnSpPr>
        <xdr:cNvPr id="357" name="直線コネクタ 356"/>
        <xdr:cNvCxnSpPr/>
      </xdr:nvCxnSpPr>
      <xdr:spPr>
        <a:xfrm>
          <a:off x="8750300" y="10146331"/>
          <a:ext cx="889000" cy="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87610</xdr:rowOff>
    </xdr:from>
    <xdr:to>
      <xdr:col>14</xdr:col>
      <xdr:colOff>79375</xdr:colOff>
      <xdr:row>59</xdr:row>
      <xdr:rowOff>17760</xdr:rowOff>
    </xdr:to>
    <xdr:sp macro="" textlink="">
      <xdr:nvSpPr>
        <xdr:cNvPr id="358" name="フローチャート : 判断 357"/>
        <xdr:cNvSpPr/>
      </xdr:nvSpPr>
      <xdr:spPr>
        <a:xfrm>
          <a:off x="9588500" y="1003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34287</xdr:rowOff>
    </xdr:from>
    <xdr:ext cx="599010" cy="259045"/>
    <xdr:sp macro="" textlink="">
      <xdr:nvSpPr>
        <xdr:cNvPr id="359" name="テキスト ボックス 358"/>
        <xdr:cNvSpPr txBox="1"/>
      </xdr:nvSpPr>
      <xdr:spPr>
        <a:xfrm>
          <a:off x="9339794" y="9806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101,693</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23719</xdr:rowOff>
    </xdr:from>
    <xdr:to>
      <xdr:col>12</xdr:col>
      <xdr:colOff>511175</xdr:colOff>
      <xdr:row>59</xdr:row>
      <xdr:rowOff>30781</xdr:rowOff>
    </xdr:to>
    <xdr:cxnSp macro="">
      <xdr:nvCxnSpPr>
        <xdr:cNvPr id="360" name="直線コネクタ 359"/>
        <xdr:cNvCxnSpPr/>
      </xdr:nvCxnSpPr>
      <xdr:spPr>
        <a:xfrm>
          <a:off x="7861300" y="10139269"/>
          <a:ext cx="889000" cy="7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75089</xdr:rowOff>
    </xdr:from>
    <xdr:to>
      <xdr:col>12</xdr:col>
      <xdr:colOff>561975</xdr:colOff>
      <xdr:row>59</xdr:row>
      <xdr:rowOff>5239</xdr:rowOff>
    </xdr:to>
    <xdr:sp macro="" textlink="">
      <xdr:nvSpPr>
        <xdr:cNvPr id="361" name="フローチャート : 判断 360"/>
        <xdr:cNvSpPr/>
      </xdr:nvSpPr>
      <xdr:spPr>
        <a:xfrm>
          <a:off x="8699500" y="1001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21766</xdr:rowOff>
    </xdr:from>
    <xdr:ext cx="599010" cy="259045"/>
    <xdr:sp macro="" textlink="">
      <xdr:nvSpPr>
        <xdr:cNvPr id="362" name="テキスト ボックス 361"/>
        <xdr:cNvSpPr txBox="1"/>
      </xdr:nvSpPr>
      <xdr:spPr>
        <a:xfrm>
          <a:off x="8450794" y="9794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118,124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23719</xdr:rowOff>
    </xdr:from>
    <xdr:to>
      <xdr:col>11</xdr:col>
      <xdr:colOff>307975</xdr:colOff>
      <xdr:row>59</xdr:row>
      <xdr:rowOff>36521</xdr:rowOff>
    </xdr:to>
    <xdr:cxnSp macro="">
      <xdr:nvCxnSpPr>
        <xdr:cNvPr id="363" name="直線コネクタ 362"/>
        <xdr:cNvCxnSpPr/>
      </xdr:nvCxnSpPr>
      <xdr:spPr>
        <a:xfrm flipV="1">
          <a:off x="6972300" y="10139269"/>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104764</xdr:rowOff>
    </xdr:from>
    <xdr:to>
      <xdr:col>11</xdr:col>
      <xdr:colOff>358775</xdr:colOff>
      <xdr:row>59</xdr:row>
      <xdr:rowOff>34914</xdr:rowOff>
    </xdr:to>
    <xdr:sp macro="" textlink="">
      <xdr:nvSpPr>
        <xdr:cNvPr id="364" name="フローチャート : 判断 363"/>
        <xdr:cNvSpPr/>
      </xdr:nvSpPr>
      <xdr:spPr>
        <a:xfrm>
          <a:off x="7810500" y="10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51441</xdr:rowOff>
    </xdr:from>
    <xdr:ext cx="534377" cy="259045"/>
    <xdr:sp macro="" textlink="">
      <xdr:nvSpPr>
        <xdr:cNvPr id="365" name="テキスト ボックス 364"/>
        <xdr:cNvSpPr txBox="1"/>
      </xdr:nvSpPr>
      <xdr:spPr>
        <a:xfrm>
          <a:off x="7594111" y="982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79,181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95886</xdr:rowOff>
    </xdr:from>
    <xdr:to>
      <xdr:col>10</xdr:col>
      <xdr:colOff>155575</xdr:colOff>
      <xdr:row>59</xdr:row>
      <xdr:rowOff>26036</xdr:rowOff>
    </xdr:to>
    <xdr:sp macro="" textlink="">
      <xdr:nvSpPr>
        <xdr:cNvPr id="366" name="フローチャート : 判断 365"/>
        <xdr:cNvSpPr/>
      </xdr:nvSpPr>
      <xdr:spPr>
        <a:xfrm>
          <a:off x="6921500" y="100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42563</xdr:rowOff>
    </xdr:from>
    <xdr:ext cx="534377" cy="259045"/>
    <xdr:sp macro="" textlink="">
      <xdr:nvSpPr>
        <xdr:cNvPr id="367" name="テキスト ボックス 366"/>
        <xdr:cNvSpPr txBox="1"/>
      </xdr:nvSpPr>
      <xdr:spPr>
        <a:xfrm>
          <a:off x="6705111" y="981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90,833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155850</xdr:rowOff>
    </xdr:from>
    <xdr:to>
      <xdr:col>15</xdr:col>
      <xdr:colOff>231775</xdr:colOff>
      <xdr:row>59</xdr:row>
      <xdr:rowOff>86000</xdr:rowOff>
    </xdr:to>
    <xdr:sp macro="" textlink="">
      <xdr:nvSpPr>
        <xdr:cNvPr id="373" name="円/楕円 372"/>
        <xdr:cNvSpPr/>
      </xdr:nvSpPr>
      <xdr:spPr>
        <a:xfrm>
          <a:off x="10426700" y="100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72096</xdr:rowOff>
    </xdr:from>
    <xdr:ext cx="534377" cy="259045"/>
    <xdr:sp macro="" textlink="">
      <xdr:nvSpPr>
        <xdr:cNvPr id="374" name="普通建設事業費該当値テキスト"/>
        <xdr:cNvSpPr txBox="1"/>
      </xdr:nvSpPr>
      <xdr:spPr>
        <a:xfrm>
          <a:off x="10528300" y="1001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160365</xdr:rowOff>
    </xdr:from>
    <xdr:to>
      <xdr:col>14</xdr:col>
      <xdr:colOff>79375</xdr:colOff>
      <xdr:row>59</xdr:row>
      <xdr:rowOff>90515</xdr:rowOff>
    </xdr:to>
    <xdr:sp macro="" textlink="">
      <xdr:nvSpPr>
        <xdr:cNvPr id="375" name="円/楕円 374"/>
        <xdr:cNvSpPr/>
      </xdr:nvSpPr>
      <xdr:spPr>
        <a:xfrm>
          <a:off x="9588500" y="1010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81642</xdr:rowOff>
    </xdr:from>
    <xdr:ext cx="469744" cy="259045"/>
    <xdr:sp macro="" textlink="">
      <xdr:nvSpPr>
        <xdr:cNvPr id="376" name="テキスト ボックス 375"/>
        <xdr:cNvSpPr txBox="1"/>
      </xdr:nvSpPr>
      <xdr:spPr>
        <a:xfrm>
          <a:off x="9404427" y="1019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151431</xdr:rowOff>
    </xdr:from>
    <xdr:to>
      <xdr:col>12</xdr:col>
      <xdr:colOff>561975</xdr:colOff>
      <xdr:row>59</xdr:row>
      <xdr:rowOff>81581</xdr:rowOff>
    </xdr:to>
    <xdr:sp macro="" textlink="">
      <xdr:nvSpPr>
        <xdr:cNvPr id="377" name="円/楕円 376"/>
        <xdr:cNvSpPr/>
      </xdr:nvSpPr>
      <xdr:spPr>
        <a:xfrm>
          <a:off x="8699500" y="1009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72708</xdr:rowOff>
    </xdr:from>
    <xdr:ext cx="534377" cy="259045"/>
    <xdr:sp macro="" textlink="">
      <xdr:nvSpPr>
        <xdr:cNvPr id="378" name="テキスト ボックス 377"/>
        <xdr:cNvSpPr txBox="1"/>
      </xdr:nvSpPr>
      <xdr:spPr>
        <a:xfrm>
          <a:off x="8483111" y="1018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144369</xdr:rowOff>
    </xdr:from>
    <xdr:to>
      <xdr:col>11</xdr:col>
      <xdr:colOff>358775</xdr:colOff>
      <xdr:row>59</xdr:row>
      <xdr:rowOff>74519</xdr:rowOff>
    </xdr:to>
    <xdr:sp macro="" textlink="">
      <xdr:nvSpPr>
        <xdr:cNvPr id="379" name="円/楕円 378"/>
        <xdr:cNvSpPr/>
      </xdr:nvSpPr>
      <xdr:spPr>
        <a:xfrm>
          <a:off x="7810500" y="100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65646</xdr:rowOff>
    </xdr:from>
    <xdr:ext cx="534377" cy="259045"/>
    <xdr:sp macro="" textlink="">
      <xdr:nvSpPr>
        <xdr:cNvPr id="380" name="テキスト ボックス 379"/>
        <xdr:cNvSpPr txBox="1"/>
      </xdr:nvSpPr>
      <xdr:spPr>
        <a:xfrm>
          <a:off x="7594111" y="101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157171</xdr:rowOff>
    </xdr:from>
    <xdr:to>
      <xdr:col>10</xdr:col>
      <xdr:colOff>155575</xdr:colOff>
      <xdr:row>59</xdr:row>
      <xdr:rowOff>87321</xdr:rowOff>
    </xdr:to>
    <xdr:sp macro="" textlink="">
      <xdr:nvSpPr>
        <xdr:cNvPr id="381" name="円/楕円 380"/>
        <xdr:cNvSpPr/>
      </xdr:nvSpPr>
      <xdr:spPr>
        <a:xfrm>
          <a:off x="6921500" y="1010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78448</xdr:rowOff>
    </xdr:from>
    <xdr:ext cx="534377" cy="259045"/>
    <xdr:sp macro="" textlink="">
      <xdr:nvSpPr>
        <xdr:cNvPr id="382" name="テキスト ボックス 381"/>
        <xdr:cNvSpPr txBox="1"/>
      </xdr:nvSpPr>
      <xdr:spPr>
        <a:xfrm>
          <a:off x="6705111" y="1019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3" name="直線コネクタ 392"/>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4" name="テキスト ボックス 393"/>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5" name="直線コネクタ 394"/>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6" name="テキスト ボックス 395"/>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7" name="直線コネクタ 396"/>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8" name="テキスト ボックス 397"/>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9" name="直線コネクタ 398"/>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400" name="テキスト ボックス 399"/>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1" name="直線コネクタ 400"/>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21970</xdr:rowOff>
    </xdr:from>
    <xdr:ext cx="685572" cy="259045"/>
    <xdr:sp macro="" textlink="">
      <xdr:nvSpPr>
        <xdr:cNvPr id="402" name="テキスト ボックス 401"/>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3" name="直線コネクタ 402"/>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4" name="テキスト ボックス 403"/>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5" name="直線コネクタ 40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6" name="テキスト ボックス 405"/>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83848</xdr:rowOff>
    </xdr:from>
    <xdr:to>
      <xdr:col>15</xdr:col>
      <xdr:colOff>180340</xdr:colOff>
      <xdr:row>79</xdr:row>
      <xdr:rowOff>98879</xdr:rowOff>
    </xdr:to>
    <xdr:cxnSp macro="">
      <xdr:nvCxnSpPr>
        <xdr:cNvPr id="408" name="直線コネクタ 407"/>
        <xdr:cNvCxnSpPr/>
      </xdr:nvCxnSpPr>
      <xdr:spPr>
        <a:xfrm flipV="1">
          <a:off x="10475595" y="12085348"/>
          <a:ext cx="1270" cy="1558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111634</xdr:rowOff>
    </xdr:from>
    <xdr:ext cx="249299" cy="259045"/>
    <xdr:sp macro="" textlink="">
      <xdr:nvSpPr>
        <xdr:cNvPr id="409" name="普通建設事業費 （ うち新規整備　）最小値テキスト"/>
        <xdr:cNvSpPr txBox="1"/>
      </xdr:nvSpPr>
      <xdr:spPr>
        <a:xfrm>
          <a:off x="10528300" y="1365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10" name="直線コネクタ 409"/>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30525</xdr:rowOff>
    </xdr:from>
    <xdr:ext cx="690189" cy="259045"/>
    <xdr:sp macro="" textlink="">
      <xdr:nvSpPr>
        <xdr:cNvPr id="411" name="普通建設事業費 （ うち新規整備　）最大値テキスト"/>
        <xdr:cNvSpPr txBox="1"/>
      </xdr:nvSpPr>
      <xdr:spPr>
        <a:xfrm>
          <a:off x="10528300" y="118605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1,431,308</a:t>
          </a:r>
          <a:endParaRPr kumimoji="1" lang="ja-JP" altLang="en-US" sz="1000" b="1">
            <a:latin typeface="ＭＳ Ｐゴシック"/>
          </a:endParaRPr>
        </a:p>
      </xdr:txBody>
    </xdr:sp>
    <xdr:clientData/>
  </xdr:oneCellAnchor>
  <xdr:twoCellAnchor>
    <xdr:from>
      <xdr:col>15</xdr:col>
      <xdr:colOff>92075</xdr:colOff>
      <xdr:row>70</xdr:row>
      <xdr:rowOff>83848</xdr:rowOff>
    </xdr:from>
    <xdr:to>
      <xdr:col>15</xdr:col>
      <xdr:colOff>269875</xdr:colOff>
      <xdr:row>70</xdr:row>
      <xdr:rowOff>83848</xdr:rowOff>
    </xdr:to>
    <xdr:cxnSp macro="">
      <xdr:nvCxnSpPr>
        <xdr:cNvPr id="412" name="直線コネクタ 411"/>
        <xdr:cNvCxnSpPr/>
      </xdr:nvCxnSpPr>
      <xdr:spPr>
        <a:xfrm>
          <a:off x="10388600" y="120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88635</xdr:rowOff>
    </xdr:from>
    <xdr:to>
      <xdr:col>15</xdr:col>
      <xdr:colOff>180975</xdr:colOff>
      <xdr:row>79</xdr:row>
      <xdr:rowOff>95996</xdr:rowOff>
    </xdr:to>
    <xdr:cxnSp macro="">
      <xdr:nvCxnSpPr>
        <xdr:cNvPr id="413" name="直線コネクタ 412"/>
        <xdr:cNvCxnSpPr/>
      </xdr:nvCxnSpPr>
      <xdr:spPr>
        <a:xfrm flipV="1">
          <a:off x="9639300" y="13633185"/>
          <a:ext cx="8382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29084</xdr:rowOff>
    </xdr:from>
    <xdr:ext cx="534377" cy="259045"/>
    <xdr:sp macro="" textlink="">
      <xdr:nvSpPr>
        <xdr:cNvPr id="414" name="普通建設事業費 （ うち新規整備　）平均値テキスト"/>
        <xdr:cNvSpPr txBox="1"/>
      </xdr:nvSpPr>
      <xdr:spPr>
        <a:xfrm>
          <a:off x="10528300" y="13402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38,465</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6207</xdr:rowOff>
    </xdr:from>
    <xdr:to>
      <xdr:col>15</xdr:col>
      <xdr:colOff>231775</xdr:colOff>
      <xdr:row>79</xdr:row>
      <xdr:rowOff>107807</xdr:rowOff>
    </xdr:to>
    <xdr:sp macro="" textlink="">
      <xdr:nvSpPr>
        <xdr:cNvPr id="415" name="フローチャート : 判断 414"/>
        <xdr:cNvSpPr/>
      </xdr:nvSpPr>
      <xdr:spPr>
        <a:xfrm>
          <a:off x="10426700" y="135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79</xdr:row>
      <xdr:rowOff>4356</xdr:rowOff>
    </xdr:from>
    <xdr:to>
      <xdr:col>14</xdr:col>
      <xdr:colOff>79375</xdr:colOff>
      <xdr:row>79</xdr:row>
      <xdr:rowOff>105956</xdr:rowOff>
    </xdr:to>
    <xdr:sp macro="" textlink="">
      <xdr:nvSpPr>
        <xdr:cNvPr id="416" name="フローチャート : 判断 415"/>
        <xdr:cNvSpPr/>
      </xdr:nvSpPr>
      <xdr:spPr>
        <a:xfrm>
          <a:off x="9588500" y="1354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122483</xdr:rowOff>
    </xdr:from>
    <xdr:ext cx="534377" cy="259045"/>
    <xdr:sp macro="" textlink="">
      <xdr:nvSpPr>
        <xdr:cNvPr id="417" name="テキスト ボックス 416"/>
        <xdr:cNvSpPr txBox="1"/>
      </xdr:nvSpPr>
      <xdr:spPr>
        <a:xfrm>
          <a:off x="9372111" y="1332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79</xdr:row>
      <xdr:rowOff>37835</xdr:rowOff>
    </xdr:from>
    <xdr:to>
      <xdr:col>15</xdr:col>
      <xdr:colOff>231775</xdr:colOff>
      <xdr:row>79</xdr:row>
      <xdr:rowOff>139435</xdr:rowOff>
    </xdr:to>
    <xdr:sp macro="" textlink="">
      <xdr:nvSpPr>
        <xdr:cNvPr id="423" name="円/楕円 422"/>
        <xdr:cNvSpPr/>
      </xdr:nvSpPr>
      <xdr:spPr>
        <a:xfrm>
          <a:off x="10426700" y="135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156084</xdr:rowOff>
    </xdr:from>
    <xdr:ext cx="469744" cy="259045"/>
    <xdr:sp macro="" textlink="">
      <xdr:nvSpPr>
        <xdr:cNvPr id="424" name="普通建設事業費 （ うち新規整備　）該当値テキスト"/>
        <xdr:cNvSpPr txBox="1"/>
      </xdr:nvSpPr>
      <xdr:spPr>
        <a:xfrm>
          <a:off x="10528300" y="1352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9,410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45196</xdr:rowOff>
    </xdr:from>
    <xdr:to>
      <xdr:col>14</xdr:col>
      <xdr:colOff>79375</xdr:colOff>
      <xdr:row>79</xdr:row>
      <xdr:rowOff>146796</xdr:rowOff>
    </xdr:to>
    <xdr:sp macro="" textlink="">
      <xdr:nvSpPr>
        <xdr:cNvPr id="425" name="円/楕円 424"/>
        <xdr:cNvSpPr/>
      </xdr:nvSpPr>
      <xdr:spPr>
        <a:xfrm>
          <a:off x="9588500" y="1358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137923</xdr:rowOff>
    </xdr:from>
    <xdr:ext cx="469744" cy="259045"/>
    <xdr:sp macro="" textlink="">
      <xdr:nvSpPr>
        <xdr:cNvPr id="426" name="テキスト ボックス 425"/>
        <xdr:cNvSpPr txBox="1"/>
      </xdr:nvSpPr>
      <xdr:spPr>
        <a:xfrm>
          <a:off x="9404427" y="1368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133513</xdr:rowOff>
    </xdr:from>
    <xdr:to>
      <xdr:col>15</xdr:col>
      <xdr:colOff>180340</xdr:colOff>
      <xdr:row>99</xdr:row>
      <xdr:rowOff>44450</xdr:rowOff>
    </xdr:to>
    <xdr:cxnSp macro="">
      <xdr:nvCxnSpPr>
        <xdr:cNvPr id="450" name="直線コネクタ 449"/>
        <xdr:cNvCxnSpPr/>
      </xdr:nvCxnSpPr>
      <xdr:spPr>
        <a:xfrm flipV="1">
          <a:off x="10475595" y="15735463"/>
          <a:ext cx="1270" cy="1282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5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52" name="直線コネクタ 45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80190</xdr:rowOff>
    </xdr:from>
    <xdr:ext cx="599010" cy="259045"/>
    <xdr:sp macro="" textlink="">
      <xdr:nvSpPr>
        <xdr:cNvPr id="453" name="普通建設事業費 （ うち更新整備　）最大値テキスト"/>
        <xdr:cNvSpPr txBox="1"/>
      </xdr:nvSpPr>
      <xdr:spPr>
        <a:xfrm>
          <a:off x="10528300" y="15510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168,312</a:t>
          </a:r>
          <a:endParaRPr kumimoji="1" lang="ja-JP" altLang="en-US" sz="1000" b="1">
            <a:latin typeface="ＭＳ Ｐゴシック"/>
          </a:endParaRPr>
        </a:p>
      </xdr:txBody>
    </xdr:sp>
    <xdr:clientData/>
  </xdr:oneCellAnchor>
  <xdr:twoCellAnchor>
    <xdr:from>
      <xdr:col>15</xdr:col>
      <xdr:colOff>92075</xdr:colOff>
      <xdr:row>91</xdr:row>
      <xdr:rowOff>133513</xdr:rowOff>
    </xdr:from>
    <xdr:to>
      <xdr:col>15</xdr:col>
      <xdr:colOff>269875</xdr:colOff>
      <xdr:row>91</xdr:row>
      <xdr:rowOff>133513</xdr:rowOff>
    </xdr:to>
    <xdr:cxnSp macro="">
      <xdr:nvCxnSpPr>
        <xdr:cNvPr id="454" name="直線コネクタ 453"/>
        <xdr:cNvCxnSpPr/>
      </xdr:nvCxnSpPr>
      <xdr:spPr>
        <a:xfrm>
          <a:off x="10388600" y="1573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19503</xdr:rowOff>
    </xdr:from>
    <xdr:to>
      <xdr:col>15</xdr:col>
      <xdr:colOff>180975</xdr:colOff>
      <xdr:row>99</xdr:row>
      <xdr:rowOff>25026</xdr:rowOff>
    </xdr:to>
    <xdr:cxnSp macro="">
      <xdr:nvCxnSpPr>
        <xdr:cNvPr id="455" name="直線コネクタ 454"/>
        <xdr:cNvCxnSpPr/>
      </xdr:nvCxnSpPr>
      <xdr:spPr>
        <a:xfrm>
          <a:off x="9639300" y="16993053"/>
          <a:ext cx="8382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56219</xdr:rowOff>
    </xdr:from>
    <xdr:ext cx="534377" cy="259045"/>
    <xdr:sp macro="" textlink="">
      <xdr:nvSpPr>
        <xdr:cNvPr id="456" name="普通建設事業費 （ うち更新整備　）平均値テキスト"/>
        <xdr:cNvSpPr txBox="1"/>
      </xdr:nvSpPr>
      <xdr:spPr>
        <a:xfrm>
          <a:off x="10528300" y="16515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39,791</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33342</xdr:rowOff>
    </xdr:from>
    <xdr:to>
      <xdr:col>15</xdr:col>
      <xdr:colOff>231775</xdr:colOff>
      <xdr:row>97</xdr:row>
      <xdr:rowOff>134942</xdr:rowOff>
    </xdr:to>
    <xdr:sp macro="" textlink="">
      <xdr:nvSpPr>
        <xdr:cNvPr id="457" name="フローチャート : 判断 456"/>
        <xdr:cNvSpPr/>
      </xdr:nvSpPr>
      <xdr:spPr>
        <a:xfrm>
          <a:off x="104267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17690</xdr:rowOff>
    </xdr:from>
    <xdr:to>
      <xdr:col>14</xdr:col>
      <xdr:colOff>79375</xdr:colOff>
      <xdr:row>97</xdr:row>
      <xdr:rowOff>119290</xdr:rowOff>
    </xdr:to>
    <xdr:sp macro="" textlink="">
      <xdr:nvSpPr>
        <xdr:cNvPr id="458" name="フローチャート : 判断 457"/>
        <xdr:cNvSpPr/>
      </xdr:nvSpPr>
      <xdr:spPr>
        <a:xfrm>
          <a:off x="9588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135817</xdr:rowOff>
    </xdr:from>
    <xdr:ext cx="534377" cy="259045"/>
    <xdr:sp macro="" textlink="">
      <xdr:nvSpPr>
        <xdr:cNvPr id="459" name="テキスト ボックス 458"/>
        <xdr:cNvSpPr txBox="1"/>
      </xdr:nvSpPr>
      <xdr:spPr>
        <a:xfrm>
          <a:off x="9372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0" name="テキスト ボックス 45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1" name="テキスト ボックス 46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2" name="テキスト ボックス 46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3" name="テキスト ボックス 46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4" name="テキスト ボックス 46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145676</xdr:rowOff>
    </xdr:from>
    <xdr:to>
      <xdr:col>15</xdr:col>
      <xdr:colOff>231775</xdr:colOff>
      <xdr:row>99</xdr:row>
      <xdr:rowOff>75826</xdr:rowOff>
    </xdr:to>
    <xdr:sp macro="" textlink="">
      <xdr:nvSpPr>
        <xdr:cNvPr id="465" name="円/楕円 464"/>
        <xdr:cNvSpPr/>
      </xdr:nvSpPr>
      <xdr:spPr>
        <a:xfrm>
          <a:off x="10426700" y="1694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60603</xdr:rowOff>
    </xdr:from>
    <xdr:ext cx="469744" cy="259045"/>
    <xdr:sp macro="" textlink="">
      <xdr:nvSpPr>
        <xdr:cNvPr id="466" name="普通建設事業費 （ うち更新整備　）該当値テキスト"/>
        <xdr:cNvSpPr txBox="1"/>
      </xdr:nvSpPr>
      <xdr:spPr>
        <a:xfrm>
          <a:off x="10528300" y="168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2,549</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140153</xdr:rowOff>
    </xdr:from>
    <xdr:to>
      <xdr:col>14</xdr:col>
      <xdr:colOff>79375</xdr:colOff>
      <xdr:row>99</xdr:row>
      <xdr:rowOff>70303</xdr:rowOff>
    </xdr:to>
    <xdr:sp macro="" textlink="">
      <xdr:nvSpPr>
        <xdr:cNvPr id="467" name="円/楕円 466"/>
        <xdr:cNvSpPr/>
      </xdr:nvSpPr>
      <xdr:spPr>
        <a:xfrm>
          <a:off x="9588500" y="169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61430</xdr:rowOff>
    </xdr:from>
    <xdr:ext cx="469744" cy="259045"/>
    <xdr:sp macro="" textlink="">
      <xdr:nvSpPr>
        <xdr:cNvPr id="468" name="テキスト ボックス 467"/>
        <xdr:cNvSpPr txBox="1"/>
      </xdr:nvSpPr>
      <xdr:spPr>
        <a:xfrm>
          <a:off x="9404427" y="170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2" name="テキスト ボックス 481"/>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88753</xdr:rowOff>
    </xdr:from>
    <xdr:to>
      <xdr:col>23</xdr:col>
      <xdr:colOff>516889</xdr:colOff>
      <xdr:row>39</xdr:row>
      <xdr:rowOff>44450</xdr:rowOff>
    </xdr:to>
    <xdr:cxnSp macro="">
      <xdr:nvCxnSpPr>
        <xdr:cNvPr id="492" name="直線コネクタ 491"/>
        <xdr:cNvCxnSpPr/>
      </xdr:nvCxnSpPr>
      <xdr:spPr>
        <a:xfrm flipV="1">
          <a:off x="16317595" y="5403703"/>
          <a:ext cx="1269" cy="1327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76869</xdr:rowOff>
    </xdr:from>
    <xdr:ext cx="249299" cy="259045"/>
    <xdr:sp macro="" textlink="">
      <xdr:nvSpPr>
        <xdr:cNvPr id="493" name="災害復旧事業費最小値テキスト"/>
        <xdr:cNvSpPr txBox="1"/>
      </xdr:nvSpPr>
      <xdr:spPr>
        <a:xfrm>
          <a:off x="16370300" y="6763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35430</xdr:rowOff>
    </xdr:from>
    <xdr:ext cx="599010" cy="259045"/>
    <xdr:sp macro="" textlink="">
      <xdr:nvSpPr>
        <xdr:cNvPr id="495" name="災害復旧事業費最大値テキスト"/>
        <xdr:cNvSpPr txBox="1"/>
      </xdr:nvSpPr>
      <xdr:spPr>
        <a:xfrm>
          <a:off x="16370300" y="5178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348,372</a:t>
          </a:r>
          <a:endParaRPr kumimoji="1" lang="ja-JP" altLang="en-US" sz="1000" b="1">
            <a:latin typeface="ＭＳ Ｐゴシック"/>
          </a:endParaRPr>
        </a:p>
      </xdr:txBody>
    </xdr:sp>
    <xdr:clientData/>
  </xdr:oneCellAnchor>
  <xdr:twoCellAnchor>
    <xdr:from>
      <xdr:col>23</xdr:col>
      <xdr:colOff>428625</xdr:colOff>
      <xdr:row>31</xdr:row>
      <xdr:rowOff>88753</xdr:rowOff>
    </xdr:from>
    <xdr:to>
      <xdr:col>23</xdr:col>
      <xdr:colOff>606425</xdr:colOff>
      <xdr:row>31</xdr:row>
      <xdr:rowOff>88753</xdr:rowOff>
    </xdr:to>
    <xdr:cxnSp macro="">
      <xdr:nvCxnSpPr>
        <xdr:cNvPr id="496" name="直線コネクタ 495"/>
        <xdr:cNvCxnSpPr/>
      </xdr:nvCxnSpPr>
      <xdr:spPr>
        <a:xfrm>
          <a:off x="16230600" y="540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7" name="直線コネクタ 496"/>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165768</xdr:rowOff>
    </xdr:from>
    <xdr:ext cx="469744" cy="259045"/>
    <xdr:sp macro="" textlink="">
      <xdr:nvSpPr>
        <xdr:cNvPr id="498" name="災害復旧事業費平均値テキスト"/>
        <xdr:cNvSpPr txBox="1"/>
      </xdr:nvSpPr>
      <xdr:spPr>
        <a:xfrm>
          <a:off x="16370300" y="6509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142891</xdr:rowOff>
    </xdr:from>
    <xdr:to>
      <xdr:col>23</xdr:col>
      <xdr:colOff>568325</xdr:colOff>
      <xdr:row>39</xdr:row>
      <xdr:rowOff>73041</xdr:rowOff>
    </xdr:to>
    <xdr:sp macro="" textlink="">
      <xdr:nvSpPr>
        <xdr:cNvPr id="499" name="フローチャート : 判断 498"/>
        <xdr:cNvSpPr/>
      </xdr:nvSpPr>
      <xdr:spPr>
        <a:xfrm>
          <a:off x="16268700" y="66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44450</xdr:rowOff>
    </xdr:from>
    <xdr:to>
      <xdr:col>22</xdr:col>
      <xdr:colOff>365125</xdr:colOff>
      <xdr:row>39</xdr:row>
      <xdr:rowOff>44450</xdr:rowOff>
    </xdr:to>
    <xdr:cxnSp macro="">
      <xdr:nvCxnSpPr>
        <xdr:cNvPr id="500" name="直線コネクタ 499"/>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135961</xdr:rowOff>
    </xdr:from>
    <xdr:to>
      <xdr:col>22</xdr:col>
      <xdr:colOff>415925</xdr:colOff>
      <xdr:row>39</xdr:row>
      <xdr:rowOff>66111</xdr:rowOff>
    </xdr:to>
    <xdr:sp macro="" textlink="">
      <xdr:nvSpPr>
        <xdr:cNvPr id="501" name="フローチャート : 判断 500"/>
        <xdr:cNvSpPr/>
      </xdr:nvSpPr>
      <xdr:spPr>
        <a:xfrm>
          <a:off x="15430500" y="665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82638</xdr:rowOff>
    </xdr:from>
    <xdr:ext cx="469744" cy="259045"/>
    <xdr:sp macro="" textlink="">
      <xdr:nvSpPr>
        <xdr:cNvPr id="502" name="テキスト ボックス 501"/>
        <xdr:cNvSpPr txBox="1"/>
      </xdr:nvSpPr>
      <xdr:spPr>
        <a:xfrm>
          <a:off x="15246427" y="64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03" name="直線コネクタ 502"/>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137401</xdr:rowOff>
    </xdr:from>
    <xdr:to>
      <xdr:col>21</xdr:col>
      <xdr:colOff>212725</xdr:colOff>
      <xdr:row>39</xdr:row>
      <xdr:rowOff>67551</xdr:rowOff>
    </xdr:to>
    <xdr:sp macro="" textlink="">
      <xdr:nvSpPr>
        <xdr:cNvPr id="504" name="フローチャート : 判断 503"/>
        <xdr:cNvSpPr/>
      </xdr:nvSpPr>
      <xdr:spPr>
        <a:xfrm>
          <a:off x="14541500" y="665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84078</xdr:rowOff>
    </xdr:from>
    <xdr:ext cx="469744" cy="259045"/>
    <xdr:sp macro="" textlink="">
      <xdr:nvSpPr>
        <xdr:cNvPr id="505" name="テキスト ボックス 504"/>
        <xdr:cNvSpPr txBox="1"/>
      </xdr:nvSpPr>
      <xdr:spPr>
        <a:xfrm>
          <a:off x="14357427" y="642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06" name="直線コネクタ 505"/>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131862</xdr:rowOff>
    </xdr:from>
    <xdr:to>
      <xdr:col>20</xdr:col>
      <xdr:colOff>9525</xdr:colOff>
      <xdr:row>39</xdr:row>
      <xdr:rowOff>62012</xdr:rowOff>
    </xdr:to>
    <xdr:sp macro="" textlink="">
      <xdr:nvSpPr>
        <xdr:cNvPr id="507" name="フローチャート : 判断 506"/>
        <xdr:cNvSpPr/>
      </xdr:nvSpPr>
      <xdr:spPr>
        <a:xfrm>
          <a:off x="13652500" y="664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78539</xdr:rowOff>
    </xdr:from>
    <xdr:ext cx="469744" cy="259045"/>
    <xdr:sp macro="" textlink="">
      <xdr:nvSpPr>
        <xdr:cNvPr id="508" name="テキスト ボックス 507"/>
        <xdr:cNvSpPr txBox="1"/>
      </xdr:nvSpPr>
      <xdr:spPr>
        <a:xfrm>
          <a:off x="13468427" y="64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122828</xdr:rowOff>
    </xdr:from>
    <xdr:to>
      <xdr:col>18</xdr:col>
      <xdr:colOff>492125</xdr:colOff>
      <xdr:row>39</xdr:row>
      <xdr:rowOff>52978</xdr:rowOff>
    </xdr:to>
    <xdr:sp macro="" textlink="">
      <xdr:nvSpPr>
        <xdr:cNvPr id="509" name="フローチャート : 判断 508"/>
        <xdr:cNvSpPr/>
      </xdr:nvSpPr>
      <xdr:spPr>
        <a:xfrm>
          <a:off x="12763500" y="663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69505</xdr:rowOff>
    </xdr:from>
    <xdr:ext cx="534377" cy="259045"/>
    <xdr:sp macro="" textlink="">
      <xdr:nvSpPr>
        <xdr:cNvPr id="510" name="テキスト ボックス 509"/>
        <xdr:cNvSpPr txBox="1"/>
      </xdr:nvSpPr>
      <xdr:spPr>
        <a:xfrm>
          <a:off x="12547111" y="641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6" name="円/楕円 515"/>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121319</xdr:rowOff>
    </xdr:from>
    <xdr:ext cx="249299" cy="259045"/>
    <xdr:sp macro="" textlink="">
      <xdr:nvSpPr>
        <xdr:cNvPr id="517" name="災害復旧事業費該当値テキスト"/>
        <xdr:cNvSpPr txBox="1"/>
      </xdr:nvSpPr>
      <xdr:spPr>
        <a:xfrm>
          <a:off x="16370300" y="6636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8" name="円/楕円 517"/>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9" name="テキスト ボックス 518"/>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0" name="円/楕円 519"/>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1" name="テキスト ボックス 520"/>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22" name="円/楕円 521"/>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3" name="テキスト ボックス 522"/>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4" name="円/楕円 523"/>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5" name="テキスト ボックス 524"/>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6" name="直線コネクタ 53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7" name="テキスト ボックス 53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9" name="テキスト ボックス 53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1" name="直線コネクタ 54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5" name="直線コネクタ 54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6" name="直線コネクタ 54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8" name="フローチャート : 判断 54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9" name="直線コネクタ 54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0" name="フローチャート : 判断 54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1" name="テキスト ボックス 550"/>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2" name="直線コネクタ 55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3" name="フローチャート : 判断 55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4" name="テキスト ボックス 553"/>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5" name="直線コネクタ 55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6" name="フローチャート : 判断 55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7" name="テキスト ボックス 556"/>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フローチャート : 判断 55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9" name="テキスト ボックス 558"/>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5" name="円/楕円 56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7" name="円/楕円 56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8" name="テキスト ボックス 567"/>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9" name="円/楕円 56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0" name="テキスト ボックス 569"/>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1" name="円/楕円 57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2" name="テキスト ボックス 571"/>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3" name="円/楕円 57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4" name="テキスト ボックス 573"/>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59,762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75509</xdr:rowOff>
    </xdr:from>
    <xdr:to>
      <xdr:col>23</xdr:col>
      <xdr:colOff>516889</xdr:colOff>
      <xdr:row>78</xdr:row>
      <xdr:rowOff>51812</xdr:rowOff>
    </xdr:to>
    <xdr:cxnSp macro="">
      <xdr:nvCxnSpPr>
        <xdr:cNvPr id="596" name="直線コネクタ 595"/>
        <xdr:cNvCxnSpPr/>
      </xdr:nvCxnSpPr>
      <xdr:spPr>
        <a:xfrm flipV="1">
          <a:off x="16317595" y="12419909"/>
          <a:ext cx="1269" cy="100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55639</xdr:rowOff>
    </xdr:from>
    <xdr:ext cx="534377" cy="259045"/>
    <xdr:sp macro="" textlink="">
      <xdr:nvSpPr>
        <xdr:cNvPr id="597" name="公債費最小値テキスト"/>
        <xdr:cNvSpPr txBox="1"/>
      </xdr:nvSpPr>
      <xdr:spPr>
        <a:xfrm>
          <a:off x="16370300" y="13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78</xdr:row>
      <xdr:rowOff>51812</xdr:rowOff>
    </xdr:from>
    <xdr:to>
      <xdr:col>23</xdr:col>
      <xdr:colOff>606425</xdr:colOff>
      <xdr:row>78</xdr:row>
      <xdr:rowOff>51812</xdr:rowOff>
    </xdr:to>
    <xdr:cxnSp macro="">
      <xdr:nvCxnSpPr>
        <xdr:cNvPr id="598" name="直線コネクタ 597"/>
        <xdr:cNvCxnSpPr/>
      </xdr:nvCxnSpPr>
      <xdr:spPr>
        <a:xfrm>
          <a:off x="16230600" y="13424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22186</xdr:rowOff>
    </xdr:from>
    <xdr:ext cx="599010" cy="259045"/>
    <xdr:sp macro="" textlink="">
      <xdr:nvSpPr>
        <xdr:cNvPr id="599" name="公債費最大値テキスト"/>
        <xdr:cNvSpPr txBox="1"/>
      </xdr:nvSpPr>
      <xdr:spPr>
        <a:xfrm>
          <a:off x="16370300" y="12195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239,040</a:t>
          </a:r>
          <a:endParaRPr kumimoji="1" lang="ja-JP" altLang="en-US" sz="1000" b="1">
            <a:latin typeface="ＭＳ Ｐゴシック"/>
          </a:endParaRPr>
        </a:p>
      </xdr:txBody>
    </xdr:sp>
    <xdr:clientData/>
  </xdr:oneCellAnchor>
  <xdr:twoCellAnchor>
    <xdr:from>
      <xdr:col>23</xdr:col>
      <xdr:colOff>428625</xdr:colOff>
      <xdr:row>72</xdr:row>
      <xdr:rowOff>75509</xdr:rowOff>
    </xdr:from>
    <xdr:to>
      <xdr:col>23</xdr:col>
      <xdr:colOff>606425</xdr:colOff>
      <xdr:row>72</xdr:row>
      <xdr:rowOff>75509</xdr:rowOff>
    </xdr:to>
    <xdr:cxnSp macro="">
      <xdr:nvCxnSpPr>
        <xdr:cNvPr id="600" name="直線コネクタ 599"/>
        <xdr:cNvCxnSpPr/>
      </xdr:nvCxnSpPr>
      <xdr:spPr>
        <a:xfrm>
          <a:off x="16230600" y="12419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156507</xdr:rowOff>
    </xdr:from>
    <xdr:to>
      <xdr:col>23</xdr:col>
      <xdr:colOff>517525</xdr:colOff>
      <xdr:row>77</xdr:row>
      <xdr:rowOff>158761</xdr:rowOff>
    </xdr:to>
    <xdr:cxnSp macro="">
      <xdr:nvCxnSpPr>
        <xdr:cNvPr id="601" name="直線コネクタ 600"/>
        <xdr:cNvCxnSpPr/>
      </xdr:nvCxnSpPr>
      <xdr:spPr>
        <a:xfrm flipV="1">
          <a:off x="15481300" y="13358157"/>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71352</xdr:rowOff>
    </xdr:from>
    <xdr:ext cx="534377" cy="259045"/>
    <xdr:sp macro="" textlink="">
      <xdr:nvSpPr>
        <xdr:cNvPr id="602" name="公債費平均値テキスト"/>
        <xdr:cNvSpPr txBox="1"/>
      </xdr:nvSpPr>
      <xdr:spPr>
        <a:xfrm>
          <a:off x="16370300" y="12930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83,842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48475</xdr:rowOff>
    </xdr:from>
    <xdr:to>
      <xdr:col>23</xdr:col>
      <xdr:colOff>568325</xdr:colOff>
      <xdr:row>76</xdr:row>
      <xdr:rowOff>150075</xdr:rowOff>
    </xdr:to>
    <xdr:sp macro="" textlink="">
      <xdr:nvSpPr>
        <xdr:cNvPr id="603" name="フローチャート : 判断 602"/>
        <xdr:cNvSpPr/>
      </xdr:nvSpPr>
      <xdr:spPr>
        <a:xfrm>
          <a:off x="16268700" y="130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158761</xdr:rowOff>
    </xdr:from>
    <xdr:to>
      <xdr:col>22</xdr:col>
      <xdr:colOff>365125</xdr:colOff>
      <xdr:row>77</xdr:row>
      <xdr:rowOff>158993</xdr:rowOff>
    </xdr:to>
    <xdr:cxnSp macro="">
      <xdr:nvCxnSpPr>
        <xdr:cNvPr id="604" name="直線コネクタ 603"/>
        <xdr:cNvCxnSpPr/>
      </xdr:nvCxnSpPr>
      <xdr:spPr>
        <a:xfrm flipV="1">
          <a:off x="14592300" y="1336041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59666</xdr:rowOff>
    </xdr:from>
    <xdr:to>
      <xdr:col>22</xdr:col>
      <xdr:colOff>415925</xdr:colOff>
      <xdr:row>76</xdr:row>
      <xdr:rowOff>161266</xdr:rowOff>
    </xdr:to>
    <xdr:sp macro="" textlink="">
      <xdr:nvSpPr>
        <xdr:cNvPr id="605" name="フローチャート : 判断 604"/>
        <xdr:cNvSpPr/>
      </xdr:nvSpPr>
      <xdr:spPr>
        <a:xfrm>
          <a:off x="15430500" y="130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6344</xdr:rowOff>
    </xdr:from>
    <xdr:ext cx="534377" cy="259045"/>
    <xdr:sp macro="" textlink="">
      <xdr:nvSpPr>
        <xdr:cNvPr id="606" name="テキスト ボックス 605"/>
        <xdr:cNvSpPr txBox="1"/>
      </xdr:nvSpPr>
      <xdr:spPr>
        <a:xfrm>
          <a:off x="15214111" y="12865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81,394</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153082</xdr:rowOff>
    </xdr:from>
    <xdr:to>
      <xdr:col>21</xdr:col>
      <xdr:colOff>161925</xdr:colOff>
      <xdr:row>77</xdr:row>
      <xdr:rowOff>158993</xdr:rowOff>
    </xdr:to>
    <xdr:cxnSp macro="">
      <xdr:nvCxnSpPr>
        <xdr:cNvPr id="607" name="直線コネクタ 606"/>
        <xdr:cNvCxnSpPr/>
      </xdr:nvCxnSpPr>
      <xdr:spPr>
        <a:xfrm>
          <a:off x="13703300" y="1335473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52732</xdr:rowOff>
    </xdr:from>
    <xdr:to>
      <xdr:col>21</xdr:col>
      <xdr:colOff>212725</xdr:colOff>
      <xdr:row>76</xdr:row>
      <xdr:rowOff>154332</xdr:rowOff>
    </xdr:to>
    <xdr:sp macro="" textlink="">
      <xdr:nvSpPr>
        <xdr:cNvPr id="608" name="フローチャート : 判断 607"/>
        <xdr:cNvSpPr/>
      </xdr:nvSpPr>
      <xdr:spPr>
        <a:xfrm>
          <a:off x="14541500" y="1308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170858</xdr:rowOff>
    </xdr:from>
    <xdr:ext cx="534377" cy="259045"/>
    <xdr:sp macro="" textlink="">
      <xdr:nvSpPr>
        <xdr:cNvPr id="609" name="テキスト ボックス 608"/>
        <xdr:cNvSpPr txBox="1"/>
      </xdr:nvSpPr>
      <xdr:spPr>
        <a:xfrm>
          <a:off x="14325111" y="1285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133322</xdr:rowOff>
    </xdr:from>
    <xdr:to>
      <xdr:col>19</xdr:col>
      <xdr:colOff>644525</xdr:colOff>
      <xdr:row>77</xdr:row>
      <xdr:rowOff>153082</xdr:rowOff>
    </xdr:to>
    <xdr:cxnSp macro="">
      <xdr:nvCxnSpPr>
        <xdr:cNvPr id="610" name="直線コネクタ 609"/>
        <xdr:cNvCxnSpPr/>
      </xdr:nvCxnSpPr>
      <xdr:spPr>
        <a:xfrm>
          <a:off x="12814300" y="13334972"/>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51446</xdr:rowOff>
    </xdr:from>
    <xdr:to>
      <xdr:col>20</xdr:col>
      <xdr:colOff>9525</xdr:colOff>
      <xdr:row>76</xdr:row>
      <xdr:rowOff>153046</xdr:rowOff>
    </xdr:to>
    <xdr:sp macro="" textlink="">
      <xdr:nvSpPr>
        <xdr:cNvPr id="611" name="フローチャート : 判断 610"/>
        <xdr:cNvSpPr/>
      </xdr:nvSpPr>
      <xdr:spPr>
        <a:xfrm>
          <a:off x="13652500" y="1308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169573</xdr:rowOff>
    </xdr:from>
    <xdr:ext cx="534377" cy="259045"/>
    <xdr:sp macro="" textlink="">
      <xdr:nvSpPr>
        <xdr:cNvPr id="612" name="テキスト ボックス 611"/>
        <xdr:cNvSpPr txBox="1"/>
      </xdr:nvSpPr>
      <xdr:spPr>
        <a:xfrm>
          <a:off x="13436111" y="1285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46983</xdr:rowOff>
    </xdr:from>
    <xdr:to>
      <xdr:col>18</xdr:col>
      <xdr:colOff>492125</xdr:colOff>
      <xdr:row>76</xdr:row>
      <xdr:rowOff>148583</xdr:rowOff>
    </xdr:to>
    <xdr:sp macro="" textlink="">
      <xdr:nvSpPr>
        <xdr:cNvPr id="613" name="フローチャート : 判断 612"/>
        <xdr:cNvSpPr/>
      </xdr:nvSpPr>
      <xdr:spPr>
        <a:xfrm>
          <a:off x="12763500" y="1307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165111</xdr:rowOff>
    </xdr:from>
    <xdr:ext cx="534377" cy="259045"/>
    <xdr:sp macro="" textlink="">
      <xdr:nvSpPr>
        <xdr:cNvPr id="614" name="テキスト ボックス 613"/>
        <xdr:cNvSpPr txBox="1"/>
      </xdr:nvSpPr>
      <xdr:spPr>
        <a:xfrm>
          <a:off x="12547111" y="1285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105707</xdr:rowOff>
    </xdr:from>
    <xdr:to>
      <xdr:col>23</xdr:col>
      <xdr:colOff>568325</xdr:colOff>
      <xdr:row>78</xdr:row>
      <xdr:rowOff>35857</xdr:rowOff>
    </xdr:to>
    <xdr:sp macro="" textlink="">
      <xdr:nvSpPr>
        <xdr:cNvPr id="620" name="円/楕円 619"/>
        <xdr:cNvSpPr/>
      </xdr:nvSpPr>
      <xdr:spPr>
        <a:xfrm>
          <a:off x="16268700" y="1330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20634</xdr:rowOff>
    </xdr:from>
    <xdr:ext cx="534377" cy="259045"/>
    <xdr:sp macro="" textlink="">
      <xdr:nvSpPr>
        <xdr:cNvPr id="621" name="公債費該当値テキスト"/>
        <xdr:cNvSpPr txBox="1"/>
      </xdr:nvSpPr>
      <xdr:spPr>
        <a:xfrm>
          <a:off x="16370300" y="1322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107961</xdr:rowOff>
    </xdr:from>
    <xdr:to>
      <xdr:col>22</xdr:col>
      <xdr:colOff>415925</xdr:colOff>
      <xdr:row>78</xdr:row>
      <xdr:rowOff>38111</xdr:rowOff>
    </xdr:to>
    <xdr:sp macro="" textlink="">
      <xdr:nvSpPr>
        <xdr:cNvPr id="622" name="円/楕円 621"/>
        <xdr:cNvSpPr/>
      </xdr:nvSpPr>
      <xdr:spPr>
        <a:xfrm>
          <a:off x="15430500" y="1330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29238</xdr:rowOff>
    </xdr:from>
    <xdr:ext cx="534377" cy="259045"/>
    <xdr:sp macro="" textlink="">
      <xdr:nvSpPr>
        <xdr:cNvPr id="623" name="テキスト ボックス 622"/>
        <xdr:cNvSpPr txBox="1"/>
      </xdr:nvSpPr>
      <xdr:spPr>
        <a:xfrm>
          <a:off x="15214111" y="1340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108193</xdr:rowOff>
    </xdr:from>
    <xdr:to>
      <xdr:col>21</xdr:col>
      <xdr:colOff>212725</xdr:colOff>
      <xdr:row>78</xdr:row>
      <xdr:rowOff>38343</xdr:rowOff>
    </xdr:to>
    <xdr:sp macro="" textlink="">
      <xdr:nvSpPr>
        <xdr:cNvPr id="624" name="円/楕円 623"/>
        <xdr:cNvSpPr/>
      </xdr:nvSpPr>
      <xdr:spPr>
        <a:xfrm>
          <a:off x="14541500" y="1330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29470</xdr:rowOff>
    </xdr:from>
    <xdr:ext cx="534377" cy="259045"/>
    <xdr:sp macro="" textlink="">
      <xdr:nvSpPr>
        <xdr:cNvPr id="625" name="テキスト ボックス 624"/>
        <xdr:cNvSpPr txBox="1"/>
      </xdr:nvSpPr>
      <xdr:spPr>
        <a:xfrm>
          <a:off x="14325111" y="1340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102282</xdr:rowOff>
    </xdr:from>
    <xdr:to>
      <xdr:col>20</xdr:col>
      <xdr:colOff>9525</xdr:colOff>
      <xdr:row>78</xdr:row>
      <xdr:rowOff>32432</xdr:rowOff>
    </xdr:to>
    <xdr:sp macro="" textlink="">
      <xdr:nvSpPr>
        <xdr:cNvPr id="626" name="円/楕円 625"/>
        <xdr:cNvSpPr/>
      </xdr:nvSpPr>
      <xdr:spPr>
        <a:xfrm>
          <a:off x="13652500" y="133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23559</xdr:rowOff>
    </xdr:from>
    <xdr:ext cx="534377" cy="259045"/>
    <xdr:sp macro="" textlink="">
      <xdr:nvSpPr>
        <xdr:cNvPr id="627" name="テキスト ボックス 626"/>
        <xdr:cNvSpPr txBox="1"/>
      </xdr:nvSpPr>
      <xdr:spPr>
        <a:xfrm>
          <a:off x="13436111" y="133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82522</xdr:rowOff>
    </xdr:from>
    <xdr:to>
      <xdr:col>18</xdr:col>
      <xdr:colOff>492125</xdr:colOff>
      <xdr:row>78</xdr:row>
      <xdr:rowOff>12672</xdr:rowOff>
    </xdr:to>
    <xdr:sp macro="" textlink="">
      <xdr:nvSpPr>
        <xdr:cNvPr id="628" name="円/楕円 627"/>
        <xdr:cNvSpPr/>
      </xdr:nvSpPr>
      <xdr:spPr>
        <a:xfrm>
          <a:off x="12763500" y="1328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3799</xdr:rowOff>
    </xdr:from>
    <xdr:ext cx="534377" cy="259045"/>
    <xdr:sp macro="" textlink="">
      <xdr:nvSpPr>
        <xdr:cNvPr id="629" name="テキスト ボックス 628"/>
        <xdr:cNvSpPr txBox="1"/>
      </xdr:nvSpPr>
      <xdr:spPr>
        <a:xfrm>
          <a:off x="12547111" y="13376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0" name="直線コネクタ 63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1" name="テキスト ボックス 64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2" name="直線コネクタ 64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43" name="テキスト ボックス 64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4" name="直線コネクタ 64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5" name="テキスト ボックス 64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6" name="直線コネクタ 64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47" name="テキスト ボックス 64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8" name="直線コネクタ 64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49" name="テキスト ボックス 648"/>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51" name="テキスト ボックス 65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47889</xdr:rowOff>
    </xdr:from>
    <xdr:to>
      <xdr:col>23</xdr:col>
      <xdr:colOff>516889</xdr:colOff>
      <xdr:row>99</xdr:row>
      <xdr:rowOff>44300</xdr:rowOff>
    </xdr:to>
    <xdr:cxnSp macro="">
      <xdr:nvCxnSpPr>
        <xdr:cNvPr id="653" name="直線コネクタ 652"/>
        <xdr:cNvCxnSpPr/>
      </xdr:nvCxnSpPr>
      <xdr:spPr>
        <a:xfrm flipV="1">
          <a:off x="16317595" y="15649839"/>
          <a:ext cx="1269" cy="1368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65334</xdr:rowOff>
    </xdr:from>
    <xdr:ext cx="378565" cy="259045"/>
    <xdr:sp macro="" textlink="">
      <xdr:nvSpPr>
        <xdr:cNvPr id="654" name="積立金最小値テキスト"/>
        <xdr:cNvSpPr txBox="1"/>
      </xdr:nvSpPr>
      <xdr:spPr>
        <a:xfrm>
          <a:off x="16370300" y="1703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23</xdr:col>
      <xdr:colOff>428625</xdr:colOff>
      <xdr:row>99</xdr:row>
      <xdr:rowOff>44300</xdr:rowOff>
    </xdr:from>
    <xdr:to>
      <xdr:col>23</xdr:col>
      <xdr:colOff>606425</xdr:colOff>
      <xdr:row>99</xdr:row>
      <xdr:rowOff>44300</xdr:rowOff>
    </xdr:to>
    <xdr:cxnSp macro="">
      <xdr:nvCxnSpPr>
        <xdr:cNvPr id="655" name="直線コネクタ 654"/>
        <xdr:cNvCxnSpPr/>
      </xdr:nvCxnSpPr>
      <xdr:spPr>
        <a:xfrm>
          <a:off x="16230600" y="1701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166016</xdr:rowOff>
    </xdr:from>
    <xdr:ext cx="690189" cy="259045"/>
    <xdr:sp macro="" textlink="">
      <xdr:nvSpPr>
        <xdr:cNvPr id="656" name="積立金最大値テキスト"/>
        <xdr:cNvSpPr txBox="1"/>
      </xdr:nvSpPr>
      <xdr:spPr>
        <a:xfrm>
          <a:off x="16370300" y="1542506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1,077,293</a:t>
          </a:r>
          <a:endParaRPr kumimoji="1" lang="ja-JP" altLang="en-US" sz="1000" b="1">
            <a:latin typeface="ＭＳ Ｐゴシック"/>
          </a:endParaRPr>
        </a:p>
      </xdr:txBody>
    </xdr:sp>
    <xdr:clientData/>
  </xdr:oneCellAnchor>
  <xdr:twoCellAnchor>
    <xdr:from>
      <xdr:col>23</xdr:col>
      <xdr:colOff>428625</xdr:colOff>
      <xdr:row>91</xdr:row>
      <xdr:rowOff>47889</xdr:rowOff>
    </xdr:from>
    <xdr:to>
      <xdr:col>23</xdr:col>
      <xdr:colOff>606425</xdr:colOff>
      <xdr:row>91</xdr:row>
      <xdr:rowOff>47889</xdr:rowOff>
    </xdr:to>
    <xdr:cxnSp macro="">
      <xdr:nvCxnSpPr>
        <xdr:cNvPr id="657" name="直線コネクタ 656"/>
        <xdr:cNvCxnSpPr/>
      </xdr:nvCxnSpPr>
      <xdr:spPr>
        <a:xfrm>
          <a:off x="16230600" y="15649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160655</xdr:rowOff>
    </xdr:from>
    <xdr:to>
      <xdr:col>23</xdr:col>
      <xdr:colOff>517525</xdr:colOff>
      <xdr:row>99</xdr:row>
      <xdr:rowOff>3425</xdr:rowOff>
    </xdr:to>
    <xdr:cxnSp macro="">
      <xdr:nvCxnSpPr>
        <xdr:cNvPr id="658" name="直線コネクタ 657"/>
        <xdr:cNvCxnSpPr/>
      </xdr:nvCxnSpPr>
      <xdr:spPr>
        <a:xfrm flipV="1">
          <a:off x="15481300" y="16962755"/>
          <a:ext cx="8382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109785</xdr:rowOff>
    </xdr:from>
    <xdr:ext cx="534377" cy="259045"/>
    <xdr:sp macro="" textlink="">
      <xdr:nvSpPr>
        <xdr:cNvPr id="659" name="積立金平均値テキスト"/>
        <xdr:cNvSpPr txBox="1"/>
      </xdr:nvSpPr>
      <xdr:spPr>
        <a:xfrm>
          <a:off x="16370300" y="16911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26,569</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131358</xdr:rowOff>
    </xdr:from>
    <xdr:to>
      <xdr:col>23</xdr:col>
      <xdr:colOff>568325</xdr:colOff>
      <xdr:row>99</xdr:row>
      <xdr:rowOff>61508</xdr:rowOff>
    </xdr:to>
    <xdr:sp macro="" textlink="">
      <xdr:nvSpPr>
        <xdr:cNvPr id="660" name="フローチャート : 判断 659"/>
        <xdr:cNvSpPr/>
      </xdr:nvSpPr>
      <xdr:spPr>
        <a:xfrm>
          <a:off x="16268700" y="1693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164796</xdr:rowOff>
    </xdr:from>
    <xdr:to>
      <xdr:col>22</xdr:col>
      <xdr:colOff>365125</xdr:colOff>
      <xdr:row>99</xdr:row>
      <xdr:rowOff>3425</xdr:rowOff>
    </xdr:to>
    <xdr:cxnSp macro="">
      <xdr:nvCxnSpPr>
        <xdr:cNvPr id="661" name="直線コネクタ 660"/>
        <xdr:cNvCxnSpPr/>
      </xdr:nvCxnSpPr>
      <xdr:spPr>
        <a:xfrm>
          <a:off x="14592300" y="16966896"/>
          <a:ext cx="889000" cy="1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132953</xdr:rowOff>
    </xdr:from>
    <xdr:to>
      <xdr:col>22</xdr:col>
      <xdr:colOff>415925</xdr:colOff>
      <xdr:row>99</xdr:row>
      <xdr:rowOff>63103</xdr:rowOff>
    </xdr:to>
    <xdr:sp macro="" textlink="">
      <xdr:nvSpPr>
        <xdr:cNvPr id="662" name="フローチャート : 判断 661"/>
        <xdr:cNvSpPr/>
      </xdr:nvSpPr>
      <xdr:spPr>
        <a:xfrm>
          <a:off x="15430500" y="16935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54230</xdr:rowOff>
    </xdr:from>
    <xdr:ext cx="534377" cy="259045"/>
    <xdr:sp macro="" textlink="">
      <xdr:nvSpPr>
        <xdr:cNvPr id="663" name="テキスト ボックス 662"/>
        <xdr:cNvSpPr txBox="1"/>
      </xdr:nvSpPr>
      <xdr:spPr>
        <a:xfrm>
          <a:off x="15214111" y="1702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25,312</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164796</xdr:rowOff>
    </xdr:from>
    <xdr:to>
      <xdr:col>21</xdr:col>
      <xdr:colOff>161925</xdr:colOff>
      <xdr:row>99</xdr:row>
      <xdr:rowOff>9341</xdr:rowOff>
    </xdr:to>
    <xdr:cxnSp macro="">
      <xdr:nvCxnSpPr>
        <xdr:cNvPr id="664" name="直線コネクタ 663"/>
        <xdr:cNvCxnSpPr/>
      </xdr:nvCxnSpPr>
      <xdr:spPr>
        <a:xfrm flipV="1">
          <a:off x="13703300" y="16966896"/>
          <a:ext cx="889000" cy="1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124670</xdr:rowOff>
    </xdr:from>
    <xdr:to>
      <xdr:col>21</xdr:col>
      <xdr:colOff>212725</xdr:colOff>
      <xdr:row>99</xdr:row>
      <xdr:rowOff>54820</xdr:rowOff>
    </xdr:to>
    <xdr:sp macro="" textlink="">
      <xdr:nvSpPr>
        <xdr:cNvPr id="665" name="フローチャート : 判断 664"/>
        <xdr:cNvSpPr/>
      </xdr:nvSpPr>
      <xdr:spPr>
        <a:xfrm>
          <a:off x="14541500" y="169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45947</xdr:rowOff>
    </xdr:from>
    <xdr:ext cx="534377" cy="259045"/>
    <xdr:sp macro="" textlink="">
      <xdr:nvSpPr>
        <xdr:cNvPr id="666" name="テキスト ボックス 665"/>
        <xdr:cNvSpPr txBox="1"/>
      </xdr:nvSpPr>
      <xdr:spPr>
        <a:xfrm>
          <a:off x="14325111" y="1701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31,835</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9341</xdr:rowOff>
    </xdr:from>
    <xdr:to>
      <xdr:col>19</xdr:col>
      <xdr:colOff>644525</xdr:colOff>
      <xdr:row>99</xdr:row>
      <xdr:rowOff>9423</xdr:rowOff>
    </xdr:to>
    <xdr:cxnSp macro="">
      <xdr:nvCxnSpPr>
        <xdr:cNvPr id="667" name="直線コネクタ 666"/>
        <xdr:cNvCxnSpPr/>
      </xdr:nvCxnSpPr>
      <xdr:spPr>
        <a:xfrm flipV="1">
          <a:off x="12814300" y="16982891"/>
          <a:ext cx="889000" cy="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129713</xdr:rowOff>
    </xdr:from>
    <xdr:to>
      <xdr:col>20</xdr:col>
      <xdr:colOff>9525</xdr:colOff>
      <xdr:row>99</xdr:row>
      <xdr:rowOff>59863</xdr:rowOff>
    </xdr:to>
    <xdr:sp macro="" textlink="">
      <xdr:nvSpPr>
        <xdr:cNvPr id="668" name="フローチャート : 判断 667"/>
        <xdr:cNvSpPr/>
      </xdr:nvSpPr>
      <xdr:spPr>
        <a:xfrm>
          <a:off x="13652500" y="169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76390</xdr:rowOff>
    </xdr:from>
    <xdr:ext cx="534377" cy="259045"/>
    <xdr:sp macro="" textlink="">
      <xdr:nvSpPr>
        <xdr:cNvPr id="669" name="テキスト ボックス 668"/>
        <xdr:cNvSpPr txBox="1"/>
      </xdr:nvSpPr>
      <xdr:spPr>
        <a:xfrm>
          <a:off x="13436111" y="1670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27,864</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115773</xdr:rowOff>
    </xdr:from>
    <xdr:to>
      <xdr:col>18</xdr:col>
      <xdr:colOff>492125</xdr:colOff>
      <xdr:row>99</xdr:row>
      <xdr:rowOff>45923</xdr:rowOff>
    </xdr:to>
    <xdr:sp macro="" textlink="">
      <xdr:nvSpPr>
        <xdr:cNvPr id="670" name="フローチャート : 判断 669"/>
        <xdr:cNvSpPr/>
      </xdr:nvSpPr>
      <xdr:spPr>
        <a:xfrm>
          <a:off x="12763500" y="1691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62450</xdr:rowOff>
    </xdr:from>
    <xdr:ext cx="534377" cy="259045"/>
    <xdr:sp macro="" textlink="">
      <xdr:nvSpPr>
        <xdr:cNvPr id="671" name="テキスト ボックス 670"/>
        <xdr:cNvSpPr txBox="1"/>
      </xdr:nvSpPr>
      <xdr:spPr>
        <a:xfrm>
          <a:off x="12547111" y="16693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109855</xdr:rowOff>
    </xdr:from>
    <xdr:to>
      <xdr:col>23</xdr:col>
      <xdr:colOff>568325</xdr:colOff>
      <xdr:row>99</xdr:row>
      <xdr:rowOff>40005</xdr:rowOff>
    </xdr:to>
    <xdr:sp macro="" textlink="">
      <xdr:nvSpPr>
        <xdr:cNvPr id="677" name="円/楕円 676"/>
        <xdr:cNvSpPr/>
      </xdr:nvSpPr>
      <xdr:spPr>
        <a:xfrm>
          <a:off x="16268700" y="1691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69232</xdr:rowOff>
    </xdr:from>
    <xdr:ext cx="534377" cy="259045"/>
    <xdr:sp macro="" textlink="">
      <xdr:nvSpPr>
        <xdr:cNvPr id="678" name="積立金該当値テキスト"/>
        <xdr:cNvSpPr txBox="1"/>
      </xdr:nvSpPr>
      <xdr:spPr>
        <a:xfrm>
          <a:off x="16370300" y="1669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43,500</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124075</xdr:rowOff>
    </xdr:from>
    <xdr:to>
      <xdr:col>22</xdr:col>
      <xdr:colOff>415925</xdr:colOff>
      <xdr:row>99</xdr:row>
      <xdr:rowOff>54225</xdr:rowOff>
    </xdr:to>
    <xdr:sp macro="" textlink="">
      <xdr:nvSpPr>
        <xdr:cNvPr id="679" name="円/楕円 678"/>
        <xdr:cNvSpPr/>
      </xdr:nvSpPr>
      <xdr:spPr>
        <a:xfrm>
          <a:off x="15430500" y="169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70752</xdr:rowOff>
    </xdr:from>
    <xdr:ext cx="534377" cy="259045"/>
    <xdr:sp macro="" textlink="">
      <xdr:nvSpPr>
        <xdr:cNvPr id="680" name="テキスト ボックス 679"/>
        <xdr:cNvSpPr txBox="1"/>
      </xdr:nvSpPr>
      <xdr:spPr>
        <a:xfrm>
          <a:off x="15214111" y="1670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32,303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113996</xdr:rowOff>
    </xdr:from>
    <xdr:to>
      <xdr:col>21</xdr:col>
      <xdr:colOff>212725</xdr:colOff>
      <xdr:row>99</xdr:row>
      <xdr:rowOff>44146</xdr:rowOff>
    </xdr:to>
    <xdr:sp macro="" textlink="">
      <xdr:nvSpPr>
        <xdr:cNvPr id="681" name="円/楕円 680"/>
        <xdr:cNvSpPr/>
      </xdr:nvSpPr>
      <xdr:spPr>
        <a:xfrm>
          <a:off x="14541500" y="1691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60673</xdr:rowOff>
    </xdr:from>
    <xdr:ext cx="534377" cy="259045"/>
    <xdr:sp macro="" textlink="">
      <xdr:nvSpPr>
        <xdr:cNvPr id="682" name="テキスト ボックス 681"/>
        <xdr:cNvSpPr txBox="1"/>
      </xdr:nvSpPr>
      <xdr:spPr>
        <a:xfrm>
          <a:off x="14325111" y="166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40,239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129991</xdr:rowOff>
    </xdr:from>
    <xdr:to>
      <xdr:col>20</xdr:col>
      <xdr:colOff>9525</xdr:colOff>
      <xdr:row>99</xdr:row>
      <xdr:rowOff>60141</xdr:rowOff>
    </xdr:to>
    <xdr:sp macro="" textlink="">
      <xdr:nvSpPr>
        <xdr:cNvPr id="683" name="円/楕円 682"/>
        <xdr:cNvSpPr/>
      </xdr:nvSpPr>
      <xdr:spPr>
        <a:xfrm>
          <a:off x="13652500" y="169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51268</xdr:rowOff>
    </xdr:from>
    <xdr:ext cx="534377" cy="259045"/>
    <xdr:sp macro="" textlink="">
      <xdr:nvSpPr>
        <xdr:cNvPr id="684" name="テキスト ボックス 683"/>
        <xdr:cNvSpPr txBox="1"/>
      </xdr:nvSpPr>
      <xdr:spPr>
        <a:xfrm>
          <a:off x="13436111" y="170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130073</xdr:rowOff>
    </xdr:from>
    <xdr:to>
      <xdr:col>18</xdr:col>
      <xdr:colOff>492125</xdr:colOff>
      <xdr:row>99</xdr:row>
      <xdr:rowOff>60223</xdr:rowOff>
    </xdr:to>
    <xdr:sp macro="" textlink="">
      <xdr:nvSpPr>
        <xdr:cNvPr id="685" name="円/楕円 684"/>
        <xdr:cNvSpPr/>
      </xdr:nvSpPr>
      <xdr:spPr>
        <a:xfrm>
          <a:off x="12763500" y="1693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51350</xdr:rowOff>
    </xdr:from>
    <xdr:ext cx="534377" cy="259045"/>
    <xdr:sp macro="" textlink="">
      <xdr:nvSpPr>
        <xdr:cNvPr id="686" name="テキスト ボックス 685"/>
        <xdr:cNvSpPr txBox="1"/>
      </xdr:nvSpPr>
      <xdr:spPr>
        <a:xfrm>
          <a:off x="12547111" y="1702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7" name="直線コネクタ 69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8" name="テキスト ボックス 69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9" name="直線コネクタ 69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00" name="テキスト ボックス 69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01" name="直線コネクタ 70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02" name="テキスト ボックス 70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3" name="直線コネクタ 70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4" name="テキスト ボックス 70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5" name="直線コネクタ 70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6" name="テキスト ボックス 70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7" name="直線コネクタ 70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8" name="テキスト ボックス 70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138862</xdr:rowOff>
    </xdr:from>
    <xdr:to>
      <xdr:col>32</xdr:col>
      <xdr:colOff>186689</xdr:colOff>
      <xdr:row>39</xdr:row>
      <xdr:rowOff>44450</xdr:rowOff>
    </xdr:to>
    <xdr:cxnSp macro="">
      <xdr:nvCxnSpPr>
        <xdr:cNvPr id="710" name="直線コネクタ 709"/>
        <xdr:cNvCxnSpPr/>
      </xdr:nvCxnSpPr>
      <xdr:spPr>
        <a:xfrm flipV="1">
          <a:off x="22159595" y="5453812"/>
          <a:ext cx="1269" cy="127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1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12" name="直線コネクタ 71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85539</xdr:rowOff>
    </xdr:from>
    <xdr:ext cx="534377" cy="259045"/>
    <xdr:sp macro="" textlink="">
      <xdr:nvSpPr>
        <xdr:cNvPr id="713" name="投資及び出資金最大値テキスト"/>
        <xdr:cNvSpPr txBox="1"/>
      </xdr:nvSpPr>
      <xdr:spPr>
        <a:xfrm>
          <a:off x="22212300" y="5229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16,761</a:t>
          </a:r>
          <a:endParaRPr kumimoji="1" lang="ja-JP" altLang="en-US" sz="1000" b="1">
            <a:latin typeface="ＭＳ Ｐゴシック"/>
          </a:endParaRPr>
        </a:p>
      </xdr:txBody>
    </xdr:sp>
    <xdr:clientData/>
  </xdr:oneCellAnchor>
  <xdr:twoCellAnchor>
    <xdr:from>
      <xdr:col>32</xdr:col>
      <xdr:colOff>98425</xdr:colOff>
      <xdr:row>31</xdr:row>
      <xdr:rowOff>138862</xdr:rowOff>
    </xdr:from>
    <xdr:to>
      <xdr:col>32</xdr:col>
      <xdr:colOff>276225</xdr:colOff>
      <xdr:row>31</xdr:row>
      <xdr:rowOff>138862</xdr:rowOff>
    </xdr:to>
    <xdr:cxnSp macro="">
      <xdr:nvCxnSpPr>
        <xdr:cNvPr id="714" name="直線コネクタ 713"/>
        <xdr:cNvCxnSpPr/>
      </xdr:nvCxnSpPr>
      <xdr:spPr>
        <a:xfrm>
          <a:off x="22072600" y="5453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44297</xdr:rowOff>
    </xdr:from>
    <xdr:to>
      <xdr:col>32</xdr:col>
      <xdr:colOff>187325</xdr:colOff>
      <xdr:row>39</xdr:row>
      <xdr:rowOff>44297</xdr:rowOff>
    </xdr:to>
    <xdr:cxnSp macro="">
      <xdr:nvCxnSpPr>
        <xdr:cNvPr id="715" name="直線コネクタ 714"/>
        <xdr:cNvCxnSpPr/>
      </xdr:nvCxnSpPr>
      <xdr:spPr>
        <a:xfrm>
          <a:off x="21323300" y="673084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115892</xdr:rowOff>
    </xdr:from>
    <xdr:ext cx="378565" cy="259045"/>
    <xdr:sp macro="" textlink="">
      <xdr:nvSpPr>
        <xdr:cNvPr id="716" name="投資及び出資金平均値テキスト"/>
        <xdr:cNvSpPr txBox="1"/>
      </xdr:nvSpPr>
      <xdr:spPr>
        <a:xfrm>
          <a:off x="22212300" y="645954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93014</xdr:rowOff>
    </xdr:from>
    <xdr:to>
      <xdr:col>32</xdr:col>
      <xdr:colOff>238125</xdr:colOff>
      <xdr:row>39</xdr:row>
      <xdr:rowOff>23164</xdr:rowOff>
    </xdr:to>
    <xdr:sp macro="" textlink="">
      <xdr:nvSpPr>
        <xdr:cNvPr id="717" name="フローチャート : 判断 716"/>
        <xdr:cNvSpPr/>
      </xdr:nvSpPr>
      <xdr:spPr>
        <a:xfrm>
          <a:off x="221107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34</xdr:row>
      <xdr:rowOff>141224</xdr:rowOff>
    </xdr:from>
    <xdr:to>
      <xdr:col>31</xdr:col>
      <xdr:colOff>34925</xdr:colOff>
      <xdr:row>39</xdr:row>
      <xdr:rowOff>44297</xdr:rowOff>
    </xdr:to>
    <xdr:cxnSp macro="">
      <xdr:nvCxnSpPr>
        <xdr:cNvPr id="718" name="直線コネクタ 717"/>
        <xdr:cNvCxnSpPr/>
      </xdr:nvCxnSpPr>
      <xdr:spPr>
        <a:xfrm>
          <a:off x="20434300" y="5970524"/>
          <a:ext cx="889000" cy="760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28702</xdr:rowOff>
    </xdr:from>
    <xdr:to>
      <xdr:col>31</xdr:col>
      <xdr:colOff>85725</xdr:colOff>
      <xdr:row>38</xdr:row>
      <xdr:rowOff>130302</xdr:rowOff>
    </xdr:to>
    <xdr:sp macro="" textlink="">
      <xdr:nvSpPr>
        <xdr:cNvPr id="719" name="フローチャート : 判断 718"/>
        <xdr:cNvSpPr/>
      </xdr:nvSpPr>
      <xdr:spPr>
        <a:xfrm>
          <a:off x="21272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146829</xdr:rowOff>
    </xdr:from>
    <xdr:ext cx="469744" cy="259045"/>
    <xdr:sp macro="" textlink="">
      <xdr:nvSpPr>
        <xdr:cNvPr id="720" name="テキスト ボックス 719"/>
        <xdr:cNvSpPr txBox="1"/>
      </xdr:nvSpPr>
      <xdr:spPr>
        <a:xfrm>
          <a:off x="21088427"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1,790</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141224</xdr:rowOff>
    </xdr:from>
    <xdr:to>
      <xdr:col>29</xdr:col>
      <xdr:colOff>517525</xdr:colOff>
      <xdr:row>35</xdr:row>
      <xdr:rowOff>132537</xdr:rowOff>
    </xdr:to>
    <xdr:cxnSp macro="">
      <xdr:nvCxnSpPr>
        <xdr:cNvPr id="721" name="直線コネクタ 720"/>
        <xdr:cNvCxnSpPr/>
      </xdr:nvCxnSpPr>
      <xdr:spPr>
        <a:xfrm flipV="1">
          <a:off x="19545300" y="5970524"/>
          <a:ext cx="889000" cy="162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154508</xdr:rowOff>
    </xdr:from>
    <xdr:to>
      <xdr:col>29</xdr:col>
      <xdr:colOff>568325</xdr:colOff>
      <xdr:row>38</xdr:row>
      <xdr:rowOff>84658</xdr:rowOff>
    </xdr:to>
    <xdr:sp macro="" textlink="">
      <xdr:nvSpPr>
        <xdr:cNvPr id="722" name="フローチャート : 判断 721"/>
        <xdr:cNvSpPr/>
      </xdr:nvSpPr>
      <xdr:spPr>
        <a:xfrm>
          <a:off x="20383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75785</xdr:rowOff>
    </xdr:from>
    <xdr:ext cx="469744" cy="259045"/>
    <xdr:sp macro="" textlink="">
      <xdr:nvSpPr>
        <xdr:cNvPr id="723" name="テキスト ボックス 722"/>
        <xdr:cNvSpPr txBox="1"/>
      </xdr:nvSpPr>
      <xdr:spPr>
        <a:xfrm>
          <a:off x="20199427" y="6590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2,389</a:t>
          </a:r>
          <a:endParaRPr kumimoji="1" lang="ja-JP" altLang="en-US" sz="1000" b="1">
            <a:solidFill>
              <a:srgbClr val="000080"/>
            </a:solidFill>
            <a:latin typeface="ＭＳ Ｐゴシック"/>
          </a:endParaRPr>
        </a:p>
      </xdr:txBody>
    </xdr:sp>
    <xdr:clientData/>
  </xdr:oneCellAnchor>
  <xdr:twoCellAnchor>
    <xdr:from>
      <xdr:col>27</xdr:col>
      <xdr:colOff>111125</xdr:colOff>
      <xdr:row>35</xdr:row>
      <xdr:rowOff>132537</xdr:rowOff>
    </xdr:from>
    <xdr:to>
      <xdr:col>28</xdr:col>
      <xdr:colOff>314325</xdr:colOff>
      <xdr:row>35</xdr:row>
      <xdr:rowOff>133528</xdr:rowOff>
    </xdr:to>
    <xdr:cxnSp macro="">
      <xdr:nvCxnSpPr>
        <xdr:cNvPr id="724" name="直線コネクタ 723"/>
        <xdr:cNvCxnSpPr/>
      </xdr:nvCxnSpPr>
      <xdr:spPr>
        <a:xfrm flipV="1">
          <a:off x="18656300" y="6133287"/>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161290</xdr:rowOff>
    </xdr:from>
    <xdr:to>
      <xdr:col>28</xdr:col>
      <xdr:colOff>365125</xdr:colOff>
      <xdr:row>38</xdr:row>
      <xdr:rowOff>91440</xdr:rowOff>
    </xdr:to>
    <xdr:sp macro="" textlink="">
      <xdr:nvSpPr>
        <xdr:cNvPr id="725" name="フローチャート : 判断 724"/>
        <xdr:cNvSpPr/>
      </xdr:nvSpPr>
      <xdr:spPr>
        <a:xfrm>
          <a:off x="19494500" y="6504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82567</xdr:rowOff>
    </xdr:from>
    <xdr:ext cx="469744" cy="259045"/>
    <xdr:sp macro="" textlink="">
      <xdr:nvSpPr>
        <xdr:cNvPr id="726" name="テキスト ボックス 725"/>
        <xdr:cNvSpPr txBox="1"/>
      </xdr:nvSpPr>
      <xdr:spPr>
        <a:xfrm>
          <a:off x="19310427" y="659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14986</xdr:rowOff>
    </xdr:from>
    <xdr:to>
      <xdr:col>27</xdr:col>
      <xdr:colOff>161925</xdr:colOff>
      <xdr:row>38</xdr:row>
      <xdr:rowOff>116586</xdr:rowOff>
    </xdr:to>
    <xdr:sp macro="" textlink="">
      <xdr:nvSpPr>
        <xdr:cNvPr id="727" name="フローチャート : 判断 726"/>
        <xdr:cNvSpPr/>
      </xdr:nvSpPr>
      <xdr:spPr>
        <a:xfrm>
          <a:off x="18605500" y="653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38</xdr:row>
      <xdr:rowOff>107713</xdr:rowOff>
    </xdr:from>
    <xdr:ext cx="469744" cy="259045"/>
    <xdr:sp macro="" textlink="">
      <xdr:nvSpPr>
        <xdr:cNvPr id="728" name="テキスト ボックス 727"/>
        <xdr:cNvSpPr txBox="1"/>
      </xdr:nvSpPr>
      <xdr:spPr>
        <a:xfrm>
          <a:off x="18421427" y="6622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9" name="テキスト ボックス 72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0" name="テキスト ボックス 72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1" name="テキスト ボックス 73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2" name="テキスト ボックス 73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3" name="テキスト ボックス 73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164947</xdr:rowOff>
    </xdr:from>
    <xdr:to>
      <xdr:col>32</xdr:col>
      <xdr:colOff>238125</xdr:colOff>
      <xdr:row>39</xdr:row>
      <xdr:rowOff>95097</xdr:rowOff>
    </xdr:to>
    <xdr:sp macro="" textlink="">
      <xdr:nvSpPr>
        <xdr:cNvPr id="734" name="円/楕円 733"/>
        <xdr:cNvSpPr/>
      </xdr:nvSpPr>
      <xdr:spPr>
        <a:xfrm>
          <a:off x="221107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79874</xdr:rowOff>
    </xdr:from>
    <xdr:ext cx="249299" cy="259045"/>
    <xdr:sp macro="" textlink="">
      <xdr:nvSpPr>
        <xdr:cNvPr id="735" name="投資及び出資金該当値テキスト"/>
        <xdr:cNvSpPr txBox="1"/>
      </xdr:nvSpPr>
      <xdr:spPr>
        <a:xfrm>
          <a:off x="22212300" y="65949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164947</xdr:rowOff>
    </xdr:from>
    <xdr:to>
      <xdr:col>31</xdr:col>
      <xdr:colOff>85725</xdr:colOff>
      <xdr:row>39</xdr:row>
      <xdr:rowOff>95097</xdr:rowOff>
    </xdr:to>
    <xdr:sp macro="" textlink="">
      <xdr:nvSpPr>
        <xdr:cNvPr id="736" name="円/楕円 735"/>
        <xdr:cNvSpPr/>
      </xdr:nvSpPr>
      <xdr:spPr>
        <a:xfrm>
          <a:off x="21272500" y="668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86224</xdr:rowOff>
    </xdr:from>
    <xdr:ext cx="249299" cy="259045"/>
    <xdr:sp macro="" textlink="">
      <xdr:nvSpPr>
        <xdr:cNvPr id="737" name="テキスト ボックス 736"/>
        <xdr:cNvSpPr txBox="1"/>
      </xdr:nvSpPr>
      <xdr:spPr>
        <a:xfrm>
          <a:off x="21198649" y="6772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29</xdr:col>
      <xdr:colOff>466725</xdr:colOff>
      <xdr:row>34</xdr:row>
      <xdr:rowOff>90424</xdr:rowOff>
    </xdr:from>
    <xdr:to>
      <xdr:col>29</xdr:col>
      <xdr:colOff>568325</xdr:colOff>
      <xdr:row>35</xdr:row>
      <xdr:rowOff>20574</xdr:rowOff>
    </xdr:to>
    <xdr:sp macro="" textlink="">
      <xdr:nvSpPr>
        <xdr:cNvPr id="738" name="円/楕円 737"/>
        <xdr:cNvSpPr/>
      </xdr:nvSpPr>
      <xdr:spPr>
        <a:xfrm>
          <a:off x="20383500" y="5919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33</xdr:row>
      <xdr:rowOff>37101</xdr:rowOff>
    </xdr:from>
    <xdr:ext cx="469744" cy="259045"/>
    <xdr:sp macro="" textlink="">
      <xdr:nvSpPr>
        <xdr:cNvPr id="739" name="テキスト ボックス 738"/>
        <xdr:cNvSpPr txBox="1"/>
      </xdr:nvSpPr>
      <xdr:spPr>
        <a:xfrm>
          <a:off x="20199427" y="569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9,980</a:t>
          </a:r>
          <a:endParaRPr kumimoji="1" lang="ja-JP" altLang="en-US" sz="1000" b="1">
            <a:solidFill>
              <a:srgbClr val="FF0000"/>
            </a:solidFill>
            <a:latin typeface="ＭＳ Ｐゴシック"/>
          </a:endParaRPr>
        </a:p>
      </xdr:txBody>
    </xdr:sp>
    <xdr:clientData/>
  </xdr:oneCellAnchor>
  <xdr:twoCellAnchor>
    <xdr:from>
      <xdr:col>28</xdr:col>
      <xdr:colOff>263525</xdr:colOff>
      <xdr:row>35</xdr:row>
      <xdr:rowOff>81737</xdr:rowOff>
    </xdr:from>
    <xdr:to>
      <xdr:col>28</xdr:col>
      <xdr:colOff>365125</xdr:colOff>
      <xdr:row>36</xdr:row>
      <xdr:rowOff>11887</xdr:rowOff>
    </xdr:to>
    <xdr:sp macro="" textlink="">
      <xdr:nvSpPr>
        <xdr:cNvPr id="740" name="円/楕円 739"/>
        <xdr:cNvSpPr/>
      </xdr:nvSpPr>
      <xdr:spPr>
        <a:xfrm>
          <a:off x="19494500" y="6082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34</xdr:row>
      <xdr:rowOff>28414</xdr:rowOff>
    </xdr:from>
    <xdr:ext cx="469744" cy="259045"/>
    <xdr:sp macro="" textlink="">
      <xdr:nvSpPr>
        <xdr:cNvPr id="741" name="テキスト ボックス 740"/>
        <xdr:cNvSpPr txBox="1"/>
      </xdr:nvSpPr>
      <xdr:spPr>
        <a:xfrm>
          <a:off x="19310427" y="5857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7,844</a:t>
          </a:r>
          <a:endParaRPr kumimoji="1" lang="ja-JP" altLang="en-US" sz="1000" b="1">
            <a:solidFill>
              <a:srgbClr val="FF0000"/>
            </a:solidFill>
            <a:latin typeface="ＭＳ Ｐゴシック"/>
          </a:endParaRPr>
        </a:p>
      </xdr:txBody>
    </xdr:sp>
    <xdr:clientData/>
  </xdr:oneCellAnchor>
  <xdr:twoCellAnchor>
    <xdr:from>
      <xdr:col>27</xdr:col>
      <xdr:colOff>60325</xdr:colOff>
      <xdr:row>35</xdr:row>
      <xdr:rowOff>82728</xdr:rowOff>
    </xdr:from>
    <xdr:to>
      <xdr:col>27</xdr:col>
      <xdr:colOff>161925</xdr:colOff>
      <xdr:row>36</xdr:row>
      <xdr:rowOff>12878</xdr:rowOff>
    </xdr:to>
    <xdr:sp macro="" textlink="">
      <xdr:nvSpPr>
        <xdr:cNvPr id="742" name="円/楕円 741"/>
        <xdr:cNvSpPr/>
      </xdr:nvSpPr>
      <xdr:spPr>
        <a:xfrm>
          <a:off x="18605500" y="60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34</xdr:row>
      <xdr:rowOff>29405</xdr:rowOff>
    </xdr:from>
    <xdr:ext cx="469744" cy="259045"/>
    <xdr:sp macro="" textlink="">
      <xdr:nvSpPr>
        <xdr:cNvPr id="743" name="テキスト ボックス 742"/>
        <xdr:cNvSpPr txBox="1"/>
      </xdr:nvSpPr>
      <xdr:spPr>
        <a:xfrm>
          <a:off x="18421427" y="585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4" name="正方形/長方形 74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5" name="正方形/長方形 74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6" name="正方形/長方形 74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7" name="正方形/長方形 74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8" name="正方形/長方形 74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9" name="正方形/長方形 74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0" name="正方形/長方形 74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1" name="正方形/長方形 75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2" name="テキスト ボックス 75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3" name="直線コネクタ 75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4" name="直線コネクタ 75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5" name="テキスト ボックス 75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6" name="直線コネクタ 75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7" name="テキスト ボックス 756"/>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8" name="直線コネクタ 75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9" name="テキスト ボックス 758"/>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0" name="直線コネクタ 75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1" name="テキスト ボックス 760"/>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2" name="直線コネクタ 76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3" name="テキスト ボックス 762"/>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4" name="直線コネクタ 76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65" name="テキスト ボックス 76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66281</xdr:rowOff>
    </xdr:from>
    <xdr:to>
      <xdr:col>32</xdr:col>
      <xdr:colOff>186689</xdr:colOff>
      <xdr:row>59</xdr:row>
      <xdr:rowOff>44450</xdr:rowOff>
    </xdr:to>
    <xdr:cxnSp macro="">
      <xdr:nvCxnSpPr>
        <xdr:cNvPr id="767" name="直線コネクタ 766"/>
        <xdr:cNvCxnSpPr/>
      </xdr:nvCxnSpPr>
      <xdr:spPr>
        <a:xfrm flipV="1">
          <a:off x="22159595" y="8810231"/>
          <a:ext cx="1269" cy="134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8"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9" name="直線コネクタ 76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12958</xdr:rowOff>
    </xdr:from>
    <xdr:ext cx="534377" cy="259045"/>
    <xdr:sp macro="" textlink="">
      <xdr:nvSpPr>
        <xdr:cNvPr id="770" name="貸付金最大値テキスト"/>
        <xdr:cNvSpPr txBox="1"/>
      </xdr:nvSpPr>
      <xdr:spPr>
        <a:xfrm>
          <a:off x="22212300" y="858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70,854</a:t>
          </a:r>
          <a:endParaRPr kumimoji="1" lang="ja-JP" altLang="en-US" sz="1000" b="1">
            <a:latin typeface="ＭＳ Ｐゴシック"/>
          </a:endParaRPr>
        </a:p>
      </xdr:txBody>
    </xdr:sp>
    <xdr:clientData/>
  </xdr:oneCellAnchor>
  <xdr:twoCellAnchor>
    <xdr:from>
      <xdr:col>32</xdr:col>
      <xdr:colOff>98425</xdr:colOff>
      <xdr:row>51</xdr:row>
      <xdr:rowOff>66281</xdr:rowOff>
    </xdr:from>
    <xdr:to>
      <xdr:col>32</xdr:col>
      <xdr:colOff>276225</xdr:colOff>
      <xdr:row>51</xdr:row>
      <xdr:rowOff>66281</xdr:rowOff>
    </xdr:to>
    <xdr:cxnSp macro="">
      <xdr:nvCxnSpPr>
        <xdr:cNvPr id="771" name="直線コネクタ 770"/>
        <xdr:cNvCxnSpPr/>
      </xdr:nvCxnSpPr>
      <xdr:spPr>
        <a:xfrm>
          <a:off x="22072600" y="881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34563</xdr:rowOff>
    </xdr:from>
    <xdr:to>
      <xdr:col>32</xdr:col>
      <xdr:colOff>187325</xdr:colOff>
      <xdr:row>59</xdr:row>
      <xdr:rowOff>36468</xdr:rowOff>
    </xdr:to>
    <xdr:cxnSp macro="">
      <xdr:nvCxnSpPr>
        <xdr:cNvPr id="772" name="直線コネクタ 771"/>
        <xdr:cNvCxnSpPr/>
      </xdr:nvCxnSpPr>
      <xdr:spPr>
        <a:xfrm flipV="1">
          <a:off x="21323300" y="10150113"/>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87203</xdr:rowOff>
    </xdr:from>
    <xdr:ext cx="469744" cy="259045"/>
    <xdr:sp macro="" textlink="">
      <xdr:nvSpPr>
        <xdr:cNvPr id="773" name="貸付金平均値テキスト"/>
        <xdr:cNvSpPr txBox="1"/>
      </xdr:nvSpPr>
      <xdr:spPr>
        <a:xfrm>
          <a:off x="22212300" y="98598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64326</xdr:rowOff>
    </xdr:from>
    <xdr:to>
      <xdr:col>32</xdr:col>
      <xdr:colOff>238125</xdr:colOff>
      <xdr:row>58</xdr:row>
      <xdr:rowOff>165926</xdr:rowOff>
    </xdr:to>
    <xdr:sp macro="" textlink="">
      <xdr:nvSpPr>
        <xdr:cNvPr id="774" name="フローチャート : 判断 773"/>
        <xdr:cNvSpPr/>
      </xdr:nvSpPr>
      <xdr:spPr>
        <a:xfrm>
          <a:off x="22110700" y="1000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36468</xdr:rowOff>
    </xdr:from>
    <xdr:to>
      <xdr:col>31</xdr:col>
      <xdr:colOff>34925</xdr:colOff>
      <xdr:row>59</xdr:row>
      <xdr:rowOff>37097</xdr:rowOff>
    </xdr:to>
    <xdr:cxnSp macro="">
      <xdr:nvCxnSpPr>
        <xdr:cNvPr id="775" name="直線コネクタ 774"/>
        <xdr:cNvCxnSpPr/>
      </xdr:nvCxnSpPr>
      <xdr:spPr>
        <a:xfrm flipV="1">
          <a:off x="20434300" y="10152018"/>
          <a:ext cx="889000" cy="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89795</xdr:rowOff>
    </xdr:from>
    <xdr:to>
      <xdr:col>31</xdr:col>
      <xdr:colOff>85725</xdr:colOff>
      <xdr:row>59</xdr:row>
      <xdr:rowOff>19945</xdr:rowOff>
    </xdr:to>
    <xdr:sp macro="" textlink="">
      <xdr:nvSpPr>
        <xdr:cNvPr id="776" name="フローチャート : 判断 775"/>
        <xdr:cNvSpPr/>
      </xdr:nvSpPr>
      <xdr:spPr>
        <a:xfrm>
          <a:off x="21272500" y="1003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36472</xdr:rowOff>
    </xdr:from>
    <xdr:ext cx="469744" cy="259045"/>
    <xdr:sp macro="" textlink="">
      <xdr:nvSpPr>
        <xdr:cNvPr id="777" name="テキスト ボックス 776"/>
        <xdr:cNvSpPr txBox="1"/>
      </xdr:nvSpPr>
      <xdr:spPr>
        <a:xfrm>
          <a:off x="21088427" y="98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3,953</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10865</xdr:rowOff>
    </xdr:from>
    <xdr:to>
      <xdr:col>29</xdr:col>
      <xdr:colOff>517525</xdr:colOff>
      <xdr:row>59</xdr:row>
      <xdr:rowOff>37097</xdr:rowOff>
    </xdr:to>
    <xdr:cxnSp macro="">
      <xdr:nvCxnSpPr>
        <xdr:cNvPr id="778" name="直線コネクタ 777"/>
        <xdr:cNvCxnSpPr/>
      </xdr:nvCxnSpPr>
      <xdr:spPr>
        <a:xfrm>
          <a:off x="19545300" y="10126415"/>
          <a:ext cx="889000" cy="2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86881</xdr:rowOff>
    </xdr:from>
    <xdr:to>
      <xdr:col>29</xdr:col>
      <xdr:colOff>568325</xdr:colOff>
      <xdr:row>59</xdr:row>
      <xdr:rowOff>17031</xdr:rowOff>
    </xdr:to>
    <xdr:sp macro="" textlink="">
      <xdr:nvSpPr>
        <xdr:cNvPr id="779" name="フローチャート : 判断 778"/>
        <xdr:cNvSpPr/>
      </xdr:nvSpPr>
      <xdr:spPr>
        <a:xfrm>
          <a:off x="20383500" y="1003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33558</xdr:rowOff>
    </xdr:from>
    <xdr:ext cx="469744" cy="259045"/>
    <xdr:sp macro="" textlink="">
      <xdr:nvSpPr>
        <xdr:cNvPr id="780" name="テキスト ボックス 779"/>
        <xdr:cNvSpPr txBox="1"/>
      </xdr:nvSpPr>
      <xdr:spPr>
        <a:xfrm>
          <a:off x="20199427" y="980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10541</xdr:rowOff>
    </xdr:from>
    <xdr:to>
      <xdr:col>28</xdr:col>
      <xdr:colOff>314325</xdr:colOff>
      <xdr:row>59</xdr:row>
      <xdr:rowOff>10865</xdr:rowOff>
    </xdr:to>
    <xdr:cxnSp macro="">
      <xdr:nvCxnSpPr>
        <xdr:cNvPr id="781" name="直線コネクタ 780"/>
        <xdr:cNvCxnSpPr/>
      </xdr:nvCxnSpPr>
      <xdr:spPr>
        <a:xfrm>
          <a:off x="18656300" y="1012609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63964</xdr:rowOff>
    </xdr:from>
    <xdr:to>
      <xdr:col>28</xdr:col>
      <xdr:colOff>365125</xdr:colOff>
      <xdr:row>58</xdr:row>
      <xdr:rowOff>165564</xdr:rowOff>
    </xdr:to>
    <xdr:sp macro="" textlink="">
      <xdr:nvSpPr>
        <xdr:cNvPr id="782" name="フローチャート : 判断 781"/>
        <xdr:cNvSpPr/>
      </xdr:nvSpPr>
      <xdr:spPr>
        <a:xfrm>
          <a:off x="19494500" y="1000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10641</xdr:rowOff>
    </xdr:from>
    <xdr:ext cx="469744" cy="259045"/>
    <xdr:sp macro="" textlink="">
      <xdr:nvSpPr>
        <xdr:cNvPr id="783" name="テキスト ボックス 782"/>
        <xdr:cNvSpPr txBox="1"/>
      </xdr:nvSpPr>
      <xdr:spPr>
        <a:xfrm>
          <a:off x="19310427" y="978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5,309</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71527</xdr:rowOff>
    </xdr:from>
    <xdr:to>
      <xdr:col>27</xdr:col>
      <xdr:colOff>161925</xdr:colOff>
      <xdr:row>59</xdr:row>
      <xdr:rowOff>1677</xdr:rowOff>
    </xdr:to>
    <xdr:sp macro="" textlink="">
      <xdr:nvSpPr>
        <xdr:cNvPr id="784" name="フローチャート : 判断 783"/>
        <xdr:cNvSpPr/>
      </xdr:nvSpPr>
      <xdr:spPr>
        <a:xfrm>
          <a:off x="18605500" y="1001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18204</xdr:rowOff>
    </xdr:from>
    <xdr:ext cx="469744" cy="259045"/>
    <xdr:sp macro="" textlink="">
      <xdr:nvSpPr>
        <xdr:cNvPr id="785" name="テキスト ボックス 784"/>
        <xdr:cNvSpPr txBox="1"/>
      </xdr:nvSpPr>
      <xdr:spPr>
        <a:xfrm>
          <a:off x="18421427" y="979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6" name="テキスト ボックス 78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7" name="テキスト ボックス 78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8" name="テキスト ボックス 78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9" name="テキスト ボックス 78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0" name="テキスト ボックス 78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155213</xdr:rowOff>
    </xdr:from>
    <xdr:to>
      <xdr:col>32</xdr:col>
      <xdr:colOff>238125</xdr:colOff>
      <xdr:row>59</xdr:row>
      <xdr:rowOff>85363</xdr:rowOff>
    </xdr:to>
    <xdr:sp macro="" textlink="">
      <xdr:nvSpPr>
        <xdr:cNvPr id="791" name="円/楕円 790"/>
        <xdr:cNvSpPr/>
      </xdr:nvSpPr>
      <xdr:spPr>
        <a:xfrm>
          <a:off x="22110700" y="1009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70140</xdr:rowOff>
    </xdr:from>
    <xdr:ext cx="378565" cy="259045"/>
    <xdr:sp macro="" textlink="">
      <xdr:nvSpPr>
        <xdr:cNvPr id="792" name="貸付金該当値テキスト"/>
        <xdr:cNvSpPr txBox="1"/>
      </xdr:nvSpPr>
      <xdr:spPr>
        <a:xfrm>
          <a:off x="22212300" y="10014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157118</xdr:rowOff>
    </xdr:from>
    <xdr:to>
      <xdr:col>31</xdr:col>
      <xdr:colOff>85725</xdr:colOff>
      <xdr:row>59</xdr:row>
      <xdr:rowOff>87268</xdr:rowOff>
    </xdr:to>
    <xdr:sp macro="" textlink="">
      <xdr:nvSpPr>
        <xdr:cNvPr id="793" name="円/楕円 792"/>
        <xdr:cNvSpPr/>
      </xdr:nvSpPr>
      <xdr:spPr>
        <a:xfrm>
          <a:off x="21272500" y="1010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78395</xdr:rowOff>
    </xdr:from>
    <xdr:ext cx="378565" cy="259045"/>
    <xdr:sp macro="" textlink="">
      <xdr:nvSpPr>
        <xdr:cNvPr id="794" name="テキスト ボックス 793"/>
        <xdr:cNvSpPr txBox="1"/>
      </xdr:nvSpPr>
      <xdr:spPr>
        <a:xfrm>
          <a:off x="21134017" y="10193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157747</xdr:rowOff>
    </xdr:from>
    <xdr:to>
      <xdr:col>29</xdr:col>
      <xdr:colOff>568325</xdr:colOff>
      <xdr:row>59</xdr:row>
      <xdr:rowOff>87897</xdr:rowOff>
    </xdr:to>
    <xdr:sp macro="" textlink="">
      <xdr:nvSpPr>
        <xdr:cNvPr id="795" name="円/楕円 794"/>
        <xdr:cNvSpPr/>
      </xdr:nvSpPr>
      <xdr:spPr>
        <a:xfrm>
          <a:off x="20383500" y="1010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79024</xdr:rowOff>
    </xdr:from>
    <xdr:ext cx="378565" cy="259045"/>
    <xdr:sp macro="" textlink="">
      <xdr:nvSpPr>
        <xdr:cNvPr id="796" name="テキスト ボックス 795"/>
        <xdr:cNvSpPr txBox="1"/>
      </xdr:nvSpPr>
      <xdr:spPr>
        <a:xfrm>
          <a:off x="20245017" y="1019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131515</xdr:rowOff>
    </xdr:from>
    <xdr:to>
      <xdr:col>28</xdr:col>
      <xdr:colOff>365125</xdr:colOff>
      <xdr:row>59</xdr:row>
      <xdr:rowOff>61665</xdr:rowOff>
    </xdr:to>
    <xdr:sp macro="" textlink="">
      <xdr:nvSpPr>
        <xdr:cNvPr id="797" name="円/楕円 796"/>
        <xdr:cNvSpPr/>
      </xdr:nvSpPr>
      <xdr:spPr>
        <a:xfrm>
          <a:off x="19494500" y="1007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52792</xdr:rowOff>
    </xdr:from>
    <xdr:ext cx="469744" cy="259045"/>
    <xdr:sp macro="" textlink="">
      <xdr:nvSpPr>
        <xdr:cNvPr id="798" name="テキスト ボックス 797"/>
        <xdr:cNvSpPr txBox="1"/>
      </xdr:nvSpPr>
      <xdr:spPr>
        <a:xfrm>
          <a:off x="19310427" y="10168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131191</xdr:rowOff>
    </xdr:from>
    <xdr:to>
      <xdr:col>27</xdr:col>
      <xdr:colOff>161925</xdr:colOff>
      <xdr:row>59</xdr:row>
      <xdr:rowOff>61341</xdr:rowOff>
    </xdr:to>
    <xdr:sp macro="" textlink="">
      <xdr:nvSpPr>
        <xdr:cNvPr id="799" name="円/楕円 798"/>
        <xdr:cNvSpPr/>
      </xdr:nvSpPr>
      <xdr:spPr>
        <a:xfrm>
          <a:off x="18605500" y="1007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52468</xdr:rowOff>
    </xdr:from>
    <xdr:ext cx="469744" cy="259045"/>
    <xdr:sp macro="" textlink="">
      <xdr:nvSpPr>
        <xdr:cNvPr id="800" name="テキスト ボックス 799"/>
        <xdr:cNvSpPr txBox="1"/>
      </xdr:nvSpPr>
      <xdr:spPr>
        <a:xfrm>
          <a:off x="18421427" y="1016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1" name="正方形/長方形 80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2" name="正方形/長方形 80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3" name="正方形/長方形 80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4" name="正方形/長方形 80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5" name="正方形/長方形 80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6" name="正方形/長方形 80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7" name="正方形/長方形 80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50,748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8" name="正方形/長方形 80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9" name="テキスト ボックス 80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0" name="直線コネクタ 80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1" name="テキスト ボックス 81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2" name="直線コネクタ 81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3" name="テキスト ボックス 812"/>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4" name="直線コネクタ 81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5" name="テキスト ボックス 81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6" name="直線コネクタ 81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7" name="テキスト ボックス 81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8" name="直線コネクタ 81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9" name="テキスト ボックス 81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0" name="直線コネクタ 81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1" name="テキスト ボックス 82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2" name="直線コネクタ 82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3" name="テキスト ボックス 82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140157</xdr:rowOff>
    </xdr:from>
    <xdr:to>
      <xdr:col>32</xdr:col>
      <xdr:colOff>186689</xdr:colOff>
      <xdr:row>79</xdr:row>
      <xdr:rowOff>123774</xdr:rowOff>
    </xdr:to>
    <xdr:cxnSp macro="">
      <xdr:nvCxnSpPr>
        <xdr:cNvPr id="825" name="直線コネクタ 824"/>
        <xdr:cNvCxnSpPr/>
      </xdr:nvCxnSpPr>
      <xdr:spPr>
        <a:xfrm flipV="1">
          <a:off x="22159595" y="12141657"/>
          <a:ext cx="1269" cy="1526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127601</xdr:rowOff>
    </xdr:from>
    <xdr:ext cx="534377" cy="259045"/>
    <xdr:sp macro="" textlink="">
      <xdr:nvSpPr>
        <xdr:cNvPr id="826" name="繰出金最小値テキスト"/>
        <xdr:cNvSpPr txBox="1"/>
      </xdr:nvSpPr>
      <xdr:spPr>
        <a:xfrm>
          <a:off x="22212300" y="1367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23,754</a:t>
          </a:r>
          <a:endParaRPr kumimoji="1" lang="ja-JP" altLang="en-US" sz="1000" b="1">
            <a:latin typeface="ＭＳ Ｐゴシック"/>
          </a:endParaRPr>
        </a:p>
      </xdr:txBody>
    </xdr:sp>
    <xdr:clientData/>
  </xdr:oneCellAnchor>
  <xdr:twoCellAnchor>
    <xdr:from>
      <xdr:col>32</xdr:col>
      <xdr:colOff>98425</xdr:colOff>
      <xdr:row>79</xdr:row>
      <xdr:rowOff>123774</xdr:rowOff>
    </xdr:from>
    <xdr:to>
      <xdr:col>32</xdr:col>
      <xdr:colOff>276225</xdr:colOff>
      <xdr:row>79</xdr:row>
      <xdr:rowOff>123774</xdr:rowOff>
    </xdr:to>
    <xdr:cxnSp macro="">
      <xdr:nvCxnSpPr>
        <xdr:cNvPr id="827" name="直線コネクタ 826"/>
        <xdr:cNvCxnSpPr/>
      </xdr:nvCxnSpPr>
      <xdr:spPr>
        <a:xfrm>
          <a:off x="22072600" y="13668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86834</xdr:rowOff>
    </xdr:from>
    <xdr:ext cx="599010" cy="259045"/>
    <xdr:sp macro="" textlink="">
      <xdr:nvSpPr>
        <xdr:cNvPr id="828" name="繰出金最大値テキスト"/>
        <xdr:cNvSpPr txBox="1"/>
      </xdr:nvSpPr>
      <xdr:spPr>
        <a:xfrm>
          <a:off x="22212300" y="11916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143,964</a:t>
          </a:r>
          <a:endParaRPr kumimoji="1" lang="ja-JP" altLang="en-US" sz="1000" b="1">
            <a:latin typeface="ＭＳ Ｐゴシック"/>
          </a:endParaRPr>
        </a:p>
      </xdr:txBody>
    </xdr:sp>
    <xdr:clientData/>
  </xdr:oneCellAnchor>
  <xdr:twoCellAnchor>
    <xdr:from>
      <xdr:col>32</xdr:col>
      <xdr:colOff>98425</xdr:colOff>
      <xdr:row>70</xdr:row>
      <xdr:rowOff>140157</xdr:rowOff>
    </xdr:from>
    <xdr:to>
      <xdr:col>32</xdr:col>
      <xdr:colOff>276225</xdr:colOff>
      <xdr:row>70</xdr:row>
      <xdr:rowOff>140157</xdr:rowOff>
    </xdr:to>
    <xdr:cxnSp macro="">
      <xdr:nvCxnSpPr>
        <xdr:cNvPr id="829" name="直線コネクタ 828"/>
        <xdr:cNvCxnSpPr/>
      </xdr:nvCxnSpPr>
      <xdr:spPr>
        <a:xfrm>
          <a:off x="22072600" y="1214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87224</xdr:rowOff>
    </xdr:from>
    <xdr:to>
      <xdr:col>32</xdr:col>
      <xdr:colOff>187325</xdr:colOff>
      <xdr:row>77</xdr:row>
      <xdr:rowOff>116954</xdr:rowOff>
    </xdr:to>
    <xdr:cxnSp macro="">
      <xdr:nvCxnSpPr>
        <xdr:cNvPr id="830" name="直線コネクタ 829"/>
        <xdr:cNvCxnSpPr/>
      </xdr:nvCxnSpPr>
      <xdr:spPr>
        <a:xfrm flipV="1">
          <a:off x="21323300" y="13288874"/>
          <a:ext cx="838200" cy="2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152049</xdr:rowOff>
    </xdr:from>
    <xdr:ext cx="534377" cy="259045"/>
    <xdr:sp macro="" textlink="">
      <xdr:nvSpPr>
        <xdr:cNvPr id="831" name="繰出金平均値テキスト"/>
        <xdr:cNvSpPr txBox="1"/>
      </xdr:nvSpPr>
      <xdr:spPr>
        <a:xfrm>
          <a:off x="22212300" y="128393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73,329</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129172</xdr:rowOff>
    </xdr:from>
    <xdr:to>
      <xdr:col>32</xdr:col>
      <xdr:colOff>238125</xdr:colOff>
      <xdr:row>76</xdr:row>
      <xdr:rowOff>59322</xdr:rowOff>
    </xdr:to>
    <xdr:sp macro="" textlink="">
      <xdr:nvSpPr>
        <xdr:cNvPr id="832" name="フローチャート : 判断 831"/>
        <xdr:cNvSpPr/>
      </xdr:nvSpPr>
      <xdr:spPr>
        <a:xfrm>
          <a:off x="22110700" y="129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116954</xdr:rowOff>
    </xdr:from>
    <xdr:to>
      <xdr:col>31</xdr:col>
      <xdr:colOff>34925</xdr:colOff>
      <xdr:row>77</xdr:row>
      <xdr:rowOff>171044</xdr:rowOff>
    </xdr:to>
    <xdr:cxnSp macro="">
      <xdr:nvCxnSpPr>
        <xdr:cNvPr id="833" name="直線コネクタ 832"/>
        <xdr:cNvCxnSpPr/>
      </xdr:nvCxnSpPr>
      <xdr:spPr>
        <a:xfrm flipV="1">
          <a:off x="20434300" y="13318604"/>
          <a:ext cx="889000" cy="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167487</xdr:rowOff>
    </xdr:from>
    <xdr:to>
      <xdr:col>31</xdr:col>
      <xdr:colOff>85725</xdr:colOff>
      <xdr:row>76</xdr:row>
      <xdr:rowOff>97637</xdr:rowOff>
    </xdr:to>
    <xdr:sp macro="" textlink="">
      <xdr:nvSpPr>
        <xdr:cNvPr id="834" name="フローチャート : 判断 833"/>
        <xdr:cNvSpPr/>
      </xdr:nvSpPr>
      <xdr:spPr>
        <a:xfrm>
          <a:off x="21272500" y="1302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114164</xdr:rowOff>
    </xdr:from>
    <xdr:ext cx="534377" cy="259045"/>
    <xdr:sp macro="" textlink="">
      <xdr:nvSpPr>
        <xdr:cNvPr id="835" name="テキスト ボックス 834"/>
        <xdr:cNvSpPr txBox="1"/>
      </xdr:nvSpPr>
      <xdr:spPr>
        <a:xfrm>
          <a:off x="21056111" y="1280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70,312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164516</xdr:rowOff>
    </xdr:from>
    <xdr:to>
      <xdr:col>29</xdr:col>
      <xdr:colOff>517525</xdr:colOff>
      <xdr:row>77</xdr:row>
      <xdr:rowOff>171044</xdr:rowOff>
    </xdr:to>
    <xdr:cxnSp macro="">
      <xdr:nvCxnSpPr>
        <xdr:cNvPr id="836" name="直線コネクタ 835"/>
        <xdr:cNvCxnSpPr/>
      </xdr:nvCxnSpPr>
      <xdr:spPr>
        <a:xfrm>
          <a:off x="19545300" y="13366166"/>
          <a:ext cx="889000" cy="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27991</xdr:rowOff>
    </xdr:from>
    <xdr:to>
      <xdr:col>29</xdr:col>
      <xdr:colOff>568325</xdr:colOff>
      <xdr:row>76</xdr:row>
      <xdr:rowOff>129591</xdr:rowOff>
    </xdr:to>
    <xdr:sp macro="" textlink="">
      <xdr:nvSpPr>
        <xdr:cNvPr id="837" name="フローチャート : 判断 836"/>
        <xdr:cNvSpPr/>
      </xdr:nvSpPr>
      <xdr:spPr>
        <a:xfrm>
          <a:off x="20383500" y="1305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146118</xdr:rowOff>
    </xdr:from>
    <xdr:ext cx="534377" cy="259045"/>
    <xdr:sp macro="" textlink="">
      <xdr:nvSpPr>
        <xdr:cNvPr id="838" name="テキスト ボックス 837"/>
        <xdr:cNvSpPr txBox="1"/>
      </xdr:nvSpPr>
      <xdr:spPr>
        <a:xfrm>
          <a:off x="20167111" y="1283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67,796</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164516</xdr:rowOff>
    </xdr:from>
    <xdr:to>
      <xdr:col>28</xdr:col>
      <xdr:colOff>314325</xdr:colOff>
      <xdr:row>78</xdr:row>
      <xdr:rowOff>3339</xdr:rowOff>
    </xdr:to>
    <xdr:cxnSp macro="">
      <xdr:nvCxnSpPr>
        <xdr:cNvPr id="839" name="直線コネクタ 838"/>
        <xdr:cNvCxnSpPr/>
      </xdr:nvCxnSpPr>
      <xdr:spPr>
        <a:xfrm flipV="1">
          <a:off x="18656300" y="13366166"/>
          <a:ext cx="889000" cy="1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51105</xdr:rowOff>
    </xdr:from>
    <xdr:to>
      <xdr:col>28</xdr:col>
      <xdr:colOff>365125</xdr:colOff>
      <xdr:row>76</xdr:row>
      <xdr:rowOff>152705</xdr:rowOff>
    </xdr:to>
    <xdr:sp macro="" textlink="">
      <xdr:nvSpPr>
        <xdr:cNvPr id="840" name="フローチャート : 判断 839"/>
        <xdr:cNvSpPr/>
      </xdr:nvSpPr>
      <xdr:spPr>
        <a:xfrm>
          <a:off x="19494500" y="1308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169232</xdr:rowOff>
    </xdr:from>
    <xdr:ext cx="534377" cy="259045"/>
    <xdr:sp macro="" textlink="">
      <xdr:nvSpPr>
        <xdr:cNvPr id="841" name="テキスト ボックス 840"/>
        <xdr:cNvSpPr txBox="1"/>
      </xdr:nvSpPr>
      <xdr:spPr>
        <a:xfrm>
          <a:off x="19278111" y="1285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65,976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60833</xdr:rowOff>
    </xdr:from>
    <xdr:to>
      <xdr:col>27</xdr:col>
      <xdr:colOff>161925</xdr:colOff>
      <xdr:row>76</xdr:row>
      <xdr:rowOff>162433</xdr:rowOff>
    </xdr:to>
    <xdr:sp macro="" textlink="">
      <xdr:nvSpPr>
        <xdr:cNvPr id="842" name="フローチャート : 判断 841"/>
        <xdr:cNvSpPr/>
      </xdr:nvSpPr>
      <xdr:spPr>
        <a:xfrm>
          <a:off x="18605500" y="1309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7510</xdr:rowOff>
    </xdr:from>
    <xdr:ext cx="534377" cy="259045"/>
    <xdr:sp macro="" textlink="">
      <xdr:nvSpPr>
        <xdr:cNvPr id="843" name="テキスト ボックス 842"/>
        <xdr:cNvSpPr txBox="1"/>
      </xdr:nvSpPr>
      <xdr:spPr>
        <a:xfrm>
          <a:off x="18389111" y="12866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65,210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4" name="テキスト ボックス 84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5" name="テキスト ボックス 84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6" name="テキスト ボックス 84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7" name="テキスト ボックス 84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8" name="テキスト ボックス 84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36424</xdr:rowOff>
    </xdr:from>
    <xdr:to>
      <xdr:col>32</xdr:col>
      <xdr:colOff>238125</xdr:colOff>
      <xdr:row>77</xdr:row>
      <xdr:rowOff>138024</xdr:rowOff>
    </xdr:to>
    <xdr:sp macro="" textlink="">
      <xdr:nvSpPr>
        <xdr:cNvPr id="849" name="円/楕円 848"/>
        <xdr:cNvSpPr/>
      </xdr:nvSpPr>
      <xdr:spPr>
        <a:xfrm>
          <a:off x="22110700" y="132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14851</xdr:rowOff>
    </xdr:from>
    <xdr:ext cx="534377" cy="259045"/>
    <xdr:sp macro="" textlink="">
      <xdr:nvSpPr>
        <xdr:cNvPr id="850" name="繰出金該当値テキスト"/>
        <xdr:cNvSpPr txBox="1"/>
      </xdr:nvSpPr>
      <xdr:spPr>
        <a:xfrm>
          <a:off x="22212300" y="1321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53,632</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66154</xdr:rowOff>
    </xdr:from>
    <xdr:to>
      <xdr:col>31</xdr:col>
      <xdr:colOff>85725</xdr:colOff>
      <xdr:row>77</xdr:row>
      <xdr:rowOff>167754</xdr:rowOff>
    </xdr:to>
    <xdr:sp macro="" textlink="">
      <xdr:nvSpPr>
        <xdr:cNvPr id="851" name="円/楕円 850"/>
        <xdr:cNvSpPr/>
      </xdr:nvSpPr>
      <xdr:spPr>
        <a:xfrm>
          <a:off x="21272500" y="1326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158881</xdr:rowOff>
    </xdr:from>
    <xdr:ext cx="534377" cy="259045"/>
    <xdr:sp macro="" textlink="">
      <xdr:nvSpPr>
        <xdr:cNvPr id="852" name="テキスト ボックス 851"/>
        <xdr:cNvSpPr txBox="1"/>
      </xdr:nvSpPr>
      <xdr:spPr>
        <a:xfrm>
          <a:off x="21056111" y="1336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51,291</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120244</xdr:rowOff>
    </xdr:from>
    <xdr:to>
      <xdr:col>29</xdr:col>
      <xdr:colOff>568325</xdr:colOff>
      <xdr:row>78</xdr:row>
      <xdr:rowOff>50394</xdr:rowOff>
    </xdr:to>
    <xdr:sp macro="" textlink="">
      <xdr:nvSpPr>
        <xdr:cNvPr id="853" name="円/楕円 852"/>
        <xdr:cNvSpPr/>
      </xdr:nvSpPr>
      <xdr:spPr>
        <a:xfrm>
          <a:off x="20383500" y="1332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41521</xdr:rowOff>
    </xdr:from>
    <xdr:ext cx="534377" cy="259045"/>
    <xdr:sp macro="" textlink="">
      <xdr:nvSpPr>
        <xdr:cNvPr id="854" name="テキスト ボックス 853"/>
        <xdr:cNvSpPr txBox="1"/>
      </xdr:nvSpPr>
      <xdr:spPr>
        <a:xfrm>
          <a:off x="20167111" y="1341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47,032</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113716</xdr:rowOff>
    </xdr:from>
    <xdr:to>
      <xdr:col>28</xdr:col>
      <xdr:colOff>365125</xdr:colOff>
      <xdr:row>78</xdr:row>
      <xdr:rowOff>43866</xdr:rowOff>
    </xdr:to>
    <xdr:sp macro="" textlink="">
      <xdr:nvSpPr>
        <xdr:cNvPr id="855" name="円/楕円 854"/>
        <xdr:cNvSpPr/>
      </xdr:nvSpPr>
      <xdr:spPr>
        <a:xfrm>
          <a:off x="19494500" y="1331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34993</xdr:rowOff>
    </xdr:from>
    <xdr:ext cx="534377" cy="259045"/>
    <xdr:sp macro="" textlink="">
      <xdr:nvSpPr>
        <xdr:cNvPr id="856" name="テキスト ボックス 855"/>
        <xdr:cNvSpPr txBox="1"/>
      </xdr:nvSpPr>
      <xdr:spPr>
        <a:xfrm>
          <a:off x="19278111" y="1340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47,546</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123989</xdr:rowOff>
    </xdr:from>
    <xdr:to>
      <xdr:col>27</xdr:col>
      <xdr:colOff>161925</xdr:colOff>
      <xdr:row>78</xdr:row>
      <xdr:rowOff>54139</xdr:rowOff>
    </xdr:to>
    <xdr:sp macro="" textlink="">
      <xdr:nvSpPr>
        <xdr:cNvPr id="857" name="円/楕円 856"/>
        <xdr:cNvSpPr/>
      </xdr:nvSpPr>
      <xdr:spPr>
        <a:xfrm>
          <a:off x="18605500" y="13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45266</xdr:rowOff>
    </xdr:from>
    <xdr:ext cx="534377" cy="259045"/>
    <xdr:sp macro="" textlink="">
      <xdr:nvSpPr>
        <xdr:cNvPr id="858" name="テキスト ボックス 857"/>
        <xdr:cNvSpPr txBox="1"/>
      </xdr:nvSpPr>
      <xdr:spPr>
        <a:xfrm>
          <a:off x="18389111" y="134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9" name="正方形/長方形 85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0" name="正方形/長方形 85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1" name="正方形/長方形 86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2" name="正方形/長方形 86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3" name="正方形/長方形 86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4" name="正方形/長方形 86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5" name="正方形/長方形 86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6" name="正方形/長方形 86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7" name="テキスト ボックス 86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8" name="直線コネクタ 86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9" name="直線コネクタ 86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0" name="テキスト ボックス 86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2" name="テキスト ボックス 87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4" name="直線コネクタ 87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6" name="直線コネクタ 87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9" name="直線コネクタ 87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1" name="フローチャート : 判断 88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2" name="直線コネクタ 88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3" name="フローチャート : 判断 88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4" name="テキスト ボックス 883"/>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5" name="直線コネクタ 88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6" name="フローチャート : 判断 88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7" name="テキスト ボックス 886"/>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8" name="直線コネクタ 88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9" name="フローチャート : 判断 88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0" name="テキスト ボックス 889"/>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1" name="フローチャート : 判断 89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2" name="テキスト ボックス 891"/>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8" name="円/楕円 89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0" name="円/楕円 89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1" name="テキスト ボックス 900"/>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2" name="円/楕円 90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3" name="テキスト ボックス 902"/>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4" name="円/楕円 90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5" name="テキスト ボックス 904"/>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6" name="円/楕円 90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7" name="テキスト ボックス 906"/>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扶助費は住民一人当たり</a:t>
          </a:r>
          <a:r>
            <a:rPr kumimoji="1" lang="en-US" altLang="ja-JP" sz="1300">
              <a:latin typeface="ＭＳ Ｐゴシック"/>
            </a:rPr>
            <a:t>75,308</a:t>
          </a:r>
          <a:r>
            <a:rPr kumimoji="1" lang="ja-JP" altLang="en-US" sz="1300">
              <a:latin typeface="ＭＳ Ｐゴシック"/>
            </a:rPr>
            <a:t>円となっており、類似団体と比較して一人当たりのコストが高い状況となっている。</a:t>
          </a:r>
          <a:endParaRPr kumimoji="1" lang="en-US" altLang="ja-JP" sz="1300">
            <a:latin typeface="ＭＳ Ｐゴシック"/>
          </a:endParaRPr>
        </a:p>
        <a:p>
          <a:r>
            <a:rPr kumimoji="1" lang="ja-JP" altLang="en-US" sz="1300">
              <a:latin typeface="ＭＳ Ｐゴシック"/>
            </a:rPr>
            <a:t>これは、近年の訪問・日中活動支援給付費の増加等によるものであり、今後、各種手当ての見直しを進めていく。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152110</xdr:rowOff>
    </xdr:from>
    <xdr:to>
      <xdr:col>6</xdr:col>
      <xdr:colOff>510540</xdr:colOff>
      <xdr:row>37</xdr:row>
      <xdr:rowOff>145578</xdr:rowOff>
    </xdr:to>
    <xdr:cxnSp macro="">
      <xdr:nvCxnSpPr>
        <xdr:cNvPr id="58" name="直線コネクタ 57"/>
        <xdr:cNvCxnSpPr/>
      </xdr:nvCxnSpPr>
      <xdr:spPr>
        <a:xfrm flipV="1">
          <a:off x="4633595" y="5124160"/>
          <a:ext cx="1270" cy="136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149405</xdr:rowOff>
    </xdr:from>
    <xdr:ext cx="469744" cy="259045"/>
    <xdr:sp macro="" textlink="">
      <xdr:nvSpPr>
        <xdr:cNvPr id="59" name="議会費最小値テキスト"/>
        <xdr:cNvSpPr txBox="1"/>
      </xdr:nvSpPr>
      <xdr:spPr>
        <a:xfrm>
          <a:off x="4686300" y="649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5,907</a:t>
          </a:r>
          <a:endParaRPr kumimoji="1" lang="ja-JP" altLang="en-US" sz="1000" b="1">
            <a:latin typeface="ＭＳ Ｐゴシック"/>
          </a:endParaRPr>
        </a:p>
      </xdr:txBody>
    </xdr:sp>
    <xdr:clientData/>
  </xdr:oneCellAnchor>
  <xdr:twoCellAnchor>
    <xdr:from>
      <xdr:col>6</xdr:col>
      <xdr:colOff>422275</xdr:colOff>
      <xdr:row>37</xdr:row>
      <xdr:rowOff>145578</xdr:rowOff>
    </xdr:from>
    <xdr:to>
      <xdr:col>6</xdr:col>
      <xdr:colOff>600075</xdr:colOff>
      <xdr:row>37</xdr:row>
      <xdr:rowOff>145578</xdr:rowOff>
    </xdr:to>
    <xdr:cxnSp macro="">
      <xdr:nvCxnSpPr>
        <xdr:cNvPr id="60" name="直線コネクタ 59"/>
        <xdr:cNvCxnSpPr/>
      </xdr:nvCxnSpPr>
      <xdr:spPr>
        <a:xfrm>
          <a:off x="4546600" y="648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98787</xdr:rowOff>
    </xdr:from>
    <xdr:ext cx="534377" cy="259045"/>
    <xdr:sp macro="" textlink="">
      <xdr:nvSpPr>
        <xdr:cNvPr id="61" name="議会費最大値テキスト"/>
        <xdr:cNvSpPr txBox="1"/>
      </xdr:nvSpPr>
      <xdr:spPr>
        <a:xfrm>
          <a:off x="4686300" y="489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10,087</a:t>
          </a:r>
          <a:endParaRPr kumimoji="1" lang="ja-JP" altLang="en-US" sz="1000" b="1">
            <a:latin typeface="ＭＳ Ｐゴシック"/>
          </a:endParaRPr>
        </a:p>
      </xdr:txBody>
    </xdr:sp>
    <xdr:clientData/>
  </xdr:oneCellAnchor>
  <xdr:twoCellAnchor>
    <xdr:from>
      <xdr:col>6</xdr:col>
      <xdr:colOff>422275</xdr:colOff>
      <xdr:row>29</xdr:row>
      <xdr:rowOff>152110</xdr:rowOff>
    </xdr:from>
    <xdr:to>
      <xdr:col>6</xdr:col>
      <xdr:colOff>600075</xdr:colOff>
      <xdr:row>29</xdr:row>
      <xdr:rowOff>152110</xdr:rowOff>
    </xdr:to>
    <xdr:cxnSp macro="">
      <xdr:nvCxnSpPr>
        <xdr:cNvPr id="62" name="直線コネクタ 61"/>
        <xdr:cNvCxnSpPr/>
      </xdr:nvCxnSpPr>
      <xdr:spPr>
        <a:xfrm>
          <a:off x="4546600" y="5124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145578</xdr:rowOff>
    </xdr:from>
    <xdr:to>
      <xdr:col>6</xdr:col>
      <xdr:colOff>511175</xdr:colOff>
      <xdr:row>38</xdr:row>
      <xdr:rowOff>77325</xdr:rowOff>
    </xdr:to>
    <xdr:cxnSp macro="">
      <xdr:nvCxnSpPr>
        <xdr:cNvPr id="63" name="直線コネクタ 62"/>
        <xdr:cNvCxnSpPr/>
      </xdr:nvCxnSpPr>
      <xdr:spPr>
        <a:xfrm flipV="1">
          <a:off x="3797300" y="6489228"/>
          <a:ext cx="838200" cy="103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73895</xdr:rowOff>
    </xdr:from>
    <xdr:ext cx="469744" cy="259045"/>
    <xdr:sp macro="" textlink="">
      <xdr:nvSpPr>
        <xdr:cNvPr id="64" name="議会費平均値テキスト"/>
        <xdr:cNvSpPr txBox="1"/>
      </xdr:nvSpPr>
      <xdr:spPr>
        <a:xfrm>
          <a:off x="4686300" y="5731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7,616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51018</xdr:rowOff>
    </xdr:from>
    <xdr:to>
      <xdr:col>6</xdr:col>
      <xdr:colOff>561975</xdr:colOff>
      <xdr:row>34</xdr:row>
      <xdr:rowOff>152618</xdr:rowOff>
    </xdr:to>
    <xdr:sp macro="" textlink="">
      <xdr:nvSpPr>
        <xdr:cNvPr id="65" name="フローチャート : 判断 64"/>
        <xdr:cNvSpPr/>
      </xdr:nvSpPr>
      <xdr:spPr>
        <a:xfrm>
          <a:off x="45847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77325</xdr:rowOff>
    </xdr:from>
    <xdr:to>
      <xdr:col>5</xdr:col>
      <xdr:colOff>358775</xdr:colOff>
      <xdr:row>38</xdr:row>
      <xdr:rowOff>109003</xdr:rowOff>
    </xdr:to>
    <xdr:cxnSp macro="">
      <xdr:nvCxnSpPr>
        <xdr:cNvPr id="66" name="直線コネクタ 65"/>
        <xdr:cNvCxnSpPr/>
      </xdr:nvCxnSpPr>
      <xdr:spPr>
        <a:xfrm flipV="1">
          <a:off x="2908300" y="6592425"/>
          <a:ext cx="889000" cy="3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42200</xdr:rowOff>
    </xdr:from>
    <xdr:to>
      <xdr:col>5</xdr:col>
      <xdr:colOff>409575</xdr:colOff>
      <xdr:row>37</xdr:row>
      <xdr:rowOff>143800</xdr:rowOff>
    </xdr:to>
    <xdr:sp macro="" textlink="">
      <xdr:nvSpPr>
        <xdr:cNvPr id="67" name="フローチャート : 判断 66"/>
        <xdr:cNvSpPr/>
      </xdr:nvSpPr>
      <xdr:spPr>
        <a:xfrm>
          <a:off x="3746500" y="638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160327</xdr:rowOff>
    </xdr:from>
    <xdr:ext cx="469744" cy="259045"/>
    <xdr:sp macro="" textlink="">
      <xdr:nvSpPr>
        <xdr:cNvPr id="68" name="テキスト ボックス 67"/>
        <xdr:cNvSpPr txBox="1"/>
      </xdr:nvSpPr>
      <xdr:spPr>
        <a:xfrm>
          <a:off x="3562427" y="616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6,068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87775</xdr:rowOff>
    </xdr:from>
    <xdr:to>
      <xdr:col>4</xdr:col>
      <xdr:colOff>155575</xdr:colOff>
      <xdr:row>38</xdr:row>
      <xdr:rowOff>109003</xdr:rowOff>
    </xdr:to>
    <xdr:cxnSp macro="">
      <xdr:nvCxnSpPr>
        <xdr:cNvPr id="69" name="直線コネクタ 68"/>
        <xdr:cNvCxnSpPr/>
      </xdr:nvCxnSpPr>
      <xdr:spPr>
        <a:xfrm>
          <a:off x="2019300" y="660287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81062</xdr:rowOff>
    </xdr:from>
    <xdr:to>
      <xdr:col>4</xdr:col>
      <xdr:colOff>206375</xdr:colOff>
      <xdr:row>38</xdr:row>
      <xdr:rowOff>11212</xdr:rowOff>
    </xdr:to>
    <xdr:sp macro="" textlink="">
      <xdr:nvSpPr>
        <xdr:cNvPr id="70" name="フローチャート : 判断 69"/>
        <xdr:cNvSpPr/>
      </xdr:nvSpPr>
      <xdr:spPr>
        <a:xfrm>
          <a:off x="2857500" y="64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27739</xdr:rowOff>
    </xdr:from>
    <xdr:ext cx="469744" cy="259045"/>
    <xdr:sp macro="" textlink="">
      <xdr:nvSpPr>
        <xdr:cNvPr id="71" name="テキスト ボックス 70"/>
        <xdr:cNvSpPr txBox="1"/>
      </xdr:nvSpPr>
      <xdr:spPr>
        <a:xfrm>
          <a:off x="2673427" y="6199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28012</xdr:rowOff>
    </xdr:from>
    <xdr:to>
      <xdr:col>2</xdr:col>
      <xdr:colOff>638175</xdr:colOff>
      <xdr:row>38</xdr:row>
      <xdr:rowOff>87775</xdr:rowOff>
    </xdr:to>
    <xdr:cxnSp macro="">
      <xdr:nvCxnSpPr>
        <xdr:cNvPr id="72" name="直線コネクタ 71"/>
        <xdr:cNvCxnSpPr/>
      </xdr:nvCxnSpPr>
      <xdr:spPr>
        <a:xfrm>
          <a:off x="1130300" y="6543112"/>
          <a:ext cx="889000" cy="5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4971</xdr:rowOff>
    </xdr:from>
    <xdr:to>
      <xdr:col>3</xdr:col>
      <xdr:colOff>3175</xdr:colOff>
      <xdr:row>37</xdr:row>
      <xdr:rowOff>106571</xdr:rowOff>
    </xdr:to>
    <xdr:sp macro="" textlink="">
      <xdr:nvSpPr>
        <xdr:cNvPr id="73" name="フローチャート : 判断 72"/>
        <xdr:cNvSpPr/>
      </xdr:nvSpPr>
      <xdr:spPr>
        <a:xfrm>
          <a:off x="1968500" y="634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123098</xdr:rowOff>
    </xdr:from>
    <xdr:ext cx="469744" cy="259045"/>
    <xdr:sp macro="" textlink="">
      <xdr:nvSpPr>
        <xdr:cNvPr id="74" name="テキスト ボックス 73"/>
        <xdr:cNvSpPr txBox="1"/>
      </xdr:nvSpPr>
      <xdr:spPr>
        <a:xfrm>
          <a:off x="1784427" y="612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6,182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58529</xdr:rowOff>
    </xdr:from>
    <xdr:to>
      <xdr:col>1</xdr:col>
      <xdr:colOff>485775</xdr:colOff>
      <xdr:row>35</xdr:row>
      <xdr:rowOff>160129</xdr:rowOff>
    </xdr:to>
    <xdr:sp macro="" textlink="">
      <xdr:nvSpPr>
        <xdr:cNvPr id="75" name="フローチャート : 判断 74"/>
        <xdr:cNvSpPr/>
      </xdr:nvSpPr>
      <xdr:spPr>
        <a:xfrm>
          <a:off x="1079500" y="605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5206</xdr:rowOff>
    </xdr:from>
    <xdr:ext cx="469744" cy="259045"/>
    <xdr:sp macro="" textlink="">
      <xdr:nvSpPr>
        <xdr:cNvPr id="76" name="テキスト ボックス 75"/>
        <xdr:cNvSpPr txBox="1"/>
      </xdr:nvSpPr>
      <xdr:spPr>
        <a:xfrm>
          <a:off x="895427" y="583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94778</xdr:rowOff>
    </xdr:from>
    <xdr:to>
      <xdr:col>6</xdr:col>
      <xdr:colOff>561975</xdr:colOff>
      <xdr:row>38</xdr:row>
      <xdr:rowOff>24929</xdr:rowOff>
    </xdr:to>
    <xdr:sp macro="" textlink="">
      <xdr:nvSpPr>
        <xdr:cNvPr id="82" name="円/楕円 81"/>
        <xdr:cNvSpPr/>
      </xdr:nvSpPr>
      <xdr:spPr>
        <a:xfrm>
          <a:off x="45847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9705</xdr:rowOff>
    </xdr:from>
    <xdr:ext cx="469744" cy="259045"/>
    <xdr:sp macro="" textlink="">
      <xdr:nvSpPr>
        <xdr:cNvPr id="83" name="議会費該当値テキスト"/>
        <xdr:cNvSpPr txBox="1"/>
      </xdr:nvSpPr>
      <xdr:spPr>
        <a:xfrm>
          <a:off x="4686300" y="635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5,907</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26525</xdr:rowOff>
    </xdr:from>
    <xdr:to>
      <xdr:col>5</xdr:col>
      <xdr:colOff>409575</xdr:colOff>
      <xdr:row>38</xdr:row>
      <xdr:rowOff>128125</xdr:rowOff>
    </xdr:to>
    <xdr:sp macro="" textlink="">
      <xdr:nvSpPr>
        <xdr:cNvPr id="84" name="円/楕円 83"/>
        <xdr:cNvSpPr/>
      </xdr:nvSpPr>
      <xdr:spPr>
        <a:xfrm>
          <a:off x="3746500" y="654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119252</xdr:rowOff>
    </xdr:from>
    <xdr:ext cx="469744" cy="259045"/>
    <xdr:sp macro="" textlink="">
      <xdr:nvSpPr>
        <xdr:cNvPr id="85" name="テキスト ボックス 84"/>
        <xdr:cNvSpPr txBox="1"/>
      </xdr:nvSpPr>
      <xdr:spPr>
        <a:xfrm>
          <a:off x="3562427" y="663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5,591</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58203</xdr:rowOff>
    </xdr:from>
    <xdr:to>
      <xdr:col>4</xdr:col>
      <xdr:colOff>206375</xdr:colOff>
      <xdr:row>38</xdr:row>
      <xdr:rowOff>159803</xdr:rowOff>
    </xdr:to>
    <xdr:sp macro="" textlink="">
      <xdr:nvSpPr>
        <xdr:cNvPr id="86" name="円/楕円 85"/>
        <xdr:cNvSpPr/>
      </xdr:nvSpPr>
      <xdr:spPr>
        <a:xfrm>
          <a:off x="2857500" y="65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150930</xdr:rowOff>
    </xdr:from>
    <xdr:ext cx="469744" cy="259045"/>
    <xdr:sp macro="" textlink="">
      <xdr:nvSpPr>
        <xdr:cNvPr id="87" name="テキスト ボックス 86"/>
        <xdr:cNvSpPr txBox="1"/>
      </xdr:nvSpPr>
      <xdr:spPr>
        <a:xfrm>
          <a:off x="2673427" y="66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5,494</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36975</xdr:rowOff>
    </xdr:from>
    <xdr:to>
      <xdr:col>3</xdr:col>
      <xdr:colOff>3175</xdr:colOff>
      <xdr:row>38</xdr:row>
      <xdr:rowOff>138575</xdr:rowOff>
    </xdr:to>
    <xdr:sp macro="" textlink="">
      <xdr:nvSpPr>
        <xdr:cNvPr id="88" name="円/楕円 87"/>
        <xdr:cNvSpPr/>
      </xdr:nvSpPr>
      <xdr:spPr>
        <a:xfrm>
          <a:off x="1968500" y="65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129702</xdr:rowOff>
    </xdr:from>
    <xdr:ext cx="469744" cy="259045"/>
    <xdr:sp macro="" textlink="">
      <xdr:nvSpPr>
        <xdr:cNvPr id="89" name="テキスト ボックス 88"/>
        <xdr:cNvSpPr txBox="1"/>
      </xdr:nvSpPr>
      <xdr:spPr>
        <a:xfrm>
          <a:off x="1784427" y="664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148663</xdr:rowOff>
    </xdr:from>
    <xdr:to>
      <xdr:col>1</xdr:col>
      <xdr:colOff>485775</xdr:colOff>
      <xdr:row>38</xdr:row>
      <xdr:rowOff>78812</xdr:rowOff>
    </xdr:to>
    <xdr:sp macro="" textlink="">
      <xdr:nvSpPr>
        <xdr:cNvPr id="90" name="円/楕円 89"/>
        <xdr:cNvSpPr/>
      </xdr:nvSpPr>
      <xdr:spPr>
        <a:xfrm>
          <a:off x="1079500" y="64923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38</xdr:row>
      <xdr:rowOff>69939</xdr:rowOff>
    </xdr:from>
    <xdr:ext cx="469744" cy="259045"/>
    <xdr:sp macro="" textlink="">
      <xdr:nvSpPr>
        <xdr:cNvPr id="91" name="テキスト ボックス 90"/>
        <xdr:cNvSpPr txBox="1"/>
      </xdr:nvSpPr>
      <xdr:spPr>
        <a:xfrm>
          <a:off x="895427" y="658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64,629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151910</xdr:rowOff>
    </xdr:from>
    <xdr:to>
      <xdr:col>6</xdr:col>
      <xdr:colOff>510540</xdr:colOff>
      <xdr:row>58</xdr:row>
      <xdr:rowOff>148676</xdr:rowOff>
    </xdr:to>
    <xdr:cxnSp macro="">
      <xdr:nvCxnSpPr>
        <xdr:cNvPr id="115" name="直線コネクタ 114"/>
        <xdr:cNvCxnSpPr/>
      </xdr:nvCxnSpPr>
      <xdr:spPr>
        <a:xfrm flipV="1">
          <a:off x="4633595" y="8724410"/>
          <a:ext cx="1270" cy="1368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152503</xdr:rowOff>
    </xdr:from>
    <xdr:ext cx="534377" cy="259045"/>
    <xdr:sp macro="" textlink="">
      <xdr:nvSpPr>
        <xdr:cNvPr id="116" name="総務費最小値テキスト"/>
        <xdr:cNvSpPr txBox="1"/>
      </xdr:nvSpPr>
      <xdr:spPr>
        <a:xfrm>
          <a:off x="4686300" y="1009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52,932</a:t>
          </a:r>
          <a:endParaRPr kumimoji="1" lang="ja-JP" altLang="en-US" sz="1000" b="1">
            <a:latin typeface="ＭＳ Ｐゴシック"/>
          </a:endParaRPr>
        </a:p>
      </xdr:txBody>
    </xdr:sp>
    <xdr:clientData/>
  </xdr:oneCellAnchor>
  <xdr:twoCellAnchor>
    <xdr:from>
      <xdr:col>6</xdr:col>
      <xdr:colOff>422275</xdr:colOff>
      <xdr:row>58</xdr:row>
      <xdr:rowOff>148676</xdr:rowOff>
    </xdr:from>
    <xdr:to>
      <xdr:col>6</xdr:col>
      <xdr:colOff>600075</xdr:colOff>
      <xdr:row>58</xdr:row>
      <xdr:rowOff>148676</xdr:rowOff>
    </xdr:to>
    <xdr:cxnSp macro="">
      <xdr:nvCxnSpPr>
        <xdr:cNvPr id="117" name="直線コネクタ 116"/>
        <xdr:cNvCxnSpPr/>
      </xdr:nvCxnSpPr>
      <xdr:spPr>
        <a:xfrm>
          <a:off x="4546600" y="1009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98587</xdr:rowOff>
    </xdr:from>
    <xdr:ext cx="690189" cy="259045"/>
    <xdr:sp macro="" textlink="">
      <xdr:nvSpPr>
        <xdr:cNvPr id="118" name="総務費最大値テキスト"/>
        <xdr:cNvSpPr txBox="1"/>
      </xdr:nvSpPr>
      <xdr:spPr>
        <a:xfrm>
          <a:off x="4686300" y="84996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1,130,386</a:t>
          </a:r>
          <a:endParaRPr kumimoji="1" lang="ja-JP" altLang="en-US" sz="1000" b="1">
            <a:latin typeface="ＭＳ Ｐゴシック"/>
          </a:endParaRPr>
        </a:p>
      </xdr:txBody>
    </xdr:sp>
    <xdr:clientData/>
  </xdr:oneCellAnchor>
  <xdr:twoCellAnchor>
    <xdr:from>
      <xdr:col>6</xdr:col>
      <xdr:colOff>422275</xdr:colOff>
      <xdr:row>50</xdr:row>
      <xdr:rowOff>151910</xdr:rowOff>
    </xdr:from>
    <xdr:to>
      <xdr:col>6</xdr:col>
      <xdr:colOff>600075</xdr:colOff>
      <xdr:row>50</xdr:row>
      <xdr:rowOff>151910</xdr:rowOff>
    </xdr:to>
    <xdr:cxnSp macro="">
      <xdr:nvCxnSpPr>
        <xdr:cNvPr id="119" name="直線コネクタ 118"/>
        <xdr:cNvCxnSpPr/>
      </xdr:nvCxnSpPr>
      <xdr:spPr>
        <a:xfrm>
          <a:off x="4546600" y="872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92903</xdr:rowOff>
    </xdr:from>
    <xdr:to>
      <xdr:col>6</xdr:col>
      <xdr:colOff>511175</xdr:colOff>
      <xdr:row>58</xdr:row>
      <xdr:rowOff>114181</xdr:rowOff>
    </xdr:to>
    <xdr:cxnSp macro="">
      <xdr:nvCxnSpPr>
        <xdr:cNvPr id="120" name="直線コネクタ 119"/>
        <xdr:cNvCxnSpPr/>
      </xdr:nvCxnSpPr>
      <xdr:spPr>
        <a:xfrm flipV="1">
          <a:off x="3797300" y="10037003"/>
          <a:ext cx="838200" cy="2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52250</xdr:rowOff>
    </xdr:from>
    <xdr:ext cx="599010" cy="259045"/>
    <xdr:sp macro="" textlink="">
      <xdr:nvSpPr>
        <xdr:cNvPr id="121" name="総務費平均値テキスト"/>
        <xdr:cNvSpPr txBox="1"/>
      </xdr:nvSpPr>
      <xdr:spPr>
        <a:xfrm>
          <a:off x="4686300" y="98249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106,872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29373</xdr:rowOff>
    </xdr:from>
    <xdr:to>
      <xdr:col>6</xdr:col>
      <xdr:colOff>561975</xdr:colOff>
      <xdr:row>58</xdr:row>
      <xdr:rowOff>130973</xdr:rowOff>
    </xdr:to>
    <xdr:sp macro="" textlink="">
      <xdr:nvSpPr>
        <xdr:cNvPr id="122" name="フローチャート : 判断 121"/>
        <xdr:cNvSpPr/>
      </xdr:nvSpPr>
      <xdr:spPr>
        <a:xfrm>
          <a:off x="4584700" y="9973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104966</xdr:rowOff>
    </xdr:from>
    <xdr:to>
      <xdr:col>5</xdr:col>
      <xdr:colOff>358775</xdr:colOff>
      <xdr:row>58</xdr:row>
      <xdr:rowOff>114181</xdr:rowOff>
    </xdr:to>
    <xdr:cxnSp macro="">
      <xdr:nvCxnSpPr>
        <xdr:cNvPr id="123" name="直線コネクタ 122"/>
        <xdr:cNvCxnSpPr/>
      </xdr:nvCxnSpPr>
      <xdr:spPr>
        <a:xfrm>
          <a:off x="2908300" y="10049066"/>
          <a:ext cx="889000" cy="9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39292</xdr:rowOff>
    </xdr:from>
    <xdr:to>
      <xdr:col>5</xdr:col>
      <xdr:colOff>409575</xdr:colOff>
      <xdr:row>58</xdr:row>
      <xdr:rowOff>140892</xdr:rowOff>
    </xdr:to>
    <xdr:sp macro="" textlink="">
      <xdr:nvSpPr>
        <xdr:cNvPr id="124" name="フローチャート : 判断 123"/>
        <xdr:cNvSpPr/>
      </xdr:nvSpPr>
      <xdr:spPr>
        <a:xfrm>
          <a:off x="3746500" y="99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157419</xdr:rowOff>
    </xdr:from>
    <xdr:ext cx="534377" cy="259045"/>
    <xdr:sp macro="" textlink="">
      <xdr:nvSpPr>
        <xdr:cNvPr id="125" name="テキスト ボックス 124"/>
        <xdr:cNvSpPr txBox="1"/>
      </xdr:nvSpPr>
      <xdr:spPr>
        <a:xfrm>
          <a:off x="3530111" y="975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99,061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103528</xdr:rowOff>
    </xdr:from>
    <xdr:to>
      <xdr:col>4</xdr:col>
      <xdr:colOff>155575</xdr:colOff>
      <xdr:row>58</xdr:row>
      <xdr:rowOff>104966</xdr:rowOff>
    </xdr:to>
    <xdr:cxnSp macro="">
      <xdr:nvCxnSpPr>
        <xdr:cNvPr id="126" name="直線コネクタ 125"/>
        <xdr:cNvCxnSpPr/>
      </xdr:nvCxnSpPr>
      <xdr:spPr>
        <a:xfrm>
          <a:off x="2019300" y="10047628"/>
          <a:ext cx="889000" cy="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27179</xdr:rowOff>
    </xdr:from>
    <xdr:to>
      <xdr:col>4</xdr:col>
      <xdr:colOff>206375</xdr:colOff>
      <xdr:row>58</xdr:row>
      <xdr:rowOff>128779</xdr:rowOff>
    </xdr:to>
    <xdr:sp macro="" textlink="">
      <xdr:nvSpPr>
        <xdr:cNvPr id="127" name="フローチャート : 判断 126"/>
        <xdr:cNvSpPr/>
      </xdr:nvSpPr>
      <xdr:spPr>
        <a:xfrm>
          <a:off x="2857500" y="9971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145306</xdr:rowOff>
    </xdr:from>
    <xdr:ext cx="599010" cy="259045"/>
    <xdr:sp macro="" textlink="">
      <xdr:nvSpPr>
        <xdr:cNvPr id="128" name="テキスト ボックス 127"/>
        <xdr:cNvSpPr txBox="1"/>
      </xdr:nvSpPr>
      <xdr:spPr>
        <a:xfrm>
          <a:off x="2608794" y="974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108,599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103528</xdr:rowOff>
    </xdr:from>
    <xdr:to>
      <xdr:col>2</xdr:col>
      <xdr:colOff>638175</xdr:colOff>
      <xdr:row>58</xdr:row>
      <xdr:rowOff>122961</xdr:rowOff>
    </xdr:to>
    <xdr:cxnSp macro="">
      <xdr:nvCxnSpPr>
        <xdr:cNvPr id="129" name="直線コネクタ 128"/>
        <xdr:cNvCxnSpPr/>
      </xdr:nvCxnSpPr>
      <xdr:spPr>
        <a:xfrm flipV="1">
          <a:off x="1130300" y="10047628"/>
          <a:ext cx="889000" cy="1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41403</xdr:rowOff>
    </xdr:from>
    <xdr:to>
      <xdr:col>3</xdr:col>
      <xdr:colOff>3175</xdr:colOff>
      <xdr:row>58</xdr:row>
      <xdr:rowOff>143003</xdr:rowOff>
    </xdr:to>
    <xdr:sp macro="" textlink="">
      <xdr:nvSpPr>
        <xdr:cNvPr id="130" name="フローチャート : 判断 129"/>
        <xdr:cNvSpPr/>
      </xdr:nvSpPr>
      <xdr:spPr>
        <a:xfrm>
          <a:off x="1968500" y="998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159530</xdr:rowOff>
    </xdr:from>
    <xdr:ext cx="534377" cy="259045"/>
    <xdr:sp macro="" textlink="">
      <xdr:nvSpPr>
        <xdr:cNvPr id="131" name="テキスト ボックス 130"/>
        <xdr:cNvSpPr txBox="1"/>
      </xdr:nvSpPr>
      <xdr:spPr>
        <a:xfrm>
          <a:off x="1752111" y="976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97,399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19902</xdr:rowOff>
    </xdr:from>
    <xdr:to>
      <xdr:col>1</xdr:col>
      <xdr:colOff>485775</xdr:colOff>
      <xdr:row>58</xdr:row>
      <xdr:rowOff>121502</xdr:rowOff>
    </xdr:to>
    <xdr:sp macro="" textlink="">
      <xdr:nvSpPr>
        <xdr:cNvPr id="132" name="フローチャート : 判断 131"/>
        <xdr:cNvSpPr/>
      </xdr:nvSpPr>
      <xdr:spPr>
        <a:xfrm>
          <a:off x="1079500" y="9964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138029</xdr:rowOff>
    </xdr:from>
    <xdr:ext cx="599010" cy="259045"/>
    <xdr:sp macro="" textlink="">
      <xdr:nvSpPr>
        <xdr:cNvPr id="133" name="テキスト ボックス 132"/>
        <xdr:cNvSpPr txBox="1"/>
      </xdr:nvSpPr>
      <xdr:spPr>
        <a:xfrm>
          <a:off x="830794" y="9739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114,329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42103</xdr:rowOff>
    </xdr:from>
    <xdr:to>
      <xdr:col>6</xdr:col>
      <xdr:colOff>561975</xdr:colOff>
      <xdr:row>58</xdr:row>
      <xdr:rowOff>143703</xdr:rowOff>
    </xdr:to>
    <xdr:sp macro="" textlink="">
      <xdr:nvSpPr>
        <xdr:cNvPr id="139" name="円/楕円 138"/>
        <xdr:cNvSpPr/>
      </xdr:nvSpPr>
      <xdr:spPr>
        <a:xfrm>
          <a:off x="4584700" y="998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7800</xdr:rowOff>
    </xdr:from>
    <xdr:ext cx="534377" cy="259045"/>
    <xdr:sp macro="" textlink="">
      <xdr:nvSpPr>
        <xdr:cNvPr id="140" name="総務費該当値テキスト"/>
        <xdr:cNvSpPr txBox="1"/>
      </xdr:nvSpPr>
      <xdr:spPr>
        <a:xfrm>
          <a:off x="4686300" y="995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96,848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63381</xdr:rowOff>
    </xdr:from>
    <xdr:to>
      <xdr:col>5</xdr:col>
      <xdr:colOff>409575</xdr:colOff>
      <xdr:row>58</xdr:row>
      <xdr:rowOff>164981</xdr:rowOff>
    </xdr:to>
    <xdr:sp macro="" textlink="">
      <xdr:nvSpPr>
        <xdr:cNvPr id="141" name="円/楕円 140"/>
        <xdr:cNvSpPr/>
      </xdr:nvSpPr>
      <xdr:spPr>
        <a:xfrm>
          <a:off x="3746500" y="1000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156108</xdr:rowOff>
    </xdr:from>
    <xdr:ext cx="534377" cy="259045"/>
    <xdr:sp macro="" textlink="">
      <xdr:nvSpPr>
        <xdr:cNvPr id="142" name="テキスト ボックス 141"/>
        <xdr:cNvSpPr txBox="1"/>
      </xdr:nvSpPr>
      <xdr:spPr>
        <a:xfrm>
          <a:off x="3530111" y="10100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54166</xdr:rowOff>
    </xdr:from>
    <xdr:to>
      <xdr:col>4</xdr:col>
      <xdr:colOff>206375</xdr:colOff>
      <xdr:row>58</xdr:row>
      <xdr:rowOff>155766</xdr:rowOff>
    </xdr:to>
    <xdr:sp macro="" textlink="">
      <xdr:nvSpPr>
        <xdr:cNvPr id="143" name="円/楕円 142"/>
        <xdr:cNvSpPr/>
      </xdr:nvSpPr>
      <xdr:spPr>
        <a:xfrm>
          <a:off x="2857500" y="99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146893</xdr:rowOff>
    </xdr:from>
    <xdr:ext cx="534377" cy="259045"/>
    <xdr:sp macro="" textlink="">
      <xdr:nvSpPr>
        <xdr:cNvPr id="144" name="テキスト ボックス 143"/>
        <xdr:cNvSpPr txBox="1"/>
      </xdr:nvSpPr>
      <xdr:spPr>
        <a:xfrm>
          <a:off x="2641111" y="100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87,349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52728</xdr:rowOff>
    </xdr:from>
    <xdr:to>
      <xdr:col>3</xdr:col>
      <xdr:colOff>3175</xdr:colOff>
      <xdr:row>58</xdr:row>
      <xdr:rowOff>154328</xdr:rowOff>
    </xdr:to>
    <xdr:sp macro="" textlink="">
      <xdr:nvSpPr>
        <xdr:cNvPr id="145" name="円/楕円 144"/>
        <xdr:cNvSpPr/>
      </xdr:nvSpPr>
      <xdr:spPr>
        <a:xfrm>
          <a:off x="1968500" y="999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145455</xdr:rowOff>
    </xdr:from>
    <xdr:ext cx="534377" cy="259045"/>
    <xdr:sp macro="" textlink="">
      <xdr:nvSpPr>
        <xdr:cNvPr id="146" name="テキスト ボックス 145"/>
        <xdr:cNvSpPr txBox="1"/>
      </xdr:nvSpPr>
      <xdr:spPr>
        <a:xfrm>
          <a:off x="1752111" y="1008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88,482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72161</xdr:rowOff>
    </xdr:from>
    <xdr:to>
      <xdr:col>1</xdr:col>
      <xdr:colOff>485775</xdr:colOff>
      <xdr:row>59</xdr:row>
      <xdr:rowOff>2311</xdr:rowOff>
    </xdr:to>
    <xdr:sp macro="" textlink="">
      <xdr:nvSpPr>
        <xdr:cNvPr id="147" name="円/楕円 146"/>
        <xdr:cNvSpPr/>
      </xdr:nvSpPr>
      <xdr:spPr>
        <a:xfrm>
          <a:off x="1079500" y="1001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164888</xdr:rowOff>
    </xdr:from>
    <xdr:ext cx="534377" cy="259045"/>
    <xdr:sp macro="" textlink="">
      <xdr:nvSpPr>
        <xdr:cNvPr id="148" name="テキスト ボックス 147"/>
        <xdr:cNvSpPr txBox="1"/>
      </xdr:nvSpPr>
      <xdr:spPr>
        <a:xfrm>
          <a:off x="863111" y="101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73,180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103918</xdr:rowOff>
    </xdr:from>
    <xdr:to>
      <xdr:col>6</xdr:col>
      <xdr:colOff>510540</xdr:colOff>
      <xdr:row>78</xdr:row>
      <xdr:rowOff>165173</xdr:rowOff>
    </xdr:to>
    <xdr:cxnSp macro="">
      <xdr:nvCxnSpPr>
        <xdr:cNvPr id="175" name="直線コネクタ 174"/>
        <xdr:cNvCxnSpPr/>
      </xdr:nvCxnSpPr>
      <xdr:spPr>
        <a:xfrm flipV="1">
          <a:off x="4633595" y="12105418"/>
          <a:ext cx="1270" cy="1432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169000</xdr:rowOff>
    </xdr:from>
    <xdr:ext cx="534377" cy="259045"/>
    <xdr:sp macro="" textlink="">
      <xdr:nvSpPr>
        <xdr:cNvPr id="176" name="民生費最小値テキスト"/>
        <xdr:cNvSpPr txBox="1"/>
      </xdr:nvSpPr>
      <xdr:spPr>
        <a:xfrm>
          <a:off x="4686300" y="1354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99,660</a:t>
          </a:r>
          <a:endParaRPr kumimoji="1" lang="ja-JP" altLang="en-US" sz="1000" b="1">
            <a:latin typeface="ＭＳ Ｐゴシック"/>
          </a:endParaRPr>
        </a:p>
      </xdr:txBody>
    </xdr:sp>
    <xdr:clientData/>
  </xdr:oneCellAnchor>
  <xdr:twoCellAnchor>
    <xdr:from>
      <xdr:col>6</xdr:col>
      <xdr:colOff>422275</xdr:colOff>
      <xdr:row>78</xdr:row>
      <xdr:rowOff>165173</xdr:rowOff>
    </xdr:from>
    <xdr:to>
      <xdr:col>6</xdr:col>
      <xdr:colOff>600075</xdr:colOff>
      <xdr:row>78</xdr:row>
      <xdr:rowOff>165173</xdr:rowOff>
    </xdr:to>
    <xdr:cxnSp macro="">
      <xdr:nvCxnSpPr>
        <xdr:cNvPr id="177" name="直線コネクタ 176"/>
        <xdr:cNvCxnSpPr/>
      </xdr:nvCxnSpPr>
      <xdr:spPr>
        <a:xfrm>
          <a:off x="4546600" y="13538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50595</xdr:rowOff>
    </xdr:from>
    <xdr:ext cx="599010" cy="259045"/>
    <xdr:sp macro="" textlink="">
      <xdr:nvSpPr>
        <xdr:cNvPr id="178" name="民生費最大値テキスト"/>
        <xdr:cNvSpPr txBox="1"/>
      </xdr:nvSpPr>
      <xdr:spPr>
        <a:xfrm>
          <a:off x="4686300" y="1188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231,287</a:t>
          </a:r>
          <a:endParaRPr kumimoji="1" lang="ja-JP" altLang="en-US" sz="1000" b="1">
            <a:latin typeface="ＭＳ Ｐゴシック"/>
          </a:endParaRPr>
        </a:p>
      </xdr:txBody>
    </xdr:sp>
    <xdr:clientData/>
  </xdr:oneCellAnchor>
  <xdr:twoCellAnchor>
    <xdr:from>
      <xdr:col>6</xdr:col>
      <xdr:colOff>422275</xdr:colOff>
      <xdr:row>70</xdr:row>
      <xdr:rowOff>103918</xdr:rowOff>
    </xdr:from>
    <xdr:to>
      <xdr:col>6</xdr:col>
      <xdr:colOff>600075</xdr:colOff>
      <xdr:row>70</xdr:row>
      <xdr:rowOff>103918</xdr:rowOff>
    </xdr:to>
    <xdr:cxnSp macro="">
      <xdr:nvCxnSpPr>
        <xdr:cNvPr id="179" name="直線コネクタ 178"/>
        <xdr:cNvCxnSpPr/>
      </xdr:nvCxnSpPr>
      <xdr:spPr>
        <a:xfrm>
          <a:off x="4546600" y="1210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7525</xdr:rowOff>
    </xdr:from>
    <xdr:to>
      <xdr:col>6</xdr:col>
      <xdr:colOff>511175</xdr:colOff>
      <xdr:row>77</xdr:row>
      <xdr:rowOff>35263</xdr:rowOff>
    </xdr:to>
    <xdr:cxnSp macro="">
      <xdr:nvCxnSpPr>
        <xdr:cNvPr id="180" name="直線コネクタ 179"/>
        <xdr:cNvCxnSpPr/>
      </xdr:nvCxnSpPr>
      <xdr:spPr>
        <a:xfrm flipV="1">
          <a:off x="3797300" y="13209175"/>
          <a:ext cx="838200" cy="2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55955</xdr:rowOff>
    </xdr:from>
    <xdr:ext cx="599010" cy="259045"/>
    <xdr:sp macro="" textlink="">
      <xdr:nvSpPr>
        <xdr:cNvPr id="181" name="民生費平均値テキスト"/>
        <xdr:cNvSpPr txBox="1"/>
      </xdr:nvSpPr>
      <xdr:spPr>
        <a:xfrm>
          <a:off x="4686300" y="127432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154,378</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33078</xdr:rowOff>
    </xdr:from>
    <xdr:to>
      <xdr:col>6</xdr:col>
      <xdr:colOff>561975</xdr:colOff>
      <xdr:row>75</xdr:row>
      <xdr:rowOff>134678</xdr:rowOff>
    </xdr:to>
    <xdr:sp macro="" textlink="">
      <xdr:nvSpPr>
        <xdr:cNvPr id="182" name="フローチャート : 判断 181"/>
        <xdr:cNvSpPr/>
      </xdr:nvSpPr>
      <xdr:spPr>
        <a:xfrm>
          <a:off x="4584700" y="1289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35263</xdr:rowOff>
    </xdr:from>
    <xdr:to>
      <xdr:col>5</xdr:col>
      <xdr:colOff>358775</xdr:colOff>
      <xdr:row>78</xdr:row>
      <xdr:rowOff>18128</xdr:rowOff>
    </xdr:to>
    <xdr:cxnSp macro="">
      <xdr:nvCxnSpPr>
        <xdr:cNvPr id="183" name="直線コネクタ 182"/>
        <xdr:cNvCxnSpPr/>
      </xdr:nvCxnSpPr>
      <xdr:spPr>
        <a:xfrm flipV="1">
          <a:off x="2908300" y="13236913"/>
          <a:ext cx="889000" cy="15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10371</xdr:rowOff>
    </xdr:from>
    <xdr:to>
      <xdr:col>5</xdr:col>
      <xdr:colOff>409575</xdr:colOff>
      <xdr:row>75</xdr:row>
      <xdr:rowOff>111971</xdr:rowOff>
    </xdr:to>
    <xdr:sp macro="" textlink="">
      <xdr:nvSpPr>
        <xdr:cNvPr id="184" name="フローチャート : 判断 183"/>
        <xdr:cNvSpPr/>
      </xdr:nvSpPr>
      <xdr:spPr>
        <a:xfrm>
          <a:off x="3746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128498</xdr:rowOff>
    </xdr:from>
    <xdr:ext cx="599010" cy="259045"/>
    <xdr:sp macro="" textlink="">
      <xdr:nvSpPr>
        <xdr:cNvPr id="185" name="テキスト ボックス 184"/>
        <xdr:cNvSpPr txBox="1"/>
      </xdr:nvSpPr>
      <xdr:spPr>
        <a:xfrm>
          <a:off x="3497794"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156,464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167111</xdr:rowOff>
    </xdr:from>
    <xdr:to>
      <xdr:col>4</xdr:col>
      <xdr:colOff>155575</xdr:colOff>
      <xdr:row>78</xdr:row>
      <xdr:rowOff>18128</xdr:rowOff>
    </xdr:to>
    <xdr:cxnSp macro="">
      <xdr:nvCxnSpPr>
        <xdr:cNvPr id="186" name="直線コネクタ 185"/>
        <xdr:cNvCxnSpPr/>
      </xdr:nvCxnSpPr>
      <xdr:spPr>
        <a:xfrm>
          <a:off x="2019300" y="13368761"/>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92753</xdr:rowOff>
    </xdr:from>
    <xdr:to>
      <xdr:col>4</xdr:col>
      <xdr:colOff>206375</xdr:colOff>
      <xdr:row>76</xdr:row>
      <xdr:rowOff>22904</xdr:rowOff>
    </xdr:to>
    <xdr:sp macro="" textlink="">
      <xdr:nvSpPr>
        <xdr:cNvPr id="187" name="フローチャート : 判断 186"/>
        <xdr:cNvSpPr/>
      </xdr:nvSpPr>
      <xdr:spPr>
        <a:xfrm>
          <a:off x="2857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39430</xdr:rowOff>
    </xdr:from>
    <xdr:ext cx="599010" cy="259045"/>
    <xdr:sp macro="" textlink="">
      <xdr:nvSpPr>
        <xdr:cNvPr id="188" name="テキスト ボックス 187"/>
        <xdr:cNvSpPr txBox="1"/>
      </xdr:nvSpPr>
      <xdr:spPr>
        <a:xfrm>
          <a:off x="2608794"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148,896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167111</xdr:rowOff>
    </xdr:from>
    <xdr:to>
      <xdr:col>2</xdr:col>
      <xdr:colOff>638175</xdr:colOff>
      <xdr:row>78</xdr:row>
      <xdr:rowOff>18782</xdr:rowOff>
    </xdr:to>
    <xdr:cxnSp macro="">
      <xdr:nvCxnSpPr>
        <xdr:cNvPr id="189" name="直線コネクタ 188"/>
        <xdr:cNvCxnSpPr/>
      </xdr:nvCxnSpPr>
      <xdr:spPr>
        <a:xfrm flipV="1">
          <a:off x="1130300" y="13368761"/>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13092</xdr:rowOff>
    </xdr:from>
    <xdr:to>
      <xdr:col>3</xdr:col>
      <xdr:colOff>3175</xdr:colOff>
      <xdr:row>76</xdr:row>
      <xdr:rowOff>114692</xdr:rowOff>
    </xdr:to>
    <xdr:sp macro="" textlink="">
      <xdr:nvSpPr>
        <xdr:cNvPr id="190" name="フローチャート : 判断 189"/>
        <xdr:cNvSpPr/>
      </xdr:nvSpPr>
      <xdr:spPr>
        <a:xfrm>
          <a:off x="1968500" y="1304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131219</xdr:rowOff>
    </xdr:from>
    <xdr:ext cx="599010" cy="259045"/>
    <xdr:sp macro="" textlink="">
      <xdr:nvSpPr>
        <xdr:cNvPr id="191" name="テキスト ボックス 190"/>
        <xdr:cNvSpPr txBox="1"/>
      </xdr:nvSpPr>
      <xdr:spPr>
        <a:xfrm>
          <a:off x="1719794" y="12818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51322</xdr:rowOff>
    </xdr:from>
    <xdr:to>
      <xdr:col>1</xdr:col>
      <xdr:colOff>485775</xdr:colOff>
      <xdr:row>75</xdr:row>
      <xdr:rowOff>152922</xdr:rowOff>
    </xdr:to>
    <xdr:sp macro="" textlink="">
      <xdr:nvSpPr>
        <xdr:cNvPr id="192" name="フローチャート : 判断 191"/>
        <xdr:cNvSpPr/>
      </xdr:nvSpPr>
      <xdr:spPr>
        <a:xfrm>
          <a:off x="1079500" y="1291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169449</xdr:rowOff>
    </xdr:from>
    <xdr:ext cx="599010" cy="259045"/>
    <xdr:sp macro="" textlink="">
      <xdr:nvSpPr>
        <xdr:cNvPr id="193" name="テキスト ボックス 192"/>
        <xdr:cNvSpPr txBox="1"/>
      </xdr:nvSpPr>
      <xdr:spPr>
        <a:xfrm>
          <a:off x="830794" y="1268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152,702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128175</xdr:rowOff>
    </xdr:from>
    <xdr:to>
      <xdr:col>6</xdr:col>
      <xdr:colOff>561975</xdr:colOff>
      <xdr:row>77</xdr:row>
      <xdr:rowOff>58325</xdr:rowOff>
    </xdr:to>
    <xdr:sp macro="" textlink="">
      <xdr:nvSpPr>
        <xdr:cNvPr id="199" name="円/楕円 198"/>
        <xdr:cNvSpPr/>
      </xdr:nvSpPr>
      <xdr:spPr>
        <a:xfrm>
          <a:off x="4584700" y="1315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106602</xdr:rowOff>
    </xdr:from>
    <xdr:ext cx="599010" cy="259045"/>
    <xdr:sp macro="" textlink="">
      <xdr:nvSpPr>
        <xdr:cNvPr id="200" name="民生費該当値テキスト"/>
        <xdr:cNvSpPr txBox="1"/>
      </xdr:nvSpPr>
      <xdr:spPr>
        <a:xfrm>
          <a:off x="4686300" y="1313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129,892</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155913</xdr:rowOff>
    </xdr:from>
    <xdr:to>
      <xdr:col>5</xdr:col>
      <xdr:colOff>409575</xdr:colOff>
      <xdr:row>77</xdr:row>
      <xdr:rowOff>86063</xdr:rowOff>
    </xdr:to>
    <xdr:sp macro="" textlink="">
      <xdr:nvSpPr>
        <xdr:cNvPr id="201" name="円/楕円 200"/>
        <xdr:cNvSpPr/>
      </xdr:nvSpPr>
      <xdr:spPr>
        <a:xfrm>
          <a:off x="3746500" y="1318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77190</xdr:rowOff>
    </xdr:from>
    <xdr:ext cx="599010" cy="259045"/>
    <xdr:sp macro="" textlink="">
      <xdr:nvSpPr>
        <xdr:cNvPr id="202" name="テキスト ボックス 201"/>
        <xdr:cNvSpPr txBox="1"/>
      </xdr:nvSpPr>
      <xdr:spPr>
        <a:xfrm>
          <a:off x="3497794" y="132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127,344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138778</xdr:rowOff>
    </xdr:from>
    <xdr:to>
      <xdr:col>4</xdr:col>
      <xdr:colOff>206375</xdr:colOff>
      <xdr:row>78</xdr:row>
      <xdr:rowOff>68928</xdr:rowOff>
    </xdr:to>
    <xdr:sp macro="" textlink="">
      <xdr:nvSpPr>
        <xdr:cNvPr id="203" name="円/楕円 202"/>
        <xdr:cNvSpPr/>
      </xdr:nvSpPr>
      <xdr:spPr>
        <a:xfrm>
          <a:off x="2857500" y="1334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60055</xdr:rowOff>
    </xdr:from>
    <xdr:ext cx="599010" cy="259045"/>
    <xdr:sp macro="" textlink="">
      <xdr:nvSpPr>
        <xdr:cNvPr id="204" name="テキスト ボックス 203"/>
        <xdr:cNvSpPr txBox="1"/>
      </xdr:nvSpPr>
      <xdr:spPr>
        <a:xfrm>
          <a:off x="2608794" y="1343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113,168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116311</xdr:rowOff>
    </xdr:from>
    <xdr:to>
      <xdr:col>3</xdr:col>
      <xdr:colOff>3175</xdr:colOff>
      <xdr:row>78</xdr:row>
      <xdr:rowOff>46461</xdr:rowOff>
    </xdr:to>
    <xdr:sp macro="" textlink="">
      <xdr:nvSpPr>
        <xdr:cNvPr id="205" name="円/楕円 204"/>
        <xdr:cNvSpPr/>
      </xdr:nvSpPr>
      <xdr:spPr>
        <a:xfrm>
          <a:off x="1968500" y="1331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37588</xdr:rowOff>
    </xdr:from>
    <xdr:ext cx="599010" cy="259045"/>
    <xdr:sp macro="" textlink="">
      <xdr:nvSpPr>
        <xdr:cNvPr id="206" name="テキスト ボックス 205"/>
        <xdr:cNvSpPr txBox="1"/>
      </xdr:nvSpPr>
      <xdr:spPr>
        <a:xfrm>
          <a:off x="1719794" y="1341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115,232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139432</xdr:rowOff>
    </xdr:from>
    <xdr:to>
      <xdr:col>1</xdr:col>
      <xdr:colOff>485775</xdr:colOff>
      <xdr:row>78</xdr:row>
      <xdr:rowOff>69582</xdr:rowOff>
    </xdr:to>
    <xdr:sp macro="" textlink="">
      <xdr:nvSpPr>
        <xdr:cNvPr id="207" name="円/楕円 206"/>
        <xdr:cNvSpPr/>
      </xdr:nvSpPr>
      <xdr:spPr>
        <a:xfrm>
          <a:off x="1079500" y="1334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60709</xdr:rowOff>
    </xdr:from>
    <xdr:ext cx="599010" cy="259045"/>
    <xdr:sp macro="" textlink="">
      <xdr:nvSpPr>
        <xdr:cNvPr id="208" name="テキスト ボックス 207"/>
        <xdr:cNvSpPr txBox="1"/>
      </xdr:nvSpPr>
      <xdr:spPr>
        <a:xfrm>
          <a:off x="830794" y="13433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113,108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6" name="テキスト ボックス 225"/>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136970</xdr:rowOff>
    </xdr:from>
    <xdr:to>
      <xdr:col>6</xdr:col>
      <xdr:colOff>510540</xdr:colOff>
      <xdr:row>97</xdr:row>
      <xdr:rowOff>116332</xdr:rowOff>
    </xdr:to>
    <xdr:cxnSp macro="">
      <xdr:nvCxnSpPr>
        <xdr:cNvPr id="232" name="直線コネクタ 231"/>
        <xdr:cNvCxnSpPr/>
      </xdr:nvCxnSpPr>
      <xdr:spPr>
        <a:xfrm flipV="1">
          <a:off x="4633595" y="15396020"/>
          <a:ext cx="1270" cy="1350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120159</xdr:rowOff>
    </xdr:from>
    <xdr:ext cx="534377" cy="259045"/>
    <xdr:sp macro="" textlink="">
      <xdr:nvSpPr>
        <xdr:cNvPr id="233" name="衛生費最小値テキスト"/>
        <xdr:cNvSpPr txBox="1"/>
      </xdr:nvSpPr>
      <xdr:spPr>
        <a:xfrm>
          <a:off x="4686300"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a:t>
          </a:r>
          <a:endParaRPr kumimoji="1" lang="ja-JP" altLang="en-US" sz="1000" b="1">
            <a:latin typeface="ＭＳ Ｐゴシック"/>
          </a:endParaRPr>
        </a:p>
      </xdr:txBody>
    </xdr:sp>
    <xdr:clientData/>
  </xdr:oneCellAnchor>
  <xdr:twoCellAnchor>
    <xdr:from>
      <xdr:col>6</xdr:col>
      <xdr:colOff>422275</xdr:colOff>
      <xdr:row>97</xdr:row>
      <xdr:rowOff>116332</xdr:rowOff>
    </xdr:from>
    <xdr:to>
      <xdr:col>6</xdr:col>
      <xdr:colOff>600075</xdr:colOff>
      <xdr:row>97</xdr:row>
      <xdr:rowOff>116332</xdr:rowOff>
    </xdr:to>
    <xdr:cxnSp macro="">
      <xdr:nvCxnSpPr>
        <xdr:cNvPr id="234" name="直線コネクタ 233"/>
        <xdr:cNvCxnSpPr/>
      </xdr:nvCxnSpPr>
      <xdr:spPr>
        <a:xfrm>
          <a:off x="4546600" y="1674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83647</xdr:rowOff>
    </xdr:from>
    <xdr:ext cx="599010" cy="259045"/>
    <xdr:sp macro="" textlink="">
      <xdr:nvSpPr>
        <xdr:cNvPr id="235" name="衛生費最大値テキスト"/>
        <xdr:cNvSpPr txBox="1"/>
      </xdr:nvSpPr>
      <xdr:spPr>
        <a:xfrm>
          <a:off x="4686300" y="15171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127,715</a:t>
          </a:r>
          <a:endParaRPr kumimoji="1" lang="ja-JP" altLang="en-US" sz="1000" b="1">
            <a:latin typeface="ＭＳ Ｐゴシック"/>
          </a:endParaRPr>
        </a:p>
      </xdr:txBody>
    </xdr:sp>
    <xdr:clientData/>
  </xdr:oneCellAnchor>
  <xdr:twoCellAnchor>
    <xdr:from>
      <xdr:col>6</xdr:col>
      <xdr:colOff>422275</xdr:colOff>
      <xdr:row>89</xdr:row>
      <xdr:rowOff>136970</xdr:rowOff>
    </xdr:from>
    <xdr:to>
      <xdr:col>6</xdr:col>
      <xdr:colOff>600075</xdr:colOff>
      <xdr:row>89</xdr:row>
      <xdr:rowOff>136970</xdr:rowOff>
    </xdr:to>
    <xdr:cxnSp macro="">
      <xdr:nvCxnSpPr>
        <xdr:cNvPr id="236" name="直線コネクタ 235"/>
        <xdr:cNvCxnSpPr/>
      </xdr:nvCxnSpPr>
      <xdr:spPr>
        <a:xfrm>
          <a:off x="4546600" y="1539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101194</xdr:rowOff>
    </xdr:from>
    <xdr:to>
      <xdr:col>6</xdr:col>
      <xdr:colOff>511175</xdr:colOff>
      <xdr:row>95</xdr:row>
      <xdr:rowOff>163792</xdr:rowOff>
    </xdr:to>
    <xdr:cxnSp macro="">
      <xdr:nvCxnSpPr>
        <xdr:cNvPr id="237" name="直線コネクタ 236"/>
        <xdr:cNvCxnSpPr/>
      </xdr:nvCxnSpPr>
      <xdr:spPr>
        <a:xfrm>
          <a:off x="3797300" y="16388944"/>
          <a:ext cx="838200" cy="6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146423</xdr:rowOff>
    </xdr:from>
    <xdr:ext cx="534377" cy="259045"/>
    <xdr:sp macro="" textlink="">
      <xdr:nvSpPr>
        <xdr:cNvPr id="238" name="衛生費平均値テキスト"/>
        <xdr:cNvSpPr txBox="1"/>
      </xdr:nvSpPr>
      <xdr:spPr>
        <a:xfrm>
          <a:off x="4686300" y="16091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57,272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123546</xdr:rowOff>
    </xdr:from>
    <xdr:to>
      <xdr:col>6</xdr:col>
      <xdr:colOff>561975</xdr:colOff>
      <xdr:row>95</xdr:row>
      <xdr:rowOff>53696</xdr:rowOff>
    </xdr:to>
    <xdr:sp macro="" textlink="">
      <xdr:nvSpPr>
        <xdr:cNvPr id="239" name="フローチャート : 判断 238"/>
        <xdr:cNvSpPr/>
      </xdr:nvSpPr>
      <xdr:spPr>
        <a:xfrm>
          <a:off x="4584700" y="16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101194</xdr:rowOff>
    </xdr:from>
    <xdr:to>
      <xdr:col>5</xdr:col>
      <xdr:colOff>358775</xdr:colOff>
      <xdr:row>95</xdr:row>
      <xdr:rowOff>111150</xdr:rowOff>
    </xdr:to>
    <xdr:cxnSp macro="">
      <xdr:nvCxnSpPr>
        <xdr:cNvPr id="240" name="直線コネクタ 239"/>
        <xdr:cNvCxnSpPr/>
      </xdr:nvCxnSpPr>
      <xdr:spPr>
        <a:xfrm flipV="1">
          <a:off x="2908300" y="16388944"/>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22403</xdr:rowOff>
    </xdr:from>
    <xdr:to>
      <xdr:col>5</xdr:col>
      <xdr:colOff>409575</xdr:colOff>
      <xdr:row>95</xdr:row>
      <xdr:rowOff>124003</xdr:rowOff>
    </xdr:to>
    <xdr:sp macro="" textlink="">
      <xdr:nvSpPr>
        <xdr:cNvPr id="241" name="フローチャート : 判断 240"/>
        <xdr:cNvSpPr/>
      </xdr:nvSpPr>
      <xdr:spPr>
        <a:xfrm>
          <a:off x="3746500" y="1631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140530</xdr:rowOff>
    </xdr:from>
    <xdr:ext cx="534377" cy="259045"/>
    <xdr:sp macro="" textlink="">
      <xdr:nvSpPr>
        <xdr:cNvPr id="242" name="テキスト ボックス 241"/>
        <xdr:cNvSpPr txBox="1"/>
      </xdr:nvSpPr>
      <xdr:spPr>
        <a:xfrm>
          <a:off x="3530111" y="160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111150</xdr:rowOff>
    </xdr:from>
    <xdr:to>
      <xdr:col>4</xdr:col>
      <xdr:colOff>155575</xdr:colOff>
      <xdr:row>95</xdr:row>
      <xdr:rowOff>145669</xdr:rowOff>
    </xdr:to>
    <xdr:cxnSp macro="">
      <xdr:nvCxnSpPr>
        <xdr:cNvPr id="243" name="直線コネクタ 242"/>
        <xdr:cNvCxnSpPr/>
      </xdr:nvCxnSpPr>
      <xdr:spPr>
        <a:xfrm flipV="1">
          <a:off x="2019300" y="16398900"/>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6795</xdr:rowOff>
    </xdr:from>
    <xdr:to>
      <xdr:col>4</xdr:col>
      <xdr:colOff>206375</xdr:colOff>
      <xdr:row>95</xdr:row>
      <xdr:rowOff>108395</xdr:rowOff>
    </xdr:to>
    <xdr:sp macro="" textlink="">
      <xdr:nvSpPr>
        <xdr:cNvPr id="244" name="フローチャート : 判断 243"/>
        <xdr:cNvSpPr/>
      </xdr:nvSpPr>
      <xdr:spPr>
        <a:xfrm>
          <a:off x="2857500" y="1629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124922</xdr:rowOff>
    </xdr:from>
    <xdr:ext cx="534377" cy="259045"/>
    <xdr:sp macro="" textlink="">
      <xdr:nvSpPr>
        <xdr:cNvPr id="245" name="テキスト ボックス 244"/>
        <xdr:cNvSpPr txBox="1"/>
      </xdr:nvSpPr>
      <xdr:spPr>
        <a:xfrm>
          <a:off x="2641111" y="1606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52,965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136995</xdr:rowOff>
    </xdr:from>
    <xdr:to>
      <xdr:col>2</xdr:col>
      <xdr:colOff>638175</xdr:colOff>
      <xdr:row>95</xdr:row>
      <xdr:rowOff>145669</xdr:rowOff>
    </xdr:to>
    <xdr:cxnSp macro="">
      <xdr:nvCxnSpPr>
        <xdr:cNvPr id="246" name="直線コネクタ 245"/>
        <xdr:cNvCxnSpPr/>
      </xdr:nvCxnSpPr>
      <xdr:spPr>
        <a:xfrm>
          <a:off x="1130300" y="16424745"/>
          <a:ext cx="889000" cy="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16230</xdr:rowOff>
    </xdr:from>
    <xdr:to>
      <xdr:col>3</xdr:col>
      <xdr:colOff>3175</xdr:colOff>
      <xdr:row>95</xdr:row>
      <xdr:rowOff>117830</xdr:rowOff>
    </xdr:to>
    <xdr:sp macro="" textlink="">
      <xdr:nvSpPr>
        <xdr:cNvPr id="247" name="フローチャート : 判断 246"/>
        <xdr:cNvSpPr/>
      </xdr:nvSpPr>
      <xdr:spPr>
        <a:xfrm>
          <a:off x="1968500" y="163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134357</xdr:rowOff>
    </xdr:from>
    <xdr:ext cx="534377" cy="259045"/>
    <xdr:sp macro="" textlink="">
      <xdr:nvSpPr>
        <xdr:cNvPr id="248" name="テキスト ボックス 247"/>
        <xdr:cNvSpPr txBox="1"/>
      </xdr:nvSpPr>
      <xdr:spPr>
        <a:xfrm>
          <a:off x="1752111" y="16079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52,222</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16396</xdr:rowOff>
    </xdr:from>
    <xdr:to>
      <xdr:col>1</xdr:col>
      <xdr:colOff>485775</xdr:colOff>
      <xdr:row>95</xdr:row>
      <xdr:rowOff>117996</xdr:rowOff>
    </xdr:to>
    <xdr:sp macro="" textlink="">
      <xdr:nvSpPr>
        <xdr:cNvPr id="249" name="フローチャート : 判断 248"/>
        <xdr:cNvSpPr/>
      </xdr:nvSpPr>
      <xdr:spPr>
        <a:xfrm>
          <a:off x="1079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134523</xdr:rowOff>
    </xdr:from>
    <xdr:ext cx="534377" cy="259045"/>
    <xdr:sp macro="" textlink="">
      <xdr:nvSpPr>
        <xdr:cNvPr id="250" name="テキスト ボックス 249"/>
        <xdr:cNvSpPr txBox="1"/>
      </xdr:nvSpPr>
      <xdr:spPr>
        <a:xfrm>
          <a:off x="863111" y="1607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52,209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112992</xdr:rowOff>
    </xdr:from>
    <xdr:to>
      <xdr:col>6</xdr:col>
      <xdr:colOff>561975</xdr:colOff>
      <xdr:row>96</xdr:row>
      <xdr:rowOff>43142</xdr:rowOff>
    </xdr:to>
    <xdr:sp macro="" textlink="">
      <xdr:nvSpPr>
        <xdr:cNvPr id="256" name="円/楕円 255"/>
        <xdr:cNvSpPr/>
      </xdr:nvSpPr>
      <xdr:spPr>
        <a:xfrm>
          <a:off x="4584700" y="16400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91419</xdr:rowOff>
    </xdr:from>
    <xdr:ext cx="534377" cy="259045"/>
    <xdr:sp macro="" textlink="">
      <xdr:nvSpPr>
        <xdr:cNvPr id="257" name="衛生費該当値テキスト"/>
        <xdr:cNvSpPr txBox="1"/>
      </xdr:nvSpPr>
      <xdr:spPr>
        <a:xfrm>
          <a:off x="4686300" y="1637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44,603</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50394</xdr:rowOff>
    </xdr:from>
    <xdr:to>
      <xdr:col>5</xdr:col>
      <xdr:colOff>409575</xdr:colOff>
      <xdr:row>95</xdr:row>
      <xdr:rowOff>151994</xdr:rowOff>
    </xdr:to>
    <xdr:sp macro="" textlink="">
      <xdr:nvSpPr>
        <xdr:cNvPr id="258" name="円/楕円 257"/>
        <xdr:cNvSpPr/>
      </xdr:nvSpPr>
      <xdr:spPr>
        <a:xfrm>
          <a:off x="3746500" y="1633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143121</xdr:rowOff>
    </xdr:from>
    <xdr:ext cx="534377" cy="259045"/>
    <xdr:sp macro="" textlink="">
      <xdr:nvSpPr>
        <xdr:cNvPr id="259" name="テキスト ボックス 258"/>
        <xdr:cNvSpPr txBox="1"/>
      </xdr:nvSpPr>
      <xdr:spPr>
        <a:xfrm>
          <a:off x="3530111" y="1643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60350</xdr:rowOff>
    </xdr:from>
    <xdr:to>
      <xdr:col>4</xdr:col>
      <xdr:colOff>206375</xdr:colOff>
      <xdr:row>95</xdr:row>
      <xdr:rowOff>161950</xdr:rowOff>
    </xdr:to>
    <xdr:sp macro="" textlink="">
      <xdr:nvSpPr>
        <xdr:cNvPr id="260" name="円/楕円 259"/>
        <xdr:cNvSpPr/>
      </xdr:nvSpPr>
      <xdr:spPr>
        <a:xfrm>
          <a:off x="2857500" y="1634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153077</xdr:rowOff>
    </xdr:from>
    <xdr:ext cx="534377" cy="259045"/>
    <xdr:sp macro="" textlink="">
      <xdr:nvSpPr>
        <xdr:cNvPr id="261" name="テキスト ボックス 260"/>
        <xdr:cNvSpPr txBox="1"/>
      </xdr:nvSpPr>
      <xdr:spPr>
        <a:xfrm>
          <a:off x="2641111" y="16440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48,748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94869</xdr:rowOff>
    </xdr:from>
    <xdr:to>
      <xdr:col>3</xdr:col>
      <xdr:colOff>3175</xdr:colOff>
      <xdr:row>96</xdr:row>
      <xdr:rowOff>25019</xdr:rowOff>
    </xdr:to>
    <xdr:sp macro="" textlink="">
      <xdr:nvSpPr>
        <xdr:cNvPr id="262" name="円/楕円 261"/>
        <xdr:cNvSpPr/>
      </xdr:nvSpPr>
      <xdr:spPr>
        <a:xfrm>
          <a:off x="1968500" y="1638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16146</xdr:rowOff>
    </xdr:from>
    <xdr:ext cx="534377" cy="259045"/>
    <xdr:sp macro="" textlink="">
      <xdr:nvSpPr>
        <xdr:cNvPr id="263" name="テキスト ボックス 262"/>
        <xdr:cNvSpPr txBox="1"/>
      </xdr:nvSpPr>
      <xdr:spPr>
        <a:xfrm>
          <a:off x="1752111" y="1647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86195</xdr:rowOff>
    </xdr:from>
    <xdr:to>
      <xdr:col>1</xdr:col>
      <xdr:colOff>485775</xdr:colOff>
      <xdr:row>96</xdr:row>
      <xdr:rowOff>16345</xdr:rowOff>
    </xdr:to>
    <xdr:sp macro="" textlink="">
      <xdr:nvSpPr>
        <xdr:cNvPr id="264" name="円/楕円 263"/>
        <xdr:cNvSpPr/>
      </xdr:nvSpPr>
      <xdr:spPr>
        <a:xfrm>
          <a:off x="1079500" y="163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7472</xdr:rowOff>
    </xdr:from>
    <xdr:ext cx="534377" cy="259045"/>
    <xdr:sp macro="" textlink="">
      <xdr:nvSpPr>
        <xdr:cNvPr id="265" name="テキスト ボックス 264"/>
        <xdr:cNvSpPr txBox="1"/>
      </xdr:nvSpPr>
      <xdr:spPr>
        <a:xfrm>
          <a:off x="863111" y="1646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46,713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5" name="テキスト ボックス 28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7" name="テキスト ボックス 28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67818</xdr:rowOff>
    </xdr:from>
    <xdr:to>
      <xdr:col>15</xdr:col>
      <xdr:colOff>180340</xdr:colOff>
      <xdr:row>39</xdr:row>
      <xdr:rowOff>44450</xdr:rowOff>
    </xdr:to>
    <xdr:cxnSp macro="">
      <xdr:nvCxnSpPr>
        <xdr:cNvPr id="289" name="直線コネクタ 288"/>
        <xdr:cNvCxnSpPr/>
      </xdr:nvCxnSpPr>
      <xdr:spPr>
        <a:xfrm flipV="1">
          <a:off x="10475595" y="5211318"/>
          <a:ext cx="1270" cy="1519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14495</xdr:rowOff>
    </xdr:from>
    <xdr:ext cx="534377" cy="259045"/>
    <xdr:sp macro="" textlink="">
      <xdr:nvSpPr>
        <xdr:cNvPr id="292" name="労働費最大値テキスト"/>
        <xdr:cNvSpPr txBox="1"/>
      </xdr:nvSpPr>
      <xdr:spPr>
        <a:xfrm>
          <a:off x="10528300" y="498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11,966</a:t>
          </a:r>
          <a:endParaRPr kumimoji="1" lang="ja-JP" altLang="en-US" sz="1000" b="1">
            <a:latin typeface="ＭＳ Ｐゴシック"/>
          </a:endParaRPr>
        </a:p>
      </xdr:txBody>
    </xdr:sp>
    <xdr:clientData/>
  </xdr:oneCellAnchor>
  <xdr:twoCellAnchor>
    <xdr:from>
      <xdr:col>15</xdr:col>
      <xdr:colOff>92075</xdr:colOff>
      <xdr:row>30</xdr:row>
      <xdr:rowOff>67818</xdr:rowOff>
    </xdr:from>
    <xdr:to>
      <xdr:col>15</xdr:col>
      <xdr:colOff>269875</xdr:colOff>
      <xdr:row>30</xdr:row>
      <xdr:rowOff>67818</xdr:rowOff>
    </xdr:to>
    <xdr:cxnSp macro="">
      <xdr:nvCxnSpPr>
        <xdr:cNvPr id="293" name="直線コネクタ 292"/>
        <xdr:cNvCxnSpPr/>
      </xdr:nvCxnSpPr>
      <xdr:spPr>
        <a:xfrm>
          <a:off x="10388600" y="521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4" name="直線コネクタ 29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96918</xdr:rowOff>
    </xdr:from>
    <xdr:ext cx="378565" cy="259045"/>
    <xdr:sp macro="" textlink="">
      <xdr:nvSpPr>
        <xdr:cNvPr id="295" name="労働費平均値テキスト"/>
        <xdr:cNvSpPr txBox="1"/>
      </xdr:nvSpPr>
      <xdr:spPr>
        <a:xfrm>
          <a:off x="10528300" y="64405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74041</xdr:rowOff>
    </xdr:from>
    <xdr:to>
      <xdr:col>15</xdr:col>
      <xdr:colOff>231775</xdr:colOff>
      <xdr:row>39</xdr:row>
      <xdr:rowOff>4191</xdr:rowOff>
    </xdr:to>
    <xdr:sp macro="" textlink="">
      <xdr:nvSpPr>
        <xdr:cNvPr id="296" name="フローチャート : 判断 295"/>
        <xdr:cNvSpPr/>
      </xdr:nvSpPr>
      <xdr:spPr>
        <a:xfrm>
          <a:off x="104267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7" name="直線コネクタ 29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163703</xdr:rowOff>
    </xdr:from>
    <xdr:to>
      <xdr:col>14</xdr:col>
      <xdr:colOff>79375</xdr:colOff>
      <xdr:row>38</xdr:row>
      <xdr:rowOff>93853</xdr:rowOff>
    </xdr:to>
    <xdr:sp macro="" textlink="">
      <xdr:nvSpPr>
        <xdr:cNvPr id="298" name="フローチャート : 判断 297"/>
        <xdr:cNvSpPr/>
      </xdr:nvSpPr>
      <xdr:spPr>
        <a:xfrm>
          <a:off x="9588500" y="650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110380</xdr:rowOff>
    </xdr:from>
    <xdr:ext cx="469744" cy="259045"/>
    <xdr:sp macro="" textlink="">
      <xdr:nvSpPr>
        <xdr:cNvPr id="299" name="テキスト ボックス 298"/>
        <xdr:cNvSpPr txBox="1"/>
      </xdr:nvSpPr>
      <xdr:spPr>
        <a:xfrm>
          <a:off x="9404427" y="6282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104140</xdr:rowOff>
    </xdr:from>
    <xdr:to>
      <xdr:col>12</xdr:col>
      <xdr:colOff>511175</xdr:colOff>
      <xdr:row>39</xdr:row>
      <xdr:rowOff>44450</xdr:rowOff>
    </xdr:to>
    <xdr:cxnSp macro="">
      <xdr:nvCxnSpPr>
        <xdr:cNvPr id="300" name="直線コネクタ 299"/>
        <xdr:cNvCxnSpPr/>
      </xdr:nvCxnSpPr>
      <xdr:spPr>
        <a:xfrm>
          <a:off x="7861300" y="6619240"/>
          <a:ext cx="889000" cy="11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94742</xdr:rowOff>
    </xdr:from>
    <xdr:to>
      <xdr:col>12</xdr:col>
      <xdr:colOff>561975</xdr:colOff>
      <xdr:row>38</xdr:row>
      <xdr:rowOff>24892</xdr:rowOff>
    </xdr:to>
    <xdr:sp macro="" textlink="">
      <xdr:nvSpPr>
        <xdr:cNvPr id="301" name="フローチャート : 判断 300"/>
        <xdr:cNvSpPr/>
      </xdr:nvSpPr>
      <xdr:spPr>
        <a:xfrm>
          <a:off x="8699500" y="64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41419</xdr:rowOff>
    </xdr:from>
    <xdr:ext cx="469744" cy="259045"/>
    <xdr:sp macro="" textlink="">
      <xdr:nvSpPr>
        <xdr:cNvPr id="302" name="テキスト ボックス 301"/>
        <xdr:cNvSpPr txBox="1"/>
      </xdr:nvSpPr>
      <xdr:spPr>
        <a:xfrm>
          <a:off x="8515427"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1,904</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103886</xdr:rowOff>
    </xdr:from>
    <xdr:to>
      <xdr:col>11</xdr:col>
      <xdr:colOff>307975</xdr:colOff>
      <xdr:row>38</xdr:row>
      <xdr:rowOff>104140</xdr:rowOff>
    </xdr:to>
    <xdr:cxnSp macro="">
      <xdr:nvCxnSpPr>
        <xdr:cNvPr id="303" name="直線コネクタ 302"/>
        <xdr:cNvCxnSpPr/>
      </xdr:nvCxnSpPr>
      <xdr:spPr>
        <a:xfrm>
          <a:off x="6972300" y="6104636"/>
          <a:ext cx="889000" cy="5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160020</xdr:rowOff>
    </xdr:from>
    <xdr:to>
      <xdr:col>11</xdr:col>
      <xdr:colOff>358775</xdr:colOff>
      <xdr:row>37</xdr:row>
      <xdr:rowOff>90170</xdr:rowOff>
    </xdr:to>
    <xdr:sp macro="" textlink="">
      <xdr:nvSpPr>
        <xdr:cNvPr id="304" name="フローチャート : 判断 303"/>
        <xdr:cNvSpPr/>
      </xdr:nvSpPr>
      <xdr:spPr>
        <a:xfrm>
          <a:off x="7810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106697</xdr:rowOff>
    </xdr:from>
    <xdr:ext cx="469744" cy="259045"/>
    <xdr:sp macro="" textlink="">
      <xdr:nvSpPr>
        <xdr:cNvPr id="305" name="テキスト ボックス 304"/>
        <xdr:cNvSpPr txBox="1"/>
      </xdr:nvSpPr>
      <xdr:spPr>
        <a:xfrm>
          <a:off x="7626427" y="610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2,740</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118999</xdr:rowOff>
    </xdr:from>
    <xdr:to>
      <xdr:col>10</xdr:col>
      <xdr:colOff>155575</xdr:colOff>
      <xdr:row>35</xdr:row>
      <xdr:rowOff>49149</xdr:rowOff>
    </xdr:to>
    <xdr:sp macro="" textlink="">
      <xdr:nvSpPr>
        <xdr:cNvPr id="306" name="フローチャート : 判断 305"/>
        <xdr:cNvSpPr/>
      </xdr:nvSpPr>
      <xdr:spPr>
        <a:xfrm>
          <a:off x="6921500" y="5948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65676</xdr:rowOff>
    </xdr:from>
    <xdr:ext cx="469744" cy="259045"/>
    <xdr:sp macro="" textlink="">
      <xdr:nvSpPr>
        <xdr:cNvPr id="307" name="テキスト ボックス 306"/>
        <xdr:cNvSpPr txBox="1"/>
      </xdr:nvSpPr>
      <xdr:spPr>
        <a:xfrm>
          <a:off x="6737427" y="5723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3" name="円/楕円 31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4"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5" name="円/楕円 31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6" name="テキスト ボックス 315"/>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7" name="円/楕円 31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8" name="テキスト ボックス 317"/>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53340</xdr:rowOff>
    </xdr:from>
    <xdr:to>
      <xdr:col>11</xdr:col>
      <xdr:colOff>358775</xdr:colOff>
      <xdr:row>38</xdr:row>
      <xdr:rowOff>154940</xdr:rowOff>
    </xdr:to>
    <xdr:sp macro="" textlink="">
      <xdr:nvSpPr>
        <xdr:cNvPr id="319" name="円/楕円 318"/>
        <xdr:cNvSpPr/>
      </xdr:nvSpPr>
      <xdr:spPr>
        <a:xfrm>
          <a:off x="7810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146067</xdr:rowOff>
    </xdr:from>
    <xdr:ext cx="378565" cy="259045"/>
    <xdr:sp macro="" textlink="">
      <xdr:nvSpPr>
        <xdr:cNvPr id="320" name="テキスト ボックス 319"/>
        <xdr:cNvSpPr txBox="1"/>
      </xdr:nvSpPr>
      <xdr:spPr>
        <a:xfrm>
          <a:off x="7672017" y="666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53086</xdr:rowOff>
    </xdr:from>
    <xdr:to>
      <xdr:col>10</xdr:col>
      <xdr:colOff>155575</xdr:colOff>
      <xdr:row>35</xdr:row>
      <xdr:rowOff>154686</xdr:rowOff>
    </xdr:to>
    <xdr:sp macro="" textlink="">
      <xdr:nvSpPr>
        <xdr:cNvPr id="321" name="円/楕円 320"/>
        <xdr:cNvSpPr/>
      </xdr:nvSpPr>
      <xdr:spPr>
        <a:xfrm>
          <a:off x="6921500" y="605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145813</xdr:rowOff>
    </xdr:from>
    <xdr:ext cx="469744" cy="259045"/>
    <xdr:sp macro="" textlink="">
      <xdr:nvSpPr>
        <xdr:cNvPr id="322" name="テキスト ボックス 321"/>
        <xdr:cNvSpPr txBox="1"/>
      </xdr:nvSpPr>
      <xdr:spPr>
        <a:xfrm>
          <a:off x="6737427" y="614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21,610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56448</xdr:rowOff>
    </xdr:from>
    <xdr:to>
      <xdr:col>15</xdr:col>
      <xdr:colOff>180340</xdr:colOff>
      <xdr:row>58</xdr:row>
      <xdr:rowOff>34050</xdr:rowOff>
    </xdr:to>
    <xdr:cxnSp macro="">
      <xdr:nvCxnSpPr>
        <xdr:cNvPr id="344" name="直線コネクタ 343"/>
        <xdr:cNvCxnSpPr/>
      </xdr:nvCxnSpPr>
      <xdr:spPr>
        <a:xfrm flipV="1">
          <a:off x="10475595" y="8971848"/>
          <a:ext cx="1270" cy="1006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37877</xdr:rowOff>
    </xdr:from>
    <xdr:ext cx="534377" cy="259045"/>
    <xdr:sp macro="" textlink="">
      <xdr:nvSpPr>
        <xdr:cNvPr id="345" name="農林水産業費最小値テキスト"/>
        <xdr:cNvSpPr txBox="1"/>
      </xdr:nvSpPr>
      <xdr:spPr>
        <a:xfrm>
          <a:off x="10528300" y="998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23,108</a:t>
          </a:r>
          <a:endParaRPr kumimoji="1" lang="ja-JP" altLang="en-US" sz="1000" b="1">
            <a:latin typeface="ＭＳ Ｐゴシック"/>
          </a:endParaRPr>
        </a:p>
      </xdr:txBody>
    </xdr:sp>
    <xdr:clientData/>
  </xdr:oneCellAnchor>
  <xdr:twoCellAnchor>
    <xdr:from>
      <xdr:col>15</xdr:col>
      <xdr:colOff>92075</xdr:colOff>
      <xdr:row>58</xdr:row>
      <xdr:rowOff>34050</xdr:rowOff>
    </xdr:from>
    <xdr:to>
      <xdr:col>15</xdr:col>
      <xdr:colOff>269875</xdr:colOff>
      <xdr:row>58</xdr:row>
      <xdr:rowOff>34050</xdr:rowOff>
    </xdr:to>
    <xdr:cxnSp macro="">
      <xdr:nvCxnSpPr>
        <xdr:cNvPr id="346" name="直線コネクタ 345"/>
        <xdr:cNvCxnSpPr/>
      </xdr:nvCxnSpPr>
      <xdr:spPr>
        <a:xfrm>
          <a:off x="10388600" y="997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3125</xdr:rowOff>
    </xdr:from>
    <xdr:ext cx="599010" cy="259045"/>
    <xdr:sp macro="" textlink="">
      <xdr:nvSpPr>
        <xdr:cNvPr id="347" name="農林水産業費最大値テキスト"/>
        <xdr:cNvSpPr txBox="1"/>
      </xdr:nvSpPr>
      <xdr:spPr>
        <a:xfrm>
          <a:off x="10528300" y="874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243,209</a:t>
          </a:r>
          <a:endParaRPr kumimoji="1" lang="ja-JP" altLang="en-US" sz="1000" b="1">
            <a:latin typeface="ＭＳ Ｐゴシック"/>
          </a:endParaRPr>
        </a:p>
      </xdr:txBody>
    </xdr:sp>
    <xdr:clientData/>
  </xdr:oneCellAnchor>
  <xdr:twoCellAnchor>
    <xdr:from>
      <xdr:col>15</xdr:col>
      <xdr:colOff>92075</xdr:colOff>
      <xdr:row>52</xdr:row>
      <xdr:rowOff>56448</xdr:rowOff>
    </xdr:from>
    <xdr:to>
      <xdr:col>15</xdr:col>
      <xdr:colOff>269875</xdr:colOff>
      <xdr:row>52</xdr:row>
      <xdr:rowOff>56448</xdr:rowOff>
    </xdr:to>
    <xdr:cxnSp macro="">
      <xdr:nvCxnSpPr>
        <xdr:cNvPr id="348" name="直線コネクタ 347"/>
        <xdr:cNvCxnSpPr/>
      </xdr:nvCxnSpPr>
      <xdr:spPr>
        <a:xfrm>
          <a:off x="10388600" y="897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119432</xdr:rowOff>
    </xdr:from>
    <xdr:to>
      <xdr:col>15</xdr:col>
      <xdr:colOff>180975</xdr:colOff>
      <xdr:row>57</xdr:row>
      <xdr:rowOff>128760</xdr:rowOff>
    </xdr:to>
    <xdr:cxnSp macro="">
      <xdr:nvCxnSpPr>
        <xdr:cNvPr id="349" name="直線コネクタ 348"/>
        <xdr:cNvCxnSpPr/>
      </xdr:nvCxnSpPr>
      <xdr:spPr>
        <a:xfrm flipV="1">
          <a:off x="9639300" y="9892082"/>
          <a:ext cx="838200" cy="9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6745</xdr:rowOff>
    </xdr:from>
    <xdr:ext cx="534377" cy="259045"/>
    <xdr:sp macro="" textlink="">
      <xdr:nvSpPr>
        <xdr:cNvPr id="350" name="農林水産業費平均値テキスト"/>
        <xdr:cNvSpPr txBox="1"/>
      </xdr:nvSpPr>
      <xdr:spPr>
        <a:xfrm>
          <a:off x="10528300" y="9607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60,473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155318</xdr:rowOff>
    </xdr:from>
    <xdr:to>
      <xdr:col>15</xdr:col>
      <xdr:colOff>231775</xdr:colOff>
      <xdr:row>57</xdr:row>
      <xdr:rowOff>85468</xdr:rowOff>
    </xdr:to>
    <xdr:sp macro="" textlink="">
      <xdr:nvSpPr>
        <xdr:cNvPr id="351" name="フローチャート : 判断 350"/>
        <xdr:cNvSpPr/>
      </xdr:nvSpPr>
      <xdr:spPr>
        <a:xfrm>
          <a:off x="104267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111870</xdr:rowOff>
    </xdr:from>
    <xdr:to>
      <xdr:col>14</xdr:col>
      <xdr:colOff>28575</xdr:colOff>
      <xdr:row>57</xdr:row>
      <xdr:rowOff>128760</xdr:rowOff>
    </xdr:to>
    <xdr:cxnSp macro="">
      <xdr:nvCxnSpPr>
        <xdr:cNvPr id="352" name="直線コネクタ 351"/>
        <xdr:cNvCxnSpPr/>
      </xdr:nvCxnSpPr>
      <xdr:spPr>
        <a:xfrm>
          <a:off x="8750300" y="9884520"/>
          <a:ext cx="889000" cy="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171278</xdr:rowOff>
    </xdr:from>
    <xdr:to>
      <xdr:col>14</xdr:col>
      <xdr:colOff>79375</xdr:colOff>
      <xdr:row>57</xdr:row>
      <xdr:rowOff>101428</xdr:rowOff>
    </xdr:to>
    <xdr:sp macro="" textlink="">
      <xdr:nvSpPr>
        <xdr:cNvPr id="353" name="フローチャート : 判断 352"/>
        <xdr:cNvSpPr/>
      </xdr:nvSpPr>
      <xdr:spPr>
        <a:xfrm>
          <a:off x="9588500" y="9772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117955</xdr:rowOff>
    </xdr:from>
    <xdr:ext cx="534377" cy="259045"/>
    <xdr:sp macro="" textlink="">
      <xdr:nvSpPr>
        <xdr:cNvPr id="354" name="テキスト ボックス 353"/>
        <xdr:cNvSpPr txBox="1"/>
      </xdr:nvSpPr>
      <xdr:spPr>
        <a:xfrm>
          <a:off x="9372111" y="954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56,982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111870</xdr:rowOff>
    </xdr:from>
    <xdr:to>
      <xdr:col>12</xdr:col>
      <xdr:colOff>511175</xdr:colOff>
      <xdr:row>57</xdr:row>
      <xdr:rowOff>158596</xdr:rowOff>
    </xdr:to>
    <xdr:cxnSp macro="">
      <xdr:nvCxnSpPr>
        <xdr:cNvPr id="355" name="直線コネクタ 354"/>
        <xdr:cNvCxnSpPr/>
      </xdr:nvCxnSpPr>
      <xdr:spPr>
        <a:xfrm flipV="1">
          <a:off x="7861300" y="9884520"/>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13302</xdr:rowOff>
    </xdr:from>
    <xdr:to>
      <xdr:col>12</xdr:col>
      <xdr:colOff>561975</xdr:colOff>
      <xdr:row>57</xdr:row>
      <xdr:rowOff>114902</xdr:rowOff>
    </xdr:to>
    <xdr:sp macro="" textlink="">
      <xdr:nvSpPr>
        <xdr:cNvPr id="356" name="フローチャート : 判断 355"/>
        <xdr:cNvSpPr/>
      </xdr:nvSpPr>
      <xdr:spPr>
        <a:xfrm>
          <a:off x="8699500" y="97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131429</xdr:rowOff>
    </xdr:from>
    <xdr:ext cx="534377" cy="259045"/>
    <xdr:sp macro="" textlink="">
      <xdr:nvSpPr>
        <xdr:cNvPr id="357" name="テキスト ボックス 356"/>
        <xdr:cNvSpPr txBox="1"/>
      </xdr:nvSpPr>
      <xdr:spPr>
        <a:xfrm>
          <a:off x="8483111" y="95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54,035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158596</xdr:rowOff>
    </xdr:from>
    <xdr:to>
      <xdr:col>11</xdr:col>
      <xdr:colOff>307975</xdr:colOff>
      <xdr:row>57</xdr:row>
      <xdr:rowOff>169221</xdr:rowOff>
    </xdr:to>
    <xdr:cxnSp macro="">
      <xdr:nvCxnSpPr>
        <xdr:cNvPr id="358" name="直線コネクタ 357"/>
        <xdr:cNvCxnSpPr/>
      </xdr:nvCxnSpPr>
      <xdr:spPr>
        <a:xfrm flipV="1">
          <a:off x="6972300" y="9931246"/>
          <a:ext cx="8890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35495</xdr:rowOff>
    </xdr:from>
    <xdr:to>
      <xdr:col>11</xdr:col>
      <xdr:colOff>358775</xdr:colOff>
      <xdr:row>57</xdr:row>
      <xdr:rowOff>137095</xdr:rowOff>
    </xdr:to>
    <xdr:sp macro="" textlink="">
      <xdr:nvSpPr>
        <xdr:cNvPr id="359" name="フローチャート : 判断 358"/>
        <xdr:cNvSpPr/>
      </xdr:nvSpPr>
      <xdr:spPr>
        <a:xfrm>
          <a:off x="7810500" y="980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153622</xdr:rowOff>
    </xdr:from>
    <xdr:ext cx="534377" cy="259045"/>
    <xdr:sp macro="" textlink="">
      <xdr:nvSpPr>
        <xdr:cNvPr id="360" name="テキスト ボックス 359"/>
        <xdr:cNvSpPr txBox="1"/>
      </xdr:nvSpPr>
      <xdr:spPr>
        <a:xfrm>
          <a:off x="7594111" y="95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49,181</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33428</xdr:rowOff>
    </xdr:from>
    <xdr:to>
      <xdr:col>10</xdr:col>
      <xdr:colOff>155575</xdr:colOff>
      <xdr:row>57</xdr:row>
      <xdr:rowOff>135028</xdr:rowOff>
    </xdr:to>
    <xdr:sp macro="" textlink="">
      <xdr:nvSpPr>
        <xdr:cNvPr id="361" name="フローチャート : 判断 360"/>
        <xdr:cNvSpPr/>
      </xdr:nvSpPr>
      <xdr:spPr>
        <a:xfrm>
          <a:off x="6921500" y="98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151555</xdr:rowOff>
    </xdr:from>
    <xdr:ext cx="534377" cy="259045"/>
    <xdr:sp macro="" textlink="">
      <xdr:nvSpPr>
        <xdr:cNvPr id="362" name="テキスト ボックス 361"/>
        <xdr:cNvSpPr txBox="1"/>
      </xdr:nvSpPr>
      <xdr:spPr>
        <a:xfrm>
          <a:off x="6705111" y="958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68632</xdr:rowOff>
    </xdr:from>
    <xdr:to>
      <xdr:col>15</xdr:col>
      <xdr:colOff>231775</xdr:colOff>
      <xdr:row>57</xdr:row>
      <xdr:rowOff>170232</xdr:rowOff>
    </xdr:to>
    <xdr:sp macro="" textlink="">
      <xdr:nvSpPr>
        <xdr:cNvPr id="368" name="円/楕円 367"/>
        <xdr:cNvSpPr/>
      </xdr:nvSpPr>
      <xdr:spPr>
        <a:xfrm>
          <a:off x="10426700" y="984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155009</xdr:rowOff>
    </xdr:from>
    <xdr:ext cx="534377" cy="259045"/>
    <xdr:sp macro="" textlink="">
      <xdr:nvSpPr>
        <xdr:cNvPr id="369" name="農林水産業費該当値テキスト"/>
        <xdr:cNvSpPr txBox="1"/>
      </xdr:nvSpPr>
      <xdr:spPr>
        <a:xfrm>
          <a:off x="10528300" y="975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41,933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77960</xdr:rowOff>
    </xdr:from>
    <xdr:to>
      <xdr:col>14</xdr:col>
      <xdr:colOff>79375</xdr:colOff>
      <xdr:row>58</xdr:row>
      <xdr:rowOff>8110</xdr:rowOff>
    </xdr:to>
    <xdr:sp macro="" textlink="">
      <xdr:nvSpPr>
        <xdr:cNvPr id="370" name="円/楕円 369"/>
        <xdr:cNvSpPr/>
      </xdr:nvSpPr>
      <xdr:spPr>
        <a:xfrm>
          <a:off x="9588500" y="985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170687</xdr:rowOff>
    </xdr:from>
    <xdr:ext cx="534377" cy="259045"/>
    <xdr:sp macro="" textlink="">
      <xdr:nvSpPr>
        <xdr:cNvPr id="371" name="テキスト ボックス 370"/>
        <xdr:cNvSpPr txBox="1"/>
      </xdr:nvSpPr>
      <xdr:spPr>
        <a:xfrm>
          <a:off x="9372111" y="99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39,893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61070</xdr:rowOff>
    </xdr:from>
    <xdr:to>
      <xdr:col>12</xdr:col>
      <xdr:colOff>561975</xdr:colOff>
      <xdr:row>57</xdr:row>
      <xdr:rowOff>162670</xdr:rowOff>
    </xdr:to>
    <xdr:sp macro="" textlink="">
      <xdr:nvSpPr>
        <xdr:cNvPr id="372" name="円/楕円 371"/>
        <xdr:cNvSpPr/>
      </xdr:nvSpPr>
      <xdr:spPr>
        <a:xfrm>
          <a:off x="8699500" y="98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153797</xdr:rowOff>
    </xdr:from>
    <xdr:ext cx="534377" cy="259045"/>
    <xdr:sp macro="" textlink="">
      <xdr:nvSpPr>
        <xdr:cNvPr id="373" name="テキスト ボックス 372"/>
        <xdr:cNvSpPr txBox="1"/>
      </xdr:nvSpPr>
      <xdr:spPr>
        <a:xfrm>
          <a:off x="8483111" y="992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43,587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107796</xdr:rowOff>
    </xdr:from>
    <xdr:to>
      <xdr:col>11</xdr:col>
      <xdr:colOff>358775</xdr:colOff>
      <xdr:row>58</xdr:row>
      <xdr:rowOff>37946</xdr:rowOff>
    </xdr:to>
    <xdr:sp macro="" textlink="">
      <xdr:nvSpPr>
        <xdr:cNvPr id="374" name="円/楕円 373"/>
        <xdr:cNvSpPr/>
      </xdr:nvSpPr>
      <xdr:spPr>
        <a:xfrm>
          <a:off x="7810500" y="98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29073</xdr:rowOff>
    </xdr:from>
    <xdr:ext cx="534377" cy="259045"/>
    <xdr:sp macro="" textlink="">
      <xdr:nvSpPr>
        <xdr:cNvPr id="375" name="テキスト ボックス 374"/>
        <xdr:cNvSpPr txBox="1"/>
      </xdr:nvSpPr>
      <xdr:spPr>
        <a:xfrm>
          <a:off x="7594111" y="997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118421</xdr:rowOff>
    </xdr:from>
    <xdr:to>
      <xdr:col>10</xdr:col>
      <xdr:colOff>155575</xdr:colOff>
      <xdr:row>58</xdr:row>
      <xdr:rowOff>48571</xdr:rowOff>
    </xdr:to>
    <xdr:sp macro="" textlink="">
      <xdr:nvSpPr>
        <xdr:cNvPr id="376" name="円/楕円 375"/>
        <xdr:cNvSpPr/>
      </xdr:nvSpPr>
      <xdr:spPr>
        <a:xfrm>
          <a:off x="6921500" y="989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39698</xdr:rowOff>
    </xdr:from>
    <xdr:ext cx="534377" cy="259045"/>
    <xdr:sp macro="" textlink="">
      <xdr:nvSpPr>
        <xdr:cNvPr id="377" name="テキスト ボックス 376"/>
        <xdr:cNvSpPr txBox="1"/>
      </xdr:nvSpPr>
      <xdr:spPr>
        <a:xfrm>
          <a:off x="6705111" y="9983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31,043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13,230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5923</xdr:rowOff>
    </xdr:from>
    <xdr:to>
      <xdr:col>15</xdr:col>
      <xdr:colOff>180340</xdr:colOff>
      <xdr:row>77</xdr:row>
      <xdr:rowOff>170962</xdr:rowOff>
    </xdr:to>
    <xdr:cxnSp macro="">
      <xdr:nvCxnSpPr>
        <xdr:cNvPr id="397" name="直線コネクタ 396"/>
        <xdr:cNvCxnSpPr/>
      </xdr:nvCxnSpPr>
      <xdr:spPr>
        <a:xfrm flipV="1">
          <a:off x="10475595" y="12178873"/>
          <a:ext cx="1270" cy="1193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3339</xdr:rowOff>
    </xdr:from>
    <xdr:ext cx="469744" cy="259045"/>
    <xdr:sp macro="" textlink="">
      <xdr:nvSpPr>
        <xdr:cNvPr id="398" name="商工費最小値テキスト"/>
        <xdr:cNvSpPr txBox="1"/>
      </xdr:nvSpPr>
      <xdr:spPr>
        <a:xfrm>
          <a:off x="10528300" y="13376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77</xdr:row>
      <xdr:rowOff>170962</xdr:rowOff>
    </xdr:from>
    <xdr:to>
      <xdr:col>15</xdr:col>
      <xdr:colOff>269875</xdr:colOff>
      <xdr:row>77</xdr:row>
      <xdr:rowOff>170962</xdr:rowOff>
    </xdr:to>
    <xdr:cxnSp macro="">
      <xdr:nvCxnSpPr>
        <xdr:cNvPr id="399" name="直線コネクタ 398"/>
        <xdr:cNvCxnSpPr/>
      </xdr:nvCxnSpPr>
      <xdr:spPr>
        <a:xfrm>
          <a:off x="10388600" y="133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124050</xdr:rowOff>
    </xdr:from>
    <xdr:ext cx="599010" cy="259045"/>
    <xdr:sp macro="" textlink="">
      <xdr:nvSpPr>
        <xdr:cNvPr id="400" name="商工費最大値テキスト"/>
        <xdr:cNvSpPr txBox="1"/>
      </xdr:nvSpPr>
      <xdr:spPr>
        <a:xfrm>
          <a:off x="10528300" y="11954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213,408</a:t>
          </a:r>
          <a:endParaRPr kumimoji="1" lang="ja-JP" altLang="en-US" sz="1000" b="1">
            <a:latin typeface="ＭＳ Ｐゴシック"/>
          </a:endParaRPr>
        </a:p>
      </xdr:txBody>
    </xdr:sp>
    <xdr:clientData/>
  </xdr:oneCellAnchor>
  <xdr:twoCellAnchor>
    <xdr:from>
      <xdr:col>15</xdr:col>
      <xdr:colOff>92075</xdr:colOff>
      <xdr:row>71</xdr:row>
      <xdr:rowOff>5923</xdr:rowOff>
    </xdr:from>
    <xdr:to>
      <xdr:col>15</xdr:col>
      <xdr:colOff>269875</xdr:colOff>
      <xdr:row>71</xdr:row>
      <xdr:rowOff>5923</xdr:rowOff>
    </xdr:to>
    <xdr:cxnSp macro="">
      <xdr:nvCxnSpPr>
        <xdr:cNvPr id="401" name="直線コネクタ 400"/>
        <xdr:cNvCxnSpPr/>
      </xdr:nvCxnSpPr>
      <xdr:spPr>
        <a:xfrm>
          <a:off x="10388600" y="12178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170962</xdr:rowOff>
    </xdr:from>
    <xdr:to>
      <xdr:col>15</xdr:col>
      <xdr:colOff>180975</xdr:colOff>
      <xdr:row>78</xdr:row>
      <xdr:rowOff>12502</xdr:rowOff>
    </xdr:to>
    <xdr:cxnSp macro="">
      <xdr:nvCxnSpPr>
        <xdr:cNvPr id="402" name="直線コネクタ 401"/>
        <xdr:cNvCxnSpPr/>
      </xdr:nvCxnSpPr>
      <xdr:spPr>
        <a:xfrm flipV="1">
          <a:off x="9639300" y="13372612"/>
          <a:ext cx="838200" cy="12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20280</xdr:rowOff>
    </xdr:from>
    <xdr:ext cx="534377" cy="259045"/>
    <xdr:sp macro="" textlink="">
      <xdr:nvSpPr>
        <xdr:cNvPr id="403" name="商工費平均値テキスト"/>
        <xdr:cNvSpPr txBox="1"/>
      </xdr:nvSpPr>
      <xdr:spPr>
        <a:xfrm>
          <a:off x="10528300" y="13050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26,010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168853</xdr:rowOff>
    </xdr:from>
    <xdr:to>
      <xdr:col>15</xdr:col>
      <xdr:colOff>231775</xdr:colOff>
      <xdr:row>77</xdr:row>
      <xdr:rowOff>99003</xdr:rowOff>
    </xdr:to>
    <xdr:sp macro="" textlink="">
      <xdr:nvSpPr>
        <xdr:cNvPr id="404" name="フローチャート : 判断 403"/>
        <xdr:cNvSpPr/>
      </xdr:nvSpPr>
      <xdr:spPr>
        <a:xfrm>
          <a:off x="10426700" y="131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12502</xdr:rowOff>
    </xdr:from>
    <xdr:to>
      <xdr:col>14</xdr:col>
      <xdr:colOff>28575</xdr:colOff>
      <xdr:row>78</xdr:row>
      <xdr:rowOff>13067</xdr:rowOff>
    </xdr:to>
    <xdr:cxnSp macro="">
      <xdr:nvCxnSpPr>
        <xdr:cNvPr id="405" name="直線コネクタ 404"/>
        <xdr:cNvCxnSpPr/>
      </xdr:nvCxnSpPr>
      <xdr:spPr>
        <a:xfrm flipV="1">
          <a:off x="8750300" y="13385602"/>
          <a:ext cx="889000" cy="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66486</xdr:rowOff>
    </xdr:from>
    <xdr:to>
      <xdr:col>14</xdr:col>
      <xdr:colOff>79375</xdr:colOff>
      <xdr:row>77</xdr:row>
      <xdr:rowOff>168086</xdr:rowOff>
    </xdr:to>
    <xdr:sp macro="" textlink="">
      <xdr:nvSpPr>
        <xdr:cNvPr id="406" name="フローチャート : 判断 405"/>
        <xdr:cNvSpPr/>
      </xdr:nvSpPr>
      <xdr:spPr>
        <a:xfrm>
          <a:off x="9588500" y="1326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13163</xdr:rowOff>
    </xdr:from>
    <xdr:ext cx="534377" cy="259045"/>
    <xdr:sp macro="" textlink="">
      <xdr:nvSpPr>
        <xdr:cNvPr id="407" name="テキスト ボックス 406"/>
        <xdr:cNvSpPr txBox="1"/>
      </xdr:nvSpPr>
      <xdr:spPr>
        <a:xfrm>
          <a:off x="9372111" y="130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13,922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7900</xdr:rowOff>
    </xdr:from>
    <xdr:to>
      <xdr:col>12</xdr:col>
      <xdr:colOff>511175</xdr:colOff>
      <xdr:row>78</xdr:row>
      <xdr:rowOff>13067</xdr:rowOff>
    </xdr:to>
    <xdr:cxnSp macro="">
      <xdr:nvCxnSpPr>
        <xdr:cNvPr id="408" name="直線コネクタ 407"/>
        <xdr:cNvCxnSpPr/>
      </xdr:nvCxnSpPr>
      <xdr:spPr>
        <a:xfrm>
          <a:off x="7861300" y="13381000"/>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73995</xdr:rowOff>
    </xdr:from>
    <xdr:to>
      <xdr:col>12</xdr:col>
      <xdr:colOff>561975</xdr:colOff>
      <xdr:row>78</xdr:row>
      <xdr:rowOff>4145</xdr:rowOff>
    </xdr:to>
    <xdr:sp macro="" textlink="">
      <xdr:nvSpPr>
        <xdr:cNvPr id="409" name="フローチャート : 判断 408"/>
        <xdr:cNvSpPr/>
      </xdr:nvSpPr>
      <xdr:spPr>
        <a:xfrm>
          <a:off x="8699500" y="1327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20672</xdr:rowOff>
    </xdr:from>
    <xdr:ext cx="534377" cy="259045"/>
    <xdr:sp macro="" textlink="">
      <xdr:nvSpPr>
        <xdr:cNvPr id="410" name="テキスト ボックス 409"/>
        <xdr:cNvSpPr txBox="1"/>
      </xdr:nvSpPr>
      <xdr:spPr>
        <a:xfrm>
          <a:off x="8483111" y="13050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12,608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6792</xdr:rowOff>
    </xdr:from>
    <xdr:to>
      <xdr:col>11</xdr:col>
      <xdr:colOff>307975</xdr:colOff>
      <xdr:row>78</xdr:row>
      <xdr:rowOff>7900</xdr:rowOff>
    </xdr:to>
    <xdr:cxnSp macro="">
      <xdr:nvCxnSpPr>
        <xdr:cNvPr id="411" name="直線コネクタ 410"/>
        <xdr:cNvCxnSpPr/>
      </xdr:nvCxnSpPr>
      <xdr:spPr>
        <a:xfrm>
          <a:off x="6972300" y="13379892"/>
          <a:ext cx="889000" cy="1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75219</xdr:rowOff>
    </xdr:from>
    <xdr:to>
      <xdr:col>11</xdr:col>
      <xdr:colOff>358775</xdr:colOff>
      <xdr:row>78</xdr:row>
      <xdr:rowOff>5369</xdr:rowOff>
    </xdr:to>
    <xdr:sp macro="" textlink="">
      <xdr:nvSpPr>
        <xdr:cNvPr id="412" name="フローチャート : 判断 411"/>
        <xdr:cNvSpPr/>
      </xdr:nvSpPr>
      <xdr:spPr>
        <a:xfrm>
          <a:off x="7810500" y="1327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21896</xdr:rowOff>
    </xdr:from>
    <xdr:ext cx="534377" cy="259045"/>
    <xdr:sp macro="" textlink="">
      <xdr:nvSpPr>
        <xdr:cNvPr id="413" name="テキスト ボックス 412"/>
        <xdr:cNvSpPr txBox="1"/>
      </xdr:nvSpPr>
      <xdr:spPr>
        <a:xfrm>
          <a:off x="7594111" y="1305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12,394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79852</xdr:rowOff>
    </xdr:from>
    <xdr:to>
      <xdr:col>10</xdr:col>
      <xdr:colOff>155575</xdr:colOff>
      <xdr:row>78</xdr:row>
      <xdr:rowOff>10002</xdr:rowOff>
    </xdr:to>
    <xdr:sp macro="" textlink="">
      <xdr:nvSpPr>
        <xdr:cNvPr id="414" name="フローチャート : 判断 413"/>
        <xdr:cNvSpPr/>
      </xdr:nvSpPr>
      <xdr:spPr>
        <a:xfrm>
          <a:off x="6921500" y="13281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26529</xdr:rowOff>
    </xdr:from>
    <xdr:ext cx="534377" cy="259045"/>
    <xdr:sp macro="" textlink="">
      <xdr:nvSpPr>
        <xdr:cNvPr id="415" name="テキスト ボックス 414"/>
        <xdr:cNvSpPr txBox="1"/>
      </xdr:nvSpPr>
      <xdr:spPr>
        <a:xfrm>
          <a:off x="6705111" y="13056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11,583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120162</xdr:rowOff>
    </xdr:from>
    <xdr:to>
      <xdr:col>15</xdr:col>
      <xdr:colOff>231775</xdr:colOff>
      <xdr:row>78</xdr:row>
      <xdr:rowOff>50312</xdr:rowOff>
    </xdr:to>
    <xdr:sp macro="" textlink="">
      <xdr:nvSpPr>
        <xdr:cNvPr id="421" name="円/楕円 420"/>
        <xdr:cNvSpPr/>
      </xdr:nvSpPr>
      <xdr:spPr>
        <a:xfrm>
          <a:off x="10426700" y="1332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35089</xdr:rowOff>
    </xdr:from>
    <xdr:ext cx="469744" cy="259045"/>
    <xdr:sp macro="" textlink="">
      <xdr:nvSpPr>
        <xdr:cNvPr id="422" name="商工費該当値テキスト"/>
        <xdr:cNvSpPr txBox="1"/>
      </xdr:nvSpPr>
      <xdr:spPr>
        <a:xfrm>
          <a:off x="10528300" y="1323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4,530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133152</xdr:rowOff>
    </xdr:from>
    <xdr:to>
      <xdr:col>14</xdr:col>
      <xdr:colOff>79375</xdr:colOff>
      <xdr:row>78</xdr:row>
      <xdr:rowOff>63302</xdr:rowOff>
    </xdr:to>
    <xdr:sp macro="" textlink="">
      <xdr:nvSpPr>
        <xdr:cNvPr id="423" name="円/楕円 422"/>
        <xdr:cNvSpPr/>
      </xdr:nvSpPr>
      <xdr:spPr>
        <a:xfrm>
          <a:off x="9588500" y="1333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54429</xdr:rowOff>
    </xdr:from>
    <xdr:ext cx="469744" cy="259045"/>
    <xdr:sp macro="" textlink="">
      <xdr:nvSpPr>
        <xdr:cNvPr id="424" name="テキスト ボックス 423"/>
        <xdr:cNvSpPr txBox="1"/>
      </xdr:nvSpPr>
      <xdr:spPr>
        <a:xfrm>
          <a:off x="9404427" y="13427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2,257</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133717</xdr:rowOff>
    </xdr:from>
    <xdr:to>
      <xdr:col>12</xdr:col>
      <xdr:colOff>561975</xdr:colOff>
      <xdr:row>78</xdr:row>
      <xdr:rowOff>63867</xdr:rowOff>
    </xdr:to>
    <xdr:sp macro="" textlink="">
      <xdr:nvSpPr>
        <xdr:cNvPr id="425" name="円/楕円 424"/>
        <xdr:cNvSpPr/>
      </xdr:nvSpPr>
      <xdr:spPr>
        <a:xfrm>
          <a:off x="8699500" y="1333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54994</xdr:rowOff>
    </xdr:from>
    <xdr:ext cx="469744" cy="259045"/>
    <xdr:sp macro="" textlink="">
      <xdr:nvSpPr>
        <xdr:cNvPr id="426" name="テキスト ボックス 425"/>
        <xdr:cNvSpPr txBox="1"/>
      </xdr:nvSpPr>
      <xdr:spPr>
        <a:xfrm>
          <a:off x="8515427" y="1342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128550</xdr:rowOff>
    </xdr:from>
    <xdr:to>
      <xdr:col>11</xdr:col>
      <xdr:colOff>358775</xdr:colOff>
      <xdr:row>78</xdr:row>
      <xdr:rowOff>58700</xdr:rowOff>
    </xdr:to>
    <xdr:sp macro="" textlink="">
      <xdr:nvSpPr>
        <xdr:cNvPr id="427" name="円/楕円 426"/>
        <xdr:cNvSpPr/>
      </xdr:nvSpPr>
      <xdr:spPr>
        <a:xfrm>
          <a:off x="7810500" y="133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49827</xdr:rowOff>
    </xdr:from>
    <xdr:ext cx="469744" cy="259045"/>
    <xdr:sp macro="" textlink="">
      <xdr:nvSpPr>
        <xdr:cNvPr id="428" name="テキスト ボックス 427"/>
        <xdr:cNvSpPr txBox="1"/>
      </xdr:nvSpPr>
      <xdr:spPr>
        <a:xfrm>
          <a:off x="7626427" y="134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127442</xdr:rowOff>
    </xdr:from>
    <xdr:to>
      <xdr:col>10</xdr:col>
      <xdr:colOff>155575</xdr:colOff>
      <xdr:row>78</xdr:row>
      <xdr:rowOff>57592</xdr:rowOff>
    </xdr:to>
    <xdr:sp macro="" textlink="">
      <xdr:nvSpPr>
        <xdr:cNvPr id="429" name="円/楕円 428"/>
        <xdr:cNvSpPr/>
      </xdr:nvSpPr>
      <xdr:spPr>
        <a:xfrm>
          <a:off x="6921500" y="133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48719</xdr:rowOff>
    </xdr:from>
    <xdr:ext cx="469744" cy="259045"/>
    <xdr:sp macro="" textlink="">
      <xdr:nvSpPr>
        <xdr:cNvPr id="430" name="テキスト ボックス 429"/>
        <xdr:cNvSpPr txBox="1"/>
      </xdr:nvSpPr>
      <xdr:spPr>
        <a:xfrm>
          <a:off x="6737427" y="1342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56014</xdr:rowOff>
    </xdr:from>
    <xdr:to>
      <xdr:col>15</xdr:col>
      <xdr:colOff>180340</xdr:colOff>
      <xdr:row>98</xdr:row>
      <xdr:rowOff>123216</xdr:rowOff>
    </xdr:to>
    <xdr:cxnSp macro="">
      <xdr:nvCxnSpPr>
        <xdr:cNvPr id="452" name="直線コネクタ 451"/>
        <xdr:cNvCxnSpPr/>
      </xdr:nvCxnSpPr>
      <xdr:spPr>
        <a:xfrm flipV="1">
          <a:off x="10475595" y="15486514"/>
          <a:ext cx="1270" cy="1438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133961</xdr:rowOff>
    </xdr:from>
    <xdr:ext cx="534377" cy="259045"/>
    <xdr:sp macro="" textlink="">
      <xdr:nvSpPr>
        <xdr:cNvPr id="453" name="土木費最小値テキスト"/>
        <xdr:cNvSpPr txBox="1"/>
      </xdr:nvSpPr>
      <xdr:spPr>
        <a:xfrm>
          <a:off x="10528300" y="16936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18,028</a:t>
          </a:r>
          <a:endParaRPr kumimoji="1" lang="ja-JP" altLang="en-US" sz="1000" b="1">
            <a:latin typeface="ＭＳ Ｐゴシック"/>
          </a:endParaRPr>
        </a:p>
      </xdr:txBody>
    </xdr:sp>
    <xdr:clientData/>
  </xdr:oneCellAnchor>
  <xdr:twoCellAnchor>
    <xdr:from>
      <xdr:col>15</xdr:col>
      <xdr:colOff>92075</xdr:colOff>
      <xdr:row>98</xdr:row>
      <xdr:rowOff>123216</xdr:rowOff>
    </xdr:from>
    <xdr:to>
      <xdr:col>15</xdr:col>
      <xdr:colOff>269875</xdr:colOff>
      <xdr:row>98</xdr:row>
      <xdr:rowOff>123216</xdr:rowOff>
    </xdr:to>
    <xdr:cxnSp macro="">
      <xdr:nvCxnSpPr>
        <xdr:cNvPr id="454" name="直線コネクタ 453"/>
        <xdr:cNvCxnSpPr/>
      </xdr:nvCxnSpPr>
      <xdr:spPr>
        <a:xfrm>
          <a:off x="10388600" y="1692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2691</xdr:rowOff>
    </xdr:from>
    <xdr:ext cx="690189" cy="259045"/>
    <xdr:sp macro="" textlink="">
      <xdr:nvSpPr>
        <xdr:cNvPr id="455" name="土木費最大値テキスト"/>
        <xdr:cNvSpPr txBox="1"/>
      </xdr:nvSpPr>
      <xdr:spPr>
        <a:xfrm>
          <a:off x="10528300" y="152617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1,591,520</a:t>
          </a:r>
          <a:endParaRPr kumimoji="1" lang="ja-JP" altLang="en-US" sz="1000" b="1">
            <a:latin typeface="ＭＳ Ｐゴシック"/>
          </a:endParaRPr>
        </a:p>
      </xdr:txBody>
    </xdr:sp>
    <xdr:clientData/>
  </xdr:oneCellAnchor>
  <xdr:twoCellAnchor>
    <xdr:from>
      <xdr:col>15</xdr:col>
      <xdr:colOff>92075</xdr:colOff>
      <xdr:row>90</xdr:row>
      <xdr:rowOff>56014</xdr:rowOff>
    </xdr:from>
    <xdr:to>
      <xdr:col>15</xdr:col>
      <xdr:colOff>269875</xdr:colOff>
      <xdr:row>90</xdr:row>
      <xdr:rowOff>56014</xdr:rowOff>
    </xdr:to>
    <xdr:cxnSp macro="">
      <xdr:nvCxnSpPr>
        <xdr:cNvPr id="456" name="直線コネクタ 455"/>
        <xdr:cNvCxnSpPr/>
      </xdr:nvCxnSpPr>
      <xdr:spPr>
        <a:xfrm>
          <a:off x="10388600" y="154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121982</xdr:rowOff>
    </xdr:from>
    <xdr:to>
      <xdr:col>15</xdr:col>
      <xdr:colOff>180975</xdr:colOff>
      <xdr:row>98</xdr:row>
      <xdr:rowOff>123216</xdr:rowOff>
    </xdr:to>
    <xdr:cxnSp macro="">
      <xdr:nvCxnSpPr>
        <xdr:cNvPr id="457" name="直線コネクタ 456"/>
        <xdr:cNvCxnSpPr/>
      </xdr:nvCxnSpPr>
      <xdr:spPr>
        <a:xfrm>
          <a:off x="9639300" y="16924082"/>
          <a:ext cx="8382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51410</xdr:rowOff>
    </xdr:from>
    <xdr:ext cx="534377" cy="259045"/>
    <xdr:sp macro="" textlink="">
      <xdr:nvSpPr>
        <xdr:cNvPr id="458" name="土木費平均値テキスト"/>
        <xdr:cNvSpPr txBox="1"/>
      </xdr:nvSpPr>
      <xdr:spPr>
        <a:xfrm>
          <a:off x="10528300" y="16682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66,018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28533</xdr:rowOff>
    </xdr:from>
    <xdr:to>
      <xdr:col>15</xdr:col>
      <xdr:colOff>231775</xdr:colOff>
      <xdr:row>98</xdr:row>
      <xdr:rowOff>130133</xdr:rowOff>
    </xdr:to>
    <xdr:sp macro="" textlink="">
      <xdr:nvSpPr>
        <xdr:cNvPr id="459" name="フローチャート : 判断 458"/>
        <xdr:cNvSpPr/>
      </xdr:nvSpPr>
      <xdr:spPr>
        <a:xfrm>
          <a:off x="104267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116194</xdr:rowOff>
    </xdr:from>
    <xdr:to>
      <xdr:col>14</xdr:col>
      <xdr:colOff>28575</xdr:colOff>
      <xdr:row>98</xdr:row>
      <xdr:rowOff>121982</xdr:rowOff>
    </xdr:to>
    <xdr:cxnSp macro="">
      <xdr:nvCxnSpPr>
        <xdr:cNvPr id="460" name="直線コネクタ 459"/>
        <xdr:cNvCxnSpPr/>
      </xdr:nvCxnSpPr>
      <xdr:spPr>
        <a:xfrm>
          <a:off x="8750300" y="16918294"/>
          <a:ext cx="8890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36356</xdr:rowOff>
    </xdr:from>
    <xdr:to>
      <xdr:col>14</xdr:col>
      <xdr:colOff>79375</xdr:colOff>
      <xdr:row>98</xdr:row>
      <xdr:rowOff>137956</xdr:rowOff>
    </xdr:to>
    <xdr:sp macro="" textlink="">
      <xdr:nvSpPr>
        <xdr:cNvPr id="461" name="フローチャート : 判断 460"/>
        <xdr:cNvSpPr/>
      </xdr:nvSpPr>
      <xdr:spPr>
        <a:xfrm>
          <a:off x="9588500" y="1683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154483</xdr:rowOff>
    </xdr:from>
    <xdr:ext cx="534377" cy="259045"/>
    <xdr:sp macro="" textlink="">
      <xdr:nvSpPr>
        <xdr:cNvPr id="462" name="テキスト ボックス 461"/>
        <xdr:cNvSpPr txBox="1"/>
      </xdr:nvSpPr>
      <xdr:spPr>
        <a:xfrm>
          <a:off x="9372111" y="16613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57,463</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116194</xdr:rowOff>
    </xdr:from>
    <xdr:to>
      <xdr:col>12</xdr:col>
      <xdr:colOff>511175</xdr:colOff>
      <xdr:row>98</xdr:row>
      <xdr:rowOff>117038</xdr:rowOff>
    </xdr:to>
    <xdr:cxnSp macro="">
      <xdr:nvCxnSpPr>
        <xdr:cNvPr id="463" name="直線コネクタ 462"/>
        <xdr:cNvCxnSpPr/>
      </xdr:nvCxnSpPr>
      <xdr:spPr>
        <a:xfrm flipV="1">
          <a:off x="7861300" y="16918294"/>
          <a:ext cx="889000" cy="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32707</xdr:rowOff>
    </xdr:from>
    <xdr:to>
      <xdr:col>12</xdr:col>
      <xdr:colOff>561975</xdr:colOff>
      <xdr:row>98</xdr:row>
      <xdr:rowOff>134307</xdr:rowOff>
    </xdr:to>
    <xdr:sp macro="" textlink="">
      <xdr:nvSpPr>
        <xdr:cNvPr id="464" name="フローチャート : 判断 463"/>
        <xdr:cNvSpPr/>
      </xdr:nvSpPr>
      <xdr:spPr>
        <a:xfrm>
          <a:off x="8699500" y="168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150834</xdr:rowOff>
    </xdr:from>
    <xdr:ext cx="534377" cy="259045"/>
    <xdr:sp macro="" textlink="">
      <xdr:nvSpPr>
        <xdr:cNvPr id="465" name="テキスト ボックス 464"/>
        <xdr:cNvSpPr txBox="1"/>
      </xdr:nvSpPr>
      <xdr:spPr>
        <a:xfrm>
          <a:off x="8483111" y="166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61,454</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117038</xdr:rowOff>
    </xdr:from>
    <xdr:to>
      <xdr:col>11</xdr:col>
      <xdr:colOff>307975</xdr:colOff>
      <xdr:row>98</xdr:row>
      <xdr:rowOff>120529</xdr:rowOff>
    </xdr:to>
    <xdr:cxnSp macro="">
      <xdr:nvCxnSpPr>
        <xdr:cNvPr id="466" name="直線コネクタ 465"/>
        <xdr:cNvCxnSpPr/>
      </xdr:nvCxnSpPr>
      <xdr:spPr>
        <a:xfrm flipV="1">
          <a:off x="6972300" y="16919138"/>
          <a:ext cx="889000" cy="3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40387</xdr:rowOff>
    </xdr:from>
    <xdr:to>
      <xdr:col>11</xdr:col>
      <xdr:colOff>358775</xdr:colOff>
      <xdr:row>98</xdr:row>
      <xdr:rowOff>141987</xdr:rowOff>
    </xdr:to>
    <xdr:sp macro="" textlink="">
      <xdr:nvSpPr>
        <xdr:cNvPr id="467" name="フローチャート : 判断 466"/>
        <xdr:cNvSpPr/>
      </xdr:nvSpPr>
      <xdr:spPr>
        <a:xfrm>
          <a:off x="7810500" y="16842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158514</xdr:rowOff>
    </xdr:from>
    <xdr:ext cx="534377" cy="259045"/>
    <xdr:sp macro="" textlink="">
      <xdr:nvSpPr>
        <xdr:cNvPr id="468" name="テキスト ボックス 467"/>
        <xdr:cNvSpPr txBox="1"/>
      </xdr:nvSpPr>
      <xdr:spPr>
        <a:xfrm>
          <a:off x="7594111" y="16617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53,054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40751</xdr:rowOff>
    </xdr:from>
    <xdr:to>
      <xdr:col>10</xdr:col>
      <xdr:colOff>155575</xdr:colOff>
      <xdr:row>98</xdr:row>
      <xdr:rowOff>142351</xdr:rowOff>
    </xdr:to>
    <xdr:sp macro="" textlink="">
      <xdr:nvSpPr>
        <xdr:cNvPr id="469" name="フローチャート : 判断 468"/>
        <xdr:cNvSpPr/>
      </xdr:nvSpPr>
      <xdr:spPr>
        <a:xfrm>
          <a:off x="6921500" y="1684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158878</xdr:rowOff>
    </xdr:from>
    <xdr:ext cx="534377" cy="259045"/>
    <xdr:sp macro="" textlink="">
      <xdr:nvSpPr>
        <xdr:cNvPr id="470" name="テキスト ボックス 469"/>
        <xdr:cNvSpPr txBox="1"/>
      </xdr:nvSpPr>
      <xdr:spPr>
        <a:xfrm>
          <a:off x="6705111" y="1661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52,657</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72416</xdr:rowOff>
    </xdr:from>
    <xdr:to>
      <xdr:col>15</xdr:col>
      <xdr:colOff>231775</xdr:colOff>
      <xdr:row>99</xdr:row>
      <xdr:rowOff>2566</xdr:rowOff>
    </xdr:to>
    <xdr:sp macro="" textlink="">
      <xdr:nvSpPr>
        <xdr:cNvPr id="476" name="円/楕円 475"/>
        <xdr:cNvSpPr/>
      </xdr:nvSpPr>
      <xdr:spPr>
        <a:xfrm>
          <a:off x="10426700" y="1687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6961</xdr:rowOff>
    </xdr:from>
    <xdr:ext cx="534377" cy="259045"/>
    <xdr:sp macro="" textlink="">
      <xdr:nvSpPr>
        <xdr:cNvPr id="477" name="土木費該当値テキスト"/>
        <xdr:cNvSpPr txBox="1"/>
      </xdr:nvSpPr>
      <xdr:spPr>
        <a:xfrm>
          <a:off x="10528300" y="168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18,028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71182</xdr:rowOff>
    </xdr:from>
    <xdr:to>
      <xdr:col>14</xdr:col>
      <xdr:colOff>79375</xdr:colOff>
      <xdr:row>99</xdr:row>
      <xdr:rowOff>1332</xdr:rowOff>
    </xdr:to>
    <xdr:sp macro="" textlink="">
      <xdr:nvSpPr>
        <xdr:cNvPr id="478" name="円/楕円 477"/>
        <xdr:cNvSpPr/>
      </xdr:nvSpPr>
      <xdr:spPr>
        <a:xfrm>
          <a:off x="9588500" y="1687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163909</xdr:rowOff>
    </xdr:from>
    <xdr:ext cx="534377" cy="259045"/>
    <xdr:sp macro="" textlink="">
      <xdr:nvSpPr>
        <xdr:cNvPr id="479" name="テキスト ボックス 478"/>
        <xdr:cNvSpPr txBox="1"/>
      </xdr:nvSpPr>
      <xdr:spPr>
        <a:xfrm>
          <a:off x="9372111" y="16966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19,377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65394</xdr:rowOff>
    </xdr:from>
    <xdr:to>
      <xdr:col>12</xdr:col>
      <xdr:colOff>561975</xdr:colOff>
      <xdr:row>98</xdr:row>
      <xdr:rowOff>166994</xdr:rowOff>
    </xdr:to>
    <xdr:sp macro="" textlink="">
      <xdr:nvSpPr>
        <xdr:cNvPr id="480" name="円/楕円 479"/>
        <xdr:cNvSpPr/>
      </xdr:nvSpPr>
      <xdr:spPr>
        <a:xfrm>
          <a:off x="8699500" y="16867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158121</xdr:rowOff>
    </xdr:from>
    <xdr:ext cx="534377" cy="259045"/>
    <xdr:sp macro="" textlink="">
      <xdr:nvSpPr>
        <xdr:cNvPr id="481" name="テキスト ボックス 480"/>
        <xdr:cNvSpPr txBox="1"/>
      </xdr:nvSpPr>
      <xdr:spPr>
        <a:xfrm>
          <a:off x="8483111" y="16960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25,706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66238</xdr:rowOff>
    </xdr:from>
    <xdr:to>
      <xdr:col>11</xdr:col>
      <xdr:colOff>358775</xdr:colOff>
      <xdr:row>98</xdr:row>
      <xdr:rowOff>167838</xdr:rowOff>
    </xdr:to>
    <xdr:sp macro="" textlink="">
      <xdr:nvSpPr>
        <xdr:cNvPr id="482" name="円/楕円 481"/>
        <xdr:cNvSpPr/>
      </xdr:nvSpPr>
      <xdr:spPr>
        <a:xfrm>
          <a:off x="7810500" y="1686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158965</xdr:rowOff>
    </xdr:from>
    <xdr:ext cx="534377" cy="259045"/>
    <xdr:sp macro="" textlink="">
      <xdr:nvSpPr>
        <xdr:cNvPr id="483" name="テキスト ボックス 482"/>
        <xdr:cNvSpPr txBox="1"/>
      </xdr:nvSpPr>
      <xdr:spPr>
        <a:xfrm>
          <a:off x="7594111" y="1696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24,784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69729</xdr:rowOff>
    </xdr:from>
    <xdr:to>
      <xdr:col>10</xdr:col>
      <xdr:colOff>155575</xdr:colOff>
      <xdr:row>98</xdr:row>
      <xdr:rowOff>171329</xdr:rowOff>
    </xdr:to>
    <xdr:sp macro="" textlink="">
      <xdr:nvSpPr>
        <xdr:cNvPr id="484" name="円/楕円 483"/>
        <xdr:cNvSpPr/>
      </xdr:nvSpPr>
      <xdr:spPr>
        <a:xfrm>
          <a:off x="6921500" y="1687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162456</xdr:rowOff>
    </xdr:from>
    <xdr:ext cx="534377" cy="259045"/>
    <xdr:sp macro="" textlink="">
      <xdr:nvSpPr>
        <xdr:cNvPr id="485" name="テキスト ボックス 484"/>
        <xdr:cNvSpPr txBox="1"/>
      </xdr:nvSpPr>
      <xdr:spPr>
        <a:xfrm>
          <a:off x="6705111" y="1696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21,732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139885</xdr:rowOff>
    </xdr:from>
    <xdr:to>
      <xdr:col>23</xdr:col>
      <xdr:colOff>516889</xdr:colOff>
      <xdr:row>38</xdr:row>
      <xdr:rowOff>97758</xdr:rowOff>
    </xdr:to>
    <xdr:cxnSp macro="">
      <xdr:nvCxnSpPr>
        <xdr:cNvPr id="511" name="直線コネクタ 510"/>
        <xdr:cNvCxnSpPr/>
      </xdr:nvCxnSpPr>
      <xdr:spPr>
        <a:xfrm flipV="1">
          <a:off x="16317595" y="5283385"/>
          <a:ext cx="1269" cy="1329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101585</xdr:rowOff>
    </xdr:from>
    <xdr:ext cx="534377" cy="259045"/>
    <xdr:sp macro="" textlink="">
      <xdr:nvSpPr>
        <xdr:cNvPr id="512" name="消防費最小値テキスト"/>
        <xdr:cNvSpPr txBox="1"/>
      </xdr:nvSpPr>
      <xdr:spPr>
        <a:xfrm>
          <a:off x="16370300" y="66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15,853</a:t>
          </a:r>
          <a:endParaRPr kumimoji="1" lang="ja-JP" altLang="en-US" sz="1000" b="1">
            <a:latin typeface="ＭＳ Ｐゴシック"/>
          </a:endParaRPr>
        </a:p>
      </xdr:txBody>
    </xdr:sp>
    <xdr:clientData/>
  </xdr:oneCellAnchor>
  <xdr:twoCellAnchor>
    <xdr:from>
      <xdr:col>23</xdr:col>
      <xdr:colOff>428625</xdr:colOff>
      <xdr:row>38</xdr:row>
      <xdr:rowOff>97758</xdr:rowOff>
    </xdr:from>
    <xdr:to>
      <xdr:col>23</xdr:col>
      <xdr:colOff>606425</xdr:colOff>
      <xdr:row>38</xdr:row>
      <xdr:rowOff>97758</xdr:rowOff>
    </xdr:to>
    <xdr:cxnSp macro="">
      <xdr:nvCxnSpPr>
        <xdr:cNvPr id="513" name="直線コネクタ 512"/>
        <xdr:cNvCxnSpPr/>
      </xdr:nvCxnSpPr>
      <xdr:spPr>
        <a:xfrm>
          <a:off x="16230600" y="661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86562</xdr:rowOff>
    </xdr:from>
    <xdr:ext cx="599010" cy="259045"/>
    <xdr:sp macro="" textlink="">
      <xdr:nvSpPr>
        <xdr:cNvPr id="514" name="消防費最大値テキスト"/>
        <xdr:cNvSpPr txBox="1"/>
      </xdr:nvSpPr>
      <xdr:spPr>
        <a:xfrm>
          <a:off x="16370300" y="5058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137,983</a:t>
          </a:r>
          <a:endParaRPr kumimoji="1" lang="ja-JP" altLang="en-US" sz="1000" b="1">
            <a:latin typeface="ＭＳ Ｐゴシック"/>
          </a:endParaRPr>
        </a:p>
      </xdr:txBody>
    </xdr:sp>
    <xdr:clientData/>
  </xdr:oneCellAnchor>
  <xdr:twoCellAnchor>
    <xdr:from>
      <xdr:col>23</xdr:col>
      <xdr:colOff>428625</xdr:colOff>
      <xdr:row>30</xdr:row>
      <xdr:rowOff>139885</xdr:rowOff>
    </xdr:from>
    <xdr:to>
      <xdr:col>23</xdr:col>
      <xdr:colOff>606425</xdr:colOff>
      <xdr:row>30</xdr:row>
      <xdr:rowOff>139885</xdr:rowOff>
    </xdr:to>
    <xdr:cxnSp macro="">
      <xdr:nvCxnSpPr>
        <xdr:cNvPr id="515" name="直線コネクタ 514"/>
        <xdr:cNvCxnSpPr/>
      </xdr:nvCxnSpPr>
      <xdr:spPr>
        <a:xfrm>
          <a:off x="16230600" y="528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85489</xdr:rowOff>
    </xdr:from>
    <xdr:to>
      <xdr:col>23</xdr:col>
      <xdr:colOff>517525</xdr:colOff>
      <xdr:row>38</xdr:row>
      <xdr:rowOff>95210</xdr:rowOff>
    </xdr:to>
    <xdr:cxnSp macro="">
      <xdr:nvCxnSpPr>
        <xdr:cNvPr id="516" name="直線コネクタ 515"/>
        <xdr:cNvCxnSpPr/>
      </xdr:nvCxnSpPr>
      <xdr:spPr>
        <a:xfrm>
          <a:off x="15481300" y="6600589"/>
          <a:ext cx="838200" cy="9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50044</xdr:rowOff>
    </xdr:from>
    <xdr:ext cx="534377" cy="259045"/>
    <xdr:sp macro="" textlink="">
      <xdr:nvSpPr>
        <xdr:cNvPr id="517" name="消防費平均値テキスト"/>
        <xdr:cNvSpPr txBox="1"/>
      </xdr:nvSpPr>
      <xdr:spPr>
        <a:xfrm>
          <a:off x="16370300" y="6222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33,421</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27167</xdr:rowOff>
    </xdr:from>
    <xdr:to>
      <xdr:col>23</xdr:col>
      <xdr:colOff>568325</xdr:colOff>
      <xdr:row>37</xdr:row>
      <xdr:rowOff>128767</xdr:rowOff>
    </xdr:to>
    <xdr:sp macro="" textlink="">
      <xdr:nvSpPr>
        <xdr:cNvPr id="518" name="フローチャート : 判断 517"/>
        <xdr:cNvSpPr/>
      </xdr:nvSpPr>
      <xdr:spPr>
        <a:xfrm>
          <a:off x="16268700" y="637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85489</xdr:rowOff>
    </xdr:from>
    <xdr:to>
      <xdr:col>22</xdr:col>
      <xdr:colOff>365125</xdr:colOff>
      <xdr:row>38</xdr:row>
      <xdr:rowOff>111995</xdr:rowOff>
    </xdr:to>
    <xdr:cxnSp macro="">
      <xdr:nvCxnSpPr>
        <xdr:cNvPr id="519" name="直線コネクタ 518"/>
        <xdr:cNvCxnSpPr/>
      </xdr:nvCxnSpPr>
      <xdr:spPr>
        <a:xfrm flipV="1">
          <a:off x="14592300" y="6600589"/>
          <a:ext cx="889000" cy="26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77742</xdr:rowOff>
    </xdr:from>
    <xdr:to>
      <xdr:col>22</xdr:col>
      <xdr:colOff>415925</xdr:colOff>
      <xdr:row>38</xdr:row>
      <xdr:rowOff>7893</xdr:rowOff>
    </xdr:to>
    <xdr:sp macro="" textlink="">
      <xdr:nvSpPr>
        <xdr:cNvPr id="520" name="フローチャート : 判断 519"/>
        <xdr:cNvSpPr/>
      </xdr:nvSpPr>
      <xdr:spPr>
        <a:xfrm>
          <a:off x="15430500" y="642139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24419</xdr:rowOff>
    </xdr:from>
    <xdr:ext cx="534377" cy="259045"/>
    <xdr:sp macro="" textlink="">
      <xdr:nvSpPr>
        <xdr:cNvPr id="521" name="テキスト ボックス 520"/>
        <xdr:cNvSpPr txBox="1"/>
      </xdr:nvSpPr>
      <xdr:spPr>
        <a:xfrm>
          <a:off x="15214111" y="619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28,775</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97115</xdr:rowOff>
    </xdr:from>
    <xdr:to>
      <xdr:col>21</xdr:col>
      <xdr:colOff>161925</xdr:colOff>
      <xdr:row>38</xdr:row>
      <xdr:rowOff>111995</xdr:rowOff>
    </xdr:to>
    <xdr:cxnSp macro="">
      <xdr:nvCxnSpPr>
        <xdr:cNvPr id="522" name="直線コネクタ 521"/>
        <xdr:cNvCxnSpPr/>
      </xdr:nvCxnSpPr>
      <xdr:spPr>
        <a:xfrm>
          <a:off x="13703300" y="6612215"/>
          <a:ext cx="889000" cy="14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118629</xdr:rowOff>
    </xdr:from>
    <xdr:to>
      <xdr:col>21</xdr:col>
      <xdr:colOff>212725</xdr:colOff>
      <xdr:row>38</xdr:row>
      <xdr:rowOff>48778</xdr:rowOff>
    </xdr:to>
    <xdr:sp macro="" textlink="">
      <xdr:nvSpPr>
        <xdr:cNvPr id="523" name="フローチャート : 判断 522"/>
        <xdr:cNvSpPr/>
      </xdr:nvSpPr>
      <xdr:spPr>
        <a:xfrm>
          <a:off x="14541500" y="64622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65306</xdr:rowOff>
    </xdr:from>
    <xdr:ext cx="534377" cy="259045"/>
    <xdr:sp macro="" textlink="">
      <xdr:nvSpPr>
        <xdr:cNvPr id="524" name="テキスト ボックス 523"/>
        <xdr:cNvSpPr txBox="1"/>
      </xdr:nvSpPr>
      <xdr:spPr>
        <a:xfrm>
          <a:off x="14325111" y="623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86643</xdr:rowOff>
    </xdr:from>
    <xdr:to>
      <xdr:col>19</xdr:col>
      <xdr:colOff>644525</xdr:colOff>
      <xdr:row>38</xdr:row>
      <xdr:rowOff>97115</xdr:rowOff>
    </xdr:to>
    <xdr:cxnSp macro="">
      <xdr:nvCxnSpPr>
        <xdr:cNvPr id="525" name="直線コネクタ 524"/>
        <xdr:cNvCxnSpPr/>
      </xdr:nvCxnSpPr>
      <xdr:spPr>
        <a:xfrm>
          <a:off x="12814300" y="6601743"/>
          <a:ext cx="889000" cy="1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127305</xdr:rowOff>
    </xdr:from>
    <xdr:to>
      <xdr:col>20</xdr:col>
      <xdr:colOff>9525</xdr:colOff>
      <xdr:row>38</xdr:row>
      <xdr:rowOff>57455</xdr:rowOff>
    </xdr:to>
    <xdr:sp macro="" textlink="">
      <xdr:nvSpPr>
        <xdr:cNvPr id="526" name="フローチャート : 判断 525"/>
        <xdr:cNvSpPr/>
      </xdr:nvSpPr>
      <xdr:spPr>
        <a:xfrm>
          <a:off x="13652500" y="64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73982</xdr:rowOff>
    </xdr:from>
    <xdr:ext cx="534377" cy="259045"/>
    <xdr:sp macro="" textlink="">
      <xdr:nvSpPr>
        <xdr:cNvPr id="527" name="テキスト ボックス 526"/>
        <xdr:cNvSpPr txBox="1"/>
      </xdr:nvSpPr>
      <xdr:spPr>
        <a:xfrm>
          <a:off x="13436111" y="624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24,222</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116419</xdr:rowOff>
    </xdr:from>
    <xdr:to>
      <xdr:col>18</xdr:col>
      <xdr:colOff>492125</xdr:colOff>
      <xdr:row>38</xdr:row>
      <xdr:rowOff>46569</xdr:rowOff>
    </xdr:to>
    <xdr:sp macro="" textlink="">
      <xdr:nvSpPr>
        <xdr:cNvPr id="528" name="フローチャート : 判断 527"/>
        <xdr:cNvSpPr/>
      </xdr:nvSpPr>
      <xdr:spPr>
        <a:xfrm>
          <a:off x="12763500" y="646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63096</xdr:rowOff>
    </xdr:from>
    <xdr:ext cx="534377" cy="259045"/>
    <xdr:sp macro="" textlink="">
      <xdr:nvSpPr>
        <xdr:cNvPr id="529" name="テキスト ボックス 528"/>
        <xdr:cNvSpPr txBox="1"/>
      </xdr:nvSpPr>
      <xdr:spPr>
        <a:xfrm>
          <a:off x="12547111" y="623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25,222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44410</xdr:rowOff>
    </xdr:from>
    <xdr:to>
      <xdr:col>23</xdr:col>
      <xdr:colOff>568325</xdr:colOff>
      <xdr:row>38</xdr:row>
      <xdr:rowOff>146010</xdr:rowOff>
    </xdr:to>
    <xdr:sp macro="" textlink="">
      <xdr:nvSpPr>
        <xdr:cNvPr id="535" name="円/楕円 534"/>
        <xdr:cNvSpPr/>
      </xdr:nvSpPr>
      <xdr:spPr>
        <a:xfrm>
          <a:off x="16268700" y="655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130787</xdr:rowOff>
    </xdr:from>
    <xdr:ext cx="534377" cy="259045"/>
    <xdr:sp macro="" textlink="">
      <xdr:nvSpPr>
        <xdr:cNvPr id="536" name="消防費該当値テキスト"/>
        <xdr:cNvSpPr txBox="1"/>
      </xdr:nvSpPr>
      <xdr:spPr>
        <a:xfrm>
          <a:off x="16370300" y="647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16,087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34689</xdr:rowOff>
    </xdr:from>
    <xdr:to>
      <xdr:col>22</xdr:col>
      <xdr:colOff>415925</xdr:colOff>
      <xdr:row>38</xdr:row>
      <xdr:rowOff>136289</xdr:rowOff>
    </xdr:to>
    <xdr:sp macro="" textlink="">
      <xdr:nvSpPr>
        <xdr:cNvPr id="537" name="円/楕円 536"/>
        <xdr:cNvSpPr/>
      </xdr:nvSpPr>
      <xdr:spPr>
        <a:xfrm>
          <a:off x="15430500" y="65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127416</xdr:rowOff>
    </xdr:from>
    <xdr:ext cx="534377" cy="259045"/>
    <xdr:sp macro="" textlink="">
      <xdr:nvSpPr>
        <xdr:cNvPr id="538" name="テキスト ボックス 537"/>
        <xdr:cNvSpPr txBox="1"/>
      </xdr:nvSpPr>
      <xdr:spPr>
        <a:xfrm>
          <a:off x="15214111" y="66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16,980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61195</xdr:rowOff>
    </xdr:from>
    <xdr:to>
      <xdr:col>21</xdr:col>
      <xdr:colOff>212725</xdr:colOff>
      <xdr:row>38</xdr:row>
      <xdr:rowOff>162795</xdr:rowOff>
    </xdr:to>
    <xdr:sp macro="" textlink="">
      <xdr:nvSpPr>
        <xdr:cNvPr id="539" name="円/楕円 538"/>
        <xdr:cNvSpPr/>
      </xdr:nvSpPr>
      <xdr:spPr>
        <a:xfrm>
          <a:off x="14541500" y="657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153922</xdr:rowOff>
    </xdr:from>
    <xdr:ext cx="534377" cy="259045"/>
    <xdr:sp macro="" textlink="">
      <xdr:nvSpPr>
        <xdr:cNvPr id="540" name="テキスト ボックス 539"/>
        <xdr:cNvSpPr txBox="1"/>
      </xdr:nvSpPr>
      <xdr:spPr>
        <a:xfrm>
          <a:off x="14325111" y="66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46315</xdr:rowOff>
    </xdr:from>
    <xdr:to>
      <xdr:col>20</xdr:col>
      <xdr:colOff>9525</xdr:colOff>
      <xdr:row>38</xdr:row>
      <xdr:rowOff>147915</xdr:rowOff>
    </xdr:to>
    <xdr:sp macro="" textlink="">
      <xdr:nvSpPr>
        <xdr:cNvPr id="541" name="円/楕円 540"/>
        <xdr:cNvSpPr/>
      </xdr:nvSpPr>
      <xdr:spPr>
        <a:xfrm>
          <a:off x="13652500" y="656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139042</xdr:rowOff>
    </xdr:from>
    <xdr:ext cx="534377" cy="259045"/>
    <xdr:sp macro="" textlink="">
      <xdr:nvSpPr>
        <xdr:cNvPr id="542" name="テキスト ボックス 541"/>
        <xdr:cNvSpPr txBox="1"/>
      </xdr:nvSpPr>
      <xdr:spPr>
        <a:xfrm>
          <a:off x="13436111" y="665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15,912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35843</xdr:rowOff>
    </xdr:from>
    <xdr:to>
      <xdr:col>18</xdr:col>
      <xdr:colOff>492125</xdr:colOff>
      <xdr:row>38</xdr:row>
      <xdr:rowOff>137443</xdr:rowOff>
    </xdr:to>
    <xdr:sp macro="" textlink="">
      <xdr:nvSpPr>
        <xdr:cNvPr id="543" name="円/楕円 542"/>
        <xdr:cNvSpPr/>
      </xdr:nvSpPr>
      <xdr:spPr>
        <a:xfrm>
          <a:off x="12763500" y="65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128570</xdr:rowOff>
    </xdr:from>
    <xdr:ext cx="534377" cy="259045"/>
    <xdr:sp macro="" textlink="">
      <xdr:nvSpPr>
        <xdr:cNvPr id="544" name="テキスト ボックス 543"/>
        <xdr:cNvSpPr txBox="1"/>
      </xdr:nvSpPr>
      <xdr:spPr>
        <a:xfrm>
          <a:off x="12547111" y="664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16,874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53,298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7" name="テキスト ボックス 556"/>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9" name="テキスト ボックス 558"/>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61" name="テキスト ボックス 560"/>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10495</xdr:rowOff>
    </xdr:from>
    <xdr:to>
      <xdr:col>23</xdr:col>
      <xdr:colOff>516889</xdr:colOff>
      <xdr:row>58</xdr:row>
      <xdr:rowOff>141574</xdr:rowOff>
    </xdr:to>
    <xdr:cxnSp macro="">
      <xdr:nvCxnSpPr>
        <xdr:cNvPr id="567" name="直線コネクタ 566"/>
        <xdr:cNvCxnSpPr/>
      </xdr:nvCxnSpPr>
      <xdr:spPr>
        <a:xfrm flipV="1">
          <a:off x="16317595" y="8582995"/>
          <a:ext cx="1269" cy="1502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145401</xdr:rowOff>
    </xdr:from>
    <xdr:ext cx="534377" cy="259045"/>
    <xdr:sp macro="" textlink="">
      <xdr:nvSpPr>
        <xdr:cNvPr id="568" name="教育費最小値テキスト"/>
        <xdr:cNvSpPr txBox="1"/>
      </xdr:nvSpPr>
      <xdr:spPr>
        <a:xfrm>
          <a:off x="16370300" y="1008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29,877</a:t>
          </a:r>
          <a:endParaRPr kumimoji="1" lang="ja-JP" altLang="en-US" sz="1000" b="1">
            <a:latin typeface="ＭＳ Ｐゴシック"/>
          </a:endParaRPr>
        </a:p>
      </xdr:txBody>
    </xdr:sp>
    <xdr:clientData/>
  </xdr:oneCellAnchor>
  <xdr:twoCellAnchor>
    <xdr:from>
      <xdr:col>23</xdr:col>
      <xdr:colOff>428625</xdr:colOff>
      <xdr:row>58</xdr:row>
      <xdr:rowOff>141574</xdr:rowOff>
    </xdr:from>
    <xdr:to>
      <xdr:col>23</xdr:col>
      <xdr:colOff>606425</xdr:colOff>
      <xdr:row>58</xdr:row>
      <xdr:rowOff>141574</xdr:rowOff>
    </xdr:to>
    <xdr:cxnSp macro="">
      <xdr:nvCxnSpPr>
        <xdr:cNvPr id="569" name="直線コネクタ 568"/>
        <xdr:cNvCxnSpPr/>
      </xdr:nvCxnSpPr>
      <xdr:spPr>
        <a:xfrm>
          <a:off x="16230600" y="10085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128622</xdr:rowOff>
    </xdr:from>
    <xdr:ext cx="599010" cy="259045"/>
    <xdr:sp macro="" textlink="">
      <xdr:nvSpPr>
        <xdr:cNvPr id="570" name="教育費最大値テキスト"/>
        <xdr:cNvSpPr txBox="1"/>
      </xdr:nvSpPr>
      <xdr:spPr>
        <a:xfrm>
          <a:off x="16370300" y="835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128,478</a:t>
          </a:r>
          <a:endParaRPr kumimoji="1" lang="ja-JP" altLang="en-US" sz="1000" b="1">
            <a:latin typeface="ＭＳ Ｐゴシック"/>
          </a:endParaRPr>
        </a:p>
      </xdr:txBody>
    </xdr:sp>
    <xdr:clientData/>
  </xdr:oneCellAnchor>
  <xdr:twoCellAnchor>
    <xdr:from>
      <xdr:col>23</xdr:col>
      <xdr:colOff>428625</xdr:colOff>
      <xdr:row>50</xdr:row>
      <xdr:rowOff>10495</xdr:rowOff>
    </xdr:from>
    <xdr:to>
      <xdr:col>23</xdr:col>
      <xdr:colOff>606425</xdr:colOff>
      <xdr:row>50</xdr:row>
      <xdr:rowOff>10495</xdr:rowOff>
    </xdr:to>
    <xdr:cxnSp macro="">
      <xdr:nvCxnSpPr>
        <xdr:cNvPr id="571" name="直線コネクタ 570"/>
        <xdr:cNvCxnSpPr/>
      </xdr:nvCxnSpPr>
      <xdr:spPr>
        <a:xfrm>
          <a:off x="16230600" y="858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141574</xdr:rowOff>
    </xdr:from>
    <xdr:to>
      <xdr:col>23</xdr:col>
      <xdr:colOff>517525</xdr:colOff>
      <xdr:row>59</xdr:row>
      <xdr:rowOff>50988</xdr:rowOff>
    </xdr:to>
    <xdr:cxnSp macro="">
      <xdr:nvCxnSpPr>
        <xdr:cNvPr id="572" name="直線コネクタ 571"/>
        <xdr:cNvCxnSpPr/>
      </xdr:nvCxnSpPr>
      <xdr:spPr>
        <a:xfrm flipV="1">
          <a:off x="15481300" y="10085674"/>
          <a:ext cx="838200" cy="8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145473</xdr:rowOff>
    </xdr:from>
    <xdr:ext cx="534377" cy="259045"/>
    <xdr:sp macro="" textlink="">
      <xdr:nvSpPr>
        <xdr:cNvPr id="573" name="教育費平均値テキスト"/>
        <xdr:cNvSpPr txBox="1"/>
      </xdr:nvSpPr>
      <xdr:spPr>
        <a:xfrm>
          <a:off x="16370300" y="9403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61,539</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122596</xdr:rowOff>
    </xdr:from>
    <xdr:to>
      <xdr:col>23</xdr:col>
      <xdr:colOff>568325</xdr:colOff>
      <xdr:row>56</xdr:row>
      <xdr:rowOff>52746</xdr:rowOff>
    </xdr:to>
    <xdr:sp macro="" textlink="">
      <xdr:nvSpPr>
        <xdr:cNvPr id="574" name="フローチャート : 判断 573"/>
        <xdr:cNvSpPr/>
      </xdr:nvSpPr>
      <xdr:spPr>
        <a:xfrm>
          <a:off x="16268700" y="955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13330</xdr:rowOff>
    </xdr:from>
    <xdr:to>
      <xdr:col>22</xdr:col>
      <xdr:colOff>365125</xdr:colOff>
      <xdr:row>59</xdr:row>
      <xdr:rowOff>50988</xdr:rowOff>
    </xdr:to>
    <xdr:cxnSp macro="">
      <xdr:nvCxnSpPr>
        <xdr:cNvPr id="575" name="直線コネクタ 574"/>
        <xdr:cNvCxnSpPr/>
      </xdr:nvCxnSpPr>
      <xdr:spPr>
        <a:xfrm>
          <a:off x="14592300" y="10128880"/>
          <a:ext cx="889000" cy="37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75154</xdr:rowOff>
    </xdr:from>
    <xdr:to>
      <xdr:col>22</xdr:col>
      <xdr:colOff>415925</xdr:colOff>
      <xdr:row>56</xdr:row>
      <xdr:rowOff>5304</xdr:rowOff>
    </xdr:to>
    <xdr:sp macro="" textlink="">
      <xdr:nvSpPr>
        <xdr:cNvPr id="576" name="フローチャート : 判断 575"/>
        <xdr:cNvSpPr/>
      </xdr:nvSpPr>
      <xdr:spPr>
        <a:xfrm>
          <a:off x="15430500" y="950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21831</xdr:rowOff>
    </xdr:from>
    <xdr:ext cx="534377" cy="259045"/>
    <xdr:sp macro="" textlink="">
      <xdr:nvSpPr>
        <xdr:cNvPr id="577" name="テキスト ボックス 576"/>
        <xdr:cNvSpPr txBox="1"/>
      </xdr:nvSpPr>
      <xdr:spPr>
        <a:xfrm>
          <a:off x="15214111" y="92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13330</xdr:rowOff>
    </xdr:from>
    <xdr:to>
      <xdr:col>21</xdr:col>
      <xdr:colOff>161925</xdr:colOff>
      <xdr:row>59</xdr:row>
      <xdr:rowOff>31847</xdr:rowOff>
    </xdr:to>
    <xdr:cxnSp macro="">
      <xdr:nvCxnSpPr>
        <xdr:cNvPr id="578" name="直線コネクタ 577"/>
        <xdr:cNvCxnSpPr/>
      </xdr:nvCxnSpPr>
      <xdr:spPr>
        <a:xfrm flipV="1">
          <a:off x="13703300" y="10128880"/>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143094</xdr:rowOff>
    </xdr:from>
    <xdr:to>
      <xdr:col>21</xdr:col>
      <xdr:colOff>212725</xdr:colOff>
      <xdr:row>55</xdr:row>
      <xdr:rowOff>73244</xdr:rowOff>
    </xdr:to>
    <xdr:sp macro="" textlink="">
      <xdr:nvSpPr>
        <xdr:cNvPr id="579" name="フローチャート : 判断 578"/>
        <xdr:cNvSpPr/>
      </xdr:nvSpPr>
      <xdr:spPr>
        <a:xfrm>
          <a:off x="14541500" y="94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89771</xdr:rowOff>
    </xdr:from>
    <xdr:ext cx="534377" cy="259045"/>
    <xdr:sp macro="" textlink="">
      <xdr:nvSpPr>
        <xdr:cNvPr id="580" name="テキスト ボックス 579"/>
        <xdr:cNvSpPr txBox="1"/>
      </xdr:nvSpPr>
      <xdr:spPr>
        <a:xfrm>
          <a:off x="14325111" y="9176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71,444</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31847</xdr:rowOff>
    </xdr:from>
    <xdr:to>
      <xdr:col>19</xdr:col>
      <xdr:colOff>644525</xdr:colOff>
      <xdr:row>59</xdr:row>
      <xdr:rowOff>34468</xdr:rowOff>
    </xdr:to>
    <xdr:cxnSp macro="">
      <xdr:nvCxnSpPr>
        <xdr:cNvPr id="581" name="直線コネクタ 580"/>
        <xdr:cNvCxnSpPr/>
      </xdr:nvCxnSpPr>
      <xdr:spPr>
        <a:xfrm flipV="1">
          <a:off x="12814300" y="10147397"/>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6559</xdr:rowOff>
    </xdr:from>
    <xdr:to>
      <xdr:col>20</xdr:col>
      <xdr:colOff>9525</xdr:colOff>
      <xdr:row>56</xdr:row>
      <xdr:rowOff>108159</xdr:rowOff>
    </xdr:to>
    <xdr:sp macro="" textlink="">
      <xdr:nvSpPr>
        <xdr:cNvPr id="582" name="フローチャート : 判断 581"/>
        <xdr:cNvSpPr/>
      </xdr:nvSpPr>
      <xdr:spPr>
        <a:xfrm>
          <a:off x="13652500" y="9607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124686</xdr:rowOff>
    </xdr:from>
    <xdr:ext cx="534377" cy="259045"/>
    <xdr:sp macro="" textlink="">
      <xdr:nvSpPr>
        <xdr:cNvPr id="583" name="テキスト ボックス 582"/>
        <xdr:cNvSpPr txBox="1"/>
      </xdr:nvSpPr>
      <xdr:spPr>
        <a:xfrm>
          <a:off x="13436111" y="93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57,903</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161976</xdr:rowOff>
    </xdr:from>
    <xdr:to>
      <xdr:col>18</xdr:col>
      <xdr:colOff>492125</xdr:colOff>
      <xdr:row>56</xdr:row>
      <xdr:rowOff>92126</xdr:rowOff>
    </xdr:to>
    <xdr:sp macro="" textlink="">
      <xdr:nvSpPr>
        <xdr:cNvPr id="584" name="フローチャート : 判断 583"/>
        <xdr:cNvSpPr/>
      </xdr:nvSpPr>
      <xdr:spPr>
        <a:xfrm>
          <a:off x="12763500" y="9591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108653</xdr:rowOff>
    </xdr:from>
    <xdr:ext cx="534377" cy="259045"/>
    <xdr:sp macro="" textlink="">
      <xdr:nvSpPr>
        <xdr:cNvPr id="585" name="テキスト ボックス 584"/>
        <xdr:cNvSpPr txBox="1"/>
      </xdr:nvSpPr>
      <xdr:spPr>
        <a:xfrm>
          <a:off x="12547111" y="936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58,955</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90774</xdr:rowOff>
    </xdr:from>
    <xdr:to>
      <xdr:col>23</xdr:col>
      <xdr:colOff>568325</xdr:colOff>
      <xdr:row>59</xdr:row>
      <xdr:rowOff>20924</xdr:rowOff>
    </xdr:to>
    <xdr:sp macro="" textlink="">
      <xdr:nvSpPr>
        <xdr:cNvPr id="591" name="円/楕円 590"/>
        <xdr:cNvSpPr/>
      </xdr:nvSpPr>
      <xdr:spPr>
        <a:xfrm>
          <a:off x="16268700" y="1003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5701</xdr:rowOff>
    </xdr:from>
    <xdr:ext cx="534377" cy="259045"/>
    <xdr:sp macro="" textlink="">
      <xdr:nvSpPr>
        <xdr:cNvPr id="592" name="教育費該当値テキスト"/>
        <xdr:cNvSpPr txBox="1"/>
      </xdr:nvSpPr>
      <xdr:spPr>
        <a:xfrm>
          <a:off x="16370300" y="994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29,877</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188</xdr:rowOff>
    </xdr:from>
    <xdr:to>
      <xdr:col>22</xdr:col>
      <xdr:colOff>415925</xdr:colOff>
      <xdr:row>59</xdr:row>
      <xdr:rowOff>101788</xdr:rowOff>
    </xdr:to>
    <xdr:sp macro="" textlink="">
      <xdr:nvSpPr>
        <xdr:cNvPr id="593" name="円/楕円 592"/>
        <xdr:cNvSpPr/>
      </xdr:nvSpPr>
      <xdr:spPr>
        <a:xfrm>
          <a:off x="15430500" y="1011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59</xdr:row>
      <xdr:rowOff>92915</xdr:rowOff>
    </xdr:from>
    <xdr:ext cx="534377" cy="259045"/>
    <xdr:sp macro="" textlink="">
      <xdr:nvSpPr>
        <xdr:cNvPr id="594" name="テキスト ボックス 593"/>
        <xdr:cNvSpPr txBox="1"/>
      </xdr:nvSpPr>
      <xdr:spPr>
        <a:xfrm>
          <a:off x="15214111" y="1020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24,571</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133980</xdr:rowOff>
    </xdr:from>
    <xdr:to>
      <xdr:col>21</xdr:col>
      <xdr:colOff>212725</xdr:colOff>
      <xdr:row>59</xdr:row>
      <xdr:rowOff>64130</xdr:rowOff>
    </xdr:to>
    <xdr:sp macro="" textlink="">
      <xdr:nvSpPr>
        <xdr:cNvPr id="595" name="円/楕円 594"/>
        <xdr:cNvSpPr/>
      </xdr:nvSpPr>
      <xdr:spPr>
        <a:xfrm>
          <a:off x="14541500" y="1007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55257</xdr:rowOff>
    </xdr:from>
    <xdr:ext cx="534377" cy="259045"/>
    <xdr:sp macro="" textlink="">
      <xdr:nvSpPr>
        <xdr:cNvPr id="596" name="テキスト ボックス 595"/>
        <xdr:cNvSpPr txBox="1"/>
      </xdr:nvSpPr>
      <xdr:spPr>
        <a:xfrm>
          <a:off x="14325111" y="10170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27,042</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152497</xdr:rowOff>
    </xdr:from>
    <xdr:to>
      <xdr:col>20</xdr:col>
      <xdr:colOff>9525</xdr:colOff>
      <xdr:row>59</xdr:row>
      <xdr:rowOff>82647</xdr:rowOff>
    </xdr:to>
    <xdr:sp macro="" textlink="">
      <xdr:nvSpPr>
        <xdr:cNvPr id="597" name="円/楕円 596"/>
        <xdr:cNvSpPr/>
      </xdr:nvSpPr>
      <xdr:spPr>
        <a:xfrm>
          <a:off x="13652500" y="1009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73774</xdr:rowOff>
    </xdr:from>
    <xdr:ext cx="534377" cy="259045"/>
    <xdr:sp macro="" textlink="">
      <xdr:nvSpPr>
        <xdr:cNvPr id="598" name="テキスト ボックス 597"/>
        <xdr:cNvSpPr txBox="1"/>
      </xdr:nvSpPr>
      <xdr:spPr>
        <a:xfrm>
          <a:off x="13436111" y="101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25,827</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155118</xdr:rowOff>
    </xdr:from>
    <xdr:to>
      <xdr:col>18</xdr:col>
      <xdr:colOff>492125</xdr:colOff>
      <xdr:row>59</xdr:row>
      <xdr:rowOff>85268</xdr:rowOff>
    </xdr:to>
    <xdr:sp macro="" textlink="">
      <xdr:nvSpPr>
        <xdr:cNvPr id="599" name="円/楕円 598"/>
        <xdr:cNvSpPr/>
      </xdr:nvSpPr>
      <xdr:spPr>
        <a:xfrm>
          <a:off x="12763500" y="1009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76395</xdr:rowOff>
    </xdr:from>
    <xdr:ext cx="534377" cy="259045"/>
    <xdr:sp macro="" textlink="">
      <xdr:nvSpPr>
        <xdr:cNvPr id="600" name="テキスト ボックス 599"/>
        <xdr:cNvSpPr txBox="1"/>
      </xdr:nvSpPr>
      <xdr:spPr>
        <a:xfrm>
          <a:off x="12547111" y="1019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25,655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28/36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14" name="テキスト ボックス 61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6" name="テキスト ボックス 61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8" name="テキスト ボックス 61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87378</xdr:rowOff>
    </xdr:from>
    <xdr:to>
      <xdr:col>23</xdr:col>
      <xdr:colOff>516889</xdr:colOff>
      <xdr:row>79</xdr:row>
      <xdr:rowOff>44450</xdr:rowOff>
    </xdr:to>
    <xdr:cxnSp macro="">
      <xdr:nvCxnSpPr>
        <xdr:cNvPr id="624" name="直線コネクタ 623"/>
        <xdr:cNvCxnSpPr/>
      </xdr:nvCxnSpPr>
      <xdr:spPr>
        <a:xfrm flipV="1">
          <a:off x="16317595" y="12260328"/>
          <a:ext cx="1269" cy="132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76869</xdr:rowOff>
    </xdr:from>
    <xdr:ext cx="249299" cy="259045"/>
    <xdr:sp macro="" textlink="">
      <xdr:nvSpPr>
        <xdr:cNvPr id="625" name="災害復旧費最小値テキスト"/>
        <xdr:cNvSpPr txBox="1"/>
      </xdr:nvSpPr>
      <xdr:spPr>
        <a:xfrm>
          <a:off x="16370300" y="13621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34055</xdr:rowOff>
    </xdr:from>
    <xdr:ext cx="599010" cy="259045"/>
    <xdr:sp macro="" textlink="">
      <xdr:nvSpPr>
        <xdr:cNvPr id="627" name="災害復旧費最大値テキスト"/>
        <xdr:cNvSpPr txBox="1"/>
      </xdr:nvSpPr>
      <xdr:spPr>
        <a:xfrm>
          <a:off x="16370300" y="12035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348,733</a:t>
          </a:r>
          <a:endParaRPr kumimoji="1" lang="ja-JP" altLang="en-US" sz="1000" b="1">
            <a:latin typeface="ＭＳ Ｐゴシック"/>
          </a:endParaRPr>
        </a:p>
      </xdr:txBody>
    </xdr:sp>
    <xdr:clientData/>
  </xdr:oneCellAnchor>
  <xdr:twoCellAnchor>
    <xdr:from>
      <xdr:col>23</xdr:col>
      <xdr:colOff>428625</xdr:colOff>
      <xdr:row>71</xdr:row>
      <xdr:rowOff>87378</xdr:rowOff>
    </xdr:from>
    <xdr:to>
      <xdr:col>23</xdr:col>
      <xdr:colOff>606425</xdr:colOff>
      <xdr:row>71</xdr:row>
      <xdr:rowOff>87378</xdr:rowOff>
    </xdr:to>
    <xdr:cxnSp macro="">
      <xdr:nvCxnSpPr>
        <xdr:cNvPr id="628" name="直線コネクタ 627"/>
        <xdr:cNvCxnSpPr/>
      </xdr:nvCxnSpPr>
      <xdr:spPr>
        <a:xfrm>
          <a:off x="16230600" y="1226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165769</xdr:rowOff>
    </xdr:from>
    <xdr:ext cx="469744" cy="259045"/>
    <xdr:sp macro="" textlink="">
      <xdr:nvSpPr>
        <xdr:cNvPr id="630" name="災害復旧費平均値テキスト"/>
        <xdr:cNvSpPr txBox="1"/>
      </xdr:nvSpPr>
      <xdr:spPr>
        <a:xfrm>
          <a:off x="16370300" y="1336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5,829</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142892</xdr:rowOff>
    </xdr:from>
    <xdr:to>
      <xdr:col>23</xdr:col>
      <xdr:colOff>568325</xdr:colOff>
      <xdr:row>79</xdr:row>
      <xdr:rowOff>73042</xdr:rowOff>
    </xdr:to>
    <xdr:sp macro="" textlink="">
      <xdr:nvSpPr>
        <xdr:cNvPr id="631" name="フローチャート : 判断 630"/>
        <xdr:cNvSpPr/>
      </xdr:nvSpPr>
      <xdr:spPr>
        <a:xfrm>
          <a:off x="16268700" y="1351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44450</xdr:rowOff>
    </xdr:from>
    <xdr:to>
      <xdr:col>22</xdr:col>
      <xdr:colOff>365125</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135961</xdr:rowOff>
    </xdr:from>
    <xdr:to>
      <xdr:col>22</xdr:col>
      <xdr:colOff>415925</xdr:colOff>
      <xdr:row>79</xdr:row>
      <xdr:rowOff>66111</xdr:rowOff>
    </xdr:to>
    <xdr:sp macro="" textlink="">
      <xdr:nvSpPr>
        <xdr:cNvPr id="633" name="フローチャート : 判断 632"/>
        <xdr:cNvSpPr/>
      </xdr:nvSpPr>
      <xdr:spPr>
        <a:xfrm>
          <a:off x="15430500" y="1350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82638</xdr:rowOff>
    </xdr:from>
    <xdr:ext cx="469744" cy="259045"/>
    <xdr:sp macro="" textlink="">
      <xdr:nvSpPr>
        <xdr:cNvPr id="634" name="テキスト ボックス 633"/>
        <xdr:cNvSpPr txBox="1"/>
      </xdr:nvSpPr>
      <xdr:spPr>
        <a:xfrm>
          <a:off x="15246427" y="1328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7,648</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137401</xdr:rowOff>
    </xdr:from>
    <xdr:to>
      <xdr:col>21</xdr:col>
      <xdr:colOff>212725</xdr:colOff>
      <xdr:row>79</xdr:row>
      <xdr:rowOff>67551</xdr:rowOff>
    </xdr:to>
    <xdr:sp macro="" textlink="">
      <xdr:nvSpPr>
        <xdr:cNvPr id="636" name="フローチャート : 判断 635"/>
        <xdr:cNvSpPr/>
      </xdr:nvSpPr>
      <xdr:spPr>
        <a:xfrm>
          <a:off x="14541500" y="1351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84078</xdr:rowOff>
    </xdr:from>
    <xdr:ext cx="469744" cy="259045"/>
    <xdr:sp macro="" textlink="">
      <xdr:nvSpPr>
        <xdr:cNvPr id="637" name="テキスト ボックス 636"/>
        <xdr:cNvSpPr txBox="1"/>
      </xdr:nvSpPr>
      <xdr:spPr>
        <a:xfrm>
          <a:off x="14357427" y="1328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7,270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131862</xdr:rowOff>
    </xdr:from>
    <xdr:to>
      <xdr:col>20</xdr:col>
      <xdr:colOff>9525</xdr:colOff>
      <xdr:row>79</xdr:row>
      <xdr:rowOff>62012</xdr:rowOff>
    </xdr:to>
    <xdr:sp macro="" textlink="">
      <xdr:nvSpPr>
        <xdr:cNvPr id="639" name="フローチャート : 判断 638"/>
        <xdr:cNvSpPr/>
      </xdr:nvSpPr>
      <xdr:spPr>
        <a:xfrm>
          <a:off x="13652500" y="1350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78539</xdr:rowOff>
    </xdr:from>
    <xdr:ext cx="469744" cy="259045"/>
    <xdr:sp macro="" textlink="">
      <xdr:nvSpPr>
        <xdr:cNvPr id="640" name="テキスト ボックス 639"/>
        <xdr:cNvSpPr txBox="1"/>
      </xdr:nvSpPr>
      <xdr:spPr>
        <a:xfrm>
          <a:off x="13468427" y="13280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8,724</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122828</xdr:rowOff>
    </xdr:from>
    <xdr:to>
      <xdr:col>18</xdr:col>
      <xdr:colOff>492125</xdr:colOff>
      <xdr:row>79</xdr:row>
      <xdr:rowOff>52978</xdr:rowOff>
    </xdr:to>
    <xdr:sp macro="" textlink="">
      <xdr:nvSpPr>
        <xdr:cNvPr id="641" name="フローチャート : 判断 640"/>
        <xdr:cNvSpPr/>
      </xdr:nvSpPr>
      <xdr:spPr>
        <a:xfrm>
          <a:off x="12763500" y="1349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69505</xdr:rowOff>
    </xdr:from>
    <xdr:ext cx="534377" cy="259045"/>
    <xdr:sp macro="" textlink="">
      <xdr:nvSpPr>
        <xdr:cNvPr id="642" name="テキスト ボックス 641"/>
        <xdr:cNvSpPr txBox="1"/>
      </xdr:nvSpPr>
      <xdr:spPr>
        <a:xfrm>
          <a:off x="12547111" y="1327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48" name="円/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121319</xdr:rowOff>
    </xdr:from>
    <xdr:ext cx="249299" cy="259045"/>
    <xdr:sp macro="" textlink="">
      <xdr:nvSpPr>
        <xdr:cNvPr id="649" name="災害復旧費該当値テキスト"/>
        <xdr:cNvSpPr txBox="1"/>
      </xdr:nvSpPr>
      <xdr:spPr>
        <a:xfrm>
          <a:off x="16370300" y="134944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50" name="円/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51" name="テキスト ボックス 65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52" name="円/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53" name="テキスト ボックス 652"/>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54" name="円/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55" name="テキスト ボックス 654"/>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6" name="円/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7" name="テキスト ボックス 65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71" name="テキスト ボックス 67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69278</xdr:rowOff>
    </xdr:from>
    <xdr:to>
      <xdr:col>23</xdr:col>
      <xdr:colOff>516889</xdr:colOff>
      <xdr:row>98</xdr:row>
      <xdr:rowOff>51812</xdr:rowOff>
    </xdr:to>
    <xdr:cxnSp macro="">
      <xdr:nvCxnSpPr>
        <xdr:cNvPr id="679" name="直線コネクタ 678"/>
        <xdr:cNvCxnSpPr/>
      </xdr:nvCxnSpPr>
      <xdr:spPr>
        <a:xfrm flipV="1">
          <a:off x="16317595" y="15842678"/>
          <a:ext cx="1269" cy="1011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55639</xdr:rowOff>
    </xdr:from>
    <xdr:ext cx="534377" cy="259045"/>
    <xdr:sp macro="" textlink="">
      <xdr:nvSpPr>
        <xdr:cNvPr id="680" name="公債費最小値テキスト"/>
        <xdr:cNvSpPr txBox="1"/>
      </xdr:nvSpPr>
      <xdr:spPr>
        <a:xfrm>
          <a:off x="16370300" y="168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19,223</a:t>
          </a:r>
          <a:endParaRPr kumimoji="1" lang="ja-JP" altLang="en-US" sz="1000" b="1">
            <a:latin typeface="ＭＳ Ｐゴシック"/>
          </a:endParaRPr>
        </a:p>
      </xdr:txBody>
    </xdr:sp>
    <xdr:clientData/>
  </xdr:oneCellAnchor>
  <xdr:twoCellAnchor>
    <xdr:from>
      <xdr:col>23</xdr:col>
      <xdr:colOff>428625</xdr:colOff>
      <xdr:row>98</xdr:row>
      <xdr:rowOff>51812</xdr:rowOff>
    </xdr:from>
    <xdr:to>
      <xdr:col>23</xdr:col>
      <xdr:colOff>606425</xdr:colOff>
      <xdr:row>98</xdr:row>
      <xdr:rowOff>51812</xdr:rowOff>
    </xdr:to>
    <xdr:cxnSp macro="">
      <xdr:nvCxnSpPr>
        <xdr:cNvPr id="681" name="直線コネクタ 680"/>
        <xdr:cNvCxnSpPr/>
      </xdr:nvCxnSpPr>
      <xdr:spPr>
        <a:xfrm>
          <a:off x="16230600" y="16853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15955</xdr:rowOff>
    </xdr:from>
    <xdr:ext cx="599010" cy="259045"/>
    <xdr:sp macro="" textlink="">
      <xdr:nvSpPr>
        <xdr:cNvPr id="682" name="公債費最大値テキスト"/>
        <xdr:cNvSpPr txBox="1"/>
      </xdr:nvSpPr>
      <xdr:spPr>
        <a:xfrm>
          <a:off x="16370300" y="15617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240,403</a:t>
          </a:r>
          <a:endParaRPr kumimoji="1" lang="ja-JP" altLang="en-US" sz="1000" b="1">
            <a:latin typeface="ＭＳ Ｐゴシック"/>
          </a:endParaRPr>
        </a:p>
      </xdr:txBody>
    </xdr:sp>
    <xdr:clientData/>
  </xdr:oneCellAnchor>
  <xdr:twoCellAnchor>
    <xdr:from>
      <xdr:col>23</xdr:col>
      <xdr:colOff>428625</xdr:colOff>
      <xdr:row>92</xdr:row>
      <xdr:rowOff>69278</xdr:rowOff>
    </xdr:from>
    <xdr:to>
      <xdr:col>23</xdr:col>
      <xdr:colOff>606425</xdr:colOff>
      <xdr:row>92</xdr:row>
      <xdr:rowOff>69278</xdr:rowOff>
    </xdr:to>
    <xdr:cxnSp macro="">
      <xdr:nvCxnSpPr>
        <xdr:cNvPr id="683" name="直線コネクタ 682"/>
        <xdr:cNvCxnSpPr/>
      </xdr:nvCxnSpPr>
      <xdr:spPr>
        <a:xfrm>
          <a:off x="16230600" y="15842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156507</xdr:rowOff>
    </xdr:from>
    <xdr:to>
      <xdr:col>23</xdr:col>
      <xdr:colOff>517525</xdr:colOff>
      <xdr:row>97</xdr:row>
      <xdr:rowOff>158761</xdr:rowOff>
    </xdr:to>
    <xdr:cxnSp macro="">
      <xdr:nvCxnSpPr>
        <xdr:cNvPr id="684" name="直線コネクタ 683"/>
        <xdr:cNvCxnSpPr/>
      </xdr:nvCxnSpPr>
      <xdr:spPr>
        <a:xfrm flipV="1">
          <a:off x="15481300" y="16787157"/>
          <a:ext cx="838200" cy="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71159</xdr:rowOff>
    </xdr:from>
    <xdr:ext cx="534377" cy="259045"/>
    <xdr:sp macro="" textlink="">
      <xdr:nvSpPr>
        <xdr:cNvPr id="685" name="公債費平均値テキスト"/>
        <xdr:cNvSpPr txBox="1"/>
      </xdr:nvSpPr>
      <xdr:spPr>
        <a:xfrm>
          <a:off x="16370300" y="16358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48282</xdr:rowOff>
    </xdr:from>
    <xdr:to>
      <xdr:col>23</xdr:col>
      <xdr:colOff>568325</xdr:colOff>
      <xdr:row>96</xdr:row>
      <xdr:rowOff>149882</xdr:rowOff>
    </xdr:to>
    <xdr:sp macro="" textlink="">
      <xdr:nvSpPr>
        <xdr:cNvPr id="686" name="フローチャート : 判断 685"/>
        <xdr:cNvSpPr/>
      </xdr:nvSpPr>
      <xdr:spPr>
        <a:xfrm>
          <a:off x="16268700" y="1650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158761</xdr:rowOff>
    </xdr:from>
    <xdr:to>
      <xdr:col>22</xdr:col>
      <xdr:colOff>365125</xdr:colOff>
      <xdr:row>97</xdr:row>
      <xdr:rowOff>158993</xdr:rowOff>
    </xdr:to>
    <xdr:cxnSp macro="">
      <xdr:nvCxnSpPr>
        <xdr:cNvPr id="687" name="直線コネクタ 686"/>
        <xdr:cNvCxnSpPr/>
      </xdr:nvCxnSpPr>
      <xdr:spPr>
        <a:xfrm flipV="1">
          <a:off x="14592300" y="16789411"/>
          <a:ext cx="889000" cy="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59579</xdr:rowOff>
    </xdr:from>
    <xdr:to>
      <xdr:col>22</xdr:col>
      <xdr:colOff>415925</xdr:colOff>
      <xdr:row>96</xdr:row>
      <xdr:rowOff>161179</xdr:rowOff>
    </xdr:to>
    <xdr:sp macro="" textlink="">
      <xdr:nvSpPr>
        <xdr:cNvPr id="688" name="フローチャート : 判断 687"/>
        <xdr:cNvSpPr/>
      </xdr:nvSpPr>
      <xdr:spPr>
        <a:xfrm>
          <a:off x="15430500" y="1651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6256</xdr:rowOff>
    </xdr:from>
    <xdr:ext cx="534377" cy="259045"/>
    <xdr:sp macro="" textlink="">
      <xdr:nvSpPr>
        <xdr:cNvPr id="689" name="テキスト ボックス 688"/>
        <xdr:cNvSpPr txBox="1"/>
      </xdr:nvSpPr>
      <xdr:spPr>
        <a:xfrm>
          <a:off x="15214111" y="1629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81,413</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153082</xdr:rowOff>
    </xdr:from>
    <xdr:to>
      <xdr:col>21</xdr:col>
      <xdr:colOff>161925</xdr:colOff>
      <xdr:row>97</xdr:row>
      <xdr:rowOff>158993</xdr:rowOff>
    </xdr:to>
    <xdr:cxnSp macro="">
      <xdr:nvCxnSpPr>
        <xdr:cNvPr id="690" name="直線コネクタ 689"/>
        <xdr:cNvCxnSpPr/>
      </xdr:nvCxnSpPr>
      <xdr:spPr>
        <a:xfrm>
          <a:off x="13703300" y="16783732"/>
          <a:ext cx="889000" cy="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52732</xdr:rowOff>
    </xdr:from>
    <xdr:to>
      <xdr:col>21</xdr:col>
      <xdr:colOff>212725</xdr:colOff>
      <xdr:row>96</xdr:row>
      <xdr:rowOff>154332</xdr:rowOff>
    </xdr:to>
    <xdr:sp macro="" textlink="">
      <xdr:nvSpPr>
        <xdr:cNvPr id="691" name="フローチャート : 判断 690"/>
        <xdr:cNvSpPr/>
      </xdr:nvSpPr>
      <xdr:spPr>
        <a:xfrm>
          <a:off x="14541500" y="1651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170859</xdr:rowOff>
    </xdr:from>
    <xdr:ext cx="534377" cy="259045"/>
    <xdr:sp macro="" textlink="">
      <xdr:nvSpPr>
        <xdr:cNvPr id="692" name="テキスト ボックス 691"/>
        <xdr:cNvSpPr txBox="1"/>
      </xdr:nvSpPr>
      <xdr:spPr>
        <a:xfrm>
          <a:off x="14325111" y="1628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82,911</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133322</xdr:rowOff>
    </xdr:from>
    <xdr:to>
      <xdr:col>19</xdr:col>
      <xdr:colOff>644525</xdr:colOff>
      <xdr:row>97</xdr:row>
      <xdr:rowOff>153082</xdr:rowOff>
    </xdr:to>
    <xdr:cxnSp macro="">
      <xdr:nvCxnSpPr>
        <xdr:cNvPr id="693" name="直線コネクタ 692"/>
        <xdr:cNvCxnSpPr/>
      </xdr:nvCxnSpPr>
      <xdr:spPr>
        <a:xfrm>
          <a:off x="12814300" y="16763972"/>
          <a:ext cx="889000" cy="1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51437</xdr:rowOff>
    </xdr:from>
    <xdr:to>
      <xdr:col>20</xdr:col>
      <xdr:colOff>9525</xdr:colOff>
      <xdr:row>96</xdr:row>
      <xdr:rowOff>153037</xdr:rowOff>
    </xdr:to>
    <xdr:sp macro="" textlink="">
      <xdr:nvSpPr>
        <xdr:cNvPr id="694" name="フローチャート : 判断 693"/>
        <xdr:cNvSpPr/>
      </xdr:nvSpPr>
      <xdr:spPr>
        <a:xfrm>
          <a:off x="13652500" y="16510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169564</xdr:rowOff>
    </xdr:from>
    <xdr:ext cx="534377" cy="259045"/>
    <xdr:sp macro="" textlink="">
      <xdr:nvSpPr>
        <xdr:cNvPr id="695" name="テキスト ボックス 694"/>
        <xdr:cNvSpPr txBox="1"/>
      </xdr:nvSpPr>
      <xdr:spPr>
        <a:xfrm>
          <a:off x="13436111" y="1628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83,194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46980</xdr:rowOff>
    </xdr:from>
    <xdr:to>
      <xdr:col>18</xdr:col>
      <xdr:colOff>492125</xdr:colOff>
      <xdr:row>96</xdr:row>
      <xdr:rowOff>148580</xdr:rowOff>
    </xdr:to>
    <xdr:sp macro="" textlink="">
      <xdr:nvSpPr>
        <xdr:cNvPr id="696" name="フローチャート : 判断 695"/>
        <xdr:cNvSpPr/>
      </xdr:nvSpPr>
      <xdr:spPr>
        <a:xfrm>
          <a:off x="12763500" y="1650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165107</xdr:rowOff>
    </xdr:from>
    <xdr:ext cx="534377" cy="259045"/>
    <xdr:sp macro="" textlink="">
      <xdr:nvSpPr>
        <xdr:cNvPr id="697" name="テキスト ボックス 696"/>
        <xdr:cNvSpPr txBox="1"/>
      </xdr:nvSpPr>
      <xdr:spPr>
        <a:xfrm>
          <a:off x="12547111" y="1628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84,169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105707</xdr:rowOff>
    </xdr:from>
    <xdr:to>
      <xdr:col>23</xdr:col>
      <xdr:colOff>568325</xdr:colOff>
      <xdr:row>98</xdr:row>
      <xdr:rowOff>35857</xdr:rowOff>
    </xdr:to>
    <xdr:sp macro="" textlink="">
      <xdr:nvSpPr>
        <xdr:cNvPr id="703" name="円/楕円 702"/>
        <xdr:cNvSpPr/>
      </xdr:nvSpPr>
      <xdr:spPr>
        <a:xfrm>
          <a:off x="16268700" y="1673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20634</xdr:rowOff>
    </xdr:from>
    <xdr:ext cx="534377" cy="259045"/>
    <xdr:sp macro="" textlink="">
      <xdr:nvSpPr>
        <xdr:cNvPr id="704" name="公債費該当値テキスト"/>
        <xdr:cNvSpPr txBox="1"/>
      </xdr:nvSpPr>
      <xdr:spPr>
        <a:xfrm>
          <a:off x="16370300" y="1665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33,824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107961</xdr:rowOff>
    </xdr:from>
    <xdr:to>
      <xdr:col>22</xdr:col>
      <xdr:colOff>415925</xdr:colOff>
      <xdr:row>98</xdr:row>
      <xdr:rowOff>38111</xdr:rowOff>
    </xdr:to>
    <xdr:sp macro="" textlink="">
      <xdr:nvSpPr>
        <xdr:cNvPr id="705" name="円/楕円 704"/>
        <xdr:cNvSpPr/>
      </xdr:nvSpPr>
      <xdr:spPr>
        <a:xfrm>
          <a:off x="15430500" y="167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29238</xdr:rowOff>
    </xdr:from>
    <xdr:ext cx="534377" cy="259045"/>
    <xdr:sp macro="" textlink="">
      <xdr:nvSpPr>
        <xdr:cNvPr id="706" name="テキスト ボックス 705"/>
        <xdr:cNvSpPr txBox="1"/>
      </xdr:nvSpPr>
      <xdr:spPr>
        <a:xfrm>
          <a:off x="15214111" y="1683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33,331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108193</xdr:rowOff>
    </xdr:from>
    <xdr:to>
      <xdr:col>21</xdr:col>
      <xdr:colOff>212725</xdr:colOff>
      <xdr:row>98</xdr:row>
      <xdr:rowOff>38343</xdr:rowOff>
    </xdr:to>
    <xdr:sp macro="" textlink="">
      <xdr:nvSpPr>
        <xdr:cNvPr id="707" name="円/楕円 706"/>
        <xdr:cNvSpPr/>
      </xdr:nvSpPr>
      <xdr:spPr>
        <a:xfrm>
          <a:off x="14541500" y="1673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29470</xdr:rowOff>
    </xdr:from>
    <xdr:ext cx="534377" cy="259045"/>
    <xdr:sp macro="" textlink="">
      <xdr:nvSpPr>
        <xdr:cNvPr id="708" name="テキスト ボックス 707"/>
        <xdr:cNvSpPr txBox="1"/>
      </xdr:nvSpPr>
      <xdr:spPr>
        <a:xfrm>
          <a:off x="14325111" y="168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33,280</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102282</xdr:rowOff>
    </xdr:from>
    <xdr:to>
      <xdr:col>20</xdr:col>
      <xdr:colOff>9525</xdr:colOff>
      <xdr:row>98</xdr:row>
      <xdr:rowOff>32432</xdr:rowOff>
    </xdr:to>
    <xdr:sp macro="" textlink="">
      <xdr:nvSpPr>
        <xdr:cNvPr id="709" name="円/楕円 708"/>
        <xdr:cNvSpPr/>
      </xdr:nvSpPr>
      <xdr:spPr>
        <a:xfrm>
          <a:off x="13652500" y="167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23559</xdr:rowOff>
    </xdr:from>
    <xdr:ext cx="534377" cy="259045"/>
    <xdr:sp macro="" textlink="">
      <xdr:nvSpPr>
        <xdr:cNvPr id="710" name="テキスト ボックス 709"/>
        <xdr:cNvSpPr txBox="1"/>
      </xdr:nvSpPr>
      <xdr:spPr>
        <a:xfrm>
          <a:off x="13436111" y="1682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34,573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82522</xdr:rowOff>
    </xdr:from>
    <xdr:to>
      <xdr:col>18</xdr:col>
      <xdr:colOff>492125</xdr:colOff>
      <xdr:row>98</xdr:row>
      <xdr:rowOff>12672</xdr:rowOff>
    </xdr:to>
    <xdr:sp macro="" textlink="">
      <xdr:nvSpPr>
        <xdr:cNvPr id="711" name="円/楕円 710"/>
        <xdr:cNvSpPr/>
      </xdr:nvSpPr>
      <xdr:spPr>
        <a:xfrm>
          <a:off x="12763500" y="1671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3799</xdr:rowOff>
    </xdr:from>
    <xdr:ext cx="534377" cy="259045"/>
    <xdr:sp macro="" textlink="">
      <xdr:nvSpPr>
        <xdr:cNvPr id="712" name="テキスト ボックス 711"/>
        <xdr:cNvSpPr txBox="1"/>
      </xdr:nvSpPr>
      <xdr:spPr>
        <a:xfrm>
          <a:off x="12547111" y="1680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38,895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161646</xdr:rowOff>
    </xdr:from>
    <xdr:to>
      <xdr:col>32</xdr:col>
      <xdr:colOff>186689</xdr:colOff>
      <xdr:row>38</xdr:row>
      <xdr:rowOff>139700</xdr:rowOff>
    </xdr:to>
    <xdr:cxnSp macro="">
      <xdr:nvCxnSpPr>
        <xdr:cNvPr id="734" name="直線コネクタ 733"/>
        <xdr:cNvCxnSpPr/>
      </xdr:nvCxnSpPr>
      <xdr:spPr>
        <a:xfrm flipV="1">
          <a:off x="22159595" y="5476596"/>
          <a:ext cx="1269" cy="1178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154551</xdr:rowOff>
    </xdr:from>
    <xdr:ext cx="249299" cy="259045"/>
    <xdr:sp macro="" textlink="">
      <xdr:nvSpPr>
        <xdr:cNvPr id="735" name="諸支出金最小値テキスト"/>
        <xdr:cNvSpPr txBox="1"/>
      </xdr:nvSpPr>
      <xdr:spPr>
        <a:xfrm>
          <a:off x="22212300" y="6669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108323</xdr:rowOff>
    </xdr:from>
    <xdr:ext cx="469744" cy="259045"/>
    <xdr:sp macro="" textlink="">
      <xdr:nvSpPr>
        <xdr:cNvPr id="737" name="諸支出金最大値テキスト"/>
        <xdr:cNvSpPr txBox="1"/>
      </xdr:nvSpPr>
      <xdr:spPr>
        <a:xfrm>
          <a:off x="22212300" y="525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5,154</a:t>
          </a:r>
          <a:endParaRPr kumimoji="1" lang="ja-JP" altLang="en-US" sz="1000" b="1">
            <a:latin typeface="ＭＳ Ｐゴシック"/>
          </a:endParaRPr>
        </a:p>
      </xdr:txBody>
    </xdr:sp>
    <xdr:clientData/>
  </xdr:oneCellAnchor>
  <xdr:twoCellAnchor>
    <xdr:from>
      <xdr:col>32</xdr:col>
      <xdr:colOff>98425</xdr:colOff>
      <xdr:row>31</xdr:row>
      <xdr:rowOff>161646</xdr:rowOff>
    </xdr:from>
    <xdr:to>
      <xdr:col>32</xdr:col>
      <xdr:colOff>276225</xdr:colOff>
      <xdr:row>31</xdr:row>
      <xdr:rowOff>161646</xdr:rowOff>
    </xdr:to>
    <xdr:cxnSp macro="">
      <xdr:nvCxnSpPr>
        <xdr:cNvPr id="738" name="直線コネクタ 737"/>
        <xdr:cNvCxnSpPr/>
      </xdr:nvCxnSpPr>
      <xdr:spPr>
        <a:xfrm>
          <a:off x="22072600" y="547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72001</xdr:rowOff>
    </xdr:from>
    <xdr:ext cx="378565" cy="259045"/>
    <xdr:sp macro="" textlink="">
      <xdr:nvSpPr>
        <xdr:cNvPr id="740" name="諸支出金平均値テキスト"/>
        <xdr:cNvSpPr txBox="1"/>
      </xdr:nvSpPr>
      <xdr:spPr>
        <a:xfrm>
          <a:off x="22212300" y="64156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49123</xdr:rowOff>
    </xdr:from>
    <xdr:to>
      <xdr:col>32</xdr:col>
      <xdr:colOff>238125</xdr:colOff>
      <xdr:row>38</xdr:row>
      <xdr:rowOff>150723</xdr:rowOff>
    </xdr:to>
    <xdr:sp macro="" textlink="">
      <xdr:nvSpPr>
        <xdr:cNvPr id="741" name="フローチャート : 判断 740"/>
        <xdr:cNvSpPr/>
      </xdr:nvSpPr>
      <xdr:spPr>
        <a:xfrm>
          <a:off x="221107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78613</xdr:rowOff>
    </xdr:from>
    <xdr:to>
      <xdr:col>31</xdr:col>
      <xdr:colOff>85725</xdr:colOff>
      <xdr:row>39</xdr:row>
      <xdr:rowOff>8763</xdr:rowOff>
    </xdr:to>
    <xdr:sp macro="" textlink="">
      <xdr:nvSpPr>
        <xdr:cNvPr id="743" name="フローチャート : 判断 742"/>
        <xdr:cNvSpPr/>
      </xdr:nvSpPr>
      <xdr:spPr>
        <a:xfrm>
          <a:off x="21272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25290</xdr:rowOff>
    </xdr:from>
    <xdr:ext cx="313932" cy="259045"/>
    <xdr:sp macro="" textlink="">
      <xdr:nvSpPr>
        <xdr:cNvPr id="744" name="テキスト ボックス 743"/>
        <xdr:cNvSpPr txBox="1"/>
      </xdr:nvSpPr>
      <xdr:spPr>
        <a:xfrm>
          <a:off x="21166333" y="63689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18948</xdr:rowOff>
    </xdr:from>
    <xdr:to>
      <xdr:col>29</xdr:col>
      <xdr:colOff>568325</xdr:colOff>
      <xdr:row>38</xdr:row>
      <xdr:rowOff>120548</xdr:rowOff>
    </xdr:to>
    <xdr:sp macro="" textlink="">
      <xdr:nvSpPr>
        <xdr:cNvPr id="746" name="フローチャート : 判断 745"/>
        <xdr:cNvSpPr/>
      </xdr:nvSpPr>
      <xdr:spPr>
        <a:xfrm>
          <a:off x="20383500" y="6534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137075</xdr:rowOff>
    </xdr:from>
    <xdr:ext cx="378565" cy="259045"/>
    <xdr:sp macro="" textlink="">
      <xdr:nvSpPr>
        <xdr:cNvPr id="747" name="テキスト ボックス 746"/>
        <xdr:cNvSpPr txBox="1"/>
      </xdr:nvSpPr>
      <xdr:spPr>
        <a:xfrm>
          <a:off x="20245017" y="6309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81128</xdr:rowOff>
    </xdr:from>
    <xdr:to>
      <xdr:col>28</xdr:col>
      <xdr:colOff>365125</xdr:colOff>
      <xdr:row>39</xdr:row>
      <xdr:rowOff>11278</xdr:rowOff>
    </xdr:to>
    <xdr:sp macro="" textlink="">
      <xdr:nvSpPr>
        <xdr:cNvPr id="749" name="フローチャート : 判断 748"/>
        <xdr:cNvSpPr/>
      </xdr:nvSpPr>
      <xdr:spPr>
        <a:xfrm>
          <a:off x="19494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27805</xdr:rowOff>
    </xdr:from>
    <xdr:ext cx="313932" cy="259045"/>
    <xdr:sp macro="" textlink="">
      <xdr:nvSpPr>
        <xdr:cNvPr id="750" name="テキスト ボックス 749"/>
        <xdr:cNvSpPr txBox="1"/>
      </xdr:nvSpPr>
      <xdr:spPr>
        <a:xfrm>
          <a:off x="19388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81128</xdr:rowOff>
    </xdr:from>
    <xdr:to>
      <xdr:col>27</xdr:col>
      <xdr:colOff>161925</xdr:colOff>
      <xdr:row>39</xdr:row>
      <xdr:rowOff>11278</xdr:rowOff>
    </xdr:to>
    <xdr:sp macro="" textlink="">
      <xdr:nvSpPr>
        <xdr:cNvPr id="751" name="フローチャート : 判断 750"/>
        <xdr:cNvSpPr/>
      </xdr:nvSpPr>
      <xdr:spPr>
        <a:xfrm>
          <a:off x="18605500" y="6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27805</xdr:rowOff>
    </xdr:from>
    <xdr:ext cx="313932" cy="259045"/>
    <xdr:sp macro="" textlink="">
      <xdr:nvSpPr>
        <xdr:cNvPr id="752" name="テキスト ボックス 751"/>
        <xdr:cNvSpPr txBox="1"/>
      </xdr:nvSpPr>
      <xdr:spPr>
        <a:xfrm>
          <a:off x="18499333" y="6371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8" name="円/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27551</xdr:rowOff>
    </xdr:from>
    <xdr:ext cx="249299" cy="259045"/>
    <xdr:sp macro="" textlink="">
      <xdr:nvSpPr>
        <xdr:cNvPr id="759" name="諸支出金該当値テキスト"/>
        <xdr:cNvSpPr txBox="1"/>
      </xdr:nvSpPr>
      <xdr:spPr>
        <a:xfrm>
          <a:off x="22212300" y="65426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0" name="円/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1" name="テキスト ボックス 760"/>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2" name="円/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3" name="テキスト ボックス 762"/>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4" name="円/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5" name="テキスト ボックス 764"/>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6" name="円/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7" name="テキスト ボックス 766"/>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8" name="直線コネクタ 77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9" name="テキスト ボックス 77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1" name="テキスト ボックス 78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3" name="直線コネクタ 78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8" name="直線コネクタ 78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0" name="フローチャート : 判断 78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1" name="直線コネクタ 79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2" name="フローチャート : 判断 79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3" name="テキスト ボックス 79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4" name="直線コネクタ 79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5" name="フローチャート : 判断 79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6" name="テキスト ボックス 79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7" name="直線コネクタ 79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8" name="フローチャート : 判断 79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9" name="テキスト ボックス 79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0" name="フローチャート : 判断 79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1" name="テキスト ボックス 80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7" name="円/楕円 80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9" name="円/楕円 80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0" name="テキスト ボックス 80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1" name="円/楕円 81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2" name="テキスト ボックス 81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3" name="円/楕円 81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4" name="テキスト ボックス 81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円/楕円 81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6" name="テキスト ボックス 81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7" name="正方形/長方形 81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8" name="正方形/長方形 81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9" name="テキスト ボックス 81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a:rPr>
            <a:t>教育費、民生費、公債費の住民一人当たりのコストが類似団体の平均を下回っている。教育費では、小・中学校の修繕費、民生費では、社会福祉関係のシステムの経費、公債費では、起債の発行を抑えているため。</a:t>
          </a:r>
          <a:endParaRPr kumimoji="1" lang="en-US" altLang="ja-JP" sz="1400">
            <a:latin typeface="ＭＳ Ｐゴシック"/>
          </a:endParaRPr>
        </a:p>
        <a:p>
          <a:r>
            <a:rPr kumimoji="1" lang="ja-JP" altLang="en-US" sz="1400">
              <a:latin typeface="ＭＳ Ｐゴシック"/>
            </a:rPr>
            <a:t>今後も、財政健全化のため、起債発行を必要最小限としていく。</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適切な財源の確保と歳出の精査により、近年増額となっている。また、集中改革プランや定員管理計画等に基づき人件費の減等により、前年度と比較し、実質収支額が約８千万円の増、標準財政規模を占める割合では１．８８ポイントの増となり、実質単年度収支も標準財政規模を占める割合では５．９２ポイント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今後も、歳出の合理化等財政改革を推進し、健全な行財政運営に努めていく。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300" b="0" i="0">
              <a:solidFill>
                <a:schemeClr val="dk1"/>
              </a:solidFill>
              <a:effectLst/>
              <a:latin typeface="+mn-lt"/>
              <a:ea typeface="+mn-ea"/>
              <a:cs typeface="+mn-cs"/>
            </a:rPr>
            <a:t>　病院事業会計の黒字額が年々増加している。これは、徹底した経費の削減により支出を抑えたためである。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元利償還金と公営企業債の元利償還金に対する繰入金は、年々減少している。今後も公営企業の適正な事業実施による実質公債費率抑制に努める。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青森県板柳町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一般会計等に係る地方債の現在高は年々減少しているため、将来負担額が減少している。それに対し充当可能基金が年々増加している。今後も適正な事業実施に努め、将来負担比率の抑制に努める。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青森県平均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青森県板柳町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14,382
14,358
41.88
6,361,763
6,062,426
297,922
4,071,845
4,544,036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45.0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B1" workbookViewId="0">
      <selection activeCell="BG36" sqref="BG36:BU36"/>
    </sheetView>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6361763</v>
      </c>
      <c r="BO4" s="409"/>
      <c r="BP4" s="409"/>
      <c r="BQ4" s="409"/>
      <c r="BR4" s="409"/>
      <c r="BS4" s="409"/>
      <c r="BT4" s="409"/>
      <c r="BU4" s="410"/>
      <c r="BV4" s="408">
        <v>6074209</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7.3</v>
      </c>
      <c r="CU4" s="586"/>
      <c r="CV4" s="586"/>
      <c r="CW4" s="586"/>
      <c r="CX4" s="586"/>
      <c r="CY4" s="586"/>
      <c r="CZ4" s="586"/>
      <c r="DA4" s="587"/>
      <c r="DB4" s="585">
        <v>5.4</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6062426</v>
      </c>
      <c r="BO5" s="414"/>
      <c r="BP5" s="414"/>
      <c r="BQ5" s="414"/>
      <c r="BR5" s="414"/>
      <c r="BS5" s="414"/>
      <c r="BT5" s="414"/>
      <c r="BU5" s="415"/>
      <c r="BV5" s="413">
        <v>5838147</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80.400000000000006</v>
      </c>
      <c r="CU5" s="384"/>
      <c r="CV5" s="384"/>
      <c r="CW5" s="384"/>
      <c r="CX5" s="384"/>
      <c r="CY5" s="384"/>
      <c r="CZ5" s="384"/>
      <c r="DA5" s="385"/>
      <c r="DB5" s="383">
        <v>85.5</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299337</v>
      </c>
      <c r="BO6" s="414"/>
      <c r="BP6" s="414"/>
      <c r="BQ6" s="414"/>
      <c r="BR6" s="414"/>
      <c r="BS6" s="414"/>
      <c r="BT6" s="414"/>
      <c r="BU6" s="415"/>
      <c r="BV6" s="413">
        <v>236062</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84.7</v>
      </c>
      <c r="CU6" s="560"/>
      <c r="CV6" s="560"/>
      <c r="CW6" s="560"/>
      <c r="CX6" s="560"/>
      <c r="CY6" s="560"/>
      <c r="CZ6" s="560"/>
      <c r="DA6" s="561"/>
      <c r="DB6" s="559">
        <v>90.5</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1415</v>
      </c>
      <c r="BO7" s="414"/>
      <c r="BP7" s="414"/>
      <c r="BQ7" s="414"/>
      <c r="BR7" s="414"/>
      <c r="BS7" s="414"/>
      <c r="BT7" s="414"/>
      <c r="BU7" s="415"/>
      <c r="BV7" s="413">
        <v>20876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4071845</v>
      </c>
      <c r="CU7" s="414"/>
      <c r="CV7" s="414"/>
      <c r="CW7" s="414"/>
      <c r="CX7" s="414"/>
      <c r="CY7" s="414"/>
      <c r="CZ7" s="414"/>
      <c r="DA7" s="415"/>
      <c r="DB7" s="413">
        <v>3952670</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297922</v>
      </c>
      <c r="BO8" s="414"/>
      <c r="BP8" s="414"/>
      <c r="BQ8" s="414"/>
      <c r="BR8" s="414"/>
      <c r="BS8" s="414"/>
      <c r="BT8" s="414"/>
      <c r="BU8" s="415"/>
      <c r="BV8" s="413">
        <v>215186</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0.26</v>
      </c>
      <c r="CU8" s="523"/>
      <c r="CV8" s="523"/>
      <c r="CW8" s="523"/>
      <c r="CX8" s="523"/>
      <c r="CY8" s="523"/>
      <c r="CZ8" s="523"/>
      <c r="DA8" s="524"/>
      <c r="DB8" s="522">
        <v>0.25</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13935</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82736</v>
      </c>
      <c r="BO9" s="414"/>
      <c r="BP9" s="414"/>
      <c r="BQ9" s="414"/>
      <c r="BR9" s="414"/>
      <c r="BS9" s="414"/>
      <c r="BT9" s="414"/>
      <c r="BU9" s="415"/>
      <c r="BV9" s="413">
        <v>-45606</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9.1999999999999993</v>
      </c>
      <c r="CU9" s="384"/>
      <c r="CV9" s="384"/>
      <c r="CW9" s="384"/>
      <c r="CX9" s="384"/>
      <c r="CY9" s="384"/>
      <c r="CZ9" s="384"/>
      <c r="DA9" s="385"/>
      <c r="DB9" s="383">
        <v>9.9</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15227</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255174</v>
      </c>
      <c r="BO10" s="414"/>
      <c r="BP10" s="414"/>
      <c r="BQ10" s="414"/>
      <c r="BR10" s="414"/>
      <c r="BS10" s="414"/>
      <c r="BT10" s="414"/>
      <c r="BU10" s="415"/>
      <c r="BV10" s="413">
        <v>140833</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v>200</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14382</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78</v>
      </c>
      <c r="AV12" s="471"/>
      <c r="AW12" s="471"/>
      <c r="AX12" s="471"/>
      <c r="AY12" s="393" t="s">
        <v>115</v>
      </c>
      <c r="AZ12" s="394"/>
      <c r="BA12" s="394"/>
      <c r="BB12" s="394"/>
      <c r="BC12" s="394"/>
      <c r="BD12" s="394"/>
      <c r="BE12" s="394"/>
      <c r="BF12" s="394"/>
      <c r="BG12" s="394"/>
      <c r="BH12" s="394"/>
      <c r="BI12" s="394"/>
      <c r="BJ12" s="394"/>
      <c r="BK12" s="394"/>
      <c r="BL12" s="394"/>
      <c r="BM12" s="395"/>
      <c r="BN12" s="413">
        <v>98213</v>
      </c>
      <c r="BO12" s="414"/>
      <c r="BP12" s="414"/>
      <c r="BQ12" s="414"/>
      <c r="BR12" s="414"/>
      <c r="BS12" s="414"/>
      <c r="BT12" s="414"/>
      <c r="BU12" s="415"/>
      <c r="BV12" s="413">
        <v>96549</v>
      </c>
      <c r="BW12" s="414"/>
      <c r="BX12" s="414"/>
      <c r="BY12" s="414"/>
      <c r="BZ12" s="414"/>
      <c r="CA12" s="414"/>
      <c r="CB12" s="414"/>
      <c r="CC12" s="415"/>
      <c r="CD12" s="422" t="s">
        <v>116</v>
      </c>
      <c r="CE12" s="423"/>
      <c r="CF12" s="423"/>
      <c r="CG12" s="423"/>
      <c r="CH12" s="423"/>
      <c r="CI12" s="423"/>
      <c r="CJ12" s="423"/>
      <c r="CK12" s="423"/>
      <c r="CL12" s="423"/>
      <c r="CM12" s="423"/>
      <c r="CN12" s="423"/>
      <c r="CO12" s="423"/>
      <c r="CP12" s="423"/>
      <c r="CQ12" s="423"/>
      <c r="CR12" s="423"/>
      <c r="CS12" s="424"/>
      <c r="CT12" s="522" t="s">
        <v>108</v>
      </c>
      <c r="CU12" s="523"/>
      <c r="CV12" s="523"/>
      <c r="CW12" s="523"/>
      <c r="CX12" s="523"/>
      <c r="CY12" s="523"/>
      <c r="CZ12" s="523"/>
      <c r="DA12" s="524"/>
      <c r="DB12" s="522" t="s">
        <v>108</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117</v>
      </c>
      <c r="N13" s="512"/>
      <c r="O13" s="512"/>
      <c r="P13" s="512"/>
      <c r="Q13" s="513"/>
      <c r="R13" s="514">
        <v>14358</v>
      </c>
      <c r="S13" s="515"/>
      <c r="T13" s="515"/>
      <c r="U13" s="515"/>
      <c r="V13" s="516"/>
      <c r="W13" s="502" t="s">
        <v>118</v>
      </c>
      <c r="X13" s="426"/>
      <c r="Y13" s="426"/>
      <c r="Z13" s="426"/>
      <c r="AA13" s="426"/>
      <c r="AB13" s="427"/>
      <c r="AC13" s="389">
        <v>3119</v>
      </c>
      <c r="AD13" s="390"/>
      <c r="AE13" s="390"/>
      <c r="AF13" s="390"/>
      <c r="AG13" s="391"/>
      <c r="AH13" s="389">
        <v>3353</v>
      </c>
      <c r="AI13" s="390"/>
      <c r="AJ13" s="390"/>
      <c r="AK13" s="390"/>
      <c r="AL13" s="392"/>
      <c r="AM13" s="482" t="s">
        <v>119</v>
      </c>
      <c r="AN13" s="387"/>
      <c r="AO13" s="387"/>
      <c r="AP13" s="387"/>
      <c r="AQ13" s="387"/>
      <c r="AR13" s="387"/>
      <c r="AS13" s="387"/>
      <c r="AT13" s="388"/>
      <c r="AU13" s="470" t="s">
        <v>120</v>
      </c>
      <c r="AV13" s="471"/>
      <c r="AW13" s="471"/>
      <c r="AX13" s="471"/>
      <c r="AY13" s="393" t="s">
        <v>121</v>
      </c>
      <c r="AZ13" s="394"/>
      <c r="BA13" s="394"/>
      <c r="BB13" s="394"/>
      <c r="BC13" s="394"/>
      <c r="BD13" s="394"/>
      <c r="BE13" s="394"/>
      <c r="BF13" s="394"/>
      <c r="BG13" s="394"/>
      <c r="BH13" s="394"/>
      <c r="BI13" s="394"/>
      <c r="BJ13" s="394"/>
      <c r="BK13" s="394"/>
      <c r="BL13" s="394"/>
      <c r="BM13" s="395"/>
      <c r="BN13" s="413">
        <v>239697</v>
      </c>
      <c r="BO13" s="414"/>
      <c r="BP13" s="414"/>
      <c r="BQ13" s="414"/>
      <c r="BR13" s="414"/>
      <c r="BS13" s="414"/>
      <c r="BT13" s="414"/>
      <c r="BU13" s="415"/>
      <c r="BV13" s="413">
        <v>-1122</v>
      </c>
      <c r="BW13" s="414"/>
      <c r="BX13" s="414"/>
      <c r="BY13" s="414"/>
      <c r="BZ13" s="414"/>
      <c r="CA13" s="414"/>
      <c r="CB13" s="414"/>
      <c r="CC13" s="415"/>
      <c r="CD13" s="422" t="s">
        <v>122</v>
      </c>
      <c r="CE13" s="423"/>
      <c r="CF13" s="423"/>
      <c r="CG13" s="423"/>
      <c r="CH13" s="423"/>
      <c r="CI13" s="423"/>
      <c r="CJ13" s="423"/>
      <c r="CK13" s="423"/>
      <c r="CL13" s="423"/>
      <c r="CM13" s="423"/>
      <c r="CN13" s="423"/>
      <c r="CO13" s="423"/>
      <c r="CP13" s="423"/>
      <c r="CQ13" s="423"/>
      <c r="CR13" s="423"/>
      <c r="CS13" s="424"/>
      <c r="CT13" s="383">
        <v>10.8</v>
      </c>
      <c r="CU13" s="384"/>
      <c r="CV13" s="384"/>
      <c r="CW13" s="384"/>
      <c r="CX13" s="384"/>
      <c r="CY13" s="384"/>
      <c r="CZ13" s="384"/>
      <c r="DA13" s="385"/>
      <c r="DB13" s="383">
        <v>11.9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123</v>
      </c>
      <c r="M14" s="543"/>
      <c r="N14" s="543"/>
      <c r="O14" s="543"/>
      <c r="P14" s="543"/>
      <c r="Q14" s="544"/>
      <c r="R14" s="514">
        <v>14633</v>
      </c>
      <c r="S14" s="515"/>
      <c r="T14" s="515"/>
      <c r="U14" s="515"/>
      <c r="V14" s="516"/>
      <c r="W14" s="517"/>
      <c r="X14" s="429"/>
      <c r="Y14" s="429"/>
      <c r="Z14" s="429"/>
      <c r="AA14" s="429"/>
      <c r="AB14" s="430"/>
      <c r="AC14" s="507">
        <v>38.5</v>
      </c>
      <c r="AD14" s="508"/>
      <c r="AE14" s="508"/>
      <c r="AF14" s="508"/>
      <c r="AG14" s="509"/>
      <c r="AH14" s="507">
        <v>38.1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124</v>
      </c>
      <c r="CE14" s="420"/>
      <c r="CF14" s="420"/>
      <c r="CG14" s="420"/>
      <c r="CH14" s="420"/>
      <c r="CI14" s="420"/>
      <c r="CJ14" s="420"/>
      <c r="CK14" s="420"/>
      <c r="CL14" s="420"/>
      <c r="CM14" s="420"/>
      <c r="CN14" s="420"/>
      <c r="CO14" s="420"/>
      <c r="CP14" s="420"/>
      <c r="CQ14" s="420"/>
      <c r="CR14" s="420"/>
      <c r="CS14" s="421"/>
      <c r="CT14" s="518">
        <v>45</v>
      </c>
      <c r="CU14" s="486"/>
      <c r="CV14" s="486"/>
      <c r="CW14" s="486"/>
      <c r="CX14" s="486"/>
      <c r="CY14" s="486"/>
      <c r="CZ14" s="486"/>
      <c r="DA14" s="487"/>
      <c r="DB14" s="518">
        <v>84.7</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117</v>
      </c>
      <c r="N15" s="512"/>
      <c r="O15" s="512"/>
      <c r="P15" s="512"/>
      <c r="Q15" s="513"/>
      <c r="R15" s="514">
        <v>14608</v>
      </c>
      <c r="S15" s="515"/>
      <c r="T15" s="515"/>
      <c r="U15" s="515"/>
      <c r="V15" s="516"/>
      <c r="W15" s="502" t="s">
        <v>125</v>
      </c>
      <c r="X15" s="426"/>
      <c r="Y15" s="426"/>
      <c r="Z15" s="426"/>
      <c r="AA15" s="426"/>
      <c r="AB15" s="427"/>
      <c r="AC15" s="389">
        <v>1320</v>
      </c>
      <c r="AD15" s="390"/>
      <c r="AE15" s="390"/>
      <c r="AF15" s="390"/>
      <c r="AG15" s="391"/>
      <c r="AH15" s="389">
        <v>1546</v>
      </c>
      <c r="AI15" s="390"/>
      <c r="AJ15" s="390"/>
      <c r="AK15" s="390"/>
      <c r="AL15" s="392"/>
      <c r="AM15" s="482"/>
      <c r="AN15" s="387"/>
      <c r="AO15" s="387"/>
      <c r="AP15" s="387"/>
      <c r="AQ15" s="387"/>
      <c r="AR15" s="387"/>
      <c r="AS15" s="387"/>
      <c r="AT15" s="388"/>
      <c r="AU15" s="470"/>
      <c r="AV15" s="471"/>
      <c r="AW15" s="471"/>
      <c r="AX15" s="471"/>
      <c r="AY15" s="405" t="s">
        <v>126</v>
      </c>
      <c r="AZ15" s="406"/>
      <c r="BA15" s="406"/>
      <c r="BB15" s="406"/>
      <c r="BC15" s="406"/>
      <c r="BD15" s="406"/>
      <c r="BE15" s="406"/>
      <c r="BF15" s="406"/>
      <c r="BG15" s="406"/>
      <c r="BH15" s="406"/>
      <c r="BI15" s="406"/>
      <c r="BJ15" s="406"/>
      <c r="BK15" s="406"/>
      <c r="BL15" s="406"/>
      <c r="BM15" s="407"/>
      <c r="BN15" s="408">
        <v>998896</v>
      </c>
      <c r="BO15" s="409"/>
      <c r="BP15" s="409"/>
      <c r="BQ15" s="409"/>
      <c r="BR15" s="409"/>
      <c r="BS15" s="409"/>
      <c r="BT15" s="409"/>
      <c r="BU15" s="410"/>
      <c r="BV15" s="408">
        <v>892290</v>
      </c>
      <c r="BW15" s="409"/>
      <c r="BX15" s="409"/>
      <c r="BY15" s="409"/>
      <c r="BZ15" s="409"/>
      <c r="CA15" s="409"/>
      <c r="CB15" s="409"/>
      <c r="CC15" s="410"/>
      <c r="CD15" s="519" t="s">
        <v>127</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128</v>
      </c>
      <c r="M16" s="505"/>
      <c r="N16" s="505"/>
      <c r="O16" s="505"/>
      <c r="P16" s="505"/>
      <c r="Q16" s="506"/>
      <c r="R16" s="499" t="s">
        <v>129</v>
      </c>
      <c r="S16" s="500"/>
      <c r="T16" s="500"/>
      <c r="U16" s="500"/>
      <c r="V16" s="501"/>
      <c r="W16" s="517"/>
      <c r="X16" s="429"/>
      <c r="Y16" s="429"/>
      <c r="Z16" s="429"/>
      <c r="AA16" s="429"/>
      <c r="AB16" s="430"/>
      <c r="AC16" s="507">
        <v>16.3</v>
      </c>
      <c r="AD16" s="508"/>
      <c r="AE16" s="508"/>
      <c r="AF16" s="508"/>
      <c r="AG16" s="509"/>
      <c r="AH16" s="507">
        <v>17.600000000000001</v>
      </c>
      <c r="AI16" s="508"/>
      <c r="AJ16" s="508"/>
      <c r="AK16" s="508"/>
      <c r="AL16" s="510"/>
      <c r="AM16" s="482"/>
      <c r="AN16" s="387"/>
      <c r="AO16" s="387"/>
      <c r="AP16" s="387"/>
      <c r="AQ16" s="387"/>
      <c r="AR16" s="387"/>
      <c r="AS16" s="387"/>
      <c r="AT16" s="388"/>
      <c r="AU16" s="470"/>
      <c r="AV16" s="471"/>
      <c r="AW16" s="471"/>
      <c r="AX16" s="471"/>
      <c r="AY16" s="393" t="s">
        <v>130</v>
      </c>
      <c r="AZ16" s="394"/>
      <c r="BA16" s="394"/>
      <c r="BB16" s="394"/>
      <c r="BC16" s="394"/>
      <c r="BD16" s="394"/>
      <c r="BE16" s="394"/>
      <c r="BF16" s="394"/>
      <c r="BG16" s="394"/>
      <c r="BH16" s="394"/>
      <c r="BI16" s="394"/>
      <c r="BJ16" s="394"/>
      <c r="BK16" s="394"/>
      <c r="BL16" s="394"/>
      <c r="BM16" s="395"/>
      <c r="BN16" s="413">
        <v>3620715</v>
      </c>
      <c r="BO16" s="414"/>
      <c r="BP16" s="414"/>
      <c r="BQ16" s="414"/>
      <c r="BR16" s="414"/>
      <c r="BS16" s="414"/>
      <c r="BT16" s="414"/>
      <c r="BU16" s="415"/>
      <c r="BV16" s="413">
        <v>3495286</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131</v>
      </c>
      <c r="N17" s="497"/>
      <c r="O17" s="497"/>
      <c r="P17" s="497"/>
      <c r="Q17" s="498"/>
      <c r="R17" s="499" t="s">
        <v>129</v>
      </c>
      <c r="S17" s="500"/>
      <c r="T17" s="500"/>
      <c r="U17" s="500"/>
      <c r="V17" s="501"/>
      <c r="W17" s="502" t="s">
        <v>132</v>
      </c>
      <c r="X17" s="426"/>
      <c r="Y17" s="426"/>
      <c r="Z17" s="426"/>
      <c r="AA17" s="426"/>
      <c r="AB17" s="427"/>
      <c r="AC17" s="389">
        <v>3652</v>
      </c>
      <c r="AD17" s="390"/>
      <c r="AE17" s="390"/>
      <c r="AF17" s="390"/>
      <c r="AG17" s="391"/>
      <c r="AH17" s="389">
        <v>3887</v>
      </c>
      <c r="AI17" s="390"/>
      <c r="AJ17" s="390"/>
      <c r="AK17" s="390"/>
      <c r="AL17" s="392"/>
      <c r="AM17" s="482"/>
      <c r="AN17" s="387"/>
      <c r="AO17" s="387"/>
      <c r="AP17" s="387"/>
      <c r="AQ17" s="387"/>
      <c r="AR17" s="387"/>
      <c r="AS17" s="387"/>
      <c r="AT17" s="388"/>
      <c r="AU17" s="470"/>
      <c r="AV17" s="471"/>
      <c r="AW17" s="471"/>
      <c r="AX17" s="471"/>
      <c r="AY17" s="393" t="s">
        <v>133</v>
      </c>
      <c r="AZ17" s="394"/>
      <c r="BA17" s="394"/>
      <c r="BB17" s="394"/>
      <c r="BC17" s="394"/>
      <c r="BD17" s="394"/>
      <c r="BE17" s="394"/>
      <c r="BF17" s="394"/>
      <c r="BG17" s="394"/>
      <c r="BH17" s="394"/>
      <c r="BI17" s="394"/>
      <c r="BJ17" s="394"/>
      <c r="BK17" s="394"/>
      <c r="BL17" s="394"/>
      <c r="BM17" s="395"/>
      <c r="BN17" s="413">
        <v>1243545</v>
      </c>
      <c r="BO17" s="414"/>
      <c r="BP17" s="414"/>
      <c r="BQ17" s="414"/>
      <c r="BR17" s="414"/>
      <c r="BS17" s="414"/>
      <c r="BT17" s="414"/>
      <c r="BU17" s="415"/>
      <c r="BV17" s="413">
        <v>1132485</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134</v>
      </c>
      <c r="C18" s="476"/>
      <c r="D18" s="476"/>
      <c r="E18" s="477"/>
      <c r="F18" s="477"/>
      <c r="G18" s="477"/>
      <c r="H18" s="477"/>
      <c r="I18" s="477"/>
      <c r="J18" s="477"/>
      <c r="K18" s="477"/>
      <c r="L18" s="478">
        <v>41.88</v>
      </c>
      <c r="M18" s="478"/>
      <c r="N18" s="478"/>
      <c r="O18" s="478"/>
      <c r="P18" s="478"/>
      <c r="Q18" s="478"/>
      <c r="R18" s="479"/>
      <c r="S18" s="479"/>
      <c r="T18" s="479"/>
      <c r="U18" s="479"/>
      <c r="V18" s="480"/>
      <c r="W18" s="494"/>
      <c r="X18" s="495"/>
      <c r="Y18" s="495"/>
      <c r="Z18" s="495"/>
      <c r="AA18" s="495"/>
      <c r="AB18" s="503"/>
      <c r="AC18" s="377">
        <v>45.1</v>
      </c>
      <c r="AD18" s="378"/>
      <c r="AE18" s="378"/>
      <c r="AF18" s="378"/>
      <c r="AG18" s="481"/>
      <c r="AH18" s="377">
        <v>44.2</v>
      </c>
      <c r="AI18" s="378"/>
      <c r="AJ18" s="378"/>
      <c r="AK18" s="378"/>
      <c r="AL18" s="379"/>
      <c r="AM18" s="482"/>
      <c r="AN18" s="387"/>
      <c r="AO18" s="387"/>
      <c r="AP18" s="387"/>
      <c r="AQ18" s="387"/>
      <c r="AR18" s="387"/>
      <c r="AS18" s="387"/>
      <c r="AT18" s="388"/>
      <c r="AU18" s="470"/>
      <c r="AV18" s="471"/>
      <c r="AW18" s="471"/>
      <c r="AX18" s="471"/>
      <c r="AY18" s="393" t="s">
        <v>135</v>
      </c>
      <c r="AZ18" s="394"/>
      <c r="BA18" s="394"/>
      <c r="BB18" s="394"/>
      <c r="BC18" s="394"/>
      <c r="BD18" s="394"/>
      <c r="BE18" s="394"/>
      <c r="BF18" s="394"/>
      <c r="BG18" s="394"/>
      <c r="BH18" s="394"/>
      <c r="BI18" s="394"/>
      <c r="BJ18" s="394"/>
      <c r="BK18" s="394"/>
      <c r="BL18" s="394"/>
      <c r="BM18" s="395"/>
      <c r="BN18" s="413">
        <v>3317496</v>
      </c>
      <c r="BO18" s="414"/>
      <c r="BP18" s="414"/>
      <c r="BQ18" s="414"/>
      <c r="BR18" s="414"/>
      <c r="BS18" s="414"/>
      <c r="BT18" s="414"/>
      <c r="BU18" s="415"/>
      <c r="BV18" s="413">
        <v>3353167</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136</v>
      </c>
      <c r="C19" s="476"/>
      <c r="D19" s="476"/>
      <c r="E19" s="477"/>
      <c r="F19" s="477"/>
      <c r="G19" s="477"/>
      <c r="H19" s="477"/>
      <c r="I19" s="477"/>
      <c r="J19" s="477"/>
      <c r="K19" s="477"/>
      <c r="L19" s="483">
        <v>333</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137</v>
      </c>
      <c r="AZ19" s="394"/>
      <c r="BA19" s="394"/>
      <c r="BB19" s="394"/>
      <c r="BC19" s="394"/>
      <c r="BD19" s="394"/>
      <c r="BE19" s="394"/>
      <c r="BF19" s="394"/>
      <c r="BG19" s="394"/>
      <c r="BH19" s="394"/>
      <c r="BI19" s="394"/>
      <c r="BJ19" s="394"/>
      <c r="BK19" s="394"/>
      <c r="BL19" s="394"/>
      <c r="BM19" s="395"/>
      <c r="BN19" s="413">
        <v>4961031</v>
      </c>
      <c r="BO19" s="414"/>
      <c r="BP19" s="414"/>
      <c r="BQ19" s="414"/>
      <c r="BR19" s="414"/>
      <c r="BS19" s="414"/>
      <c r="BT19" s="414"/>
      <c r="BU19" s="415"/>
      <c r="BV19" s="413">
        <v>4672909</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138</v>
      </c>
      <c r="C20" s="476"/>
      <c r="D20" s="476"/>
      <c r="E20" s="477"/>
      <c r="F20" s="477"/>
      <c r="G20" s="477"/>
      <c r="H20" s="477"/>
      <c r="I20" s="477"/>
      <c r="J20" s="477"/>
      <c r="K20" s="477"/>
      <c r="L20" s="483">
        <v>4680</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139</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140</v>
      </c>
      <c r="C22" s="443"/>
      <c r="D22" s="444"/>
      <c r="E22" s="451" t="s">
        <v>1</v>
      </c>
      <c r="F22" s="426"/>
      <c r="G22" s="426"/>
      <c r="H22" s="426"/>
      <c r="I22" s="426"/>
      <c r="J22" s="426"/>
      <c r="K22" s="427"/>
      <c r="L22" s="451" t="s">
        <v>141</v>
      </c>
      <c r="M22" s="426"/>
      <c r="N22" s="426"/>
      <c r="O22" s="426"/>
      <c r="P22" s="427"/>
      <c r="Q22" s="436" t="s">
        <v>142</v>
      </c>
      <c r="R22" s="437"/>
      <c r="S22" s="437"/>
      <c r="T22" s="437"/>
      <c r="U22" s="437"/>
      <c r="V22" s="452"/>
      <c r="W22" s="454" t="s">
        <v>143</v>
      </c>
      <c r="X22" s="443"/>
      <c r="Y22" s="444"/>
      <c r="Z22" s="451" t="s">
        <v>1</v>
      </c>
      <c r="AA22" s="426"/>
      <c r="AB22" s="426"/>
      <c r="AC22" s="426"/>
      <c r="AD22" s="426"/>
      <c r="AE22" s="426"/>
      <c r="AF22" s="426"/>
      <c r="AG22" s="427"/>
      <c r="AH22" s="425" t="s">
        <v>144</v>
      </c>
      <c r="AI22" s="426"/>
      <c r="AJ22" s="426"/>
      <c r="AK22" s="426"/>
      <c r="AL22" s="427"/>
      <c r="AM22" s="425" t="s">
        <v>145</v>
      </c>
      <c r="AN22" s="431"/>
      <c r="AO22" s="431"/>
      <c r="AP22" s="431"/>
      <c r="AQ22" s="431"/>
      <c r="AR22" s="432"/>
      <c r="AS22" s="436" t="s">
        <v>142</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146</v>
      </c>
      <c r="AZ23" s="406"/>
      <c r="BA23" s="406"/>
      <c r="BB23" s="406"/>
      <c r="BC23" s="406"/>
      <c r="BD23" s="406"/>
      <c r="BE23" s="406"/>
      <c r="BF23" s="406"/>
      <c r="BG23" s="406"/>
      <c r="BH23" s="406"/>
      <c r="BI23" s="406"/>
      <c r="BJ23" s="406"/>
      <c r="BK23" s="406"/>
      <c r="BL23" s="406"/>
      <c r="BM23" s="407"/>
      <c r="BN23" s="413">
        <v>4544036</v>
      </c>
      <c r="BO23" s="414"/>
      <c r="BP23" s="414"/>
      <c r="BQ23" s="414"/>
      <c r="BR23" s="414"/>
      <c r="BS23" s="414"/>
      <c r="BT23" s="414"/>
      <c r="BU23" s="415"/>
      <c r="BV23" s="413">
        <v>4747016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147</v>
      </c>
      <c r="F24" s="387"/>
      <c r="G24" s="387"/>
      <c r="H24" s="387"/>
      <c r="I24" s="387"/>
      <c r="J24" s="387"/>
      <c r="K24" s="388"/>
      <c r="L24" s="389">
        <v>1</v>
      </c>
      <c r="M24" s="390"/>
      <c r="N24" s="390"/>
      <c r="O24" s="390"/>
      <c r="P24" s="391"/>
      <c r="Q24" s="389">
        <v>6390</v>
      </c>
      <c r="R24" s="390"/>
      <c r="S24" s="390"/>
      <c r="T24" s="390"/>
      <c r="U24" s="390"/>
      <c r="V24" s="391"/>
      <c r="W24" s="455"/>
      <c r="X24" s="446"/>
      <c r="Y24" s="447"/>
      <c r="Z24" s="386" t="s">
        <v>148</v>
      </c>
      <c r="AA24" s="387"/>
      <c r="AB24" s="387"/>
      <c r="AC24" s="387"/>
      <c r="AD24" s="387"/>
      <c r="AE24" s="387"/>
      <c r="AF24" s="387"/>
      <c r="AG24" s="388"/>
      <c r="AH24" s="389">
        <v>99</v>
      </c>
      <c r="AI24" s="390"/>
      <c r="AJ24" s="390"/>
      <c r="AK24" s="390"/>
      <c r="AL24" s="391"/>
      <c r="AM24" s="389">
        <v>285516</v>
      </c>
      <c r="AN24" s="390"/>
      <c r="AO24" s="390"/>
      <c r="AP24" s="390"/>
      <c r="AQ24" s="390"/>
      <c r="AR24" s="391"/>
      <c r="AS24" s="389">
        <v>2884</v>
      </c>
      <c r="AT24" s="390"/>
      <c r="AU24" s="390"/>
      <c r="AV24" s="390"/>
      <c r="AW24" s="390"/>
      <c r="AX24" s="392"/>
      <c r="AY24" s="380" t="s">
        <v>149</v>
      </c>
      <c r="AZ24" s="381"/>
      <c r="BA24" s="381"/>
      <c r="BB24" s="381"/>
      <c r="BC24" s="381"/>
      <c r="BD24" s="381"/>
      <c r="BE24" s="381"/>
      <c r="BF24" s="381"/>
      <c r="BG24" s="381"/>
      <c r="BH24" s="381"/>
      <c r="BI24" s="381"/>
      <c r="BJ24" s="381"/>
      <c r="BK24" s="381"/>
      <c r="BL24" s="381"/>
      <c r="BM24" s="382"/>
      <c r="BN24" s="413">
        <v>4426868</v>
      </c>
      <c r="BO24" s="414"/>
      <c r="BP24" s="414"/>
      <c r="BQ24" s="414"/>
      <c r="BR24" s="414"/>
      <c r="BS24" s="414"/>
      <c r="BT24" s="414"/>
      <c r="BU24" s="415"/>
      <c r="BV24" s="413">
        <v>4586519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150</v>
      </c>
      <c r="F25" s="387"/>
      <c r="G25" s="387"/>
      <c r="H25" s="387"/>
      <c r="I25" s="387"/>
      <c r="J25" s="387"/>
      <c r="K25" s="388"/>
      <c r="L25" s="389">
        <v>1</v>
      </c>
      <c r="M25" s="390"/>
      <c r="N25" s="390"/>
      <c r="O25" s="390"/>
      <c r="P25" s="391"/>
      <c r="Q25" s="389">
        <v>5520</v>
      </c>
      <c r="R25" s="390"/>
      <c r="S25" s="390"/>
      <c r="T25" s="390"/>
      <c r="U25" s="390"/>
      <c r="V25" s="391"/>
      <c r="W25" s="455"/>
      <c r="X25" s="446"/>
      <c r="Y25" s="447"/>
      <c r="Z25" s="386" t="s">
        <v>151</v>
      </c>
      <c r="AA25" s="387"/>
      <c r="AB25" s="387"/>
      <c r="AC25" s="387"/>
      <c r="AD25" s="387"/>
      <c r="AE25" s="387"/>
      <c r="AF25" s="387"/>
      <c r="AG25" s="388"/>
      <c r="AH25" s="389" t="s">
        <v>152</v>
      </c>
      <c r="AI25" s="390"/>
      <c r="AJ25" s="390"/>
      <c r="AK25" s="390"/>
      <c r="AL25" s="391"/>
      <c r="AM25" s="389" t="s">
        <v>152</v>
      </c>
      <c r="AN25" s="390"/>
      <c r="AO25" s="390"/>
      <c r="AP25" s="390"/>
      <c r="AQ25" s="390"/>
      <c r="AR25" s="391"/>
      <c r="AS25" s="389" t="s">
        <v>152</v>
      </c>
      <c r="AT25" s="390"/>
      <c r="AU25" s="390"/>
      <c r="AV25" s="390"/>
      <c r="AW25" s="390"/>
      <c r="AX25" s="392"/>
      <c r="AY25" s="405" t="s">
        <v>153</v>
      </c>
      <c r="AZ25" s="406"/>
      <c r="BA25" s="406"/>
      <c r="BB25" s="406"/>
      <c r="BC25" s="406"/>
      <c r="BD25" s="406"/>
      <c r="BE25" s="406"/>
      <c r="BF25" s="406"/>
      <c r="BG25" s="406"/>
      <c r="BH25" s="406"/>
      <c r="BI25" s="406"/>
      <c r="BJ25" s="406"/>
      <c r="BK25" s="406"/>
      <c r="BL25" s="406"/>
      <c r="BM25" s="407"/>
      <c r="BN25" s="408">
        <v>395154</v>
      </c>
      <c r="BO25" s="409"/>
      <c r="BP25" s="409"/>
      <c r="BQ25" s="409"/>
      <c r="BR25" s="409"/>
      <c r="BS25" s="409"/>
      <c r="BT25" s="409"/>
      <c r="BU25" s="410"/>
      <c r="BV25" s="408">
        <v>371194</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154</v>
      </c>
      <c r="F26" s="387"/>
      <c r="G26" s="387"/>
      <c r="H26" s="387"/>
      <c r="I26" s="387"/>
      <c r="J26" s="387"/>
      <c r="K26" s="388"/>
      <c r="L26" s="389">
        <v>1</v>
      </c>
      <c r="M26" s="390"/>
      <c r="N26" s="390"/>
      <c r="O26" s="390"/>
      <c r="P26" s="391"/>
      <c r="Q26" s="389">
        <v>5230</v>
      </c>
      <c r="R26" s="390"/>
      <c r="S26" s="390"/>
      <c r="T26" s="390"/>
      <c r="U26" s="390"/>
      <c r="V26" s="391"/>
      <c r="W26" s="455"/>
      <c r="X26" s="446"/>
      <c r="Y26" s="447"/>
      <c r="Z26" s="386" t="s">
        <v>155</v>
      </c>
      <c r="AA26" s="468"/>
      <c r="AB26" s="468"/>
      <c r="AC26" s="468"/>
      <c r="AD26" s="468"/>
      <c r="AE26" s="468"/>
      <c r="AF26" s="468"/>
      <c r="AG26" s="469"/>
      <c r="AH26" s="389">
        <v>15</v>
      </c>
      <c r="AI26" s="390"/>
      <c r="AJ26" s="390"/>
      <c r="AK26" s="390"/>
      <c r="AL26" s="391"/>
      <c r="AM26" s="389">
        <v>43110</v>
      </c>
      <c r="AN26" s="390"/>
      <c r="AO26" s="390"/>
      <c r="AP26" s="390"/>
      <c r="AQ26" s="390"/>
      <c r="AR26" s="391"/>
      <c r="AS26" s="389">
        <v>2874</v>
      </c>
      <c r="AT26" s="390"/>
      <c r="AU26" s="390"/>
      <c r="AV26" s="390"/>
      <c r="AW26" s="390"/>
      <c r="AX26" s="392"/>
      <c r="AY26" s="422" t="s">
        <v>156</v>
      </c>
      <c r="AZ26" s="423"/>
      <c r="BA26" s="423"/>
      <c r="BB26" s="423"/>
      <c r="BC26" s="423"/>
      <c r="BD26" s="423"/>
      <c r="BE26" s="423"/>
      <c r="BF26" s="423"/>
      <c r="BG26" s="423"/>
      <c r="BH26" s="423"/>
      <c r="BI26" s="423"/>
      <c r="BJ26" s="423"/>
      <c r="BK26" s="423"/>
      <c r="BL26" s="423"/>
      <c r="BM26" s="424"/>
      <c r="BN26" s="413" t="s">
        <v>152</v>
      </c>
      <c r="BO26" s="414"/>
      <c r="BP26" s="414"/>
      <c r="BQ26" s="414"/>
      <c r="BR26" s="414"/>
      <c r="BS26" s="414"/>
      <c r="BT26" s="414"/>
      <c r="BU26" s="415"/>
      <c r="BV26" s="413" t="s">
        <v>152</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157</v>
      </c>
      <c r="F27" s="387"/>
      <c r="G27" s="387"/>
      <c r="H27" s="387"/>
      <c r="I27" s="387"/>
      <c r="J27" s="387"/>
      <c r="K27" s="388"/>
      <c r="L27" s="389">
        <v>1</v>
      </c>
      <c r="M27" s="390"/>
      <c r="N27" s="390"/>
      <c r="O27" s="390"/>
      <c r="P27" s="391"/>
      <c r="Q27" s="389">
        <v>2860</v>
      </c>
      <c r="R27" s="390"/>
      <c r="S27" s="390"/>
      <c r="T27" s="390"/>
      <c r="U27" s="390"/>
      <c r="V27" s="391"/>
      <c r="W27" s="455"/>
      <c r="X27" s="446"/>
      <c r="Y27" s="447"/>
      <c r="Z27" s="386" t="s">
        <v>158</v>
      </c>
      <c r="AA27" s="387"/>
      <c r="AB27" s="387"/>
      <c r="AC27" s="387"/>
      <c r="AD27" s="387"/>
      <c r="AE27" s="387"/>
      <c r="AF27" s="387"/>
      <c r="AG27" s="388"/>
      <c r="AH27" s="389">
        <v>1</v>
      </c>
      <c r="AI27" s="390"/>
      <c r="AJ27" s="390"/>
      <c r="AK27" s="390"/>
      <c r="AL27" s="391"/>
      <c r="AM27" s="389" t="s">
        <v>159</v>
      </c>
      <c r="AN27" s="390"/>
      <c r="AO27" s="390"/>
      <c r="AP27" s="390"/>
      <c r="AQ27" s="390"/>
      <c r="AR27" s="391"/>
      <c r="AS27" s="389" t="s">
        <v>159</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152</v>
      </c>
      <c r="BO27" s="417"/>
      <c r="BP27" s="417"/>
      <c r="BQ27" s="417"/>
      <c r="BR27" s="417"/>
      <c r="BS27" s="417"/>
      <c r="BT27" s="417"/>
      <c r="BU27" s="418"/>
      <c r="BV27" s="416" t="s">
        <v>152</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161</v>
      </c>
      <c r="F28" s="387"/>
      <c r="G28" s="387"/>
      <c r="H28" s="387"/>
      <c r="I28" s="387"/>
      <c r="J28" s="387"/>
      <c r="K28" s="388"/>
      <c r="L28" s="389">
        <v>1</v>
      </c>
      <c r="M28" s="390"/>
      <c r="N28" s="390"/>
      <c r="O28" s="390"/>
      <c r="P28" s="391"/>
      <c r="Q28" s="389">
        <v>2470</v>
      </c>
      <c r="R28" s="390"/>
      <c r="S28" s="390"/>
      <c r="T28" s="390"/>
      <c r="U28" s="390"/>
      <c r="V28" s="391"/>
      <c r="W28" s="455"/>
      <c r="X28" s="446"/>
      <c r="Y28" s="447"/>
      <c r="Z28" s="386" t="s">
        <v>162</v>
      </c>
      <c r="AA28" s="387"/>
      <c r="AB28" s="387"/>
      <c r="AC28" s="387"/>
      <c r="AD28" s="387"/>
      <c r="AE28" s="387"/>
      <c r="AF28" s="387"/>
      <c r="AG28" s="388"/>
      <c r="AH28" s="389" t="s">
        <v>152</v>
      </c>
      <c r="AI28" s="390"/>
      <c r="AJ28" s="390"/>
      <c r="AK28" s="390"/>
      <c r="AL28" s="391"/>
      <c r="AM28" s="389" t="s">
        <v>152</v>
      </c>
      <c r="AN28" s="390"/>
      <c r="AO28" s="390"/>
      <c r="AP28" s="390"/>
      <c r="AQ28" s="390"/>
      <c r="AR28" s="391"/>
      <c r="AS28" s="389" t="s">
        <v>152</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804155</v>
      </c>
      <c r="BO28" s="409"/>
      <c r="BP28" s="409"/>
      <c r="BQ28" s="409"/>
      <c r="BR28" s="409"/>
      <c r="BS28" s="409"/>
      <c r="BT28" s="409"/>
      <c r="BU28" s="410"/>
      <c r="BV28" s="408">
        <v>607194</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165</v>
      </c>
      <c r="F29" s="387"/>
      <c r="G29" s="387"/>
      <c r="H29" s="387"/>
      <c r="I29" s="387"/>
      <c r="J29" s="387"/>
      <c r="K29" s="388"/>
      <c r="L29" s="389">
        <v>10</v>
      </c>
      <c r="M29" s="390"/>
      <c r="N29" s="390"/>
      <c r="O29" s="390"/>
      <c r="P29" s="391"/>
      <c r="Q29" s="389">
        <v>2350</v>
      </c>
      <c r="R29" s="390"/>
      <c r="S29" s="390"/>
      <c r="T29" s="390"/>
      <c r="U29" s="390"/>
      <c r="V29" s="391"/>
      <c r="W29" s="456"/>
      <c r="X29" s="457"/>
      <c r="Y29" s="458"/>
      <c r="Z29" s="386" t="s">
        <v>166</v>
      </c>
      <c r="AA29" s="387"/>
      <c r="AB29" s="387"/>
      <c r="AC29" s="387"/>
      <c r="AD29" s="387"/>
      <c r="AE29" s="387"/>
      <c r="AF29" s="387"/>
      <c r="AG29" s="388"/>
      <c r="AH29" s="389">
        <v>100</v>
      </c>
      <c r="AI29" s="390"/>
      <c r="AJ29" s="390"/>
      <c r="AK29" s="390"/>
      <c r="AL29" s="391"/>
      <c r="AM29" s="389">
        <v>288721</v>
      </c>
      <c r="AN29" s="390"/>
      <c r="AO29" s="390"/>
      <c r="AP29" s="390"/>
      <c r="AQ29" s="390"/>
      <c r="AR29" s="391"/>
      <c r="AS29" s="389">
        <v>2887</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878194</v>
      </c>
      <c r="BO29" s="414"/>
      <c r="BP29" s="414"/>
      <c r="BQ29" s="414"/>
      <c r="BR29" s="414"/>
      <c r="BS29" s="414"/>
      <c r="BT29" s="414"/>
      <c r="BU29" s="415"/>
      <c r="BV29" s="413">
        <v>1027860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92.4</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852374</v>
      </c>
      <c r="BO30" s="417"/>
      <c r="BP30" s="417"/>
      <c r="BQ30" s="417"/>
      <c r="BR30" s="417"/>
      <c r="BS30" s="417"/>
      <c r="BT30" s="417"/>
      <c r="BU30" s="418"/>
      <c r="BV30" s="416">
        <v>482258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国民健康保険事業特別会計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水道事業会計</v>
      </c>
      <c r="AP34" s="372"/>
      <c r="AQ34" s="372"/>
      <c r="AR34" s="372"/>
      <c r="AS34" s="372"/>
      <c r="AT34" s="372"/>
      <c r="AU34" s="372"/>
      <c r="AV34" s="372"/>
      <c r="AW34" s="372"/>
      <c r="AX34" s="372"/>
      <c r="AY34" s="372"/>
      <c r="AZ34" s="372"/>
      <c r="BA34" s="372"/>
      <c r="BB34" s="372"/>
      <c r="BC34" s="372"/>
      <c r="BD34" s="165"/>
      <c r="BE34" s="373">
        <f>IF(BG34="","",MAX(C34:D43,U34:V43,AM34:AN43)+1)</f>
        <v>8</v>
      </c>
      <c r="BF34" s="373"/>
      <c r="BG34" s="372" t="str">
        <f>IF('各会計、関係団体の財政状況及び健全化判断比率'!B34="","",'各会計、関係団体の財政状況及び健全化判断比率'!B34)</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津軽広域水道企業団（津軽事業部）</v>
      </c>
      <c r="BZ34" s="372"/>
      <c r="CA34" s="372"/>
      <c r="CB34" s="372"/>
      <c r="CC34" s="372"/>
      <c r="CD34" s="372"/>
      <c r="CE34" s="372"/>
      <c r="CF34" s="372"/>
      <c r="CG34" s="372"/>
      <c r="CH34" s="372"/>
      <c r="CI34" s="372"/>
      <c r="CJ34" s="372"/>
      <c r="CK34" s="372"/>
      <c r="CL34" s="372"/>
      <c r="CM34" s="372"/>
      <c r="CN34" s="165"/>
      <c r="CO34" s="373">
        <f>IF(CQ34="","",MAX(C34:D43,U34:V43,AM34:AN43,BE34:BF43,BW34:BX43)+1)</f>
        <v>19</v>
      </c>
      <c r="CP34" s="373"/>
      <c r="CQ34" s="372" t="str">
        <f>IF('各会計、関係団体の財政状況及び健全化判断比率'!BS7="","",'各会計、関係団体の財政状況及び健全化判断比率'!BS7)</f>
        <v>板柳町産業振興公社りんごワーク研究所</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f t="shared" ref="AM35:AM43" si="0">IF(AO35="","",AM34+1)</f>
        <v>6</v>
      </c>
      <c r="AN35" s="373"/>
      <c r="AO35" s="372" t="str">
        <f>IF('各会計、関係団体の財政状況及び健全化判断比率'!B32="","",'各会計、関係団体の財政状況及び健全化判断比率'!B32)</f>
        <v>板柳中央病院事業会計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青森県市町村総合事務組合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f t="shared" si="0"/>
        <v>7</v>
      </c>
      <c r="AN36" s="373"/>
      <c r="AO36" s="372" t="str">
        <f>IF('各会計、関係団体の財政状況及び健全化判断比率'!B33="","",'各会計、関係団体の財政状況及び健全化判断比率'!B33)</f>
        <v>公共下水道事業会計</v>
      </c>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津軽広域連合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西北五広域福祉事務組合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弘前地区環境整備事務組合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14</v>
      </c>
      <c r="BX39" s="373"/>
      <c r="BY39" s="372" t="str">
        <f>IF('各会計、関係団体の財政状況及び健全化判断比率'!B73="","",'各会計、関係団体の財政状況及び健全化判断比率'!B73)</f>
        <v>青森県市町村職員退職手当組合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15</v>
      </c>
      <c r="BX40" s="373"/>
      <c r="BY40" s="372" t="str">
        <f>IF('各会計、関係団体の財政状況及び健全化判断比率'!B74="","",'各会計、関係団体の財政状況及び健全化判断比率'!B74)</f>
        <v>青森県交通災害共済組合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16</v>
      </c>
      <c r="BX41" s="373"/>
      <c r="BY41" s="372" t="str">
        <f>IF('各会計、関係団体の財政状況及び健全化判断比率'!B75="","",'各会計、関係団体の財政状況及び健全化判断比率'!B75)</f>
        <v>青森県後期高齢者医療広域連合一般会計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17</v>
      </c>
      <c r="BX42" s="373"/>
      <c r="BY42" s="372" t="str">
        <f>IF('各会計、関係団体の財政状況及び健全化判断比率'!B76="","",'各会計、関係団体の財政状況及び健全化判断比率'!B76)</f>
        <v>青森県後期高齢者医療広域連合後期高齢者医療特別会計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18</v>
      </c>
      <c r="BX43" s="373"/>
      <c r="BY43" s="372" t="str">
        <f>IF('各会計、関係団体の財政状況及び健全化判断比率'!B77="","",'各会計、関係団体の財政状況及び健全化判断比率'!B77)</f>
        <v>弘前地区消防事務組合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187</v>
      </c>
    </row>
    <row r="50" spans="5:5" x14ac:dyDescent="0.15">
      <c r="E50" s="139" t="s">
        <v>188</v>
      </c>
    </row>
    <row r="51" spans="5:5" x14ac:dyDescent="0.15">
      <c r="E51" s="139" t="s">
        <v>189</v>
      </c>
    </row>
    <row r="52" spans="5:5" x14ac:dyDescent="0.15">
      <c r="E52" s="139" t="s">
        <v>190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BG36" sqref="BG36:BU36"/>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204</v>
      </c>
      <c r="C5" s="706"/>
      <c r="D5" s="706"/>
      <c r="E5" s="706"/>
      <c r="F5" s="706"/>
      <c r="G5" s="706"/>
      <c r="H5" s="706"/>
      <c r="I5" s="706"/>
      <c r="J5" s="706"/>
      <c r="K5" s="706"/>
      <c r="L5" s="706"/>
      <c r="M5" s="706"/>
      <c r="N5" s="706"/>
      <c r="O5" s="706"/>
      <c r="P5" s="706"/>
      <c r="Q5" s="707"/>
      <c r="R5" s="668">
        <v>971291</v>
      </c>
      <c r="S5" s="669"/>
      <c r="T5" s="669"/>
      <c r="U5" s="669"/>
      <c r="V5" s="669"/>
      <c r="W5" s="669"/>
      <c r="X5" s="669"/>
      <c r="Y5" s="716"/>
      <c r="Z5" s="729">
        <v>15.3</v>
      </c>
      <c r="AA5" s="729"/>
      <c r="AB5" s="729"/>
      <c r="AC5" s="729"/>
      <c r="AD5" s="730">
        <v>971291</v>
      </c>
      <c r="AE5" s="730"/>
      <c r="AF5" s="730"/>
      <c r="AG5" s="730"/>
      <c r="AH5" s="730"/>
      <c r="AI5" s="730"/>
      <c r="AJ5" s="730"/>
      <c r="AK5" s="730"/>
      <c r="AL5" s="717">
        <v>24.8</v>
      </c>
      <c r="AM5" s="686"/>
      <c r="AN5" s="686"/>
      <c r="AO5" s="718"/>
      <c r="AP5" s="705" t="s">
        <v>205</v>
      </c>
      <c r="AQ5" s="706"/>
      <c r="AR5" s="706"/>
      <c r="AS5" s="706"/>
      <c r="AT5" s="706"/>
      <c r="AU5" s="706"/>
      <c r="AV5" s="706"/>
      <c r="AW5" s="706"/>
      <c r="AX5" s="706"/>
      <c r="AY5" s="706"/>
      <c r="AZ5" s="706"/>
      <c r="BA5" s="706"/>
      <c r="BB5" s="706"/>
      <c r="BC5" s="706"/>
      <c r="BD5" s="706"/>
      <c r="BE5" s="706"/>
      <c r="BF5" s="707"/>
      <c r="BG5" s="618">
        <v>970796</v>
      </c>
      <c r="BH5" s="619"/>
      <c r="BI5" s="619"/>
      <c r="BJ5" s="619"/>
      <c r="BK5" s="619"/>
      <c r="BL5" s="619"/>
      <c r="BM5" s="619"/>
      <c r="BN5" s="620"/>
      <c r="BO5" s="671">
        <v>99.9</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x14ac:dyDescent="0.15">
      <c r="B6" s="615" t="s">
        <v>210</v>
      </c>
      <c r="C6" s="616"/>
      <c r="D6" s="616"/>
      <c r="E6" s="616"/>
      <c r="F6" s="616"/>
      <c r="G6" s="616"/>
      <c r="H6" s="616"/>
      <c r="I6" s="616"/>
      <c r="J6" s="616"/>
      <c r="K6" s="616"/>
      <c r="L6" s="616"/>
      <c r="M6" s="616"/>
      <c r="N6" s="616"/>
      <c r="O6" s="616"/>
      <c r="P6" s="616"/>
      <c r="Q6" s="617"/>
      <c r="R6" s="618">
        <v>57216</v>
      </c>
      <c r="S6" s="619"/>
      <c r="T6" s="619"/>
      <c r="U6" s="619"/>
      <c r="V6" s="619"/>
      <c r="W6" s="619"/>
      <c r="X6" s="619"/>
      <c r="Y6" s="620"/>
      <c r="Z6" s="671">
        <v>0.9</v>
      </c>
      <c r="AA6" s="671"/>
      <c r="AB6" s="671"/>
      <c r="AC6" s="671"/>
      <c r="AD6" s="672">
        <v>57216</v>
      </c>
      <c r="AE6" s="672"/>
      <c r="AF6" s="672"/>
      <c r="AG6" s="672"/>
      <c r="AH6" s="672"/>
      <c r="AI6" s="672"/>
      <c r="AJ6" s="672"/>
      <c r="AK6" s="672"/>
      <c r="AL6" s="641">
        <v>1.5</v>
      </c>
      <c r="AM6" s="673"/>
      <c r="AN6" s="673"/>
      <c r="AO6" s="674"/>
      <c r="AP6" s="615" t="s">
        <v>211</v>
      </c>
      <c r="AQ6" s="616"/>
      <c r="AR6" s="616"/>
      <c r="AS6" s="616"/>
      <c r="AT6" s="616"/>
      <c r="AU6" s="616"/>
      <c r="AV6" s="616"/>
      <c r="AW6" s="616"/>
      <c r="AX6" s="616"/>
      <c r="AY6" s="616"/>
      <c r="AZ6" s="616"/>
      <c r="BA6" s="616"/>
      <c r="BB6" s="616"/>
      <c r="BC6" s="616"/>
      <c r="BD6" s="616"/>
      <c r="BE6" s="616"/>
      <c r="BF6" s="617"/>
      <c r="BG6" s="618">
        <v>970796</v>
      </c>
      <c r="BH6" s="619"/>
      <c r="BI6" s="619"/>
      <c r="BJ6" s="619"/>
      <c r="BK6" s="619"/>
      <c r="BL6" s="619"/>
      <c r="BM6" s="619"/>
      <c r="BN6" s="620"/>
      <c r="BO6" s="671">
        <v>99.9</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84954</v>
      </c>
      <c r="CS6" s="619"/>
      <c r="CT6" s="619"/>
      <c r="CU6" s="619"/>
      <c r="CV6" s="619"/>
      <c r="CW6" s="619"/>
      <c r="CX6" s="619"/>
      <c r="CY6" s="620"/>
      <c r="CZ6" s="671">
        <v>1.4</v>
      </c>
      <c r="DA6" s="671"/>
      <c r="DB6" s="671"/>
      <c r="DC6" s="671"/>
      <c r="DD6" s="624" t="s">
        <v>206</v>
      </c>
      <c r="DE6" s="619"/>
      <c r="DF6" s="619"/>
      <c r="DG6" s="619"/>
      <c r="DH6" s="619"/>
      <c r="DI6" s="619"/>
      <c r="DJ6" s="619"/>
      <c r="DK6" s="619"/>
      <c r="DL6" s="619"/>
      <c r="DM6" s="619"/>
      <c r="DN6" s="619"/>
      <c r="DO6" s="619"/>
      <c r="DP6" s="620"/>
      <c r="DQ6" s="624">
        <v>84954</v>
      </c>
      <c r="DR6" s="619"/>
      <c r="DS6" s="619"/>
      <c r="DT6" s="619"/>
      <c r="DU6" s="619"/>
      <c r="DV6" s="619"/>
      <c r="DW6" s="619"/>
      <c r="DX6" s="619"/>
      <c r="DY6" s="619"/>
      <c r="DZ6" s="619"/>
      <c r="EA6" s="619"/>
      <c r="EB6" s="619"/>
      <c r="EC6" s="654"/>
    </row>
    <row r="7" spans="2:143" ht="11.25" customHeight="1" x14ac:dyDescent="0.15">
      <c r="B7" s="615" t="s">
        <v>213</v>
      </c>
      <c r="C7" s="616"/>
      <c r="D7" s="616"/>
      <c r="E7" s="616"/>
      <c r="F7" s="616"/>
      <c r="G7" s="616"/>
      <c r="H7" s="616"/>
      <c r="I7" s="616"/>
      <c r="J7" s="616"/>
      <c r="K7" s="616"/>
      <c r="L7" s="616"/>
      <c r="M7" s="616"/>
      <c r="N7" s="616"/>
      <c r="O7" s="616"/>
      <c r="P7" s="616"/>
      <c r="Q7" s="617"/>
      <c r="R7" s="618">
        <v>1487</v>
      </c>
      <c r="S7" s="619"/>
      <c r="T7" s="619"/>
      <c r="U7" s="619"/>
      <c r="V7" s="619"/>
      <c r="W7" s="619"/>
      <c r="X7" s="619"/>
      <c r="Y7" s="620"/>
      <c r="Z7" s="671">
        <v>0</v>
      </c>
      <c r="AA7" s="671"/>
      <c r="AB7" s="671"/>
      <c r="AC7" s="671"/>
      <c r="AD7" s="672">
        <v>1487</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457131</v>
      </c>
      <c r="BH7" s="619"/>
      <c r="BI7" s="619"/>
      <c r="BJ7" s="619"/>
      <c r="BK7" s="619"/>
      <c r="BL7" s="619"/>
      <c r="BM7" s="619"/>
      <c r="BN7" s="620"/>
      <c r="BO7" s="671">
        <v>47.1</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1392867</v>
      </c>
      <c r="CS7" s="619"/>
      <c r="CT7" s="619"/>
      <c r="CU7" s="619"/>
      <c r="CV7" s="619"/>
      <c r="CW7" s="619"/>
      <c r="CX7" s="619"/>
      <c r="CY7" s="620"/>
      <c r="CZ7" s="671">
        <v>23</v>
      </c>
      <c r="DA7" s="671"/>
      <c r="DB7" s="671"/>
      <c r="DC7" s="671"/>
      <c r="DD7" s="624">
        <v>24265</v>
      </c>
      <c r="DE7" s="619"/>
      <c r="DF7" s="619"/>
      <c r="DG7" s="619"/>
      <c r="DH7" s="619"/>
      <c r="DI7" s="619"/>
      <c r="DJ7" s="619"/>
      <c r="DK7" s="619"/>
      <c r="DL7" s="619"/>
      <c r="DM7" s="619"/>
      <c r="DN7" s="619"/>
      <c r="DO7" s="619"/>
      <c r="DP7" s="620"/>
      <c r="DQ7" s="624">
        <v>1296848</v>
      </c>
      <c r="DR7" s="619"/>
      <c r="DS7" s="619"/>
      <c r="DT7" s="619"/>
      <c r="DU7" s="619"/>
      <c r="DV7" s="619"/>
      <c r="DW7" s="619"/>
      <c r="DX7" s="619"/>
      <c r="DY7" s="619"/>
      <c r="DZ7" s="619"/>
      <c r="EA7" s="619"/>
      <c r="EB7" s="619"/>
      <c r="EC7" s="654"/>
    </row>
    <row r="8" spans="2:143" ht="11.25" customHeight="1" x14ac:dyDescent="0.15">
      <c r="B8" s="615" t="s">
        <v>216</v>
      </c>
      <c r="C8" s="616"/>
      <c r="D8" s="616"/>
      <c r="E8" s="616"/>
      <c r="F8" s="616"/>
      <c r="G8" s="616"/>
      <c r="H8" s="616"/>
      <c r="I8" s="616"/>
      <c r="J8" s="616"/>
      <c r="K8" s="616"/>
      <c r="L8" s="616"/>
      <c r="M8" s="616"/>
      <c r="N8" s="616"/>
      <c r="O8" s="616"/>
      <c r="P8" s="616"/>
      <c r="Q8" s="617"/>
      <c r="R8" s="618">
        <v>2795</v>
      </c>
      <c r="S8" s="619"/>
      <c r="T8" s="619"/>
      <c r="U8" s="619"/>
      <c r="V8" s="619"/>
      <c r="W8" s="619"/>
      <c r="X8" s="619"/>
      <c r="Y8" s="620"/>
      <c r="Z8" s="671">
        <v>0</v>
      </c>
      <c r="AA8" s="671"/>
      <c r="AB8" s="671"/>
      <c r="AC8" s="671"/>
      <c r="AD8" s="672">
        <v>2795</v>
      </c>
      <c r="AE8" s="672"/>
      <c r="AF8" s="672"/>
      <c r="AG8" s="672"/>
      <c r="AH8" s="672"/>
      <c r="AI8" s="672"/>
      <c r="AJ8" s="672"/>
      <c r="AK8" s="672"/>
      <c r="AL8" s="641">
        <v>0.1</v>
      </c>
      <c r="AM8" s="673"/>
      <c r="AN8" s="673"/>
      <c r="AO8" s="674"/>
      <c r="AP8" s="615" t="s">
        <v>217</v>
      </c>
      <c r="AQ8" s="616"/>
      <c r="AR8" s="616"/>
      <c r="AS8" s="616"/>
      <c r="AT8" s="616"/>
      <c r="AU8" s="616"/>
      <c r="AV8" s="616"/>
      <c r="AW8" s="616"/>
      <c r="AX8" s="616"/>
      <c r="AY8" s="616"/>
      <c r="AZ8" s="616"/>
      <c r="BA8" s="616"/>
      <c r="BB8" s="616"/>
      <c r="BC8" s="616"/>
      <c r="BD8" s="616"/>
      <c r="BE8" s="616"/>
      <c r="BF8" s="617"/>
      <c r="BG8" s="618">
        <v>19313</v>
      </c>
      <c r="BH8" s="619"/>
      <c r="BI8" s="619"/>
      <c r="BJ8" s="619"/>
      <c r="BK8" s="619"/>
      <c r="BL8" s="619"/>
      <c r="BM8" s="619"/>
      <c r="BN8" s="620"/>
      <c r="BO8" s="671">
        <v>2</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1868102</v>
      </c>
      <c r="CS8" s="619"/>
      <c r="CT8" s="619"/>
      <c r="CU8" s="619"/>
      <c r="CV8" s="619"/>
      <c r="CW8" s="619"/>
      <c r="CX8" s="619"/>
      <c r="CY8" s="620"/>
      <c r="CZ8" s="671">
        <v>30.8</v>
      </c>
      <c r="DA8" s="671"/>
      <c r="DB8" s="671"/>
      <c r="DC8" s="671"/>
      <c r="DD8" s="624" t="s">
        <v>206</v>
      </c>
      <c r="DE8" s="619"/>
      <c r="DF8" s="619"/>
      <c r="DG8" s="619"/>
      <c r="DH8" s="619"/>
      <c r="DI8" s="619"/>
      <c r="DJ8" s="619"/>
      <c r="DK8" s="619"/>
      <c r="DL8" s="619"/>
      <c r="DM8" s="619"/>
      <c r="DN8" s="619"/>
      <c r="DO8" s="619"/>
      <c r="DP8" s="620"/>
      <c r="DQ8" s="624">
        <v>896506</v>
      </c>
      <c r="DR8" s="619"/>
      <c r="DS8" s="619"/>
      <c r="DT8" s="619"/>
      <c r="DU8" s="619"/>
      <c r="DV8" s="619"/>
      <c r="DW8" s="619"/>
      <c r="DX8" s="619"/>
      <c r="DY8" s="619"/>
      <c r="DZ8" s="619"/>
      <c r="EA8" s="619"/>
      <c r="EB8" s="619"/>
      <c r="EC8" s="654"/>
    </row>
    <row r="9" spans="2:143" ht="11.25" customHeight="1" x14ac:dyDescent="0.15">
      <c r="B9" s="615" t="s">
        <v>219</v>
      </c>
      <c r="C9" s="616"/>
      <c r="D9" s="616"/>
      <c r="E9" s="616"/>
      <c r="F9" s="616"/>
      <c r="G9" s="616"/>
      <c r="H9" s="616"/>
      <c r="I9" s="616"/>
      <c r="J9" s="616"/>
      <c r="K9" s="616"/>
      <c r="L9" s="616"/>
      <c r="M9" s="616"/>
      <c r="N9" s="616"/>
      <c r="O9" s="616"/>
      <c r="P9" s="616"/>
      <c r="Q9" s="617"/>
      <c r="R9" s="618">
        <v>1957</v>
      </c>
      <c r="S9" s="619"/>
      <c r="T9" s="619"/>
      <c r="U9" s="619"/>
      <c r="V9" s="619"/>
      <c r="W9" s="619"/>
      <c r="X9" s="619"/>
      <c r="Y9" s="620"/>
      <c r="Z9" s="671">
        <v>0</v>
      </c>
      <c r="AA9" s="671"/>
      <c r="AB9" s="671"/>
      <c r="AC9" s="671"/>
      <c r="AD9" s="672">
        <v>1957</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404537</v>
      </c>
      <c r="BH9" s="619"/>
      <c r="BI9" s="619"/>
      <c r="BJ9" s="619"/>
      <c r="BK9" s="619"/>
      <c r="BL9" s="619"/>
      <c r="BM9" s="619"/>
      <c r="BN9" s="620"/>
      <c r="BO9" s="671">
        <v>41.6</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641478</v>
      </c>
      <c r="CS9" s="619"/>
      <c r="CT9" s="619"/>
      <c r="CU9" s="619"/>
      <c r="CV9" s="619"/>
      <c r="CW9" s="619"/>
      <c r="CX9" s="619"/>
      <c r="CY9" s="620"/>
      <c r="CZ9" s="671">
        <v>10.6</v>
      </c>
      <c r="DA9" s="671"/>
      <c r="DB9" s="671"/>
      <c r="DC9" s="671"/>
      <c r="DD9" s="624">
        <v>2724</v>
      </c>
      <c r="DE9" s="619"/>
      <c r="DF9" s="619"/>
      <c r="DG9" s="619"/>
      <c r="DH9" s="619"/>
      <c r="DI9" s="619"/>
      <c r="DJ9" s="619"/>
      <c r="DK9" s="619"/>
      <c r="DL9" s="619"/>
      <c r="DM9" s="619"/>
      <c r="DN9" s="619"/>
      <c r="DO9" s="619"/>
      <c r="DP9" s="620"/>
      <c r="DQ9" s="624">
        <v>609648</v>
      </c>
      <c r="DR9" s="619"/>
      <c r="DS9" s="619"/>
      <c r="DT9" s="619"/>
      <c r="DU9" s="619"/>
      <c r="DV9" s="619"/>
      <c r="DW9" s="619"/>
      <c r="DX9" s="619"/>
      <c r="DY9" s="619"/>
      <c r="DZ9" s="619"/>
      <c r="EA9" s="619"/>
      <c r="EB9" s="619"/>
      <c r="EC9" s="654"/>
    </row>
    <row r="10" spans="2:143" ht="11.25" customHeight="1" x14ac:dyDescent="0.15">
      <c r="B10" s="615" t="s">
        <v>222</v>
      </c>
      <c r="C10" s="616"/>
      <c r="D10" s="616"/>
      <c r="E10" s="616"/>
      <c r="F10" s="616"/>
      <c r="G10" s="616"/>
      <c r="H10" s="616"/>
      <c r="I10" s="616"/>
      <c r="J10" s="616"/>
      <c r="K10" s="616"/>
      <c r="L10" s="616"/>
      <c r="M10" s="616"/>
      <c r="N10" s="616"/>
      <c r="O10" s="616"/>
      <c r="P10" s="616"/>
      <c r="Q10" s="617"/>
      <c r="R10" s="618">
        <v>245685</v>
      </c>
      <c r="S10" s="619"/>
      <c r="T10" s="619"/>
      <c r="U10" s="619"/>
      <c r="V10" s="619"/>
      <c r="W10" s="619"/>
      <c r="X10" s="619"/>
      <c r="Y10" s="620"/>
      <c r="Z10" s="671">
        <v>3.9</v>
      </c>
      <c r="AA10" s="671"/>
      <c r="AB10" s="671"/>
      <c r="AC10" s="671"/>
      <c r="AD10" s="672">
        <v>245685</v>
      </c>
      <c r="AE10" s="672"/>
      <c r="AF10" s="672"/>
      <c r="AG10" s="672"/>
      <c r="AH10" s="672"/>
      <c r="AI10" s="672"/>
      <c r="AJ10" s="672"/>
      <c r="AK10" s="672"/>
      <c r="AL10" s="641">
        <v>6.3</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15852</v>
      </c>
      <c r="BH10" s="619"/>
      <c r="BI10" s="619"/>
      <c r="BJ10" s="619"/>
      <c r="BK10" s="619"/>
      <c r="BL10" s="619"/>
      <c r="BM10" s="619"/>
      <c r="BN10" s="620"/>
      <c r="BO10" s="671">
        <v>1.6</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225</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17429</v>
      </c>
      <c r="BH11" s="619"/>
      <c r="BI11" s="619"/>
      <c r="BJ11" s="619"/>
      <c r="BK11" s="619"/>
      <c r="BL11" s="619"/>
      <c r="BM11" s="619"/>
      <c r="BN11" s="620"/>
      <c r="BO11" s="671">
        <v>1.8</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603086</v>
      </c>
      <c r="CS11" s="619"/>
      <c r="CT11" s="619"/>
      <c r="CU11" s="619"/>
      <c r="CV11" s="619"/>
      <c r="CW11" s="619"/>
      <c r="CX11" s="619"/>
      <c r="CY11" s="620"/>
      <c r="CZ11" s="671">
        <v>9.9</v>
      </c>
      <c r="DA11" s="671"/>
      <c r="DB11" s="671"/>
      <c r="DC11" s="671"/>
      <c r="DD11" s="624">
        <v>34836</v>
      </c>
      <c r="DE11" s="619"/>
      <c r="DF11" s="619"/>
      <c r="DG11" s="619"/>
      <c r="DH11" s="619"/>
      <c r="DI11" s="619"/>
      <c r="DJ11" s="619"/>
      <c r="DK11" s="619"/>
      <c r="DL11" s="619"/>
      <c r="DM11" s="619"/>
      <c r="DN11" s="619"/>
      <c r="DO11" s="619"/>
      <c r="DP11" s="620"/>
      <c r="DQ11" s="624">
        <v>441344</v>
      </c>
      <c r="DR11" s="619"/>
      <c r="DS11" s="619"/>
      <c r="DT11" s="619"/>
      <c r="DU11" s="619"/>
      <c r="DV11" s="619"/>
      <c r="DW11" s="619"/>
      <c r="DX11" s="619"/>
      <c r="DY11" s="619"/>
      <c r="DZ11" s="619"/>
      <c r="EA11" s="619"/>
      <c r="EB11" s="619"/>
      <c r="EC11" s="654"/>
    </row>
    <row r="12" spans="2:143" ht="11.25" customHeight="1" x14ac:dyDescent="0.15">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374992</v>
      </c>
      <c r="BH12" s="619"/>
      <c r="BI12" s="619"/>
      <c r="BJ12" s="619"/>
      <c r="BK12" s="619"/>
      <c r="BL12" s="619"/>
      <c r="BM12" s="619"/>
      <c r="BN12" s="620"/>
      <c r="BO12" s="671">
        <v>38.6</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65148</v>
      </c>
      <c r="CS12" s="619"/>
      <c r="CT12" s="619"/>
      <c r="CU12" s="619"/>
      <c r="CV12" s="619"/>
      <c r="CW12" s="619"/>
      <c r="CX12" s="619"/>
      <c r="CY12" s="620"/>
      <c r="CZ12" s="671">
        <v>1.1000000000000001</v>
      </c>
      <c r="DA12" s="671"/>
      <c r="DB12" s="671"/>
      <c r="DC12" s="671"/>
      <c r="DD12" s="624" t="s">
        <v>108</v>
      </c>
      <c r="DE12" s="619"/>
      <c r="DF12" s="619"/>
      <c r="DG12" s="619"/>
      <c r="DH12" s="619"/>
      <c r="DI12" s="619"/>
      <c r="DJ12" s="619"/>
      <c r="DK12" s="619"/>
      <c r="DL12" s="619"/>
      <c r="DM12" s="619"/>
      <c r="DN12" s="619"/>
      <c r="DO12" s="619"/>
      <c r="DP12" s="620"/>
      <c r="DQ12" s="624">
        <v>62106</v>
      </c>
      <c r="DR12" s="619"/>
      <c r="DS12" s="619"/>
      <c r="DT12" s="619"/>
      <c r="DU12" s="619"/>
      <c r="DV12" s="619"/>
      <c r="DW12" s="619"/>
      <c r="DX12" s="619"/>
      <c r="DY12" s="619"/>
      <c r="DZ12" s="619"/>
      <c r="EA12" s="619"/>
      <c r="EB12" s="619"/>
      <c r="EC12" s="654"/>
    </row>
    <row r="13" spans="2:143" ht="11.25" customHeight="1" x14ac:dyDescent="0.15">
      <c r="B13" s="615" t="s">
        <v>231</v>
      </c>
      <c r="C13" s="616"/>
      <c r="D13" s="616"/>
      <c r="E13" s="616"/>
      <c r="F13" s="616"/>
      <c r="G13" s="616"/>
      <c r="H13" s="616"/>
      <c r="I13" s="616"/>
      <c r="J13" s="616"/>
      <c r="K13" s="616"/>
      <c r="L13" s="616"/>
      <c r="M13" s="616"/>
      <c r="N13" s="616"/>
      <c r="O13" s="616"/>
      <c r="P13" s="616"/>
      <c r="Q13" s="617"/>
      <c r="R13" s="618">
        <v>9737</v>
      </c>
      <c r="S13" s="619"/>
      <c r="T13" s="619"/>
      <c r="U13" s="619"/>
      <c r="V13" s="619"/>
      <c r="W13" s="619"/>
      <c r="X13" s="619"/>
      <c r="Y13" s="620"/>
      <c r="Z13" s="671">
        <v>0.2</v>
      </c>
      <c r="AA13" s="671"/>
      <c r="AB13" s="671"/>
      <c r="AC13" s="671"/>
      <c r="AD13" s="672">
        <v>9737</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374654</v>
      </c>
      <c r="BH13" s="619"/>
      <c r="BI13" s="619"/>
      <c r="BJ13" s="619"/>
      <c r="BK13" s="619"/>
      <c r="BL13" s="619"/>
      <c r="BM13" s="619"/>
      <c r="BN13" s="620"/>
      <c r="BO13" s="671">
        <v>38.6</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259284</v>
      </c>
      <c r="CS13" s="619"/>
      <c r="CT13" s="619"/>
      <c r="CU13" s="619"/>
      <c r="CV13" s="619"/>
      <c r="CW13" s="619"/>
      <c r="CX13" s="619"/>
      <c r="CY13" s="620"/>
      <c r="CZ13" s="671">
        <v>4.3</v>
      </c>
      <c r="DA13" s="671"/>
      <c r="DB13" s="671"/>
      <c r="DC13" s="671"/>
      <c r="DD13" s="624">
        <v>31905</v>
      </c>
      <c r="DE13" s="619"/>
      <c r="DF13" s="619"/>
      <c r="DG13" s="619"/>
      <c r="DH13" s="619"/>
      <c r="DI13" s="619"/>
      <c r="DJ13" s="619"/>
      <c r="DK13" s="619"/>
      <c r="DL13" s="619"/>
      <c r="DM13" s="619"/>
      <c r="DN13" s="619"/>
      <c r="DO13" s="619"/>
      <c r="DP13" s="620"/>
      <c r="DQ13" s="624">
        <v>211638</v>
      </c>
      <c r="DR13" s="619"/>
      <c r="DS13" s="619"/>
      <c r="DT13" s="619"/>
      <c r="DU13" s="619"/>
      <c r="DV13" s="619"/>
      <c r="DW13" s="619"/>
      <c r="DX13" s="619"/>
      <c r="DY13" s="619"/>
      <c r="DZ13" s="619"/>
      <c r="EA13" s="619"/>
      <c r="EB13" s="619"/>
      <c r="EC13" s="654"/>
    </row>
    <row r="14" spans="2:143" ht="11.25" customHeight="1" x14ac:dyDescent="0.15">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41046</v>
      </c>
      <c r="BH14" s="619"/>
      <c r="BI14" s="619"/>
      <c r="BJ14" s="619"/>
      <c r="BK14" s="619"/>
      <c r="BL14" s="619"/>
      <c r="BM14" s="619"/>
      <c r="BN14" s="620"/>
      <c r="BO14" s="671">
        <v>4.2</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231361</v>
      </c>
      <c r="CS14" s="619"/>
      <c r="CT14" s="619"/>
      <c r="CU14" s="619"/>
      <c r="CV14" s="619"/>
      <c r="CW14" s="619"/>
      <c r="CX14" s="619"/>
      <c r="CY14" s="620"/>
      <c r="CZ14" s="671">
        <v>3.8</v>
      </c>
      <c r="DA14" s="671"/>
      <c r="DB14" s="671"/>
      <c r="DC14" s="671"/>
      <c r="DD14" s="624">
        <v>4315</v>
      </c>
      <c r="DE14" s="619"/>
      <c r="DF14" s="619"/>
      <c r="DG14" s="619"/>
      <c r="DH14" s="619"/>
      <c r="DI14" s="619"/>
      <c r="DJ14" s="619"/>
      <c r="DK14" s="619"/>
      <c r="DL14" s="619"/>
      <c r="DM14" s="619"/>
      <c r="DN14" s="619"/>
      <c r="DO14" s="619"/>
      <c r="DP14" s="620"/>
      <c r="DQ14" s="624">
        <v>231350</v>
      </c>
      <c r="DR14" s="619"/>
      <c r="DS14" s="619"/>
      <c r="DT14" s="619"/>
      <c r="DU14" s="619"/>
      <c r="DV14" s="619"/>
      <c r="DW14" s="619"/>
      <c r="DX14" s="619"/>
      <c r="DY14" s="619"/>
      <c r="DZ14" s="619"/>
      <c r="EA14" s="619"/>
      <c r="EB14" s="619"/>
      <c r="EC14" s="654"/>
    </row>
    <row r="15" spans="2:143" ht="11.25" customHeight="1" x14ac:dyDescent="0.15">
      <c r="B15" s="615" t="s">
        <v>237</v>
      </c>
      <c r="C15" s="616"/>
      <c r="D15" s="616"/>
      <c r="E15" s="616"/>
      <c r="F15" s="616"/>
      <c r="G15" s="616"/>
      <c r="H15" s="616"/>
      <c r="I15" s="616"/>
      <c r="J15" s="616"/>
      <c r="K15" s="616"/>
      <c r="L15" s="616"/>
      <c r="M15" s="616"/>
      <c r="N15" s="616"/>
      <c r="O15" s="616"/>
      <c r="P15" s="616"/>
      <c r="Q15" s="617"/>
      <c r="R15" s="618">
        <v>3414</v>
      </c>
      <c r="S15" s="619"/>
      <c r="T15" s="619"/>
      <c r="U15" s="619"/>
      <c r="V15" s="619"/>
      <c r="W15" s="619"/>
      <c r="X15" s="619"/>
      <c r="Y15" s="620"/>
      <c r="Z15" s="671">
        <v>0.1</v>
      </c>
      <c r="AA15" s="671"/>
      <c r="AB15" s="671"/>
      <c r="AC15" s="671"/>
      <c r="AD15" s="672">
        <v>3414</v>
      </c>
      <c r="AE15" s="672"/>
      <c r="AF15" s="672"/>
      <c r="AG15" s="672"/>
      <c r="AH15" s="672"/>
      <c r="AI15" s="672"/>
      <c r="AJ15" s="672"/>
      <c r="AK15" s="672"/>
      <c r="AL15" s="641">
        <v>0.1</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97627</v>
      </c>
      <c r="BH15" s="619"/>
      <c r="BI15" s="619"/>
      <c r="BJ15" s="619"/>
      <c r="BK15" s="619"/>
      <c r="BL15" s="619"/>
      <c r="BM15" s="619"/>
      <c r="BN15" s="620"/>
      <c r="BO15" s="671">
        <v>10.1</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429685</v>
      </c>
      <c r="CS15" s="619"/>
      <c r="CT15" s="619"/>
      <c r="CU15" s="619"/>
      <c r="CV15" s="619"/>
      <c r="CW15" s="619"/>
      <c r="CX15" s="619"/>
      <c r="CY15" s="620"/>
      <c r="CZ15" s="671">
        <v>7.1</v>
      </c>
      <c r="DA15" s="671"/>
      <c r="DB15" s="671"/>
      <c r="DC15" s="671"/>
      <c r="DD15" s="624">
        <v>76532</v>
      </c>
      <c r="DE15" s="619"/>
      <c r="DF15" s="619"/>
      <c r="DG15" s="619"/>
      <c r="DH15" s="619"/>
      <c r="DI15" s="619"/>
      <c r="DJ15" s="619"/>
      <c r="DK15" s="619"/>
      <c r="DL15" s="619"/>
      <c r="DM15" s="619"/>
      <c r="DN15" s="619"/>
      <c r="DO15" s="619"/>
      <c r="DP15" s="620"/>
      <c r="DQ15" s="624">
        <v>370440</v>
      </c>
      <c r="DR15" s="619"/>
      <c r="DS15" s="619"/>
      <c r="DT15" s="619"/>
      <c r="DU15" s="619"/>
      <c r="DV15" s="619"/>
      <c r="DW15" s="619"/>
      <c r="DX15" s="619"/>
      <c r="DY15" s="619"/>
      <c r="DZ15" s="619"/>
      <c r="EA15" s="619"/>
      <c r="EB15" s="619"/>
      <c r="EC15" s="654"/>
    </row>
    <row r="16" spans="2:143" ht="11.25" customHeight="1" x14ac:dyDescent="0.15">
      <c r="B16" s="615" t="s">
        <v>240</v>
      </c>
      <c r="C16" s="616"/>
      <c r="D16" s="616"/>
      <c r="E16" s="616"/>
      <c r="F16" s="616"/>
      <c r="G16" s="616"/>
      <c r="H16" s="616"/>
      <c r="I16" s="616"/>
      <c r="J16" s="616"/>
      <c r="K16" s="616"/>
      <c r="L16" s="616"/>
      <c r="M16" s="616"/>
      <c r="N16" s="616"/>
      <c r="O16" s="616"/>
      <c r="P16" s="616"/>
      <c r="Q16" s="617"/>
      <c r="R16" s="618">
        <v>2906574</v>
      </c>
      <c r="S16" s="619"/>
      <c r="T16" s="619"/>
      <c r="U16" s="619"/>
      <c r="V16" s="619"/>
      <c r="W16" s="619"/>
      <c r="X16" s="619"/>
      <c r="Y16" s="620"/>
      <c r="Z16" s="671">
        <v>45.7</v>
      </c>
      <c r="AA16" s="671"/>
      <c r="AB16" s="671"/>
      <c r="AC16" s="671"/>
      <c r="AD16" s="672">
        <v>2620380</v>
      </c>
      <c r="AE16" s="672"/>
      <c r="AF16" s="672"/>
      <c r="AG16" s="672"/>
      <c r="AH16" s="672"/>
      <c r="AI16" s="672"/>
      <c r="AJ16" s="672"/>
      <c r="AK16" s="672"/>
      <c r="AL16" s="641">
        <v>66.900000000000006</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243</v>
      </c>
      <c r="C17" s="616"/>
      <c r="D17" s="616"/>
      <c r="E17" s="616"/>
      <c r="F17" s="616"/>
      <c r="G17" s="616"/>
      <c r="H17" s="616"/>
      <c r="I17" s="616"/>
      <c r="J17" s="616"/>
      <c r="K17" s="616"/>
      <c r="L17" s="616"/>
      <c r="M17" s="616"/>
      <c r="N17" s="616"/>
      <c r="O17" s="616"/>
      <c r="P17" s="616"/>
      <c r="Q17" s="617"/>
      <c r="R17" s="618">
        <v>2620380</v>
      </c>
      <c r="S17" s="619"/>
      <c r="T17" s="619"/>
      <c r="U17" s="619"/>
      <c r="V17" s="619"/>
      <c r="W17" s="619"/>
      <c r="X17" s="619"/>
      <c r="Y17" s="620"/>
      <c r="Z17" s="671">
        <v>41.2</v>
      </c>
      <c r="AA17" s="671"/>
      <c r="AB17" s="671"/>
      <c r="AC17" s="671"/>
      <c r="AD17" s="672">
        <v>2620380</v>
      </c>
      <c r="AE17" s="672"/>
      <c r="AF17" s="672"/>
      <c r="AG17" s="672"/>
      <c r="AH17" s="672"/>
      <c r="AI17" s="672"/>
      <c r="AJ17" s="672"/>
      <c r="AK17" s="672"/>
      <c r="AL17" s="641">
        <v>66.900000000000006</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486461</v>
      </c>
      <c r="CS17" s="619"/>
      <c r="CT17" s="619"/>
      <c r="CU17" s="619"/>
      <c r="CV17" s="619"/>
      <c r="CW17" s="619"/>
      <c r="CX17" s="619"/>
      <c r="CY17" s="620"/>
      <c r="CZ17" s="671">
        <v>8</v>
      </c>
      <c r="DA17" s="671"/>
      <c r="DB17" s="671"/>
      <c r="DC17" s="671"/>
      <c r="DD17" s="624" t="s">
        <v>108</v>
      </c>
      <c r="DE17" s="619"/>
      <c r="DF17" s="619"/>
      <c r="DG17" s="619"/>
      <c r="DH17" s="619"/>
      <c r="DI17" s="619"/>
      <c r="DJ17" s="619"/>
      <c r="DK17" s="619"/>
      <c r="DL17" s="619"/>
      <c r="DM17" s="619"/>
      <c r="DN17" s="619"/>
      <c r="DO17" s="619"/>
      <c r="DP17" s="620"/>
      <c r="DQ17" s="624">
        <v>456860</v>
      </c>
      <c r="DR17" s="619"/>
      <c r="DS17" s="619"/>
      <c r="DT17" s="619"/>
      <c r="DU17" s="619"/>
      <c r="DV17" s="619"/>
      <c r="DW17" s="619"/>
      <c r="DX17" s="619"/>
      <c r="DY17" s="619"/>
      <c r="DZ17" s="619"/>
      <c r="EA17" s="619"/>
      <c r="EB17" s="619"/>
      <c r="EC17" s="654"/>
    </row>
    <row r="18" spans="2:133" ht="11.25" customHeight="1" x14ac:dyDescent="0.15">
      <c r="B18" s="615" t="s">
        <v>246</v>
      </c>
      <c r="C18" s="616"/>
      <c r="D18" s="616"/>
      <c r="E18" s="616"/>
      <c r="F18" s="616"/>
      <c r="G18" s="616"/>
      <c r="H18" s="616"/>
      <c r="I18" s="616"/>
      <c r="J18" s="616"/>
      <c r="K18" s="616"/>
      <c r="L18" s="616"/>
      <c r="M18" s="616"/>
      <c r="N18" s="616"/>
      <c r="O18" s="616"/>
      <c r="P18" s="616"/>
      <c r="Q18" s="617"/>
      <c r="R18" s="618">
        <v>286166</v>
      </c>
      <c r="S18" s="619"/>
      <c r="T18" s="619"/>
      <c r="U18" s="619"/>
      <c r="V18" s="619"/>
      <c r="W18" s="619"/>
      <c r="X18" s="619"/>
      <c r="Y18" s="620"/>
      <c r="Z18" s="671">
        <v>4.5</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249</v>
      </c>
      <c r="C19" s="616"/>
      <c r="D19" s="616"/>
      <c r="E19" s="616"/>
      <c r="F19" s="616"/>
      <c r="G19" s="616"/>
      <c r="H19" s="616"/>
      <c r="I19" s="616"/>
      <c r="J19" s="616"/>
      <c r="K19" s="616"/>
      <c r="L19" s="616"/>
      <c r="M19" s="616"/>
      <c r="N19" s="616"/>
      <c r="O19" s="616"/>
      <c r="P19" s="616"/>
      <c r="Q19" s="617"/>
      <c r="R19" s="618">
        <v>28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495</v>
      </c>
      <c r="BH19" s="619"/>
      <c r="BI19" s="619"/>
      <c r="BJ19" s="619"/>
      <c r="BK19" s="619"/>
      <c r="BL19" s="619"/>
      <c r="BM19" s="619"/>
      <c r="BN19" s="620"/>
      <c r="BO19" s="671">
        <v>0.1</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252</v>
      </c>
      <c r="C20" s="616"/>
      <c r="D20" s="616"/>
      <c r="E20" s="616"/>
      <c r="F20" s="616"/>
      <c r="G20" s="616"/>
      <c r="H20" s="616"/>
      <c r="I20" s="616"/>
      <c r="J20" s="616"/>
      <c r="K20" s="616"/>
      <c r="L20" s="616"/>
      <c r="M20" s="616"/>
      <c r="N20" s="616"/>
      <c r="O20" s="616"/>
      <c r="P20" s="616"/>
      <c r="Q20" s="617"/>
      <c r="R20" s="618">
        <v>4200156</v>
      </c>
      <c r="S20" s="619"/>
      <c r="T20" s="619"/>
      <c r="U20" s="619"/>
      <c r="V20" s="619"/>
      <c r="W20" s="619"/>
      <c r="X20" s="619"/>
      <c r="Y20" s="620"/>
      <c r="Z20" s="671">
        <v>66</v>
      </c>
      <c r="AA20" s="671"/>
      <c r="AB20" s="671"/>
      <c r="AC20" s="671"/>
      <c r="AD20" s="672">
        <v>3913962</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495</v>
      </c>
      <c r="BH20" s="619"/>
      <c r="BI20" s="619"/>
      <c r="BJ20" s="619"/>
      <c r="BK20" s="619"/>
      <c r="BL20" s="619"/>
      <c r="BM20" s="619"/>
      <c r="BN20" s="620"/>
      <c r="BO20" s="671">
        <v>0.1</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6062426</v>
      </c>
      <c r="CS20" s="619"/>
      <c r="CT20" s="619"/>
      <c r="CU20" s="619"/>
      <c r="CV20" s="619"/>
      <c r="CW20" s="619"/>
      <c r="CX20" s="619"/>
      <c r="CY20" s="620"/>
      <c r="CZ20" s="671">
        <v>100</v>
      </c>
      <c r="DA20" s="671"/>
      <c r="DB20" s="671"/>
      <c r="DC20" s="671"/>
      <c r="DD20" s="624">
        <v>174577</v>
      </c>
      <c r="DE20" s="619"/>
      <c r="DF20" s="619"/>
      <c r="DG20" s="619"/>
      <c r="DH20" s="619"/>
      <c r="DI20" s="619"/>
      <c r="DJ20" s="619"/>
      <c r="DK20" s="619"/>
      <c r="DL20" s="619"/>
      <c r="DM20" s="619"/>
      <c r="DN20" s="619"/>
      <c r="DO20" s="619"/>
      <c r="DP20" s="620"/>
      <c r="DQ20" s="624">
        <v>4661694</v>
      </c>
      <c r="DR20" s="619"/>
      <c r="DS20" s="619"/>
      <c r="DT20" s="619"/>
      <c r="DU20" s="619"/>
      <c r="DV20" s="619"/>
      <c r="DW20" s="619"/>
      <c r="DX20" s="619"/>
      <c r="DY20" s="619"/>
      <c r="DZ20" s="619"/>
      <c r="EA20" s="619"/>
      <c r="EB20" s="619"/>
      <c r="EC20" s="654"/>
    </row>
    <row r="21" spans="2:133" ht="11.25" customHeight="1" x14ac:dyDescent="0.15">
      <c r="B21" s="615" t="s">
        <v>255</v>
      </c>
      <c r="C21" s="616"/>
      <c r="D21" s="616"/>
      <c r="E21" s="616"/>
      <c r="F21" s="616"/>
      <c r="G21" s="616"/>
      <c r="H21" s="616"/>
      <c r="I21" s="616"/>
      <c r="J21" s="616"/>
      <c r="K21" s="616"/>
      <c r="L21" s="616"/>
      <c r="M21" s="616"/>
      <c r="N21" s="616"/>
      <c r="O21" s="616"/>
      <c r="P21" s="616"/>
      <c r="Q21" s="617"/>
      <c r="R21" s="618">
        <v>1963</v>
      </c>
      <c r="S21" s="619"/>
      <c r="T21" s="619"/>
      <c r="U21" s="619"/>
      <c r="V21" s="619"/>
      <c r="W21" s="619"/>
      <c r="X21" s="619"/>
      <c r="Y21" s="620"/>
      <c r="Z21" s="671">
        <v>0</v>
      </c>
      <c r="AA21" s="671"/>
      <c r="AB21" s="671"/>
      <c r="AC21" s="671"/>
      <c r="AD21" s="672">
        <v>1963</v>
      </c>
      <c r="AE21" s="672"/>
      <c r="AF21" s="672"/>
      <c r="AG21" s="672"/>
      <c r="AH21" s="672"/>
      <c r="AI21" s="672"/>
      <c r="AJ21" s="672"/>
      <c r="AK21" s="672"/>
      <c r="AL21" s="641">
        <v>0.1</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495</v>
      </c>
      <c r="BH21" s="619"/>
      <c r="BI21" s="619"/>
      <c r="BJ21" s="619"/>
      <c r="BK21" s="619"/>
      <c r="BL21" s="619"/>
      <c r="BM21" s="619"/>
      <c r="BN21" s="620"/>
      <c r="BO21" s="671">
        <v>0.1</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257</v>
      </c>
      <c r="C22" s="616"/>
      <c r="D22" s="616"/>
      <c r="E22" s="616"/>
      <c r="F22" s="616"/>
      <c r="G22" s="616"/>
      <c r="H22" s="616"/>
      <c r="I22" s="616"/>
      <c r="J22" s="616"/>
      <c r="K22" s="616"/>
      <c r="L22" s="616"/>
      <c r="M22" s="616"/>
      <c r="N22" s="616"/>
      <c r="O22" s="616"/>
      <c r="P22" s="616"/>
      <c r="Q22" s="617"/>
      <c r="R22" s="618">
        <v>74489</v>
      </c>
      <c r="S22" s="619"/>
      <c r="T22" s="619"/>
      <c r="U22" s="619"/>
      <c r="V22" s="619"/>
      <c r="W22" s="619"/>
      <c r="X22" s="619"/>
      <c r="Y22" s="620"/>
      <c r="Z22" s="671">
        <v>1.2</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260</v>
      </c>
      <c r="C23" s="616"/>
      <c r="D23" s="616"/>
      <c r="E23" s="616"/>
      <c r="F23" s="616"/>
      <c r="G23" s="616"/>
      <c r="H23" s="616"/>
      <c r="I23" s="616"/>
      <c r="J23" s="616"/>
      <c r="K23" s="616"/>
      <c r="L23" s="616"/>
      <c r="M23" s="616"/>
      <c r="N23" s="616"/>
      <c r="O23" s="616"/>
      <c r="P23" s="616"/>
      <c r="Q23" s="617"/>
      <c r="R23" s="618">
        <v>81423</v>
      </c>
      <c r="S23" s="619"/>
      <c r="T23" s="619"/>
      <c r="U23" s="619"/>
      <c r="V23" s="619"/>
      <c r="W23" s="619"/>
      <c r="X23" s="619"/>
      <c r="Y23" s="620"/>
      <c r="Z23" s="671">
        <v>1.3</v>
      </c>
      <c r="AA23" s="671"/>
      <c r="AB23" s="671"/>
      <c r="AC23" s="671"/>
      <c r="AD23" s="672" t="s">
        <v>108</v>
      </c>
      <c r="AE23" s="672"/>
      <c r="AF23" s="672"/>
      <c r="AG23" s="672"/>
      <c r="AH23" s="672"/>
      <c r="AI23" s="672"/>
      <c r="AJ23" s="672"/>
      <c r="AK23" s="672"/>
      <c r="AL23" s="641" t="s">
        <v>108</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x14ac:dyDescent="0.15">
      <c r="B24" s="615" t="s">
        <v>267</v>
      </c>
      <c r="C24" s="616"/>
      <c r="D24" s="616"/>
      <c r="E24" s="616"/>
      <c r="F24" s="616"/>
      <c r="G24" s="616"/>
      <c r="H24" s="616"/>
      <c r="I24" s="616"/>
      <c r="J24" s="616"/>
      <c r="K24" s="616"/>
      <c r="L24" s="616"/>
      <c r="M24" s="616"/>
      <c r="N24" s="616"/>
      <c r="O24" s="616"/>
      <c r="P24" s="616"/>
      <c r="Q24" s="617"/>
      <c r="R24" s="618">
        <v>27886</v>
      </c>
      <c r="S24" s="619"/>
      <c r="T24" s="619"/>
      <c r="U24" s="619"/>
      <c r="V24" s="619"/>
      <c r="W24" s="619"/>
      <c r="X24" s="619"/>
      <c r="Y24" s="620"/>
      <c r="Z24" s="671">
        <v>0.4</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2528225</v>
      </c>
      <c r="CS24" s="669"/>
      <c r="CT24" s="669"/>
      <c r="CU24" s="669"/>
      <c r="CV24" s="669"/>
      <c r="CW24" s="669"/>
      <c r="CX24" s="669"/>
      <c r="CY24" s="716"/>
      <c r="CZ24" s="720">
        <v>41.7</v>
      </c>
      <c r="DA24" s="721"/>
      <c r="DB24" s="721"/>
      <c r="DC24" s="722"/>
      <c r="DD24" s="715">
        <v>1658761</v>
      </c>
      <c r="DE24" s="669"/>
      <c r="DF24" s="669"/>
      <c r="DG24" s="669"/>
      <c r="DH24" s="669"/>
      <c r="DI24" s="669"/>
      <c r="DJ24" s="669"/>
      <c r="DK24" s="716"/>
      <c r="DL24" s="715">
        <v>1555814</v>
      </c>
      <c r="DM24" s="669"/>
      <c r="DN24" s="669"/>
      <c r="DO24" s="669"/>
      <c r="DP24" s="669"/>
      <c r="DQ24" s="669"/>
      <c r="DR24" s="669"/>
      <c r="DS24" s="669"/>
      <c r="DT24" s="669"/>
      <c r="DU24" s="669"/>
      <c r="DV24" s="716"/>
      <c r="DW24" s="717">
        <v>37.700000000000003</v>
      </c>
      <c r="DX24" s="686"/>
      <c r="DY24" s="686"/>
      <c r="DZ24" s="686"/>
      <c r="EA24" s="686"/>
      <c r="EB24" s="686"/>
      <c r="EC24" s="718"/>
    </row>
    <row r="25" spans="2:133" ht="11.25" customHeight="1" x14ac:dyDescent="0.15">
      <c r="B25" s="615" t="s">
        <v>270</v>
      </c>
      <c r="C25" s="616"/>
      <c r="D25" s="616"/>
      <c r="E25" s="616"/>
      <c r="F25" s="616"/>
      <c r="G25" s="616"/>
      <c r="H25" s="616"/>
      <c r="I25" s="616"/>
      <c r="J25" s="616"/>
      <c r="K25" s="616"/>
      <c r="L25" s="616"/>
      <c r="M25" s="616"/>
      <c r="N25" s="616"/>
      <c r="O25" s="616"/>
      <c r="P25" s="616"/>
      <c r="Q25" s="617"/>
      <c r="R25" s="618">
        <v>694058</v>
      </c>
      <c r="S25" s="619"/>
      <c r="T25" s="619"/>
      <c r="U25" s="619"/>
      <c r="V25" s="619"/>
      <c r="W25" s="619"/>
      <c r="X25" s="619"/>
      <c r="Y25" s="620"/>
      <c r="Z25" s="671">
        <v>10.9</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958685</v>
      </c>
      <c r="CS25" s="637"/>
      <c r="CT25" s="637"/>
      <c r="CU25" s="637"/>
      <c r="CV25" s="637"/>
      <c r="CW25" s="637"/>
      <c r="CX25" s="637"/>
      <c r="CY25" s="638"/>
      <c r="CZ25" s="621">
        <v>15.8</v>
      </c>
      <c r="DA25" s="639"/>
      <c r="DB25" s="639"/>
      <c r="DC25" s="640"/>
      <c r="DD25" s="624">
        <v>903816</v>
      </c>
      <c r="DE25" s="637"/>
      <c r="DF25" s="637"/>
      <c r="DG25" s="637"/>
      <c r="DH25" s="637"/>
      <c r="DI25" s="637"/>
      <c r="DJ25" s="637"/>
      <c r="DK25" s="638"/>
      <c r="DL25" s="624">
        <v>815499</v>
      </c>
      <c r="DM25" s="637"/>
      <c r="DN25" s="637"/>
      <c r="DO25" s="637"/>
      <c r="DP25" s="637"/>
      <c r="DQ25" s="637"/>
      <c r="DR25" s="637"/>
      <c r="DS25" s="637"/>
      <c r="DT25" s="637"/>
      <c r="DU25" s="637"/>
      <c r="DV25" s="638"/>
      <c r="DW25" s="641">
        <v>19.8</v>
      </c>
      <c r="DX25" s="642"/>
      <c r="DY25" s="642"/>
      <c r="DZ25" s="642"/>
      <c r="EA25" s="642"/>
      <c r="EB25" s="642"/>
      <c r="EC25" s="643"/>
    </row>
    <row r="26" spans="2:133" ht="11.25" customHeight="1" x14ac:dyDescent="0.15">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571983</v>
      </c>
      <c r="CS26" s="619"/>
      <c r="CT26" s="619"/>
      <c r="CU26" s="619"/>
      <c r="CV26" s="619"/>
      <c r="CW26" s="619"/>
      <c r="CX26" s="619"/>
      <c r="CY26" s="620"/>
      <c r="CZ26" s="621">
        <v>9.4</v>
      </c>
      <c r="DA26" s="639"/>
      <c r="DB26" s="639"/>
      <c r="DC26" s="640"/>
      <c r="DD26" s="624">
        <v>525392</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x14ac:dyDescent="0.15">
      <c r="B27" s="615" t="s">
        <v>276</v>
      </c>
      <c r="C27" s="616"/>
      <c r="D27" s="616"/>
      <c r="E27" s="616"/>
      <c r="F27" s="616"/>
      <c r="G27" s="616"/>
      <c r="H27" s="616"/>
      <c r="I27" s="616"/>
      <c r="J27" s="616"/>
      <c r="K27" s="616"/>
      <c r="L27" s="616"/>
      <c r="M27" s="616"/>
      <c r="N27" s="616"/>
      <c r="O27" s="616"/>
      <c r="P27" s="616"/>
      <c r="Q27" s="617"/>
      <c r="R27" s="618">
        <v>490287</v>
      </c>
      <c r="S27" s="619"/>
      <c r="T27" s="619"/>
      <c r="U27" s="619"/>
      <c r="V27" s="619"/>
      <c r="W27" s="619"/>
      <c r="X27" s="619"/>
      <c r="Y27" s="620"/>
      <c r="Z27" s="671">
        <v>7.7</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971291</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1083079</v>
      </c>
      <c r="CS27" s="637"/>
      <c r="CT27" s="637"/>
      <c r="CU27" s="637"/>
      <c r="CV27" s="637"/>
      <c r="CW27" s="637"/>
      <c r="CX27" s="637"/>
      <c r="CY27" s="638"/>
      <c r="CZ27" s="621">
        <v>17.899999999999999</v>
      </c>
      <c r="DA27" s="639"/>
      <c r="DB27" s="639"/>
      <c r="DC27" s="640"/>
      <c r="DD27" s="624">
        <v>298085</v>
      </c>
      <c r="DE27" s="637"/>
      <c r="DF27" s="637"/>
      <c r="DG27" s="637"/>
      <c r="DH27" s="637"/>
      <c r="DI27" s="637"/>
      <c r="DJ27" s="637"/>
      <c r="DK27" s="638"/>
      <c r="DL27" s="624">
        <v>283455</v>
      </c>
      <c r="DM27" s="637"/>
      <c r="DN27" s="637"/>
      <c r="DO27" s="637"/>
      <c r="DP27" s="637"/>
      <c r="DQ27" s="637"/>
      <c r="DR27" s="637"/>
      <c r="DS27" s="637"/>
      <c r="DT27" s="637"/>
      <c r="DU27" s="637"/>
      <c r="DV27" s="638"/>
      <c r="DW27" s="641">
        <v>6.9</v>
      </c>
      <c r="DX27" s="642"/>
      <c r="DY27" s="642"/>
      <c r="DZ27" s="642"/>
      <c r="EA27" s="642"/>
      <c r="EB27" s="642"/>
      <c r="EC27" s="643"/>
    </row>
    <row r="28" spans="2:133" ht="11.25" customHeight="1" x14ac:dyDescent="0.15">
      <c r="B28" s="615" t="s">
        <v>279</v>
      </c>
      <c r="C28" s="616"/>
      <c r="D28" s="616"/>
      <c r="E28" s="616"/>
      <c r="F28" s="616"/>
      <c r="G28" s="616"/>
      <c r="H28" s="616"/>
      <c r="I28" s="616"/>
      <c r="J28" s="616"/>
      <c r="K28" s="616"/>
      <c r="L28" s="616"/>
      <c r="M28" s="616"/>
      <c r="N28" s="616"/>
      <c r="O28" s="616"/>
      <c r="P28" s="616"/>
      <c r="Q28" s="617"/>
      <c r="R28" s="618">
        <v>7554</v>
      </c>
      <c r="S28" s="619"/>
      <c r="T28" s="619"/>
      <c r="U28" s="619"/>
      <c r="V28" s="619"/>
      <c r="W28" s="619"/>
      <c r="X28" s="619"/>
      <c r="Y28" s="620"/>
      <c r="Z28" s="671">
        <v>0.1</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486461</v>
      </c>
      <c r="CS28" s="619"/>
      <c r="CT28" s="619"/>
      <c r="CU28" s="619"/>
      <c r="CV28" s="619"/>
      <c r="CW28" s="619"/>
      <c r="CX28" s="619"/>
      <c r="CY28" s="620"/>
      <c r="CZ28" s="621">
        <v>8</v>
      </c>
      <c r="DA28" s="639"/>
      <c r="DB28" s="639"/>
      <c r="DC28" s="640"/>
      <c r="DD28" s="624">
        <v>456860</v>
      </c>
      <c r="DE28" s="619"/>
      <c r="DF28" s="619"/>
      <c r="DG28" s="619"/>
      <c r="DH28" s="619"/>
      <c r="DI28" s="619"/>
      <c r="DJ28" s="619"/>
      <c r="DK28" s="620"/>
      <c r="DL28" s="624">
        <v>456860</v>
      </c>
      <c r="DM28" s="619"/>
      <c r="DN28" s="619"/>
      <c r="DO28" s="619"/>
      <c r="DP28" s="619"/>
      <c r="DQ28" s="619"/>
      <c r="DR28" s="619"/>
      <c r="DS28" s="619"/>
      <c r="DT28" s="619"/>
      <c r="DU28" s="619"/>
      <c r="DV28" s="620"/>
      <c r="DW28" s="641">
        <v>11.1</v>
      </c>
      <c r="DX28" s="642"/>
      <c r="DY28" s="642"/>
      <c r="DZ28" s="642"/>
      <c r="EA28" s="642"/>
      <c r="EB28" s="642"/>
      <c r="EC28" s="643"/>
    </row>
    <row r="29" spans="2:133" ht="11.25" customHeight="1" x14ac:dyDescent="0.15">
      <c r="B29" s="615" t="s">
        <v>281</v>
      </c>
      <c r="C29" s="616"/>
      <c r="D29" s="616"/>
      <c r="E29" s="616"/>
      <c r="F29" s="616"/>
      <c r="G29" s="616"/>
      <c r="H29" s="616"/>
      <c r="I29" s="616"/>
      <c r="J29" s="616"/>
      <c r="K29" s="616"/>
      <c r="L29" s="616"/>
      <c r="M29" s="616"/>
      <c r="N29" s="616"/>
      <c r="O29" s="616"/>
      <c r="P29" s="616"/>
      <c r="Q29" s="617"/>
      <c r="R29" s="618">
        <v>11703</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486461</v>
      </c>
      <c r="CS29" s="637"/>
      <c r="CT29" s="637"/>
      <c r="CU29" s="637"/>
      <c r="CV29" s="637"/>
      <c r="CW29" s="637"/>
      <c r="CX29" s="637"/>
      <c r="CY29" s="638"/>
      <c r="CZ29" s="621">
        <v>8</v>
      </c>
      <c r="DA29" s="639"/>
      <c r="DB29" s="639"/>
      <c r="DC29" s="640"/>
      <c r="DD29" s="624">
        <v>456860</v>
      </c>
      <c r="DE29" s="637"/>
      <c r="DF29" s="637"/>
      <c r="DG29" s="637"/>
      <c r="DH29" s="637"/>
      <c r="DI29" s="637"/>
      <c r="DJ29" s="637"/>
      <c r="DK29" s="638"/>
      <c r="DL29" s="624">
        <v>456860</v>
      </c>
      <c r="DM29" s="637"/>
      <c r="DN29" s="637"/>
      <c r="DO29" s="637"/>
      <c r="DP29" s="637"/>
      <c r="DQ29" s="637"/>
      <c r="DR29" s="637"/>
      <c r="DS29" s="637"/>
      <c r="DT29" s="637"/>
      <c r="DU29" s="637"/>
      <c r="DV29" s="638"/>
      <c r="DW29" s="641">
        <v>11.1</v>
      </c>
      <c r="DX29" s="642"/>
      <c r="DY29" s="642"/>
      <c r="DZ29" s="642"/>
      <c r="EA29" s="642"/>
      <c r="EB29" s="642"/>
      <c r="EC29" s="643"/>
    </row>
    <row r="30" spans="2:133" ht="11.25" customHeight="1" x14ac:dyDescent="0.15">
      <c r="B30" s="615" t="s">
        <v>286</v>
      </c>
      <c r="C30" s="616"/>
      <c r="D30" s="616"/>
      <c r="E30" s="616"/>
      <c r="F30" s="616"/>
      <c r="G30" s="616"/>
      <c r="H30" s="616"/>
      <c r="I30" s="616"/>
      <c r="J30" s="616"/>
      <c r="K30" s="616"/>
      <c r="L30" s="616"/>
      <c r="M30" s="616"/>
      <c r="N30" s="616"/>
      <c r="O30" s="616"/>
      <c r="P30" s="616"/>
      <c r="Q30" s="617"/>
      <c r="R30" s="618">
        <v>350374</v>
      </c>
      <c r="S30" s="619"/>
      <c r="T30" s="619"/>
      <c r="U30" s="619"/>
      <c r="V30" s="619"/>
      <c r="W30" s="619"/>
      <c r="X30" s="619"/>
      <c r="Y30" s="620"/>
      <c r="Z30" s="671">
        <v>5.5</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97.8</v>
      </c>
      <c r="BH30" s="685"/>
      <c r="BI30" s="685"/>
      <c r="BJ30" s="685"/>
      <c r="BK30" s="685"/>
      <c r="BL30" s="685"/>
      <c r="BM30" s="686">
        <v>89.6</v>
      </c>
      <c r="BN30" s="685"/>
      <c r="BO30" s="685"/>
      <c r="BP30" s="685"/>
      <c r="BQ30" s="687"/>
      <c r="BR30" s="684">
        <v>97.6</v>
      </c>
      <c r="BS30" s="685"/>
      <c r="BT30" s="685"/>
      <c r="BU30" s="685"/>
      <c r="BV30" s="685"/>
      <c r="BW30" s="685"/>
      <c r="BX30" s="686">
        <v>87</v>
      </c>
      <c r="BY30" s="685"/>
      <c r="BZ30" s="685"/>
      <c r="CA30" s="685"/>
      <c r="CB30" s="687"/>
      <c r="CD30" s="690"/>
      <c r="CE30" s="691"/>
      <c r="CF30" s="655" t="s">
        <v>289</v>
      </c>
      <c r="CG30" s="652"/>
      <c r="CH30" s="652"/>
      <c r="CI30" s="652"/>
      <c r="CJ30" s="652"/>
      <c r="CK30" s="652"/>
      <c r="CL30" s="652"/>
      <c r="CM30" s="652"/>
      <c r="CN30" s="652"/>
      <c r="CO30" s="652"/>
      <c r="CP30" s="652"/>
      <c r="CQ30" s="653"/>
      <c r="CR30" s="618">
        <v>426900</v>
      </c>
      <c r="CS30" s="619"/>
      <c r="CT30" s="619"/>
      <c r="CU30" s="619"/>
      <c r="CV30" s="619"/>
      <c r="CW30" s="619"/>
      <c r="CX30" s="619"/>
      <c r="CY30" s="620"/>
      <c r="CZ30" s="621">
        <v>7</v>
      </c>
      <c r="DA30" s="639"/>
      <c r="DB30" s="639"/>
      <c r="DC30" s="640"/>
      <c r="DD30" s="624">
        <v>397299</v>
      </c>
      <c r="DE30" s="619"/>
      <c r="DF30" s="619"/>
      <c r="DG30" s="619"/>
      <c r="DH30" s="619"/>
      <c r="DI30" s="619"/>
      <c r="DJ30" s="619"/>
      <c r="DK30" s="620"/>
      <c r="DL30" s="624">
        <v>397299</v>
      </c>
      <c r="DM30" s="619"/>
      <c r="DN30" s="619"/>
      <c r="DO30" s="619"/>
      <c r="DP30" s="619"/>
      <c r="DQ30" s="619"/>
      <c r="DR30" s="619"/>
      <c r="DS30" s="619"/>
      <c r="DT30" s="619"/>
      <c r="DU30" s="619"/>
      <c r="DV30" s="620"/>
      <c r="DW30" s="641">
        <v>9.6</v>
      </c>
      <c r="DX30" s="642"/>
      <c r="DY30" s="642"/>
      <c r="DZ30" s="642"/>
      <c r="EA30" s="642"/>
      <c r="EB30" s="642"/>
      <c r="EC30" s="643"/>
    </row>
    <row r="31" spans="2:133" ht="11.25" customHeight="1" x14ac:dyDescent="0.15">
      <c r="B31" s="615" t="s">
        <v>290</v>
      </c>
      <c r="C31" s="616"/>
      <c r="D31" s="616"/>
      <c r="E31" s="616"/>
      <c r="F31" s="616"/>
      <c r="G31" s="616"/>
      <c r="H31" s="616"/>
      <c r="I31" s="616"/>
      <c r="J31" s="616"/>
      <c r="K31" s="616"/>
      <c r="L31" s="616"/>
      <c r="M31" s="616"/>
      <c r="N31" s="616"/>
      <c r="O31" s="616"/>
      <c r="P31" s="616"/>
      <c r="Q31" s="617"/>
      <c r="R31" s="618">
        <v>96062</v>
      </c>
      <c r="S31" s="619"/>
      <c r="T31" s="619"/>
      <c r="U31" s="619"/>
      <c r="V31" s="619"/>
      <c r="W31" s="619"/>
      <c r="X31" s="619"/>
      <c r="Y31" s="620"/>
      <c r="Z31" s="671">
        <v>1.5</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98.2</v>
      </c>
      <c r="BH31" s="637"/>
      <c r="BI31" s="637"/>
      <c r="BJ31" s="637"/>
      <c r="BK31" s="637"/>
      <c r="BL31" s="637"/>
      <c r="BM31" s="673">
        <v>92.8</v>
      </c>
      <c r="BN31" s="683"/>
      <c r="BO31" s="683"/>
      <c r="BP31" s="683"/>
      <c r="BQ31" s="647"/>
      <c r="BR31" s="682">
        <v>97.9</v>
      </c>
      <c r="BS31" s="637"/>
      <c r="BT31" s="637"/>
      <c r="BU31" s="637"/>
      <c r="BV31" s="637"/>
      <c r="BW31" s="637"/>
      <c r="BX31" s="673">
        <v>90.4</v>
      </c>
      <c r="BY31" s="683"/>
      <c r="BZ31" s="683"/>
      <c r="CA31" s="683"/>
      <c r="CB31" s="647"/>
      <c r="CD31" s="690"/>
      <c r="CE31" s="691"/>
      <c r="CF31" s="655" t="s">
        <v>293</v>
      </c>
      <c r="CG31" s="652"/>
      <c r="CH31" s="652"/>
      <c r="CI31" s="652"/>
      <c r="CJ31" s="652"/>
      <c r="CK31" s="652"/>
      <c r="CL31" s="652"/>
      <c r="CM31" s="652"/>
      <c r="CN31" s="652"/>
      <c r="CO31" s="652"/>
      <c r="CP31" s="652"/>
      <c r="CQ31" s="653"/>
      <c r="CR31" s="618">
        <v>59561</v>
      </c>
      <c r="CS31" s="637"/>
      <c r="CT31" s="637"/>
      <c r="CU31" s="637"/>
      <c r="CV31" s="637"/>
      <c r="CW31" s="637"/>
      <c r="CX31" s="637"/>
      <c r="CY31" s="638"/>
      <c r="CZ31" s="621">
        <v>1</v>
      </c>
      <c r="DA31" s="639"/>
      <c r="DB31" s="639"/>
      <c r="DC31" s="640"/>
      <c r="DD31" s="624">
        <v>59561</v>
      </c>
      <c r="DE31" s="637"/>
      <c r="DF31" s="637"/>
      <c r="DG31" s="637"/>
      <c r="DH31" s="637"/>
      <c r="DI31" s="637"/>
      <c r="DJ31" s="637"/>
      <c r="DK31" s="638"/>
      <c r="DL31" s="624">
        <v>59561</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294</v>
      </c>
      <c r="C32" s="616"/>
      <c r="D32" s="616"/>
      <c r="E32" s="616"/>
      <c r="F32" s="616"/>
      <c r="G32" s="616"/>
      <c r="H32" s="616"/>
      <c r="I32" s="616"/>
      <c r="J32" s="616"/>
      <c r="K32" s="616"/>
      <c r="L32" s="616"/>
      <c r="M32" s="616"/>
      <c r="N32" s="616"/>
      <c r="O32" s="616"/>
      <c r="P32" s="616"/>
      <c r="Q32" s="617"/>
      <c r="R32" s="618">
        <v>101888</v>
      </c>
      <c r="S32" s="619"/>
      <c r="T32" s="619"/>
      <c r="U32" s="619"/>
      <c r="V32" s="619"/>
      <c r="W32" s="619"/>
      <c r="X32" s="619"/>
      <c r="Y32" s="620"/>
      <c r="Z32" s="671">
        <v>1.6</v>
      </c>
      <c r="AA32" s="671"/>
      <c r="AB32" s="671"/>
      <c r="AC32" s="671"/>
      <c r="AD32" s="672" t="s">
        <v>108</v>
      </c>
      <c r="AE32" s="672"/>
      <c r="AF32" s="672"/>
      <c r="AG32" s="672"/>
      <c r="AH32" s="672"/>
      <c r="AI32" s="672"/>
      <c r="AJ32" s="672"/>
      <c r="AK32" s="672"/>
      <c r="AL32" s="641" t="s">
        <v>108</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96.8</v>
      </c>
      <c r="BH32" s="603"/>
      <c r="BI32" s="603"/>
      <c r="BJ32" s="603"/>
      <c r="BK32" s="603"/>
      <c r="BL32" s="603"/>
      <c r="BM32" s="666">
        <v>83.4</v>
      </c>
      <c r="BN32" s="603"/>
      <c r="BO32" s="603"/>
      <c r="BP32" s="603"/>
      <c r="BQ32" s="660"/>
      <c r="BR32" s="681">
        <v>96.6</v>
      </c>
      <c r="BS32" s="603"/>
      <c r="BT32" s="603"/>
      <c r="BU32" s="603"/>
      <c r="BV32" s="603"/>
      <c r="BW32" s="603"/>
      <c r="BX32" s="666">
        <v>80.7</v>
      </c>
      <c r="BY32" s="603"/>
      <c r="BZ32" s="603"/>
      <c r="CA32" s="603"/>
      <c r="CB32" s="660"/>
      <c r="CD32" s="692"/>
      <c r="CE32" s="693"/>
      <c r="CF32" s="655" t="s">
        <v>296</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297</v>
      </c>
      <c r="C33" s="616"/>
      <c r="D33" s="616"/>
      <c r="E33" s="616"/>
      <c r="F33" s="616"/>
      <c r="G33" s="616"/>
      <c r="H33" s="616"/>
      <c r="I33" s="616"/>
      <c r="J33" s="616"/>
      <c r="K33" s="616"/>
      <c r="L33" s="616"/>
      <c r="M33" s="616"/>
      <c r="N33" s="616"/>
      <c r="O33" s="616"/>
      <c r="P33" s="616"/>
      <c r="Q33" s="617"/>
      <c r="R33" s="618">
        <v>223920</v>
      </c>
      <c r="S33" s="619"/>
      <c r="T33" s="619"/>
      <c r="U33" s="619"/>
      <c r="V33" s="619"/>
      <c r="W33" s="619"/>
      <c r="X33" s="619"/>
      <c r="Y33" s="620"/>
      <c r="Z33" s="671">
        <v>3.5</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3359624</v>
      </c>
      <c r="CS33" s="637"/>
      <c r="CT33" s="637"/>
      <c r="CU33" s="637"/>
      <c r="CV33" s="637"/>
      <c r="CW33" s="637"/>
      <c r="CX33" s="637"/>
      <c r="CY33" s="638"/>
      <c r="CZ33" s="621">
        <v>55.4</v>
      </c>
      <c r="DA33" s="639"/>
      <c r="DB33" s="639"/>
      <c r="DC33" s="640"/>
      <c r="DD33" s="624">
        <v>2933843</v>
      </c>
      <c r="DE33" s="637"/>
      <c r="DF33" s="637"/>
      <c r="DG33" s="637"/>
      <c r="DH33" s="637"/>
      <c r="DI33" s="637"/>
      <c r="DJ33" s="637"/>
      <c r="DK33" s="638"/>
      <c r="DL33" s="624">
        <v>1761682</v>
      </c>
      <c r="DM33" s="637"/>
      <c r="DN33" s="637"/>
      <c r="DO33" s="637"/>
      <c r="DP33" s="637"/>
      <c r="DQ33" s="637"/>
      <c r="DR33" s="637"/>
      <c r="DS33" s="637"/>
      <c r="DT33" s="637"/>
      <c r="DU33" s="637"/>
      <c r="DV33" s="638"/>
      <c r="DW33" s="641">
        <v>42.7</v>
      </c>
      <c r="DX33" s="642"/>
      <c r="DY33" s="642"/>
      <c r="DZ33" s="642"/>
      <c r="EA33" s="642"/>
      <c r="EB33" s="642"/>
      <c r="EC33" s="643"/>
    </row>
    <row r="34" spans="2:133" ht="11.25" customHeight="1" x14ac:dyDescent="0.15">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645252</v>
      </c>
      <c r="CS34" s="619"/>
      <c r="CT34" s="619"/>
      <c r="CU34" s="619"/>
      <c r="CV34" s="619"/>
      <c r="CW34" s="619"/>
      <c r="CX34" s="619"/>
      <c r="CY34" s="620"/>
      <c r="CZ34" s="621">
        <v>10.6</v>
      </c>
      <c r="DA34" s="639"/>
      <c r="DB34" s="639"/>
      <c r="DC34" s="640"/>
      <c r="DD34" s="624">
        <v>535384</v>
      </c>
      <c r="DE34" s="619"/>
      <c r="DF34" s="619"/>
      <c r="DG34" s="619"/>
      <c r="DH34" s="619"/>
      <c r="DI34" s="619"/>
      <c r="DJ34" s="619"/>
      <c r="DK34" s="620"/>
      <c r="DL34" s="624">
        <v>462474</v>
      </c>
      <c r="DM34" s="619"/>
      <c r="DN34" s="619"/>
      <c r="DO34" s="619"/>
      <c r="DP34" s="619"/>
      <c r="DQ34" s="619"/>
      <c r="DR34" s="619"/>
      <c r="DS34" s="619"/>
      <c r="DT34" s="619"/>
      <c r="DU34" s="619"/>
      <c r="DV34" s="620"/>
      <c r="DW34" s="641">
        <v>11.2</v>
      </c>
      <c r="DX34" s="642"/>
      <c r="DY34" s="642"/>
      <c r="DZ34" s="642"/>
      <c r="EA34" s="642"/>
      <c r="EB34" s="642"/>
      <c r="EC34" s="643"/>
    </row>
    <row r="35" spans="2:133" ht="11.25" customHeight="1" x14ac:dyDescent="0.15">
      <c r="B35" s="615" t="s">
        <v>303</v>
      </c>
      <c r="C35" s="616"/>
      <c r="D35" s="616"/>
      <c r="E35" s="616"/>
      <c r="F35" s="616"/>
      <c r="G35" s="616"/>
      <c r="H35" s="616"/>
      <c r="I35" s="616"/>
      <c r="J35" s="616"/>
      <c r="K35" s="616"/>
      <c r="L35" s="616"/>
      <c r="M35" s="616"/>
      <c r="N35" s="616"/>
      <c r="O35" s="616"/>
      <c r="P35" s="616"/>
      <c r="Q35" s="617"/>
      <c r="R35" s="618">
        <v>207920</v>
      </c>
      <c r="S35" s="619"/>
      <c r="T35" s="619"/>
      <c r="U35" s="619"/>
      <c r="V35" s="619"/>
      <c r="W35" s="619"/>
      <c r="X35" s="619"/>
      <c r="Y35" s="620"/>
      <c r="Z35" s="671">
        <v>3.3</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1217363</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93056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55076</v>
      </c>
      <c r="CS35" s="637"/>
      <c r="CT35" s="637"/>
      <c r="CU35" s="637"/>
      <c r="CV35" s="637"/>
      <c r="CW35" s="637"/>
      <c r="CX35" s="637"/>
      <c r="CY35" s="638"/>
      <c r="CZ35" s="621">
        <v>0.9</v>
      </c>
      <c r="DA35" s="639"/>
      <c r="DB35" s="639"/>
      <c r="DC35" s="640"/>
      <c r="DD35" s="624">
        <v>36931</v>
      </c>
      <c r="DE35" s="637"/>
      <c r="DF35" s="637"/>
      <c r="DG35" s="637"/>
      <c r="DH35" s="637"/>
      <c r="DI35" s="637"/>
      <c r="DJ35" s="637"/>
      <c r="DK35" s="638"/>
      <c r="DL35" s="624">
        <v>23904</v>
      </c>
      <c r="DM35" s="637"/>
      <c r="DN35" s="637"/>
      <c r="DO35" s="637"/>
      <c r="DP35" s="637"/>
      <c r="DQ35" s="637"/>
      <c r="DR35" s="637"/>
      <c r="DS35" s="637"/>
      <c r="DT35" s="637"/>
      <c r="DU35" s="637"/>
      <c r="DV35" s="638"/>
      <c r="DW35" s="641">
        <v>0.6</v>
      </c>
      <c r="DX35" s="642"/>
      <c r="DY35" s="642"/>
      <c r="DZ35" s="642"/>
      <c r="EA35" s="642"/>
      <c r="EB35" s="642"/>
      <c r="EC35" s="643"/>
    </row>
    <row r="36" spans="2:133" ht="11.25" customHeight="1" x14ac:dyDescent="0.15">
      <c r="B36" s="599" t="s">
        <v>307</v>
      </c>
      <c r="C36" s="600"/>
      <c r="D36" s="600"/>
      <c r="E36" s="600"/>
      <c r="F36" s="600"/>
      <c r="G36" s="600"/>
      <c r="H36" s="600"/>
      <c r="I36" s="600"/>
      <c r="J36" s="600"/>
      <c r="K36" s="600"/>
      <c r="L36" s="600"/>
      <c r="M36" s="600"/>
      <c r="N36" s="600"/>
      <c r="O36" s="600"/>
      <c r="P36" s="600"/>
      <c r="Q36" s="601"/>
      <c r="R36" s="602">
        <v>6361763</v>
      </c>
      <c r="S36" s="659"/>
      <c r="T36" s="659"/>
      <c r="U36" s="659"/>
      <c r="V36" s="659"/>
      <c r="W36" s="659"/>
      <c r="X36" s="659"/>
      <c r="Y36" s="662"/>
      <c r="Z36" s="663">
        <v>100</v>
      </c>
      <c r="AA36" s="663"/>
      <c r="AB36" s="663"/>
      <c r="AC36" s="663"/>
      <c r="AD36" s="664">
        <v>3915925</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293973</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60591</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1254843</v>
      </c>
      <c r="CS36" s="619"/>
      <c r="CT36" s="619"/>
      <c r="CU36" s="619"/>
      <c r="CV36" s="619"/>
      <c r="CW36" s="619"/>
      <c r="CX36" s="619"/>
      <c r="CY36" s="620"/>
      <c r="CZ36" s="621">
        <v>20.7</v>
      </c>
      <c r="DA36" s="639"/>
      <c r="DB36" s="639"/>
      <c r="DC36" s="640"/>
      <c r="DD36" s="624">
        <v>1104119</v>
      </c>
      <c r="DE36" s="619"/>
      <c r="DF36" s="619"/>
      <c r="DG36" s="619"/>
      <c r="DH36" s="619"/>
      <c r="DI36" s="619"/>
      <c r="DJ36" s="619"/>
      <c r="DK36" s="620"/>
      <c r="DL36" s="624">
        <v>819460</v>
      </c>
      <c r="DM36" s="619"/>
      <c r="DN36" s="619"/>
      <c r="DO36" s="619"/>
      <c r="DP36" s="619"/>
      <c r="DQ36" s="619"/>
      <c r="DR36" s="619"/>
      <c r="DS36" s="619"/>
      <c r="DT36" s="619"/>
      <c r="DU36" s="619"/>
      <c r="DV36" s="620"/>
      <c r="DW36" s="641">
        <v>19.899999999999999</v>
      </c>
      <c r="DX36" s="642"/>
      <c r="DY36" s="642"/>
      <c r="DZ36" s="642"/>
      <c r="EA36" s="642"/>
      <c r="EB36" s="642"/>
      <c r="EC36" s="643"/>
    </row>
    <row r="37" spans="2:133" ht="11.25" customHeight="1" x14ac:dyDescent="0.15">
      <c r="AQ37" s="644" t="s">
        <v>311</v>
      </c>
      <c r="AR37" s="645"/>
      <c r="AS37" s="645"/>
      <c r="AT37" s="645"/>
      <c r="AU37" s="645"/>
      <c r="AV37" s="645"/>
      <c r="AW37" s="645"/>
      <c r="AX37" s="645"/>
      <c r="AY37" s="646"/>
      <c r="AZ37" s="618">
        <v>285014</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2821</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369009</v>
      </c>
      <c r="CS37" s="637"/>
      <c r="CT37" s="637"/>
      <c r="CU37" s="637"/>
      <c r="CV37" s="637"/>
      <c r="CW37" s="637"/>
      <c r="CX37" s="637"/>
      <c r="CY37" s="638"/>
      <c r="CZ37" s="621">
        <v>6.1</v>
      </c>
      <c r="DA37" s="639"/>
      <c r="DB37" s="639"/>
      <c r="DC37" s="640"/>
      <c r="DD37" s="624">
        <v>368998</v>
      </c>
      <c r="DE37" s="637"/>
      <c r="DF37" s="637"/>
      <c r="DG37" s="637"/>
      <c r="DH37" s="637"/>
      <c r="DI37" s="637"/>
      <c r="DJ37" s="637"/>
      <c r="DK37" s="638"/>
      <c r="DL37" s="624">
        <v>351686</v>
      </c>
      <c r="DM37" s="637"/>
      <c r="DN37" s="637"/>
      <c r="DO37" s="637"/>
      <c r="DP37" s="637"/>
      <c r="DQ37" s="637"/>
      <c r="DR37" s="637"/>
      <c r="DS37" s="637"/>
      <c r="DT37" s="637"/>
      <c r="DU37" s="637"/>
      <c r="DV37" s="638"/>
      <c r="DW37" s="641">
        <v>8.5</v>
      </c>
      <c r="DX37" s="642"/>
      <c r="DY37" s="642"/>
      <c r="DZ37" s="642"/>
      <c r="EA37" s="642"/>
      <c r="EB37" s="642"/>
      <c r="EC37" s="643"/>
    </row>
    <row r="38" spans="2:133" ht="11.25" customHeight="1" x14ac:dyDescent="0.15">
      <c r="AQ38" s="644" t="s">
        <v>314</v>
      </c>
      <c r="AR38" s="645"/>
      <c r="AS38" s="645"/>
      <c r="AT38" s="645"/>
      <c r="AU38" s="645"/>
      <c r="AV38" s="645"/>
      <c r="AW38" s="645"/>
      <c r="AX38" s="645"/>
      <c r="AY38" s="646"/>
      <c r="AZ38" s="618">
        <v>22959</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5343</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771340</v>
      </c>
      <c r="CS38" s="619"/>
      <c r="CT38" s="619"/>
      <c r="CU38" s="619"/>
      <c r="CV38" s="619"/>
      <c r="CW38" s="619"/>
      <c r="CX38" s="619"/>
      <c r="CY38" s="620"/>
      <c r="CZ38" s="621">
        <v>12.7</v>
      </c>
      <c r="DA38" s="639"/>
      <c r="DB38" s="639"/>
      <c r="DC38" s="640"/>
      <c r="DD38" s="624">
        <v>632346</v>
      </c>
      <c r="DE38" s="619"/>
      <c r="DF38" s="619"/>
      <c r="DG38" s="619"/>
      <c r="DH38" s="619"/>
      <c r="DI38" s="619"/>
      <c r="DJ38" s="619"/>
      <c r="DK38" s="620"/>
      <c r="DL38" s="624">
        <v>455844</v>
      </c>
      <c r="DM38" s="619"/>
      <c r="DN38" s="619"/>
      <c r="DO38" s="619"/>
      <c r="DP38" s="619"/>
      <c r="DQ38" s="619"/>
      <c r="DR38" s="619"/>
      <c r="DS38" s="619"/>
      <c r="DT38" s="619"/>
      <c r="DU38" s="619"/>
      <c r="DV38" s="620"/>
      <c r="DW38" s="641">
        <v>11.1</v>
      </c>
      <c r="DX38" s="642"/>
      <c r="DY38" s="642"/>
      <c r="DZ38" s="642"/>
      <c r="EA38" s="642"/>
      <c r="EB38" s="642"/>
      <c r="EC38" s="643"/>
    </row>
    <row r="39" spans="2:133" ht="11.25" customHeight="1" x14ac:dyDescent="0.15">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99</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625624</v>
      </c>
      <c r="CS39" s="637"/>
      <c r="CT39" s="637"/>
      <c r="CU39" s="637"/>
      <c r="CV39" s="637"/>
      <c r="CW39" s="637"/>
      <c r="CX39" s="637"/>
      <c r="CY39" s="638"/>
      <c r="CZ39" s="621">
        <v>10.3</v>
      </c>
      <c r="DA39" s="639"/>
      <c r="DB39" s="639"/>
      <c r="DC39" s="640"/>
      <c r="DD39" s="624">
        <v>625033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194644</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119</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7489</v>
      </c>
      <c r="CS40" s="619"/>
      <c r="CT40" s="619"/>
      <c r="CU40" s="619"/>
      <c r="CV40" s="619"/>
      <c r="CW40" s="619"/>
      <c r="CX40" s="619"/>
      <c r="CY40" s="620"/>
      <c r="CZ40" s="621">
        <v>0.1</v>
      </c>
      <c r="DA40" s="639"/>
      <c r="DB40" s="639"/>
      <c r="DC40" s="640"/>
      <c r="DD40" s="624">
        <v>30</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420773</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250</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174577</v>
      </c>
      <c r="CS42" s="619"/>
      <c r="CT42" s="619"/>
      <c r="CU42" s="619"/>
      <c r="CV42" s="619"/>
      <c r="CW42" s="619"/>
      <c r="CX42" s="619"/>
      <c r="CY42" s="620"/>
      <c r="CZ42" s="621">
        <v>2.9</v>
      </c>
      <c r="DA42" s="622"/>
      <c r="DB42" s="622"/>
      <c r="DC42" s="623"/>
      <c r="DD42" s="624">
        <v>69090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412</v>
      </c>
      <c r="CS43" s="637"/>
      <c r="CT43" s="637"/>
      <c r="CU43" s="637"/>
      <c r="CV43" s="637"/>
      <c r="CW43" s="637"/>
      <c r="CX43" s="637"/>
      <c r="CY43" s="638"/>
      <c r="CZ43" s="621">
        <v>0</v>
      </c>
      <c r="DA43" s="639"/>
      <c r="DB43" s="639"/>
      <c r="DC43" s="640"/>
      <c r="DD43" s="624">
        <v>412</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331</v>
      </c>
      <c r="CD44" s="631" t="s">
        <v>284</v>
      </c>
      <c r="CE44" s="632"/>
      <c r="CF44" s="615" t="s">
        <v>332</v>
      </c>
      <c r="CG44" s="616"/>
      <c r="CH44" s="616"/>
      <c r="CI44" s="616"/>
      <c r="CJ44" s="616"/>
      <c r="CK44" s="616"/>
      <c r="CL44" s="616"/>
      <c r="CM44" s="616"/>
      <c r="CN44" s="616"/>
      <c r="CO44" s="616"/>
      <c r="CP44" s="616"/>
      <c r="CQ44" s="617"/>
      <c r="CR44" s="618">
        <v>174577</v>
      </c>
      <c r="CS44" s="619"/>
      <c r="CT44" s="619"/>
      <c r="CU44" s="619"/>
      <c r="CV44" s="619"/>
      <c r="CW44" s="619"/>
      <c r="CX44" s="619"/>
      <c r="CY44" s="620"/>
      <c r="CZ44" s="621">
        <v>2.9</v>
      </c>
      <c r="DA44" s="622"/>
      <c r="DB44" s="622"/>
      <c r="DC44" s="623"/>
      <c r="DD44" s="624">
        <v>69090</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333</v>
      </c>
      <c r="CG45" s="616"/>
      <c r="CH45" s="616"/>
      <c r="CI45" s="616"/>
      <c r="CJ45" s="616"/>
      <c r="CK45" s="616"/>
      <c r="CL45" s="616"/>
      <c r="CM45" s="616"/>
      <c r="CN45" s="616"/>
      <c r="CO45" s="616"/>
      <c r="CP45" s="616"/>
      <c r="CQ45" s="617"/>
      <c r="CR45" s="618">
        <v>88115</v>
      </c>
      <c r="CS45" s="637"/>
      <c r="CT45" s="637"/>
      <c r="CU45" s="637"/>
      <c r="CV45" s="637"/>
      <c r="CW45" s="637"/>
      <c r="CX45" s="637"/>
      <c r="CY45" s="638"/>
      <c r="CZ45" s="621">
        <v>1.5</v>
      </c>
      <c r="DA45" s="639"/>
      <c r="DB45" s="639"/>
      <c r="DC45" s="640"/>
      <c r="DD45" s="624">
        <v>2431</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334</v>
      </c>
      <c r="CG46" s="616"/>
      <c r="CH46" s="616"/>
      <c r="CI46" s="616"/>
      <c r="CJ46" s="616"/>
      <c r="CK46" s="616"/>
      <c r="CL46" s="616"/>
      <c r="CM46" s="616"/>
      <c r="CN46" s="616"/>
      <c r="CO46" s="616"/>
      <c r="CP46" s="616"/>
      <c r="CQ46" s="617"/>
      <c r="CR46" s="618">
        <v>85574</v>
      </c>
      <c r="CS46" s="619"/>
      <c r="CT46" s="619"/>
      <c r="CU46" s="619"/>
      <c r="CV46" s="619"/>
      <c r="CW46" s="619"/>
      <c r="CX46" s="619"/>
      <c r="CY46" s="620"/>
      <c r="CZ46" s="621">
        <v>1.4</v>
      </c>
      <c r="DA46" s="622"/>
      <c r="DB46" s="622"/>
      <c r="DC46" s="623"/>
      <c r="DD46" s="624">
        <v>65771</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335</v>
      </c>
      <c r="CG47" s="616"/>
      <c r="CH47" s="616"/>
      <c r="CI47" s="616"/>
      <c r="CJ47" s="616"/>
      <c r="CK47" s="616"/>
      <c r="CL47" s="616"/>
      <c r="CM47" s="616"/>
      <c r="CN47" s="616"/>
      <c r="CO47" s="616"/>
      <c r="CP47" s="616"/>
      <c r="CQ47" s="617"/>
      <c r="CR47" s="618" t="s">
        <v>152</v>
      </c>
      <c r="CS47" s="637"/>
      <c r="CT47" s="637"/>
      <c r="CU47" s="637"/>
      <c r="CV47" s="637"/>
      <c r="CW47" s="637"/>
      <c r="CX47" s="637"/>
      <c r="CY47" s="638"/>
      <c r="CZ47" s="621" t="s">
        <v>152</v>
      </c>
      <c r="DA47" s="639"/>
      <c r="DB47" s="639"/>
      <c r="DC47" s="640"/>
      <c r="DD47" s="624" t="s">
        <v>152</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336</v>
      </c>
      <c r="CG48" s="616"/>
      <c r="CH48" s="616"/>
      <c r="CI48" s="616"/>
      <c r="CJ48" s="616"/>
      <c r="CK48" s="616"/>
      <c r="CL48" s="616"/>
      <c r="CM48" s="616"/>
      <c r="CN48" s="616"/>
      <c r="CO48" s="616"/>
      <c r="CP48" s="616"/>
      <c r="CQ48" s="617"/>
      <c r="CR48" s="618" t="s">
        <v>152</v>
      </c>
      <c r="CS48" s="619"/>
      <c r="CT48" s="619"/>
      <c r="CU48" s="619"/>
      <c r="CV48" s="619"/>
      <c r="CW48" s="619"/>
      <c r="CX48" s="619"/>
      <c r="CY48" s="620"/>
      <c r="CZ48" s="621" t="s">
        <v>152</v>
      </c>
      <c r="DA48" s="622"/>
      <c r="DB48" s="622"/>
      <c r="DC48" s="623"/>
      <c r="DD48" s="624" t="s">
        <v>152</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337</v>
      </c>
      <c r="CE49" s="600"/>
      <c r="CF49" s="600"/>
      <c r="CG49" s="600"/>
      <c r="CH49" s="600"/>
      <c r="CI49" s="600"/>
      <c r="CJ49" s="600"/>
      <c r="CK49" s="600"/>
      <c r="CL49" s="600"/>
      <c r="CM49" s="600"/>
      <c r="CN49" s="600"/>
      <c r="CO49" s="600"/>
      <c r="CP49" s="600"/>
      <c r="CQ49" s="601"/>
      <c r="CR49" s="602">
        <v>6062426</v>
      </c>
      <c r="CS49" s="603"/>
      <c r="CT49" s="603"/>
      <c r="CU49" s="603"/>
      <c r="CV49" s="603"/>
      <c r="CW49" s="603"/>
      <c r="CX49" s="603"/>
      <c r="CY49" s="604"/>
      <c r="CZ49" s="605">
        <v>100</v>
      </c>
      <c r="DA49" s="606"/>
      <c r="DB49" s="606"/>
      <c r="DC49" s="607"/>
      <c r="DD49" s="608">
        <v>4661694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8" zoomScale="70" zoomScaleNormal="25" zoomScaleSheetLayoutView="70" workbookViewId="0">
      <selection activeCell="AK75" sqref="AK75:AO75"/>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360</v>
      </c>
      <c r="C7" s="1077"/>
      <c r="D7" s="1077"/>
      <c r="E7" s="1077"/>
      <c r="F7" s="1077"/>
      <c r="G7" s="1077"/>
      <c r="H7" s="1077"/>
      <c r="I7" s="1077"/>
      <c r="J7" s="1077"/>
      <c r="K7" s="1077"/>
      <c r="L7" s="1077"/>
      <c r="M7" s="1077"/>
      <c r="N7" s="1077"/>
      <c r="O7" s="1077"/>
      <c r="P7" s="1078"/>
      <c r="Q7" s="1130">
        <v>6364</v>
      </c>
      <c r="R7" s="1131"/>
      <c r="S7" s="1131"/>
      <c r="T7" s="1131"/>
      <c r="U7" s="1131"/>
      <c r="V7" s="1131">
        <v>6065</v>
      </c>
      <c r="W7" s="1131"/>
      <c r="X7" s="1131"/>
      <c r="Y7" s="1131"/>
      <c r="Z7" s="1131"/>
      <c r="AA7" s="1131">
        <v>299</v>
      </c>
      <c r="AB7" s="1131"/>
      <c r="AC7" s="1131"/>
      <c r="AD7" s="1131"/>
      <c r="AE7" s="1132"/>
      <c r="AF7" s="1133">
        <v>298</v>
      </c>
      <c r="AG7" s="1134"/>
      <c r="AH7" s="1134"/>
      <c r="AI7" s="1134"/>
      <c r="AJ7" s="1135"/>
      <c r="AK7" s="1117">
        <v>348</v>
      </c>
      <c r="AL7" s="1118"/>
      <c r="AM7" s="1118"/>
      <c r="AN7" s="1118"/>
      <c r="AO7" s="1118"/>
      <c r="AP7" s="1118">
        <v>4544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550</v>
      </c>
      <c r="BS7" s="1121" t="s">
        <v>549</v>
      </c>
      <c r="BT7" s="1122"/>
      <c r="BU7" s="1122"/>
      <c r="BV7" s="1122"/>
      <c r="BW7" s="1122"/>
      <c r="BX7" s="1122"/>
      <c r="BY7" s="1122"/>
      <c r="BZ7" s="1122"/>
      <c r="CA7" s="1122"/>
      <c r="CB7" s="1122"/>
      <c r="CC7" s="1122"/>
      <c r="CD7" s="1122"/>
      <c r="CE7" s="1122"/>
      <c r="CF7" s="1122"/>
      <c r="CG7" s="1123"/>
      <c r="CH7" s="1114">
        <v>4</v>
      </c>
      <c r="CI7" s="1115"/>
      <c r="CJ7" s="1115"/>
      <c r="CK7" s="1115"/>
      <c r="CL7" s="1116"/>
      <c r="CM7" s="1114">
        <v>265</v>
      </c>
      <c r="CN7" s="1115"/>
      <c r="CO7" s="1115"/>
      <c r="CP7" s="1115"/>
      <c r="CQ7" s="1116"/>
      <c r="CR7" s="1114">
        <v>50</v>
      </c>
      <c r="CS7" s="1115"/>
      <c r="CT7" s="1115"/>
      <c r="CU7" s="1115"/>
      <c r="CV7" s="1116"/>
      <c r="CW7" s="1114">
        <v>103</v>
      </c>
      <c r="CX7" s="1115"/>
      <c r="CY7" s="1115"/>
      <c r="CZ7" s="1115"/>
      <c r="DA7" s="1116"/>
      <c r="DB7" s="1114" t="s">
        <v>480</v>
      </c>
      <c r="DC7" s="1115"/>
      <c r="DD7" s="1115"/>
      <c r="DE7" s="1115"/>
      <c r="DF7" s="1116"/>
      <c r="DG7" s="1114" t="s">
        <v>480</v>
      </c>
      <c r="DH7" s="1115"/>
      <c r="DI7" s="1115"/>
      <c r="DJ7" s="1115"/>
      <c r="DK7" s="1116"/>
      <c r="DL7" s="1114" t="s">
        <v>480</v>
      </c>
      <c r="DM7" s="1115"/>
      <c r="DN7" s="1115"/>
      <c r="DO7" s="1115"/>
      <c r="DP7" s="1116"/>
      <c r="DQ7" s="1114" t="s">
        <v>480</v>
      </c>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361</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362</v>
      </c>
      <c r="B23" s="970" t="s">
        <v>363</v>
      </c>
      <c r="C23" s="971"/>
      <c r="D23" s="971"/>
      <c r="E23" s="971"/>
      <c r="F23" s="971"/>
      <c r="G23" s="971"/>
      <c r="H23" s="971"/>
      <c r="I23" s="971"/>
      <c r="J23" s="971"/>
      <c r="K23" s="971"/>
      <c r="L23" s="971"/>
      <c r="M23" s="971"/>
      <c r="N23" s="971"/>
      <c r="O23" s="971"/>
      <c r="P23" s="972"/>
      <c r="Q23" s="1094">
        <v>6362</v>
      </c>
      <c r="R23" s="1095"/>
      <c r="S23" s="1095"/>
      <c r="T23" s="1095"/>
      <c r="U23" s="1095"/>
      <c r="V23" s="1095">
        <v>6062</v>
      </c>
      <c r="W23" s="1095"/>
      <c r="X23" s="1095"/>
      <c r="Y23" s="1095"/>
      <c r="Z23" s="1095"/>
      <c r="AA23" s="1095">
        <v>299</v>
      </c>
      <c r="AB23" s="1095"/>
      <c r="AC23" s="1095"/>
      <c r="AD23" s="1095"/>
      <c r="AE23" s="1096"/>
      <c r="AF23" s="1097">
        <v>298</v>
      </c>
      <c r="AG23" s="1095"/>
      <c r="AH23" s="1095"/>
      <c r="AI23" s="1095"/>
      <c r="AJ23" s="1098"/>
      <c r="AK23" s="1099"/>
      <c r="AL23" s="1100"/>
      <c r="AM23" s="1100"/>
      <c r="AN23" s="1100"/>
      <c r="AO23" s="1100"/>
      <c r="AP23" s="1095">
        <v>4544</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364</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365</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343</v>
      </c>
      <c r="B26" s="1022"/>
      <c r="C26" s="1022"/>
      <c r="D26" s="1022"/>
      <c r="E26" s="1022"/>
      <c r="F26" s="1022"/>
      <c r="G26" s="1022"/>
      <c r="H26" s="1022"/>
      <c r="I26" s="1022"/>
      <c r="J26" s="1022"/>
      <c r="K26" s="1022"/>
      <c r="L26" s="1022"/>
      <c r="M26" s="1022"/>
      <c r="N26" s="1022"/>
      <c r="O26" s="1022"/>
      <c r="P26" s="1023"/>
      <c r="Q26" s="1027" t="s">
        <v>366</v>
      </c>
      <c r="R26" s="1028"/>
      <c r="S26" s="1028"/>
      <c r="T26" s="1028"/>
      <c r="U26" s="1029"/>
      <c r="V26" s="1027" t="s">
        <v>367</v>
      </c>
      <c r="W26" s="1028"/>
      <c r="X26" s="1028"/>
      <c r="Y26" s="1028"/>
      <c r="Z26" s="1029"/>
      <c r="AA26" s="1027" t="s">
        <v>368</v>
      </c>
      <c r="AB26" s="1028"/>
      <c r="AC26" s="1028"/>
      <c r="AD26" s="1028"/>
      <c r="AE26" s="1028"/>
      <c r="AF26" s="1085" t="s">
        <v>369</v>
      </c>
      <c r="AG26" s="1034"/>
      <c r="AH26" s="1034"/>
      <c r="AI26" s="1034"/>
      <c r="AJ26" s="1086"/>
      <c r="AK26" s="1028" t="s">
        <v>370</v>
      </c>
      <c r="AL26" s="1028"/>
      <c r="AM26" s="1028"/>
      <c r="AN26" s="1028"/>
      <c r="AO26" s="1029"/>
      <c r="AP26" s="1027" t="s">
        <v>371</v>
      </c>
      <c r="AQ26" s="1028"/>
      <c r="AR26" s="1028"/>
      <c r="AS26" s="1028"/>
      <c r="AT26" s="1029"/>
      <c r="AU26" s="1027" t="s">
        <v>372</v>
      </c>
      <c r="AV26" s="1028"/>
      <c r="AW26" s="1028"/>
      <c r="AX26" s="1028"/>
      <c r="AY26" s="1029"/>
      <c r="AZ26" s="1027" t="s">
        <v>373</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374</v>
      </c>
      <c r="C28" s="1077"/>
      <c r="D28" s="1077"/>
      <c r="E28" s="1077"/>
      <c r="F28" s="1077"/>
      <c r="G28" s="1077"/>
      <c r="H28" s="1077"/>
      <c r="I28" s="1077"/>
      <c r="J28" s="1077"/>
      <c r="K28" s="1077"/>
      <c r="L28" s="1077"/>
      <c r="M28" s="1077"/>
      <c r="N28" s="1077"/>
      <c r="O28" s="1077"/>
      <c r="P28" s="1078"/>
      <c r="Q28" s="1079">
        <v>2573</v>
      </c>
      <c r="R28" s="1080"/>
      <c r="S28" s="1080"/>
      <c r="T28" s="1080"/>
      <c r="U28" s="1080"/>
      <c r="V28" s="1080">
        <v>2480</v>
      </c>
      <c r="W28" s="1080"/>
      <c r="X28" s="1080"/>
      <c r="Y28" s="1080"/>
      <c r="Z28" s="1080"/>
      <c r="AA28" s="1080">
        <v>93</v>
      </c>
      <c r="AB28" s="1080"/>
      <c r="AC28" s="1080"/>
      <c r="AD28" s="1080"/>
      <c r="AE28" s="1081"/>
      <c r="AF28" s="1082">
        <v>93</v>
      </c>
      <c r="AG28" s="1080"/>
      <c r="AH28" s="1080"/>
      <c r="AI28" s="1080"/>
      <c r="AJ28" s="1083"/>
      <c r="AK28" s="1084">
        <v>261</v>
      </c>
      <c r="AL28" s="1072"/>
      <c r="AM28" s="1072"/>
      <c r="AN28" s="1072"/>
      <c r="AO28" s="1072"/>
      <c r="AP28" s="1072" t="s">
        <v>480</v>
      </c>
      <c r="AQ28" s="1072"/>
      <c r="AR28" s="1072"/>
      <c r="AS28" s="1072"/>
      <c r="AT28" s="1072"/>
      <c r="AU28" s="1072" t="s">
        <v>480</v>
      </c>
      <c r="AV28" s="1072"/>
      <c r="AW28" s="1072"/>
      <c r="AX28" s="1072"/>
      <c r="AY28" s="1072"/>
      <c r="AZ28" s="1073" t="s">
        <v>480</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375</v>
      </c>
      <c r="C29" s="1064"/>
      <c r="D29" s="1064"/>
      <c r="E29" s="1064"/>
      <c r="F29" s="1064"/>
      <c r="G29" s="1064"/>
      <c r="H29" s="1064"/>
      <c r="I29" s="1064"/>
      <c r="J29" s="1064"/>
      <c r="K29" s="1064"/>
      <c r="L29" s="1064"/>
      <c r="M29" s="1064"/>
      <c r="N29" s="1064"/>
      <c r="O29" s="1064"/>
      <c r="P29" s="1065"/>
      <c r="Q29" s="1069">
        <v>1542</v>
      </c>
      <c r="R29" s="1070"/>
      <c r="S29" s="1070"/>
      <c r="T29" s="1070"/>
      <c r="U29" s="1070"/>
      <c r="V29" s="1070">
        <v>1490</v>
      </c>
      <c r="W29" s="1070"/>
      <c r="X29" s="1070"/>
      <c r="Y29" s="1070"/>
      <c r="Z29" s="1070"/>
      <c r="AA29" s="1070">
        <v>52</v>
      </c>
      <c r="AB29" s="1070"/>
      <c r="AC29" s="1070"/>
      <c r="AD29" s="1070"/>
      <c r="AE29" s="1071"/>
      <c r="AF29" s="1045">
        <v>52</v>
      </c>
      <c r="AG29" s="1046"/>
      <c r="AH29" s="1046"/>
      <c r="AI29" s="1046"/>
      <c r="AJ29" s="1047"/>
      <c r="AK29" s="1006">
        <v>238</v>
      </c>
      <c r="AL29" s="997"/>
      <c r="AM29" s="997"/>
      <c r="AN29" s="997"/>
      <c r="AO29" s="997"/>
      <c r="AP29" s="997" t="s">
        <v>480</v>
      </c>
      <c r="AQ29" s="997"/>
      <c r="AR29" s="997"/>
      <c r="AS29" s="997"/>
      <c r="AT29" s="997"/>
      <c r="AU29" s="997" t="s">
        <v>480</v>
      </c>
      <c r="AV29" s="997"/>
      <c r="AW29" s="997"/>
      <c r="AX29" s="997"/>
      <c r="AY29" s="997"/>
      <c r="AZ29" s="1068" t="s">
        <v>480</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376</v>
      </c>
      <c r="C30" s="1064"/>
      <c r="D30" s="1064"/>
      <c r="E30" s="1064"/>
      <c r="F30" s="1064"/>
      <c r="G30" s="1064"/>
      <c r="H30" s="1064"/>
      <c r="I30" s="1064"/>
      <c r="J30" s="1064"/>
      <c r="K30" s="1064"/>
      <c r="L30" s="1064"/>
      <c r="M30" s="1064"/>
      <c r="N30" s="1064"/>
      <c r="O30" s="1064"/>
      <c r="P30" s="1065"/>
      <c r="Q30" s="1069">
        <v>128</v>
      </c>
      <c r="R30" s="1070"/>
      <c r="S30" s="1070"/>
      <c r="T30" s="1070"/>
      <c r="U30" s="1070"/>
      <c r="V30" s="1070">
        <v>125</v>
      </c>
      <c r="W30" s="1070"/>
      <c r="X30" s="1070"/>
      <c r="Y30" s="1070"/>
      <c r="Z30" s="1070"/>
      <c r="AA30" s="1070">
        <v>3</v>
      </c>
      <c r="AB30" s="1070"/>
      <c r="AC30" s="1070"/>
      <c r="AD30" s="1070"/>
      <c r="AE30" s="1071"/>
      <c r="AF30" s="1045">
        <v>3</v>
      </c>
      <c r="AG30" s="1046"/>
      <c r="AH30" s="1046"/>
      <c r="AI30" s="1046"/>
      <c r="AJ30" s="1047"/>
      <c r="AK30" s="1006">
        <v>52</v>
      </c>
      <c r="AL30" s="997"/>
      <c r="AM30" s="997"/>
      <c r="AN30" s="997"/>
      <c r="AO30" s="997"/>
      <c r="AP30" s="997" t="s">
        <v>480</v>
      </c>
      <c r="AQ30" s="997"/>
      <c r="AR30" s="997"/>
      <c r="AS30" s="997"/>
      <c r="AT30" s="997"/>
      <c r="AU30" s="997" t="s">
        <v>480</v>
      </c>
      <c r="AV30" s="997"/>
      <c r="AW30" s="997"/>
      <c r="AX30" s="997"/>
      <c r="AY30" s="997"/>
      <c r="AZ30" s="1068" t="s">
        <v>480</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377</v>
      </c>
      <c r="C31" s="1064"/>
      <c r="D31" s="1064"/>
      <c r="E31" s="1064"/>
      <c r="F31" s="1064"/>
      <c r="G31" s="1064"/>
      <c r="H31" s="1064"/>
      <c r="I31" s="1064"/>
      <c r="J31" s="1064"/>
      <c r="K31" s="1064"/>
      <c r="L31" s="1064"/>
      <c r="M31" s="1064"/>
      <c r="N31" s="1064"/>
      <c r="O31" s="1064"/>
      <c r="P31" s="1065"/>
      <c r="Q31" s="1069">
        <v>306</v>
      </c>
      <c r="R31" s="1070"/>
      <c r="S31" s="1070"/>
      <c r="T31" s="1070"/>
      <c r="U31" s="1070"/>
      <c r="V31" s="1070">
        <v>251</v>
      </c>
      <c r="W31" s="1070"/>
      <c r="X31" s="1070"/>
      <c r="Y31" s="1070"/>
      <c r="Z31" s="1070"/>
      <c r="AA31" s="1070">
        <v>56</v>
      </c>
      <c r="AB31" s="1070"/>
      <c r="AC31" s="1070"/>
      <c r="AD31" s="1070"/>
      <c r="AE31" s="1071"/>
      <c r="AF31" s="1045">
        <v>233</v>
      </c>
      <c r="AG31" s="1046"/>
      <c r="AH31" s="1046"/>
      <c r="AI31" s="1046"/>
      <c r="AJ31" s="1047"/>
      <c r="AK31" s="1006">
        <v>23</v>
      </c>
      <c r="AL31" s="997"/>
      <c r="AM31" s="997"/>
      <c r="AN31" s="997"/>
      <c r="AO31" s="997"/>
      <c r="AP31" s="997">
        <v>270</v>
      </c>
      <c r="AQ31" s="997"/>
      <c r="AR31" s="997"/>
      <c r="AS31" s="997"/>
      <c r="AT31" s="997"/>
      <c r="AU31" s="997">
        <v>60</v>
      </c>
      <c r="AV31" s="997"/>
      <c r="AW31" s="997"/>
      <c r="AX31" s="997"/>
      <c r="AY31" s="997"/>
      <c r="AZ31" s="1068" t="s">
        <v>480</v>
      </c>
      <c r="BA31" s="1068"/>
      <c r="BB31" s="1068"/>
      <c r="BC31" s="1068"/>
      <c r="BD31" s="1068"/>
      <c r="BE31" s="1058" t="s">
        <v>378</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379</v>
      </c>
      <c r="C32" s="1064"/>
      <c r="D32" s="1064"/>
      <c r="E32" s="1064"/>
      <c r="F32" s="1064"/>
      <c r="G32" s="1064"/>
      <c r="H32" s="1064"/>
      <c r="I32" s="1064"/>
      <c r="J32" s="1064"/>
      <c r="K32" s="1064"/>
      <c r="L32" s="1064"/>
      <c r="M32" s="1064"/>
      <c r="N32" s="1064"/>
      <c r="O32" s="1064"/>
      <c r="P32" s="1065"/>
      <c r="Q32" s="1069">
        <v>1099</v>
      </c>
      <c r="R32" s="1070"/>
      <c r="S32" s="1070"/>
      <c r="T32" s="1070"/>
      <c r="U32" s="1070"/>
      <c r="V32" s="1070">
        <v>905</v>
      </c>
      <c r="W32" s="1070"/>
      <c r="X32" s="1070"/>
      <c r="Y32" s="1070"/>
      <c r="Z32" s="1070"/>
      <c r="AA32" s="1070">
        <v>194</v>
      </c>
      <c r="AB32" s="1070"/>
      <c r="AC32" s="1070"/>
      <c r="AD32" s="1070"/>
      <c r="AE32" s="1071"/>
      <c r="AF32" s="1045">
        <v>224</v>
      </c>
      <c r="AG32" s="1046"/>
      <c r="AH32" s="1046"/>
      <c r="AI32" s="1046"/>
      <c r="AJ32" s="1047"/>
      <c r="AK32" s="1006">
        <v>285</v>
      </c>
      <c r="AL32" s="997"/>
      <c r="AM32" s="997"/>
      <c r="AN32" s="997"/>
      <c r="AO32" s="997"/>
      <c r="AP32" s="997">
        <v>1660</v>
      </c>
      <c r="AQ32" s="997"/>
      <c r="AR32" s="997"/>
      <c r="AS32" s="997"/>
      <c r="AT32" s="997"/>
      <c r="AU32" s="997">
        <v>1106</v>
      </c>
      <c r="AV32" s="997"/>
      <c r="AW32" s="997"/>
      <c r="AX32" s="997"/>
      <c r="AY32" s="997"/>
      <c r="AZ32" s="1068" t="s">
        <v>480</v>
      </c>
      <c r="BA32" s="1068"/>
      <c r="BB32" s="1068"/>
      <c r="BC32" s="1068"/>
      <c r="BD32" s="1068"/>
      <c r="BE32" s="1058" t="s">
        <v>380</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381</v>
      </c>
      <c r="C33" s="1064"/>
      <c r="D33" s="1064"/>
      <c r="E33" s="1064"/>
      <c r="F33" s="1064"/>
      <c r="G33" s="1064"/>
      <c r="H33" s="1064"/>
      <c r="I33" s="1064"/>
      <c r="J33" s="1064"/>
      <c r="K33" s="1064"/>
      <c r="L33" s="1064"/>
      <c r="M33" s="1064"/>
      <c r="N33" s="1064"/>
      <c r="O33" s="1064"/>
      <c r="P33" s="1065"/>
      <c r="Q33" s="1069">
        <v>288</v>
      </c>
      <c r="R33" s="1070"/>
      <c r="S33" s="1070"/>
      <c r="T33" s="1070"/>
      <c r="U33" s="1070"/>
      <c r="V33" s="1070">
        <v>276</v>
      </c>
      <c r="W33" s="1070"/>
      <c r="X33" s="1070"/>
      <c r="Y33" s="1070"/>
      <c r="Z33" s="1070"/>
      <c r="AA33" s="1070">
        <v>13</v>
      </c>
      <c r="AB33" s="1070"/>
      <c r="AC33" s="1070"/>
      <c r="AD33" s="1070"/>
      <c r="AE33" s="1071"/>
      <c r="AF33" s="1045">
        <v>147</v>
      </c>
      <c r="AG33" s="1046"/>
      <c r="AH33" s="1046"/>
      <c r="AI33" s="1046"/>
      <c r="AJ33" s="1047"/>
      <c r="AK33" s="1006">
        <v>138</v>
      </c>
      <c r="AL33" s="997"/>
      <c r="AM33" s="997"/>
      <c r="AN33" s="997"/>
      <c r="AO33" s="997"/>
      <c r="AP33" s="997">
        <v>3316</v>
      </c>
      <c r="AQ33" s="997"/>
      <c r="AR33" s="997"/>
      <c r="AS33" s="997"/>
      <c r="AT33" s="997"/>
      <c r="AU33" s="997">
        <v>2112</v>
      </c>
      <c r="AV33" s="997"/>
      <c r="AW33" s="997"/>
      <c r="AX33" s="997"/>
      <c r="AY33" s="997"/>
      <c r="AZ33" s="1068" t="s">
        <v>480</v>
      </c>
      <c r="BA33" s="1068"/>
      <c r="BB33" s="1068"/>
      <c r="BC33" s="1068"/>
      <c r="BD33" s="1068"/>
      <c r="BE33" s="1058" t="s">
        <v>380</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t="s">
        <v>382</v>
      </c>
      <c r="C34" s="1064"/>
      <c r="D34" s="1064"/>
      <c r="E34" s="1064"/>
      <c r="F34" s="1064"/>
      <c r="G34" s="1064"/>
      <c r="H34" s="1064"/>
      <c r="I34" s="1064"/>
      <c r="J34" s="1064"/>
      <c r="K34" s="1064"/>
      <c r="L34" s="1064"/>
      <c r="M34" s="1064"/>
      <c r="N34" s="1064"/>
      <c r="O34" s="1064"/>
      <c r="P34" s="1065"/>
      <c r="Q34" s="1069">
        <v>186</v>
      </c>
      <c r="R34" s="1070"/>
      <c r="S34" s="1070"/>
      <c r="T34" s="1070"/>
      <c r="U34" s="1070"/>
      <c r="V34" s="1070">
        <v>186</v>
      </c>
      <c r="W34" s="1070"/>
      <c r="X34" s="1070"/>
      <c r="Y34" s="1070"/>
      <c r="Z34" s="1070"/>
      <c r="AA34" s="1070" t="s">
        <v>551</v>
      </c>
      <c r="AB34" s="1070"/>
      <c r="AC34" s="1070"/>
      <c r="AD34" s="1070"/>
      <c r="AE34" s="1071"/>
      <c r="AF34" s="1045" t="s">
        <v>383</v>
      </c>
      <c r="AG34" s="1046"/>
      <c r="AH34" s="1046"/>
      <c r="AI34" s="1046"/>
      <c r="AJ34" s="1047"/>
      <c r="AK34" s="1006">
        <v>156</v>
      </c>
      <c r="AL34" s="997"/>
      <c r="AM34" s="997"/>
      <c r="AN34" s="997"/>
      <c r="AO34" s="997"/>
      <c r="AP34" s="997">
        <v>2318</v>
      </c>
      <c r="AQ34" s="997"/>
      <c r="AR34" s="997"/>
      <c r="AS34" s="997"/>
      <c r="AT34" s="997"/>
      <c r="AU34" s="997">
        <v>2318</v>
      </c>
      <c r="AV34" s="997"/>
      <c r="AW34" s="997"/>
      <c r="AX34" s="997"/>
      <c r="AY34" s="997"/>
      <c r="AZ34" s="1068" t="s">
        <v>480</v>
      </c>
      <c r="BA34" s="1068"/>
      <c r="BB34" s="1068"/>
      <c r="BC34" s="1068"/>
      <c r="BD34" s="1068"/>
      <c r="BE34" s="1058" t="s">
        <v>384</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385</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362</v>
      </c>
      <c r="B63" s="970" t="s">
        <v>386</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751</v>
      </c>
      <c r="AG63" s="985"/>
      <c r="AH63" s="985"/>
      <c r="AI63" s="985"/>
      <c r="AJ63" s="1056"/>
      <c r="AK63" s="1057"/>
      <c r="AL63" s="989"/>
      <c r="AM63" s="989"/>
      <c r="AN63" s="989"/>
      <c r="AO63" s="989"/>
      <c r="AP63" s="985">
        <v>7564</v>
      </c>
      <c r="AQ63" s="985"/>
      <c r="AR63" s="985"/>
      <c r="AS63" s="985"/>
      <c r="AT63" s="985"/>
      <c r="AU63" s="985">
        <v>5596</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388</v>
      </c>
      <c r="B66" s="1022"/>
      <c r="C66" s="1022"/>
      <c r="D66" s="1022"/>
      <c r="E66" s="1022"/>
      <c r="F66" s="1022"/>
      <c r="G66" s="1022"/>
      <c r="H66" s="1022"/>
      <c r="I66" s="1022"/>
      <c r="J66" s="1022"/>
      <c r="K66" s="1022"/>
      <c r="L66" s="1022"/>
      <c r="M66" s="1022"/>
      <c r="N66" s="1022"/>
      <c r="O66" s="1022"/>
      <c r="P66" s="1023"/>
      <c r="Q66" s="1027" t="s">
        <v>366</v>
      </c>
      <c r="R66" s="1028"/>
      <c r="S66" s="1028"/>
      <c r="T66" s="1028"/>
      <c r="U66" s="1029"/>
      <c r="V66" s="1027" t="s">
        <v>367</v>
      </c>
      <c r="W66" s="1028"/>
      <c r="X66" s="1028"/>
      <c r="Y66" s="1028"/>
      <c r="Z66" s="1029"/>
      <c r="AA66" s="1027" t="s">
        <v>368</v>
      </c>
      <c r="AB66" s="1028"/>
      <c r="AC66" s="1028"/>
      <c r="AD66" s="1028"/>
      <c r="AE66" s="1029"/>
      <c r="AF66" s="1033" t="s">
        <v>369</v>
      </c>
      <c r="AG66" s="1034"/>
      <c r="AH66" s="1034"/>
      <c r="AI66" s="1034"/>
      <c r="AJ66" s="1035"/>
      <c r="AK66" s="1027" t="s">
        <v>370</v>
      </c>
      <c r="AL66" s="1022"/>
      <c r="AM66" s="1022"/>
      <c r="AN66" s="1022"/>
      <c r="AO66" s="1023"/>
      <c r="AP66" s="1027" t="s">
        <v>371</v>
      </c>
      <c r="AQ66" s="1028"/>
      <c r="AR66" s="1028"/>
      <c r="AS66" s="1028"/>
      <c r="AT66" s="1029"/>
      <c r="AU66" s="1027" t="s">
        <v>389</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538</v>
      </c>
      <c r="C68" s="1012"/>
      <c r="D68" s="1012"/>
      <c r="E68" s="1012"/>
      <c r="F68" s="1012"/>
      <c r="G68" s="1012"/>
      <c r="H68" s="1012"/>
      <c r="I68" s="1012"/>
      <c r="J68" s="1012"/>
      <c r="K68" s="1012"/>
      <c r="L68" s="1012"/>
      <c r="M68" s="1012"/>
      <c r="N68" s="1012"/>
      <c r="O68" s="1012"/>
      <c r="P68" s="1013"/>
      <c r="Q68" s="1014">
        <v>2214</v>
      </c>
      <c r="R68" s="1008"/>
      <c r="S68" s="1008"/>
      <c r="T68" s="1008"/>
      <c r="U68" s="1008"/>
      <c r="V68" s="1008">
        <v>1681</v>
      </c>
      <c r="W68" s="1008"/>
      <c r="X68" s="1008"/>
      <c r="Y68" s="1008"/>
      <c r="Z68" s="1008"/>
      <c r="AA68" s="1008">
        <v>532</v>
      </c>
      <c r="AB68" s="1008"/>
      <c r="AC68" s="1008"/>
      <c r="AD68" s="1008"/>
      <c r="AE68" s="1008"/>
      <c r="AF68" s="1008">
        <v>2241</v>
      </c>
      <c r="AG68" s="1008"/>
      <c r="AH68" s="1008"/>
      <c r="AI68" s="1008"/>
      <c r="AJ68" s="1008"/>
      <c r="AK68" s="1008" t="s">
        <v>480</v>
      </c>
      <c r="AL68" s="1008"/>
      <c r="AM68" s="1008"/>
      <c r="AN68" s="1008"/>
      <c r="AO68" s="1008"/>
      <c r="AP68" s="1008">
        <v>4021</v>
      </c>
      <c r="AQ68" s="1008"/>
      <c r="AR68" s="1008"/>
      <c r="AS68" s="1008"/>
      <c r="AT68" s="1008"/>
      <c r="AU68" s="1008" t="s">
        <v>480</v>
      </c>
      <c r="AV68" s="1008"/>
      <c r="AW68" s="1008"/>
      <c r="AX68" s="1008"/>
      <c r="AY68" s="1008"/>
      <c r="AZ68" s="1009" t="s">
        <v>548</v>
      </c>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539</v>
      </c>
      <c r="C69" s="1001"/>
      <c r="D69" s="1001"/>
      <c r="E69" s="1001"/>
      <c r="F69" s="1001"/>
      <c r="G69" s="1001"/>
      <c r="H69" s="1001"/>
      <c r="I69" s="1001"/>
      <c r="J69" s="1001"/>
      <c r="K69" s="1001"/>
      <c r="L69" s="1001"/>
      <c r="M69" s="1001"/>
      <c r="N69" s="1001"/>
      <c r="O69" s="1001"/>
      <c r="P69" s="1002"/>
      <c r="Q69" s="1003">
        <v>961</v>
      </c>
      <c r="R69" s="997"/>
      <c r="S69" s="997"/>
      <c r="T69" s="997"/>
      <c r="U69" s="997"/>
      <c r="V69" s="997">
        <v>937</v>
      </c>
      <c r="W69" s="997"/>
      <c r="X69" s="997"/>
      <c r="Y69" s="997"/>
      <c r="Z69" s="997"/>
      <c r="AA69" s="997">
        <v>24</v>
      </c>
      <c r="AB69" s="997"/>
      <c r="AC69" s="997"/>
      <c r="AD69" s="997"/>
      <c r="AE69" s="997"/>
      <c r="AF69" s="997">
        <v>24</v>
      </c>
      <c r="AG69" s="997"/>
      <c r="AH69" s="997"/>
      <c r="AI69" s="997"/>
      <c r="AJ69" s="997"/>
      <c r="AK69" s="997">
        <v>5</v>
      </c>
      <c r="AL69" s="997"/>
      <c r="AM69" s="997"/>
      <c r="AN69" s="997"/>
      <c r="AO69" s="997"/>
      <c r="AP69" s="997" t="s">
        <v>480</v>
      </c>
      <c r="AQ69" s="997"/>
      <c r="AR69" s="997"/>
      <c r="AS69" s="997"/>
      <c r="AT69" s="997"/>
      <c r="AU69" s="997" t="s">
        <v>480</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540</v>
      </c>
      <c r="C70" s="1001"/>
      <c r="D70" s="1001"/>
      <c r="E70" s="1001"/>
      <c r="F70" s="1001"/>
      <c r="G70" s="1001"/>
      <c r="H70" s="1001"/>
      <c r="I70" s="1001"/>
      <c r="J70" s="1001"/>
      <c r="K70" s="1001"/>
      <c r="L70" s="1001"/>
      <c r="M70" s="1001"/>
      <c r="N70" s="1001"/>
      <c r="O70" s="1001"/>
      <c r="P70" s="1002"/>
      <c r="Q70" s="1003">
        <v>175</v>
      </c>
      <c r="R70" s="997"/>
      <c r="S70" s="997"/>
      <c r="T70" s="997"/>
      <c r="U70" s="997"/>
      <c r="V70" s="997">
        <v>168</v>
      </c>
      <c r="W70" s="997"/>
      <c r="X70" s="997"/>
      <c r="Y70" s="997"/>
      <c r="Z70" s="997"/>
      <c r="AA70" s="997">
        <v>8</v>
      </c>
      <c r="AB70" s="997"/>
      <c r="AC70" s="997"/>
      <c r="AD70" s="997"/>
      <c r="AE70" s="997"/>
      <c r="AF70" s="997">
        <v>8</v>
      </c>
      <c r="AG70" s="997"/>
      <c r="AH70" s="997"/>
      <c r="AI70" s="997"/>
      <c r="AJ70" s="997"/>
      <c r="AK70" s="997">
        <v>10</v>
      </c>
      <c r="AL70" s="997"/>
      <c r="AM70" s="997"/>
      <c r="AN70" s="997"/>
      <c r="AO70" s="997"/>
      <c r="AP70" s="997" t="s">
        <v>480</v>
      </c>
      <c r="AQ70" s="997"/>
      <c r="AR70" s="997"/>
      <c r="AS70" s="997"/>
      <c r="AT70" s="997"/>
      <c r="AU70" s="997" t="s">
        <v>480</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541</v>
      </c>
      <c r="C71" s="1001"/>
      <c r="D71" s="1001"/>
      <c r="E71" s="1001"/>
      <c r="F71" s="1001"/>
      <c r="G71" s="1001"/>
      <c r="H71" s="1001"/>
      <c r="I71" s="1001"/>
      <c r="J71" s="1001"/>
      <c r="K71" s="1001"/>
      <c r="L71" s="1001"/>
      <c r="M71" s="1001"/>
      <c r="N71" s="1001"/>
      <c r="O71" s="1001"/>
      <c r="P71" s="1002"/>
      <c r="Q71" s="1003">
        <v>298</v>
      </c>
      <c r="R71" s="997"/>
      <c r="S71" s="997"/>
      <c r="T71" s="997"/>
      <c r="U71" s="997"/>
      <c r="V71" s="997">
        <v>288</v>
      </c>
      <c r="W71" s="997"/>
      <c r="X71" s="997"/>
      <c r="Y71" s="997"/>
      <c r="Z71" s="997"/>
      <c r="AA71" s="997">
        <v>10</v>
      </c>
      <c r="AB71" s="997"/>
      <c r="AC71" s="997"/>
      <c r="AD71" s="997"/>
      <c r="AE71" s="997"/>
      <c r="AF71" s="997">
        <v>10</v>
      </c>
      <c r="AG71" s="997"/>
      <c r="AH71" s="997"/>
      <c r="AI71" s="997"/>
      <c r="AJ71" s="997"/>
      <c r="AK71" s="997" t="s">
        <v>480</v>
      </c>
      <c r="AL71" s="997"/>
      <c r="AM71" s="997"/>
      <c r="AN71" s="997"/>
      <c r="AO71" s="997"/>
      <c r="AP71" s="997">
        <v>17</v>
      </c>
      <c r="AQ71" s="997"/>
      <c r="AR71" s="997"/>
      <c r="AS71" s="997"/>
      <c r="AT71" s="997"/>
      <c r="AU71" s="997">
        <v>2</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542</v>
      </c>
      <c r="C72" s="1001"/>
      <c r="D72" s="1001"/>
      <c r="E72" s="1001"/>
      <c r="F72" s="1001"/>
      <c r="G72" s="1001"/>
      <c r="H72" s="1001"/>
      <c r="I72" s="1001"/>
      <c r="J72" s="1001"/>
      <c r="K72" s="1001"/>
      <c r="L72" s="1001"/>
      <c r="M72" s="1001"/>
      <c r="N72" s="1001"/>
      <c r="O72" s="1001"/>
      <c r="P72" s="1002"/>
      <c r="Q72" s="1003">
        <v>4728</v>
      </c>
      <c r="R72" s="997"/>
      <c r="S72" s="997"/>
      <c r="T72" s="997"/>
      <c r="U72" s="997"/>
      <c r="V72" s="997">
        <v>4572</v>
      </c>
      <c r="W72" s="997"/>
      <c r="X72" s="997"/>
      <c r="Y72" s="997"/>
      <c r="Z72" s="997"/>
      <c r="AA72" s="997">
        <v>157</v>
      </c>
      <c r="AB72" s="997"/>
      <c r="AC72" s="997"/>
      <c r="AD72" s="997"/>
      <c r="AE72" s="997"/>
      <c r="AF72" s="997">
        <v>157</v>
      </c>
      <c r="AG72" s="997"/>
      <c r="AH72" s="997"/>
      <c r="AI72" s="997"/>
      <c r="AJ72" s="997"/>
      <c r="AK72" s="997">
        <v>64</v>
      </c>
      <c r="AL72" s="997"/>
      <c r="AM72" s="997"/>
      <c r="AN72" s="997"/>
      <c r="AO72" s="997"/>
      <c r="AP72" s="997">
        <v>2796</v>
      </c>
      <c r="AQ72" s="997"/>
      <c r="AR72" s="997"/>
      <c r="AS72" s="997"/>
      <c r="AT72" s="997"/>
      <c r="AU72" s="997">
        <v>21</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543</v>
      </c>
      <c r="C73" s="1001"/>
      <c r="D73" s="1001"/>
      <c r="E73" s="1001"/>
      <c r="F73" s="1001"/>
      <c r="G73" s="1001"/>
      <c r="H73" s="1001"/>
      <c r="I73" s="1001"/>
      <c r="J73" s="1001"/>
      <c r="K73" s="1001"/>
      <c r="L73" s="1001"/>
      <c r="M73" s="1001"/>
      <c r="N73" s="1001"/>
      <c r="O73" s="1001"/>
      <c r="P73" s="1002"/>
      <c r="Q73" s="1003">
        <v>12251</v>
      </c>
      <c r="R73" s="997"/>
      <c r="S73" s="997"/>
      <c r="T73" s="997"/>
      <c r="U73" s="997"/>
      <c r="V73" s="997">
        <v>10146</v>
      </c>
      <c r="W73" s="997"/>
      <c r="X73" s="997"/>
      <c r="Y73" s="997"/>
      <c r="Z73" s="997"/>
      <c r="AA73" s="997">
        <v>2106</v>
      </c>
      <c r="AB73" s="997"/>
      <c r="AC73" s="997"/>
      <c r="AD73" s="997"/>
      <c r="AE73" s="997"/>
      <c r="AF73" s="997">
        <v>2106</v>
      </c>
      <c r="AG73" s="997"/>
      <c r="AH73" s="997"/>
      <c r="AI73" s="997"/>
      <c r="AJ73" s="997"/>
      <c r="AK73" s="997" t="s">
        <v>480</v>
      </c>
      <c r="AL73" s="997"/>
      <c r="AM73" s="997"/>
      <c r="AN73" s="997"/>
      <c r="AO73" s="997"/>
      <c r="AP73" s="997" t="s">
        <v>480</v>
      </c>
      <c r="AQ73" s="997"/>
      <c r="AR73" s="997"/>
      <c r="AS73" s="997"/>
      <c r="AT73" s="997"/>
      <c r="AU73" s="997" t="s">
        <v>480</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544</v>
      </c>
      <c r="C74" s="1001"/>
      <c r="D74" s="1001"/>
      <c r="E74" s="1001"/>
      <c r="F74" s="1001"/>
      <c r="G74" s="1001"/>
      <c r="H74" s="1001"/>
      <c r="I74" s="1001"/>
      <c r="J74" s="1001"/>
      <c r="K74" s="1001"/>
      <c r="L74" s="1001"/>
      <c r="M74" s="1001"/>
      <c r="N74" s="1001"/>
      <c r="O74" s="1001"/>
      <c r="P74" s="1002"/>
      <c r="Q74" s="1003">
        <v>184</v>
      </c>
      <c r="R74" s="997"/>
      <c r="S74" s="997"/>
      <c r="T74" s="997"/>
      <c r="U74" s="997"/>
      <c r="V74" s="997">
        <v>176</v>
      </c>
      <c r="W74" s="997"/>
      <c r="X74" s="997"/>
      <c r="Y74" s="997"/>
      <c r="Z74" s="997"/>
      <c r="AA74" s="997">
        <v>8</v>
      </c>
      <c r="AB74" s="997"/>
      <c r="AC74" s="997"/>
      <c r="AD74" s="997"/>
      <c r="AE74" s="997"/>
      <c r="AF74" s="997">
        <v>8</v>
      </c>
      <c r="AG74" s="997"/>
      <c r="AH74" s="997"/>
      <c r="AI74" s="997"/>
      <c r="AJ74" s="997"/>
      <c r="AK74" s="997">
        <v>3</v>
      </c>
      <c r="AL74" s="997"/>
      <c r="AM74" s="997"/>
      <c r="AN74" s="997"/>
      <c r="AO74" s="997"/>
      <c r="AP74" s="997" t="s">
        <v>480</v>
      </c>
      <c r="AQ74" s="997"/>
      <c r="AR74" s="997"/>
      <c r="AS74" s="997"/>
      <c r="AT74" s="997"/>
      <c r="AU74" s="997" t="s">
        <v>480</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545</v>
      </c>
      <c r="C75" s="1001"/>
      <c r="D75" s="1001"/>
      <c r="E75" s="1001"/>
      <c r="F75" s="1001"/>
      <c r="G75" s="1001"/>
      <c r="H75" s="1001"/>
      <c r="I75" s="1001"/>
      <c r="J75" s="1001"/>
      <c r="K75" s="1001"/>
      <c r="L75" s="1001"/>
      <c r="M75" s="1001"/>
      <c r="N75" s="1001"/>
      <c r="O75" s="1001"/>
      <c r="P75" s="1002"/>
      <c r="Q75" s="1004">
        <v>482</v>
      </c>
      <c r="R75" s="1005"/>
      <c r="S75" s="1005"/>
      <c r="T75" s="1005"/>
      <c r="U75" s="1006"/>
      <c r="V75" s="1007">
        <v>451</v>
      </c>
      <c r="W75" s="1005"/>
      <c r="X75" s="1005"/>
      <c r="Y75" s="1005"/>
      <c r="Z75" s="1006"/>
      <c r="AA75" s="1007">
        <v>31</v>
      </c>
      <c r="AB75" s="1005"/>
      <c r="AC75" s="1005"/>
      <c r="AD75" s="1005"/>
      <c r="AE75" s="1006"/>
      <c r="AF75" s="1007">
        <v>31</v>
      </c>
      <c r="AG75" s="1005"/>
      <c r="AH75" s="1005"/>
      <c r="AI75" s="1005"/>
      <c r="AJ75" s="1006"/>
      <c r="AK75" s="1007">
        <v>20</v>
      </c>
      <c r="AL75" s="1005"/>
      <c r="AM75" s="1005"/>
      <c r="AN75" s="1005"/>
      <c r="AO75" s="1006"/>
      <c r="AP75" s="1007" t="s">
        <v>480</v>
      </c>
      <c r="AQ75" s="1005"/>
      <c r="AR75" s="1005"/>
      <c r="AS75" s="1005"/>
      <c r="AT75" s="1006"/>
      <c r="AU75" s="1007" t="s">
        <v>480</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546</v>
      </c>
      <c r="C76" s="1001"/>
      <c r="D76" s="1001"/>
      <c r="E76" s="1001"/>
      <c r="F76" s="1001"/>
      <c r="G76" s="1001"/>
      <c r="H76" s="1001"/>
      <c r="I76" s="1001"/>
      <c r="J76" s="1001"/>
      <c r="K76" s="1001"/>
      <c r="L76" s="1001"/>
      <c r="M76" s="1001"/>
      <c r="N76" s="1001"/>
      <c r="O76" s="1001"/>
      <c r="P76" s="1002"/>
      <c r="Q76" s="1004">
        <v>160773</v>
      </c>
      <c r="R76" s="1005"/>
      <c r="S76" s="1005"/>
      <c r="T76" s="1005"/>
      <c r="U76" s="1006"/>
      <c r="V76" s="1007">
        <v>157982</v>
      </c>
      <c r="W76" s="1005"/>
      <c r="X76" s="1005"/>
      <c r="Y76" s="1005"/>
      <c r="Z76" s="1006"/>
      <c r="AA76" s="1007">
        <v>2791</v>
      </c>
      <c r="AB76" s="1005"/>
      <c r="AC76" s="1005"/>
      <c r="AD76" s="1005"/>
      <c r="AE76" s="1006"/>
      <c r="AF76" s="1007">
        <v>2789</v>
      </c>
      <c r="AG76" s="1005"/>
      <c r="AH76" s="1005"/>
      <c r="AI76" s="1005"/>
      <c r="AJ76" s="1006"/>
      <c r="AK76" s="1007">
        <v>2417</v>
      </c>
      <c r="AL76" s="1005"/>
      <c r="AM76" s="1005"/>
      <c r="AN76" s="1005"/>
      <c r="AO76" s="1006"/>
      <c r="AP76" s="1007" t="s">
        <v>480</v>
      </c>
      <c r="AQ76" s="1005"/>
      <c r="AR76" s="1005"/>
      <c r="AS76" s="1005"/>
      <c r="AT76" s="1006"/>
      <c r="AU76" s="1007" t="s">
        <v>480</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547</v>
      </c>
      <c r="C77" s="1001"/>
      <c r="D77" s="1001"/>
      <c r="E77" s="1001"/>
      <c r="F77" s="1001"/>
      <c r="G77" s="1001"/>
      <c r="H77" s="1001"/>
      <c r="I77" s="1001"/>
      <c r="J77" s="1001"/>
      <c r="K77" s="1001"/>
      <c r="L77" s="1001"/>
      <c r="M77" s="1001"/>
      <c r="N77" s="1001"/>
      <c r="O77" s="1001"/>
      <c r="P77" s="1002"/>
      <c r="Q77" s="1004">
        <v>4685</v>
      </c>
      <c r="R77" s="1005"/>
      <c r="S77" s="1005"/>
      <c r="T77" s="1005"/>
      <c r="U77" s="1006"/>
      <c r="V77" s="1007">
        <v>4665</v>
      </c>
      <c r="W77" s="1005"/>
      <c r="X77" s="1005"/>
      <c r="Y77" s="1005"/>
      <c r="Z77" s="1006"/>
      <c r="AA77" s="1007">
        <v>20</v>
      </c>
      <c r="AB77" s="1005"/>
      <c r="AC77" s="1005"/>
      <c r="AD77" s="1005"/>
      <c r="AE77" s="1006"/>
      <c r="AF77" s="1007">
        <v>20</v>
      </c>
      <c r="AG77" s="1005"/>
      <c r="AH77" s="1005"/>
      <c r="AI77" s="1005"/>
      <c r="AJ77" s="1006"/>
      <c r="AK77" s="1007">
        <v>41</v>
      </c>
      <c r="AL77" s="1005"/>
      <c r="AM77" s="1005"/>
      <c r="AN77" s="1005"/>
      <c r="AO77" s="1006"/>
      <c r="AP77" s="1007">
        <v>2646</v>
      </c>
      <c r="AQ77" s="1005"/>
      <c r="AR77" s="1005"/>
      <c r="AS77" s="1005"/>
      <c r="AT77" s="1006"/>
      <c r="AU77" s="1007">
        <v>286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362</v>
      </c>
      <c r="B88" s="970" t="s">
        <v>390</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7392</v>
      </c>
      <c r="AG88" s="985"/>
      <c r="AH88" s="985"/>
      <c r="AI88" s="985"/>
      <c r="AJ88" s="985"/>
      <c r="AK88" s="989"/>
      <c r="AL88" s="989"/>
      <c r="AM88" s="989"/>
      <c r="AN88" s="989"/>
      <c r="AO88" s="989"/>
      <c r="AP88" s="985">
        <v>9480</v>
      </c>
      <c r="AQ88" s="985"/>
      <c r="AR88" s="985"/>
      <c r="AS88" s="985"/>
      <c r="AT88" s="985"/>
      <c r="AU88" s="985">
        <v>309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970" t="s">
        <v>391</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50</v>
      </c>
      <c r="CS102" s="977"/>
      <c r="CT102" s="977"/>
      <c r="CU102" s="977"/>
      <c r="CV102" s="978"/>
      <c r="CW102" s="976">
        <v>103</v>
      </c>
      <c r="CX102" s="977"/>
      <c r="CY102" s="977"/>
      <c r="CZ102" s="977"/>
      <c r="DA102" s="978"/>
      <c r="DB102" s="976" t="s">
        <v>480</v>
      </c>
      <c r="DC102" s="977"/>
      <c r="DD102" s="977"/>
      <c r="DE102" s="977"/>
      <c r="DF102" s="978"/>
      <c r="DG102" s="976" t="s">
        <v>480</v>
      </c>
      <c r="DH102" s="977"/>
      <c r="DI102" s="977"/>
      <c r="DJ102" s="977"/>
      <c r="DK102" s="978"/>
      <c r="DL102" s="976" t="s">
        <v>480</v>
      </c>
      <c r="DM102" s="977"/>
      <c r="DN102" s="977"/>
      <c r="DO102" s="977"/>
      <c r="DP102" s="978"/>
      <c r="DQ102" s="976" t="s">
        <v>480</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392</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393</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396</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397</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398</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399</v>
      </c>
      <c r="AB109" s="918"/>
      <c r="AC109" s="918"/>
      <c r="AD109" s="918"/>
      <c r="AE109" s="919"/>
      <c r="AF109" s="920" t="s">
        <v>283</v>
      </c>
      <c r="AG109" s="918"/>
      <c r="AH109" s="918"/>
      <c r="AI109" s="918"/>
      <c r="AJ109" s="919"/>
      <c r="AK109" s="920" t="s">
        <v>282</v>
      </c>
      <c r="AL109" s="918"/>
      <c r="AM109" s="918"/>
      <c r="AN109" s="918"/>
      <c r="AO109" s="919"/>
      <c r="AP109" s="920" t="s">
        <v>400</v>
      </c>
      <c r="AQ109" s="918"/>
      <c r="AR109" s="918"/>
      <c r="AS109" s="918"/>
      <c r="AT109" s="949"/>
      <c r="AU109" s="917" t="s">
        <v>398</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399</v>
      </c>
      <c r="BR109" s="918"/>
      <c r="BS109" s="918"/>
      <c r="BT109" s="918"/>
      <c r="BU109" s="919"/>
      <c r="BV109" s="920" t="s">
        <v>283</v>
      </c>
      <c r="BW109" s="918"/>
      <c r="BX109" s="918"/>
      <c r="BY109" s="918"/>
      <c r="BZ109" s="919"/>
      <c r="CA109" s="920" t="s">
        <v>282</v>
      </c>
      <c r="CB109" s="918"/>
      <c r="CC109" s="918"/>
      <c r="CD109" s="918"/>
      <c r="CE109" s="919"/>
      <c r="CF109" s="958" t="s">
        <v>400</v>
      </c>
      <c r="CG109" s="958"/>
      <c r="CH109" s="958"/>
      <c r="CI109" s="958"/>
      <c r="CJ109" s="958"/>
      <c r="CK109" s="920" t="s">
        <v>401</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399</v>
      </c>
      <c r="DH109" s="918"/>
      <c r="DI109" s="918"/>
      <c r="DJ109" s="918"/>
      <c r="DK109" s="919"/>
      <c r="DL109" s="920" t="s">
        <v>283</v>
      </c>
      <c r="DM109" s="918"/>
      <c r="DN109" s="918"/>
      <c r="DO109" s="918"/>
      <c r="DP109" s="919"/>
      <c r="DQ109" s="920" t="s">
        <v>282</v>
      </c>
      <c r="DR109" s="918"/>
      <c r="DS109" s="918"/>
      <c r="DT109" s="918"/>
      <c r="DU109" s="919"/>
      <c r="DV109" s="920" t="s">
        <v>400</v>
      </c>
      <c r="DW109" s="918"/>
      <c r="DX109" s="918"/>
      <c r="DY109" s="918"/>
      <c r="DZ109" s="949"/>
    </row>
    <row r="110" spans="1:131" s="197" customFormat="1" ht="26.25" customHeight="1" x14ac:dyDescent="0.15">
      <c r="A110" s="787" t="s">
        <v>402</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494571</v>
      </c>
      <c r="AB110" s="903"/>
      <c r="AC110" s="903"/>
      <c r="AD110" s="903"/>
      <c r="AE110" s="904"/>
      <c r="AF110" s="905">
        <v>487538</v>
      </c>
      <c r="AG110" s="903"/>
      <c r="AH110" s="903"/>
      <c r="AI110" s="903"/>
      <c r="AJ110" s="904"/>
      <c r="AK110" s="905">
        <v>486461</v>
      </c>
      <c r="AL110" s="903"/>
      <c r="AM110" s="903"/>
      <c r="AN110" s="903"/>
      <c r="AO110" s="904"/>
      <c r="AP110" s="906">
        <v>13.9</v>
      </c>
      <c r="AQ110" s="907"/>
      <c r="AR110" s="907"/>
      <c r="AS110" s="907"/>
      <c r="AT110" s="908"/>
      <c r="AU110" s="950" t="s">
        <v>61</v>
      </c>
      <c r="AV110" s="951"/>
      <c r="AW110" s="951"/>
      <c r="AX110" s="951"/>
      <c r="AY110" s="952"/>
      <c r="AZ110" s="846" t="s">
        <v>403</v>
      </c>
      <c r="BA110" s="788"/>
      <c r="BB110" s="788"/>
      <c r="BC110" s="788"/>
      <c r="BD110" s="788"/>
      <c r="BE110" s="788"/>
      <c r="BF110" s="788"/>
      <c r="BG110" s="788"/>
      <c r="BH110" s="788"/>
      <c r="BI110" s="788"/>
      <c r="BJ110" s="788"/>
      <c r="BK110" s="788"/>
      <c r="BL110" s="788"/>
      <c r="BM110" s="788"/>
      <c r="BN110" s="788"/>
      <c r="BO110" s="788"/>
      <c r="BP110" s="789"/>
      <c r="BQ110" s="829">
        <v>4899510</v>
      </c>
      <c r="BR110" s="830"/>
      <c r="BS110" s="830"/>
      <c r="BT110" s="830"/>
      <c r="BU110" s="830"/>
      <c r="BV110" s="830">
        <v>4747016</v>
      </c>
      <c r="BW110" s="830"/>
      <c r="BX110" s="830"/>
      <c r="BY110" s="830"/>
      <c r="BZ110" s="830"/>
      <c r="CA110" s="830">
        <v>4544036</v>
      </c>
      <c r="CB110" s="830"/>
      <c r="CC110" s="830"/>
      <c r="CD110" s="830"/>
      <c r="CE110" s="830"/>
      <c r="CF110" s="891">
        <v>129.9</v>
      </c>
      <c r="CG110" s="892"/>
      <c r="CH110" s="892"/>
      <c r="CI110" s="892"/>
      <c r="CJ110" s="892"/>
      <c r="CK110" s="946" t="s">
        <v>404</v>
      </c>
      <c r="CL110" s="894"/>
      <c r="CM110" s="899" t="s">
        <v>405</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406</v>
      </c>
      <c r="DH110" s="830"/>
      <c r="DI110" s="830"/>
      <c r="DJ110" s="830"/>
      <c r="DK110" s="830"/>
      <c r="DL110" s="830" t="s">
        <v>406</v>
      </c>
      <c r="DM110" s="830"/>
      <c r="DN110" s="830"/>
      <c r="DO110" s="830"/>
      <c r="DP110" s="830"/>
      <c r="DQ110" s="830" t="s">
        <v>406</v>
      </c>
      <c r="DR110" s="830"/>
      <c r="DS110" s="830"/>
      <c r="DT110" s="830"/>
      <c r="DU110" s="830"/>
      <c r="DV110" s="831" t="s">
        <v>406</v>
      </c>
      <c r="DW110" s="831"/>
      <c r="DX110" s="831"/>
      <c r="DY110" s="831"/>
      <c r="DZ110" s="832"/>
    </row>
    <row r="111" spans="1:131" s="197" customFormat="1" ht="26.25" customHeight="1" x14ac:dyDescent="0.15">
      <c r="A111" s="808" t="s">
        <v>407</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108</v>
      </c>
      <c r="AB111" s="939"/>
      <c r="AC111" s="939"/>
      <c r="AD111" s="939"/>
      <c r="AE111" s="940"/>
      <c r="AF111" s="941" t="s">
        <v>108</v>
      </c>
      <c r="AG111" s="939"/>
      <c r="AH111" s="939"/>
      <c r="AI111" s="939"/>
      <c r="AJ111" s="940"/>
      <c r="AK111" s="941" t="s">
        <v>108</v>
      </c>
      <c r="AL111" s="939"/>
      <c r="AM111" s="939"/>
      <c r="AN111" s="939"/>
      <c r="AO111" s="940"/>
      <c r="AP111" s="942" t="s">
        <v>108</v>
      </c>
      <c r="AQ111" s="943"/>
      <c r="AR111" s="943"/>
      <c r="AS111" s="943"/>
      <c r="AT111" s="944"/>
      <c r="AU111" s="953"/>
      <c r="AV111" s="954"/>
      <c r="AW111" s="954"/>
      <c r="AX111" s="954"/>
      <c r="AY111" s="955"/>
      <c r="AZ111" s="797" t="s">
        <v>408</v>
      </c>
      <c r="BA111" s="798"/>
      <c r="BB111" s="798"/>
      <c r="BC111" s="798"/>
      <c r="BD111" s="798"/>
      <c r="BE111" s="798"/>
      <c r="BF111" s="798"/>
      <c r="BG111" s="798"/>
      <c r="BH111" s="798"/>
      <c r="BI111" s="798"/>
      <c r="BJ111" s="798"/>
      <c r="BK111" s="798"/>
      <c r="BL111" s="798"/>
      <c r="BM111" s="798"/>
      <c r="BN111" s="798"/>
      <c r="BO111" s="798"/>
      <c r="BP111" s="799"/>
      <c r="BQ111" s="800">
        <v>42592</v>
      </c>
      <c r="BR111" s="801"/>
      <c r="BS111" s="801"/>
      <c r="BT111" s="801"/>
      <c r="BU111" s="801"/>
      <c r="BV111" s="801">
        <v>33616</v>
      </c>
      <c r="BW111" s="801"/>
      <c r="BX111" s="801"/>
      <c r="BY111" s="801"/>
      <c r="BZ111" s="801"/>
      <c r="CA111" s="801">
        <v>24640</v>
      </c>
      <c r="CB111" s="801"/>
      <c r="CC111" s="801"/>
      <c r="CD111" s="801"/>
      <c r="CE111" s="801"/>
      <c r="CF111" s="878">
        <v>0.7</v>
      </c>
      <c r="CG111" s="879"/>
      <c r="CH111" s="879"/>
      <c r="CI111" s="879"/>
      <c r="CJ111" s="879"/>
      <c r="CK111" s="947"/>
      <c r="CL111" s="896"/>
      <c r="CM111" s="833" t="s">
        <v>409</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108</v>
      </c>
      <c r="AB112" s="814"/>
      <c r="AC112" s="814"/>
      <c r="AD112" s="814"/>
      <c r="AE112" s="815"/>
      <c r="AF112" s="816" t="s">
        <v>108</v>
      </c>
      <c r="AG112" s="814"/>
      <c r="AH112" s="814"/>
      <c r="AI112" s="814"/>
      <c r="AJ112" s="815"/>
      <c r="AK112" s="816" t="s">
        <v>108</v>
      </c>
      <c r="AL112" s="814"/>
      <c r="AM112" s="814"/>
      <c r="AN112" s="814"/>
      <c r="AO112" s="815"/>
      <c r="AP112" s="784" t="s">
        <v>108</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7356088</v>
      </c>
      <c r="BR112" s="801"/>
      <c r="BS112" s="801"/>
      <c r="BT112" s="801"/>
      <c r="BU112" s="801"/>
      <c r="BV112" s="801">
        <v>6388681</v>
      </c>
      <c r="BW112" s="801"/>
      <c r="BX112" s="801"/>
      <c r="BY112" s="801"/>
      <c r="BZ112" s="801"/>
      <c r="CA112" s="801">
        <v>5596788</v>
      </c>
      <c r="CB112" s="801"/>
      <c r="CC112" s="801"/>
      <c r="CD112" s="801"/>
      <c r="CE112" s="801"/>
      <c r="CF112" s="878">
        <v>160</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42592</v>
      </c>
      <c r="DH112" s="801"/>
      <c r="DI112" s="801"/>
      <c r="DJ112" s="801"/>
      <c r="DK112" s="801"/>
      <c r="DL112" s="801">
        <v>33616</v>
      </c>
      <c r="DM112" s="801"/>
      <c r="DN112" s="801"/>
      <c r="DO112" s="801"/>
      <c r="DP112" s="801"/>
      <c r="DQ112" s="801">
        <v>24640</v>
      </c>
      <c r="DR112" s="801"/>
      <c r="DS112" s="801"/>
      <c r="DT112" s="801"/>
      <c r="DU112" s="801"/>
      <c r="DV112" s="853">
        <v>0.7</v>
      </c>
      <c r="DW112" s="853"/>
      <c r="DX112" s="853"/>
      <c r="DY112" s="853"/>
      <c r="DZ112" s="854"/>
    </row>
    <row r="113" spans="1:130" s="197" customFormat="1" ht="26.25" customHeight="1" x14ac:dyDescent="0.15">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469248</v>
      </c>
      <c r="AB113" s="939"/>
      <c r="AC113" s="939"/>
      <c r="AD113" s="939"/>
      <c r="AE113" s="940"/>
      <c r="AF113" s="941">
        <v>431611</v>
      </c>
      <c r="AG113" s="939"/>
      <c r="AH113" s="939"/>
      <c r="AI113" s="939"/>
      <c r="AJ113" s="940"/>
      <c r="AK113" s="941">
        <v>420843</v>
      </c>
      <c r="AL113" s="939"/>
      <c r="AM113" s="939"/>
      <c r="AN113" s="939"/>
      <c r="AO113" s="940"/>
      <c r="AP113" s="942">
        <v>12</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81641</v>
      </c>
      <c r="BR113" s="801"/>
      <c r="BS113" s="801"/>
      <c r="BT113" s="801"/>
      <c r="BU113" s="801"/>
      <c r="BV113" s="801">
        <v>227651</v>
      </c>
      <c r="BW113" s="801"/>
      <c r="BX113" s="801"/>
      <c r="BY113" s="801"/>
      <c r="BZ113" s="801"/>
      <c r="CA113" s="801">
        <v>309263</v>
      </c>
      <c r="CB113" s="801"/>
      <c r="CC113" s="801"/>
      <c r="CD113" s="801"/>
      <c r="CE113" s="801"/>
      <c r="CF113" s="878">
        <v>8.8000000000000007</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108</v>
      </c>
      <c r="DH113" s="814"/>
      <c r="DI113" s="814"/>
      <c r="DJ113" s="814"/>
      <c r="DK113" s="815"/>
      <c r="DL113" s="816" t="s">
        <v>108</v>
      </c>
      <c r="DM113" s="814"/>
      <c r="DN113" s="814"/>
      <c r="DO113" s="814"/>
      <c r="DP113" s="815"/>
      <c r="DQ113" s="816" t="s">
        <v>108</v>
      </c>
      <c r="DR113" s="814"/>
      <c r="DS113" s="814"/>
      <c r="DT113" s="814"/>
      <c r="DU113" s="815"/>
      <c r="DV113" s="784" t="s">
        <v>108</v>
      </c>
      <c r="DW113" s="785"/>
      <c r="DX113" s="785"/>
      <c r="DY113" s="785"/>
      <c r="DZ113" s="786"/>
    </row>
    <row r="114" spans="1:130" s="197" customFormat="1" ht="26.25" customHeight="1" x14ac:dyDescent="0.15">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28553</v>
      </c>
      <c r="AB114" s="814"/>
      <c r="AC114" s="814"/>
      <c r="AD114" s="814"/>
      <c r="AE114" s="815"/>
      <c r="AF114" s="816">
        <v>28208</v>
      </c>
      <c r="AG114" s="814"/>
      <c r="AH114" s="814"/>
      <c r="AI114" s="814"/>
      <c r="AJ114" s="815"/>
      <c r="AK114" s="816">
        <v>28931</v>
      </c>
      <c r="AL114" s="814"/>
      <c r="AM114" s="814"/>
      <c r="AN114" s="814"/>
      <c r="AO114" s="815"/>
      <c r="AP114" s="784">
        <v>0.8</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1129437</v>
      </c>
      <c r="BR114" s="801"/>
      <c r="BS114" s="801"/>
      <c r="BT114" s="801"/>
      <c r="BU114" s="801"/>
      <c r="BV114" s="801">
        <v>1006232</v>
      </c>
      <c r="BW114" s="801"/>
      <c r="BX114" s="801"/>
      <c r="BY114" s="801"/>
      <c r="BZ114" s="801"/>
      <c r="CA114" s="801">
        <v>874807</v>
      </c>
      <c r="CB114" s="801"/>
      <c r="CC114" s="801"/>
      <c r="CD114" s="801"/>
      <c r="CE114" s="801"/>
      <c r="CF114" s="878">
        <v>25</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108</v>
      </c>
      <c r="DH114" s="814"/>
      <c r="DI114" s="814"/>
      <c r="DJ114" s="814"/>
      <c r="DK114" s="815"/>
      <c r="DL114" s="816" t="s">
        <v>108</v>
      </c>
      <c r="DM114" s="814"/>
      <c r="DN114" s="814"/>
      <c r="DO114" s="814"/>
      <c r="DP114" s="815"/>
      <c r="DQ114" s="816" t="s">
        <v>108</v>
      </c>
      <c r="DR114" s="814"/>
      <c r="DS114" s="814"/>
      <c r="DT114" s="814"/>
      <c r="DU114" s="815"/>
      <c r="DV114" s="784" t="s">
        <v>108</v>
      </c>
      <c r="DW114" s="785"/>
      <c r="DX114" s="785"/>
      <c r="DY114" s="785"/>
      <c r="DZ114" s="786"/>
    </row>
    <row r="115" spans="1:130" s="197" customFormat="1" ht="26.25" customHeight="1" x14ac:dyDescent="0.15">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11797</v>
      </c>
      <c r="AB115" s="939"/>
      <c r="AC115" s="939"/>
      <c r="AD115" s="939"/>
      <c r="AE115" s="940"/>
      <c r="AF115" s="941">
        <v>12079</v>
      </c>
      <c r="AG115" s="939"/>
      <c r="AH115" s="939"/>
      <c r="AI115" s="939"/>
      <c r="AJ115" s="940"/>
      <c r="AK115" s="941">
        <v>11885</v>
      </c>
      <c r="AL115" s="939"/>
      <c r="AM115" s="939"/>
      <c r="AN115" s="939"/>
      <c r="AO115" s="940"/>
      <c r="AP115" s="942">
        <v>0.3</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t="s">
        <v>108</v>
      </c>
      <c r="BR115" s="801"/>
      <c r="BS115" s="801"/>
      <c r="BT115" s="801"/>
      <c r="BU115" s="801"/>
      <c r="BV115" s="801" t="s">
        <v>108</v>
      </c>
      <c r="BW115" s="801"/>
      <c r="BX115" s="801"/>
      <c r="BY115" s="801"/>
      <c r="BZ115" s="801"/>
      <c r="CA115" s="801" t="s">
        <v>108</v>
      </c>
      <c r="CB115" s="801"/>
      <c r="CC115" s="801"/>
      <c r="CD115" s="801"/>
      <c r="CE115" s="801"/>
      <c r="CF115" s="878" t="s">
        <v>108</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108</v>
      </c>
      <c r="DH115" s="814"/>
      <c r="DI115" s="814"/>
      <c r="DJ115" s="814"/>
      <c r="DK115" s="815"/>
      <c r="DL115" s="816" t="s">
        <v>108</v>
      </c>
      <c r="DM115" s="814"/>
      <c r="DN115" s="814"/>
      <c r="DO115" s="814"/>
      <c r="DP115" s="815"/>
      <c r="DQ115" s="816" t="s">
        <v>108</v>
      </c>
      <c r="DR115" s="814"/>
      <c r="DS115" s="814"/>
      <c r="DT115" s="814"/>
      <c r="DU115" s="815"/>
      <c r="DV115" s="784" t="s">
        <v>108</v>
      </c>
      <c r="DW115" s="785"/>
      <c r="DX115" s="785"/>
      <c r="DY115" s="785"/>
      <c r="DZ115" s="786"/>
    </row>
    <row r="116" spans="1:130" s="197" customFormat="1" ht="26.25" customHeight="1" x14ac:dyDescent="0.15">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108</v>
      </c>
      <c r="AB116" s="814"/>
      <c r="AC116" s="814"/>
      <c r="AD116" s="814"/>
      <c r="AE116" s="815"/>
      <c r="AF116" s="816" t="s">
        <v>108</v>
      </c>
      <c r="AG116" s="814"/>
      <c r="AH116" s="814"/>
      <c r="AI116" s="814"/>
      <c r="AJ116" s="815"/>
      <c r="AK116" s="816" t="s">
        <v>108</v>
      </c>
      <c r="AL116" s="814"/>
      <c r="AM116" s="814"/>
      <c r="AN116" s="814"/>
      <c r="AO116" s="815"/>
      <c r="AP116" s="784" t="s">
        <v>108</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108</v>
      </c>
      <c r="BR116" s="801"/>
      <c r="BS116" s="801"/>
      <c r="BT116" s="801"/>
      <c r="BU116" s="801"/>
      <c r="BV116" s="801" t="s">
        <v>108</v>
      </c>
      <c r="BW116" s="801"/>
      <c r="BX116" s="801"/>
      <c r="BY116" s="801"/>
      <c r="BZ116" s="801"/>
      <c r="CA116" s="801" t="s">
        <v>108</v>
      </c>
      <c r="CB116" s="801"/>
      <c r="CC116" s="801"/>
      <c r="CD116" s="801"/>
      <c r="CE116" s="801"/>
      <c r="CF116" s="878" t="s">
        <v>108</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108</v>
      </c>
      <c r="DH116" s="814"/>
      <c r="DI116" s="814"/>
      <c r="DJ116" s="814"/>
      <c r="DK116" s="815"/>
      <c r="DL116" s="816" t="s">
        <v>108</v>
      </c>
      <c r="DM116" s="814"/>
      <c r="DN116" s="814"/>
      <c r="DO116" s="814"/>
      <c r="DP116" s="815"/>
      <c r="DQ116" s="816" t="s">
        <v>108</v>
      </c>
      <c r="DR116" s="814"/>
      <c r="DS116" s="814"/>
      <c r="DT116" s="814"/>
      <c r="DU116" s="815"/>
      <c r="DV116" s="784" t="s">
        <v>108</v>
      </c>
      <c r="DW116" s="785"/>
      <c r="DX116" s="785"/>
      <c r="DY116" s="785"/>
      <c r="DZ116" s="786"/>
    </row>
    <row r="117" spans="1:130" s="197" customFormat="1" ht="26.25" customHeight="1" x14ac:dyDescent="0.15">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1004169</v>
      </c>
      <c r="AB117" s="925"/>
      <c r="AC117" s="925"/>
      <c r="AD117" s="925"/>
      <c r="AE117" s="926"/>
      <c r="AF117" s="928">
        <v>959436</v>
      </c>
      <c r="AG117" s="925"/>
      <c r="AH117" s="925"/>
      <c r="AI117" s="925"/>
      <c r="AJ117" s="926"/>
      <c r="AK117" s="928">
        <v>948120</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t="s">
        <v>428</v>
      </c>
      <c r="BR117" s="888"/>
      <c r="BS117" s="888"/>
      <c r="BT117" s="888"/>
      <c r="BU117" s="888"/>
      <c r="BV117" s="888" t="s">
        <v>428</v>
      </c>
      <c r="BW117" s="888"/>
      <c r="BX117" s="888"/>
      <c r="BY117" s="888"/>
      <c r="BZ117" s="888"/>
      <c r="CA117" s="888" t="s">
        <v>428</v>
      </c>
      <c r="CB117" s="888"/>
      <c r="CC117" s="888"/>
      <c r="CD117" s="888"/>
      <c r="CE117" s="888"/>
      <c r="CF117" s="878" t="s">
        <v>428</v>
      </c>
      <c r="CG117" s="879"/>
      <c r="CH117" s="879"/>
      <c r="CI117" s="879"/>
      <c r="CJ117" s="879"/>
      <c r="CK117" s="947"/>
      <c r="CL117" s="896"/>
      <c r="CM117" s="833" t="s">
        <v>429</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428</v>
      </c>
      <c r="DH117" s="814"/>
      <c r="DI117" s="814"/>
      <c r="DJ117" s="814"/>
      <c r="DK117" s="815"/>
      <c r="DL117" s="816" t="s">
        <v>428</v>
      </c>
      <c r="DM117" s="814"/>
      <c r="DN117" s="814"/>
      <c r="DO117" s="814"/>
      <c r="DP117" s="815"/>
      <c r="DQ117" s="816" t="s">
        <v>428</v>
      </c>
      <c r="DR117" s="814"/>
      <c r="DS117" s="814"/>
      <c r="DT117" s="814"/>
      <c r="DU117" s="815"/>
      <c r="DV117" s="784" t="s">
        <v>428</v>
      </c>
      <c r="DW117" s="785"/>
      <c r="DX117" s="785"/>
      <c r="DY117" s="785"/>
      <c r="DZ117" s="786"/>
    </row>
    <row r="118" spans="1:130" s="197" customFormat="1" ht="26.25" customHeight="1" x14ac:dyDescent="0.15">
      <c r="A118" s="917" t="s">
        <v>401</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399</v>
      </c>
      <c r="AB118" s="918"/>
      <c r="AC118" s="918"/>
      <c r="AD118" s="918"/>
      <c r="AE118" s="919"/>
      <c r="AF118" s="920" t="s">
        <v>283</v>
      </c>
      <c r="AG118" s="918"/>
      <c r="AH118" s="918"/>
      <c r="AI118" s="918"/>
      <c r="AJ118" s="919"/>
      <c r="AK118" s="920" t="s">
        <v>282</v>
      </c>
      <c r="AL118" s="918"/>
      <c r="AM118" s="918"/>
      <c r="AN118" s="918"/>
      <c r="AO118" s="919"/>
      <c r="AP118" s="921" t="s">
        <v>400</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430</v>
      </c>
      <c r="BP118" s="868"/>
      <c r="BQ118" s="887">
        <v>13509268</v>
      </c>
      <c r="BR118" s="888"/>
      <c r="BS118" s="888"/>
      <c r="BT118" s="888"/>
      <c r="BU118" s="888"/>
      <c r="BV118" s="888">
        <v>12403196</v>
      </c>
      <c r="BW118" s="888"/>
      <c r="BX118" s="888"/>
      <c r="BY118" s="888"/>
      <c r="BZ118" s="888"/>
      <c r="CA118" s="888">
        <v>11349534</v>
      </c>
      <c r="CB118" s="888"/>
      <c r="CC118" s="888"/>
      <c r="CD118" s="888"/>
      <c r="CE118" s="888"/>
      <c r="CF118" s="773"/>
      <c r="CG118" s="774"/>
      <c r="CH118" s="774"/>
      <c r="CI118" s="774"/>
      <c r="CJ118" s="871"/>
      <c r="CK118" s="947"/>
      <c r="CL118" s="896"/>
      <c r="CM118" s="833" t="s">
        <v>431</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428</v>
      </c>
      <c r="DH118" s="814"/>
      <c r="DI118" s="814"/>
      <c r="DJ118" s="814"/>
      <c r="DK118" s="815"/>
      <c r="DL118" s="816" t="s">
        <v>428</v>
      </c>
      <c r="DM118" s="814"/>
      <c r="DN118" s="814"/>
      <c r="DO118" s="814"/>
      <c r="DP118" s="815"/>
      <c r="DQ118" s="816" t="s">
        <v>428</v>
      </c>
      <c r="DR118" s="814"/>
      <c r="DS118" s="814"/>
      <c r="DT118" s="814"/>
      <c r="DU118" s="815"/>
      <c r="DV118" s="784" t="s">
        <v>428</v>
      </c>
      <c r="DW118" s="785"/>
      <c r="DX118" s="785"/>
      <c r="DY118" s="785"/>
      <c r="DZ118" s="786"/>
    </row>
    <row r="119" spans="1:130" s="197" customFormat="1" ht="26.25" customHeight="1" x14ac:dyDescent="0.15">
      <c r="A119" s="893" t="s">
        <v>404</v>
      </c>
      <c r="B119" s="894"/>
      <c r="C119" s="899" t="s">
        <v>405</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428</v>
      </c>
      <c r="AB119" s="903"/>
      <c r="AC119" s="903"/>
      <c r="AD119" s="903"/>
      <c r="AE119" s="904"/>
      <c r="AF119" s="905" t="s">
        <v>428</v>
      </c>
      <c r="AG119" s="903"/>
      <c r="AH119" s="903"/>
      <c r="AI119" s="903"/>
      <c r="AJ119" s="904"/>
      <c r="AK119" s="905" t="s">
        <v>428</v>
      </c>
      <c r="AL119" s="903"/>
      <c r="AM119" s="903"/>
      <c r="AN119" s="903"/>
      <c r="AO119" s="904"/>
      <c r="AP119" s="906" t="s">
        <v>428</v>
      </c>
      <c r="AQ119" s="907"/>
      <c r="AR119" s="907"/>
      <c r="AS119" s="907"/>
      <c r="AT119" s="908"/>
      <c r="AU119" s="909" t="s">
        <v>432</v>
      </c>
      <c r="AV119" s="910"/>
      <c r="AW119" s="910"/>
      <c r="AX119" s="910"/>
      <c r="AY119" s="911"/>
      <c r="AZ119" s="846" t="s">
        <v>433</v>
      </c>
      <c r="BA119" s="788"/>
      <c r="BB119" s="788"/>
      <c r="BC119" s="788"/>
      <c r="BD119" s="788"/>
      <c r="BE119" s="788"/>
      <c r="BF119" s="788"/>
      <c r="BG119" s="788"/>
      <c r="BH119" s="788"/>
      <c r="BI119" s="788"/>
      <c r="BJ119" s="788"/>
      <c r="BK119" s="788"/>
      <c r="BL119" s="788"/>
      <c r="BM119" s="788"/>
      <c r="BN119" s="788"/>
      <c r="BO119" s="788"/>
      <c r="BP119" s="789"/>
      <c r="BQ119" s="829">
        <v>1986268</v>
      </c>
      <c r="BR119" s="830"/>
      <c r="BS119" s="830"/>
      <c r="BT119" s="830"/>
      <c r="BU119" s="830"/>
      <c r="BV119" s="830">
        <v>2330741</v>
      </c>
      <c r="BW119" s="830"/>
      <c r="BX119" s="830"/>
      <c r="BY119" s="830"/>
      <c r="BZ119" s="830"/>
      <c r="CA119" s="830">
        <v>2726442</v>
      </c>
      <c r="CB119" s="830"/>
      <c r="CC119" s="830"/>
      <c r="CD119" s="830"/>
      <c r="CE119" s="830"/>
      <c r="CF119" s="891">
        <v>77.900000000000006</v>
      </c>
      <c r="CG119" s="892"/>
      <c r="CH119" s="892"/>
      <c r="CI119" s="892"/>
      <c r="CJ119" s="892"/>
      <c r="CK119" s="948"/>
      <c r="CL119" s="898"/>
      <c r="CM119" s="855" t="s">
        <v>434</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428</v>
      </c>
      <c r="DH119" s="747"/>
      <c r="DI119" s="747"/>
      <c r="DJ119" s="747"/>
      <c r="DK119" s="748"/>
      <c r="DL119" s="749" t="s">
        <v>428</v>
      </c>
      <c r="DM119" s="747"/>
      <c r="DN119" s="747"/>
      <c r="DO119" s="747"/>
      <c r="DP119" s="748"/>
      <c r="DQ119" s="749" t="s">
        <v>428</v>
      </c>
      <c r="DR119" s="747"/>
      <c r="DS119" s="747"/>
      <c r="DT119" s="747"/>
      <c r="DU119" s="748"/>
      <c r="DV119" s="837" t="s">
        <v>428</v>
      </c>
      <c r="DW119" s="838"/>
      <c r="DX119" s="838"/>
      <c r="DY119" s="838"/>
      <c r="DZ119" s="839"/>
    </row>
    <row r="120" spans="1:130" s="197" customFormat="1" ht="26.25" customHeight="1" x14ac:dyDescent="0.15">
      <c r="A120" s="895"/>
      <c r="B120" s="896"/>
      <c r="C120" s="833" t="s">
        <v>409</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428</v>
      </c>
      <c r="AB120" s="814"/>
      <c r="AC120" s="814"/>
      <c r="AD120" s="814"/>
      <c r="AE120" s="815"/>
      <c r="AF120" s="816" t="s">
        <v>428</v>
      </c>
      <c r="AG120" s="814"/>
      <c r="AH120" s="814"/>
      <c r="AI120" s="814"/>
      <c r="AJ120" s="815"/>
      <c r="AK120" s="816" t="s">
        <v>428</v>
      </c>
      <c r="AL120" s="814"/>
      <c r="AM120" s="814"/>
      <c r="AN120" s="814"/>
      <c r="AO120" s="815"/>
      <c r="AP120" s="784" t="s">
        <v>428</v>
      </c>
      <c r="AQ120" s="785"/>
      <c r="AR120" s="785"/>
      <c r="AS120" s="785"/>
      <c r="AT120" s="786"/>
      <c r="AU120" s="912"/>
      <c r="AV120" s="913"/>
      <c r="AW120" s="913"/>
      <c r="AX120" s="913"/>
      <c r="AY120" s="914"/>
      <c r="AZ120" s="797" t="s">
        <v>435</v>
      </c>
      <c r="BA120" s="798"/>
      <c r="BB120" s="798"/>
      <c r="BC120" s="798"/>
      <c r="BD120" s="798"/>
      <c r="BE120" s="798"/>
      <c r="BF120" s="798"/>
      <c r="BG120" s="798"/>
      <c r="BH120" s="798"/>
      <c r="BI120" s="798"/>
      <c r="BJ120" s="798"/>
      <c r="BK120" s="798"/>
      <c r="BL120" s="798"/>
      <c r="BM120" s="798"/>
      <c r="BN120" s="798"/>
      <c r="BO120" s="798"/>
      <c r="BP120" s="799"/>
      <c r="BQ120" s="800">
        <v>182503</v>
      </c>
      <c r="BR120" s="801"/>
      <c r="BS120" s="801"/>
      <c r="BT120" s="801"/>
      <c r="BU120" s="801"/>
      <c r="BV120" s="801">
        <v>157174</v>
      </c>
      <c r="BW120" s="801"/>
      <c r="BX120" s="801"/>
      <c r="BY120" s="801"/>
      <c r="BZ120" s="801"/>
      <c r="CA120" s="801">
        <v>136325</v>
      </c>
      <c r="CB120" s="801"/>
      <c r="CC120" s="801"/>
      <c r="CD120" s="801"/>
      <c r="CE120" s="801"/>
      <c r="CF120" s="878">
        <v>3.9</v>
      </c>
      <c r="CG120" s="879"/>
      <c r="CH120" s="879"/>
      <c r="CI120" s="879"/>
      <c r="CJ120" s="879"/>
      <c r="CK120" s="880" t="s">
        <v>436</v>
      </c>
      <c r="CL120" s="840"/>
      <c r="CM120" s="840"/>
      <c r="CN120" s="840"/>
      <c r="CO120" s="841"/>
      <c r="CP120" s="884" t="s">
        <v>437</v>
      </c>
      <c r="CQ120" s="885"/>
      <c r="CR120" s="885"/>
      <c r="CS120" s="885"/>
      <c r="CT120" s="885"/>
      <c r="CU120" s="885"/>
      <c r="CV120" s="885"/>
      <c r="CW120" s="885"/>
      <c r="CX120" s="885"/>
      <c r="CY120" s="885"/>
      <c r="CZ120" s="885"/>
      <c r="DA120" s="885"/>
      <c r="DB120" s="885"/>
      <c r="DC120" s="885"/>
      <c r="DD120" s="885"/>
      <c r="DE120" s="885"/>
      <c r="DF120" s="886"/>
      <c r="DG120" s="829">
        <v>2462002</v>
      </c>
      <c r="DH120" s="830"/>
      <c r="DI120" s="830"/>
      <c r="DJ120" s="830"/>
      <c r="DK120" s="830"/>
      <c r="DL120" s="830">
        <v>2393114</v>
      </c>
      <c r="DM120" s="830"/>
      <c r="DN120" s="830"/>
      <c r="DO120" s="830"/>
      <c r="DP120" s="830"/>
      <c r="DQ120" s="830">
        <v>2318405</v>
      </c>
      <c r="DR120" s="830"/>
      <c r="DS120" s="830"/>
      <c r="DT120" s="830"/>
      <c r="DU120" s="830"/>
      <c r="DV120" s="831">
        <v>66.3</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v>7957</v>
      </c>
      <c r="AB121" s="814"/>
      <c r="AC121" s="814"/>
      <c r="AD121" s="814"/>
      <c r="AE121" s="815"/>
      <c r="AF121" s="816">
        <v>8090</v>
      </c>
      <c r="AG121" s="814"/>
      <c r="AH121" s="814"/>
      <c r="AI121" s="814"/>
      <c r="AJ121" s="815"/>
      <c r="AK121" s="816">
        <v>8229</v>
      </c>
      <c r="AL121" s="814"/>
      <c r="AM121" s="814"/>
      <c r="AN121" s="814"/>
      <c r="AO121" s="815"/>
      <c r="AP121" s="784">
        <v>0.2</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7185818</v>
      </c>
      <c r="BR121" s="888"/>
      <c r="BS121" s="888"/>
      <c r="BT121" s="888"/>
      <c r="BU121" s="888"/>
      <c r="BV121" s="888">
        <v>7057887</v>
      </c>
      <c r="BW121" s="888"/>
      <c r="BX121" s="888"/>
      <c r="BY121" s="888"/>
      <c r="BZ121" s="888"/>
      <c r="CA121" s="888">
        <v>6911358</v>
      </c>
      <c r="CB121" s="888"/>
      <c r="CC121" s="888"/>
      <c r="CD121" s="888"/>
      <c r="CE121" s="888"/>
      <c r="CF121" s="889">
        <v>197.6</v>
      </c>
      <c r="CG121" s="890"/>
      <c r="CH121" s="890"/>
      <c r="CI121" s="890"/>
      <c r="CJ121" s="890"/>
      <c r="CK121" s="881"/>
      <c r="CL121" s="842"/>
      <c r="CM121" s="842"/>
      <c r="CN121" s="842"/>
      <c r="CO121" s="843"/>
      <c r="CP121" s="858" t="s">
        <v>440</v>
      </c>
      <c r="CQ121" s="859"/>
      <c r="CR121" s="859"/>
      <c r="CS121" s="859"/>
      <c r="CT121" s="859"/>
      <c r="CU121" s="859"/>
      <c r="CV121" s="859"/>
      <c r="CW121" s="859"/>
      <c r="CX121" s="859"/>
      <c r="CY121" s="859"/>
      <c r="CZ121" s="859"/>
      <c r="DA121" s="859"/>
      <c r="DB121" s="859"/>
      <c r="DC121" s="859"/>
      <c r="DD121" s="859"/>
      <c r="DE121" s="859"/>
      <c r="DF121" s="860"/>
      <c r="DG121" s="800">
        <v>3403351</v>
      </c>
      <c r="DH121" s="801"/>
      <c r="DI121" s="801"/>
      <c r="DJ121" s="801"/>
      <c r="DK121" s="801"/>
      <c r="DL121" s="801">
        <v>2716361</v>
      </c>
      <c r="DM121" s="801"/>
      <c r="DN121" s="801"/>
      <c r="DO121" s="801"/>
      <c r="DP121" s="801"/>
      <c r="DQ121" s="801">
        <v>2112443</v>
      </c>
      <c r="DR121" s="801"/>
      <c r="DS121" s="801"/>
      <c r="DT121" s="801"/>
      <c r="DU121" s="801"/>
      <c r="DV121" s="853">
        <v>60.4</v>
      </c>
      <c r="DW121" s="853"/>
      <c r="DX121" s="853"/>
      <c r="DY121" s="853"/>
      <c r="DZ121" s="854"/>
    </row>
    <row r="122" spans="1:130" s="197" customFormat="1" ht="26.25" customHeight="1" x14ac:dyDescent="0.15">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428</v>
      </c>
      <c r="AB122" s="814"/>
      <c r="AC122" s="814"/>
      <c r="AD122" s="814"/>
      <c r="AE122" s="815"/>
      <c r="AF122" s="816" t="s">
        <v>428</v>
      </c>
      <c r="AG122" s="814"/>
      <c r="AH122" s="814"/>
      <c r="AI122" s="814"/>
      <c r="AJ122" s="815"/>
      <c r="AK122" s="816" t="s">
        <v>428</v>
      </c>
      <c r="AL122" s="814"/>
      <c r="AM122" s="814"/>
      <c r="AN122" s="814"/>
      <c r="AO122" s="815"/>
      <c r="AP122" s="784" t="s">
        <v>428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441</v>
      </c>
      <c r="BP122" s="868"/>
      <c r="BQ122" s="869">
        <v>9354589</v>
      </c>
      <c r="BR122" s="870"/>
      <c r="BS122" s="870"/>
      <c r="BT122" s="870"/>
      <c r="BU122" s="870"/>
      <c r="BV122" s="870">
        <v>9545802</v>
      </c>
      <c r="BW122" s="870"/>
      <c r="BX122" s="870"/>
      <c r="BY122" s="870"/>
      <c r="BZ122" s="870"/>
      <c r="CA122" s="870">
        <v>9774125</v>
      </c>
      <c r="CB122" s="870"/>
      <c r="CC122" s="870"/>
      <c r="CD122" s="870"/>
      <c r="CE122" s="870"/>
      <c r="CF122" s="773"/>
      <c r="CG122" s="774"/>
      <c r="CH122" s="774"/>
      <c r="CI122" s="774"/>
      <c r="CJ122" s="871"/>
      <c r="CK122" s="881"/>
      <c r="CL122" s="842"/>
      <c r="CM122" s="842"/>
      <c r="CN122" s="842"/>
      <c r="CO122" s="843"/>
      <c r="CP122" s="858" t="s">
        <v>442</v>
      </c>
      <c r="CQ122" s="859"/>
      <c r="CR122" s="859"/>
      <c r="CS122" s="859"/>
      <c r="CT122" s="859"/>
      <c r="CU122" s="859"/>
      <c r="CV122" s="859"/>
      <c r="CW122" s="859"/>
      <c r="CX122" s="859"/>
      <c r="CY122" s="859"/>
      <c r="CZ122" s="859"/>
      <c r="DA122" s="859"/>
      <c r="DB122" s="859"/>
      <c r="DC122" s="859"/>
      <c r="DD122" s="859"/>
      <c r="DE122" s="859"/>
      <c r="DF122" s="860"/>
      <c r="DG122" s="800">
        <v>1319329</v>
      </c>
      <c r="DH122" s="801"/>
      <c r="DI122" s="801"/>
      <c r="DJ122" s="801"/>
      <c r="DK122" s="801"/>
      <c r="DL122" s="801">
        <v>1203474</v>
      </c>
      <c r="DM122" s="801"/>
      <c r="DN122" s="801"/>
      <c r="DO122" s="801"/>
      <c r="DP122" s="801"/>
      <c r="DQ122" s="801">
        <v>1105728</v>
      </c>
      <c r="DR122" s="801"/>
      <c r="DS122" s="801"/>
      <c r="DT122" s="801"/>
      <c r="DU122" s="801"/>
      <c r="DV122" s="853">
        <v>31.6</v>
      </c>
      <c r="DW122" s="853"/>
      <c r="DX122" s="853"/>
      <c r="DY122" s="853"/>
      <c r="DZ122" s="854"/>
    </row>
    <row r="123" spans="1:130" s="197" customFormat="1" ht="26.25" customHeight="1" thickBot="1" x14ac:dyDescent="0.2">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443</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119.9</v>
      </c>
      <c r="BR123" s="862"/>
      <c r="BS123" s="862"/>
      <c r="BT123" s="862"/>
      <c r="BU123" s="862"/>
      <c r="BV123" s="862">
        <v>84.7</v>
      </c>
      <c r="BW123" s="862"/>
      <c r="BX123" s="862"/>
      <c r="BY123" s="862"/>
      <c r="BZ123" s="862"/>
      <c r="CA123" s="862">
        <v>45</v>
      </c>
      <c r="CB123" s="862"/>
      <c r="CC123" s="862"/>
      <c r="CD123" s="862"/>
      <c r="CE123" s="862"/>
      <c r="CF123" s="760"/>
      <c r="CG123" s="761"/>
      <c r="CH123" s="761"/>
      <c r="CI123" s="761"/>
      <c r="CJ123" s="863"/>
      <c r="CK123" s="881"/>
      <c r="CL123" s="842"/>
      <c r="CM123" s="842"/>
      <c r="CN123" s="842"/>
      <c r="CO123" s="843"/>
      <c r="CP123" s="858" t="s">
        <v>377</v>
      </c>
      <c r="CQ123" s="859"/>
      <c r="CR123" s="859"/>
      <c r="CS123" s="859"/>
      <c r="CT123" s="859"/>
      <c r="CU123" s="859"/>
      <c r="CV123" s="859"/>
      <c r="CW123" s="859"/>
      <c r="CX123" s="859"/>
      <c r="CY123" s="859"/>
      <c r="CZ123" s="859"/>
      <c r="DA123" s="859"/>
      <c r="DB123" s="859"/>
      <c r="DC123" s="859"/>
      <c r="DD123" s="859"/>
      <c r="DE123" s="859"/>
      <c r="DF123" s="860"/>
      <c r="DG123" s="813">
        <v>171406</v>
      </c>
      <c r="DH123" s="814"/>
      <c r="DI123" s="814"/>
      <c r="DJ123" s="814"/>
      <c r="DK123" s="815"/>
      <c r="DL123" s="816">
        <v>75732</v>
      </c>
      <c r="DM123" s="814"/>
      <c r="DN123" s="814"/>
      <c r="DO123" s="814"/>
      <c r="DP123" s="815"/>
      <c r="DQ123" s="816">
        <v>60212</v>
      </c>
      <c r="DR123" s="814"/>
      <c r="DS123" s="814"/>
      <c r="DT123" s="814"/>
      <c r="DU123" s="815"/>
      <c r="DV123" s="784">
        <v>1.7</v>
      </c>
      <c r="DW123" s="785"/>
      <c r="DX123" s="785"/>
      <c r="DY123" s="785"/>
      <c r="DZ123" s="786"/>
    </row>
    <row r="124" spans="1:130" s="197" customFormat="1" ht="26.25" customHeight="1" x14ac:dyDescent="0.15">
      <c r="A124" s="895"/>
      <c r="B124" s="896"/>
      <c r="C124" s="833" t="s">
        <v>429</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108</v>
      </c>
      <c r="AB124" s="814"/>
      <c r="AC124" s="814"/>
      <c r="AD124" s="814"/>
      <c r="AE124" s="815"/>
      <c r="AF124" s="816" t="s">
        <v>108</v>
      </c>
      <c r="AG124" s="814"/>
      <c r="AH124" s="814"/>
      <c r="AI124" s="814"/>
      <c r="AJ124" s="815"/>
      <c r="AK124" s="816" t="s">
        <v>108</v>
      </c>
      <c r="AL124" s="814"/>
      <c r="AM124" s="814"/>
      <c r="AN124" s="814"/>
      <c r="AO124" s="815"/>
      <c r="AP124" s="784" t="s">
        <v>108</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444</v>
      </c>
      <c r="CQ124" s="859"/>
      <c r="CR124" s="859"/>
      <c r="CS124" s="859"/>
      <c r="CT124" s="859"/>
      <c r="CU124" s="859"/>
      <c r="CV124" s="859"/>
      <c r="CW124" s="859"/>
      <c r="CX124" s="859"/>
      <c r="CY124" s="859"/>
      <c r="CZ124" s="859"/>
      <c r="DA124" s="859"/>
      <c r="DB124" s="859"/>
      <c r="DC124" s="859"/>
      <c r="DD124" s="859"/>
      <c r="DE124" s="859"/>
      <c r="DF124" s="860"/>
      <c r="DG124" s="746" t="s">
        <v>108</v>
      </c>
      <c r="DH124" s="747"/>
      <c r="DI124" s="747"/>
      <c r="DJ124" s="747"/>
      <c r="DK124" s="748"/>
      <c r="DL124" s="749" t="s">
        <v>108</v>
      </c>
      <c r="DM124" s="747"/>
      <c r="DN124" s="747"/>
      <c r="DO124" s="747"/>
      <c r="DP124" s="748"/>
      <c r="DQ124" s="749" t="s">
        <v>108</v>
      </c>
      <c r="DR124" s="747"/>
      <c r="DS124" s="747"/>
      <c r="DT124" s="747"/>
      <c r="DU124" s="748"/>
      <c r="DV124" s="837" t="s">
        <v>108</v>
      </c>
      <c r="DW124" s="838"/>
      <c r="DX124" s="838"/>
      <c r="DY124" s="838"/>
      <c r="DZ124" s="839"/>
    </row>
    <row r="125" spans="1:130" s="197" customFormat="1" ht="26.25" customHeight="1" thickBot="1" x14ac:dyDescent="0.2">
      <c r="A125" s="895"/>
      <c r="B125" s="896"/>
      <c r="C125" s="833" t="s">
        <v>431</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108</v>
      </c>
      <c r="AB125" s="814"/>
      <c r="AC125" s="814"/>
      <c r="AD125" s="814"/>
      <c r="AE125" s="815"/>
      <c r="AF125" s="816" t="s">
        <v>108</v>
      </c>
      <c r="AG125" s="814"/>
      <c r="AH125" s="814"/>
      <c r="AI125" s="814"/>
      <c r="AJ125" s="815"/>
      <c r="AK125" s="816" t="s">
        <v>108</v>
      </c>
      <c r="AL125" s="814"/>
      <c r="AM125" s="814"/>
      <c r="AN125" s="814"/>
      <c r="AO125" s="815"/>
      <c r="AP125" s="784" t="s">
        <v>108</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445</v>
      </c>
      <c r="CL125" s="840"/>
      <c r="CM125" s="840"/>
      <c r="CN125" s="840"/>
      <c r="CO125" s="841"/>
      <c r="CP125" s="846" t="s">
        <v>446</v>
      </c>
      <c r="CQ125" s="788"/>
      <c r="CR125" s="788"/>
      <c r="CS125" s="788"/>
      <c r="CT125" s="788"/>
      <c r="CU125" s="788"/>
      <c r="CV125" s="788"/>
      <c r="CW125" s="788"/>
      <c r="CX125" s="788"/>
      <c r="CY125" s="788"/>
      <c r="CZ125" s="788"/>
      <c r="DA125" s="788"/>
      <c r="DB125" s="788"/>
      <c r="DC125" s="788"/>
      <c r="DD125" s="788"/>
      <c r="DE125" s="788"/>
      <c r="DF125" s="789"/>
      <c r="DG125" s="829" t="s">
        <v>108</v>
      </c>
      <c r="DH125" s="830"/>
      <c r="DI125" s="830"/>
      <c r="DJ125" s="830"/>
      <c r="DK125" s="830"/>
      <c r="DL125" s="830" t="s">
        <v>108</v>
      </c>
      <c r="DM125" s="830"/>
      <c r="DN125" s="830"/>
      <c r="DO125" s="830"/>
      <c r="DP125" s="830"/>
      <c r="DQ125" s="830" t="s">
        <v>108</v>
      </c>
      <c r="DR125" s="830"/>
      <c r="DS125" s="830"/>
      <c r="DT125" s="830"/>
      <c r="DU125" s="830"/>
      <c r="DV125" s="831" t="s">
        <v>108</v>
      </c>
      <c r="DW125" s="831"/>
      <c r="DX125" s="831"/>
      <c r="DY125" s="831"/>
      <c r="DZ125" s="832"/>
    </row>
    <row r="126" spans="1:130" s="197" customFormat="1" ht="26.25" customHeight="1" x14ac:dyDescent="0.15">
      <c r="A126" s="895"/>
      <c r="B126" s="896"/>
      <c r="C126" s="833" t="s">
        <v>434</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2761</v>
      </c>
      <c r="AB126" s="814"/>
      <c r="AC126" s="814"/>
      <c r="AD126" s="814"/>
      <c r="AE126" s="815"/>
      <c r="AF126" s="816">
        <v>2625</v>
      </c>
      <c r="AG126" s="814"/>
      <c r="AH126" s="814"/>
      <c r="AI126" s="814"/>
      <c r="AJ126" s="815"/>
      <c r="AK126" s="816">
        <v>2546</v>
      </c>
      <c r="AL126" s="814"/>
      <c r="AM126" s="814"/>
      <c r="AN126" s="814"/>
      <c r="AO126" s="815"/>
      <c r="AP126" s="784">
        <v>0.1</v>
      </c>
      <c r="AQ126" s="785"/>
      <c r="AR126" s="785"/>
      <c r="AS126" s="785"/>
      <c r="AT126" s="786"/>
      <c r="AU126" s="233"/>
      <c r="AV126" s="233"/>
      <c r="AW126" s="233"/>
      <c r="AX126" s="836" t="s">
        <v>447</v>
      </c>
      <c r="AY126" s="794"/>
      <c r="AZ126" s="794"/>
      <c r="BA126" s="794"/>
      <c r="BB126" s="794"/>
      <c r="BC126" s="794"/>
      <c r="BD126" s="794"/>
      <c r="BE126" s="795"/>
      <c r="BF126" s="793" t="s">
        <v>448</v>
      </c>
      <c r="BG126" s="794"/>
      <c r="BH126" s="794"/>
      <c r="BI126" s="794"/>
      <c r="BJ126" s="794"/>
      <c r="BK126" s="794"/>
      <c r="BL126" s="795"/>
      <c r="BM126" s="793" t="s">
        <v>449</v>
      </c>
      <c r="BN126" s="794"/>
      <c r="BO126" s="794"/>
      <c r="BP126" s="794"/>
      <c r="BQ126" s="794"/>
      <c r="BR126" s="794"/>
      <c r="BS126" s="795"/>
      <c r="BT126" s="793" t="s">
        <v>450</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451</v>
      </c>
      <c r="CQ126" s="798"/>
      <c r="CR126" s="798"/>
      <c r="CS126" s="798"/>
      <c r="CT126" s="798"/>
      <c r="CU126" s="798"/>
      <c r="CV126" s="798"/>
      <c r="CW126" s="798"/>
      <c r="CX126" s="798"/>
      <c r="CY126" s="798"/>
      <c r="CZ126" s="798"/>
      <c r="DA126" s="798"/>
      <c r="DB126" s="798"/>
      <c r="DC126" s="798"/>
      <c r="DD126" s="798"/>
      <c r="DE126" s="798"/>
      <c r="DF126" s="799"/>
      <c r="DG126" s="800" t="s">
        <v>108</v>
      </c>
      <c r="DH126" s="801"/>
      <c r="DI126" s="801"/>
      <c r="DJ126" s="801"/>
      <c r="DK126" s="801"/>
      <c r="DL126" s="801" t="s">
        <v>108</v>
      </c>
      <c r="DM126" s="801"/>
      <c r="DN126" s="801"/>
      <c r="DO126" s="801"/>
      <c r="DP126" s="801"/>
      <c r="DQ126" s="801" t="s">
        <v>108</v>
      </c>
      <c r="DR126" s="801"/>
      <c r="DS126" s="801"/>
      <c r="DT126" s="801"/>
      <c r="DU126" s="801"/>
      <c r="DV126" s="853" t="s">
        <v>108</v>
      </c>
      <c r="DW126" s="853"/>
      <c r="DX126" s="853"/>
      <c r="DY126" s="853"/>
      <c r="DZ126" s="854"/>
    </row>
    <row r="127" spans="1:130" s="197" customFormat="1" ht="26.25" customHeight="1" thickBot="1" x14ac:dyDescent="0.2">
      <c r="A127" s="897"/>
      <c r="B127" s="898"/>
      <c r="C127" s="855" t="s">
        <v>452</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1079</v>
      </c>
      <c r="AB127" s="814"/>
      <c r="AC127" s="814"/>
      <c r="AD127" s="814"/>
      <c r="AE127" s="815"/>
      <c r="AF127" s="816">
        <v>1364</v>
      </c>
      <c r="AG127" s="814"/>
      <c r="AH127" s="814"/>
      <c r="AI127" s="814"/>
      <c r="AJ127" s="815"/>
      <c r="AK127" s="816">
        <v>1110</v>
      </c>
      <c r="AL127" s="814"/>
      <c r="AM127" s="814"/>
      <c r="AN127" s="814"/>
      <c r="AO127" s="815"/>
      <c r="AP127" s="784">
        <v>0</v>
      </c>
      <c r="AQ127" s="785"/>
      <c r="AR127" s="785"/>
      <c r="AS127" s="785"/>
      <c r="AT127" s="786"/>
      <c r="AU127" s="233"/>
      <c r="AV127" s="233"/>
      <c r="AW127" s="233"/>
      <c r="AX127" s="787" t="s">
        <v>453</v>
      </c>
      <c r="AY127" s="788"/>
      <c r="AZ127" s="788"/>
      <c r="BA127" s="788"/>
      <c r="BB127" s="788"/>
      <c r="BC127" s="788"/>
      <c r="BD127" s="788"/>
      <c r="BE127" s="789"/>
      <c r="BF127" s="790" t="s">
        <v>108</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454</v>
      </c>
      <c r="CQ127" s="782"/>
      <c r="CR127" s="782"/>
      <c r="CS127" s="782"/>
      <c r="CT127" s="782"/>
      <c r="CU127" s="782"/>
      <c r="CV127" s="782"/>
      <c r="CW127" s="782"/>
      <c r="CX127" s="782"/>
      <c r="CY127" s="782"/>
      <c r="CZ127" s="782"/>
      <c r="DA127" s="782"/>
      <c r="DB127" s="782"/>
      <c r="DC127" s="782"/>
      <c r="DD127" s="782"/>
      <c r="DE127" s="782"/>
      <c r="DF127" s="783"/>
      <c r="DG127" s="849" t="s">
        <v>108</v>
      </c>
      <c r="DH127" s="850"/>
      <c r="DI127" s="850"/>
      <c r="DJ127" s="850"/>
      <c r="DK127" s="850"/>
      <c r="DL127" s="850" t="s">
        <v>108</v>
      </c>
      <c r="DM127" s="850"/>
      <c r="DN127" s="850"/>
      <c r="DO127" s="850"/>
      <c r="DP127" s="850"/>
      <c r="DQ127" s="850" t="s">
        <v>108</v>
      </c>
      <c r="DR127" s="850"/>
      <c r="DS127" s="850"/>
      <c r="DT127" s="850"/>
      <c r="DU127" s="850"/>
      <c r="DV127" s="851" t="s">
        <v>108</v>
      </c>
      <c r="DW127" s="851"/>
      <c r="DX127" s="851"/>
      <c r="DY127" s="851"/>
      <c r="DZ127" s="852"/>
    </row>
    <row r="128" spans="1:130" s="197" customFormat="1" ht="26.25" customHeight="1" x14ac:dyDescent="0.15">
      <c r="A128" s="825" t="s">
        <v>455</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456</v>
      </c>
      <c r="X128" s="827"/>
      <c r="Y128" s="827"/>
      <c r="Z128" s="828"/>
      <c r="AA128" s="753">
        <v>23300</v>
      </c>
      <c r="AB128" s="754"/>
      <c r="AC128" s="754"/>
      <c r="AD128" s="754"/>
      <c r="AE128" s="755"/>
      <c r="AF128" s="756">
        <v>27032</v>
      </c>
      <c r="AG128" s="754"/>
      <c r="AH128" s="754"/>
      <c r="AI128" s="754"/>
      <c r="AJ128" s="755"/>
      <c r="AK128" s="756">
        <v>29601</v>
      </c>
      <c r="AL128" s="754"/>
      <c r="AM128" s="754"/>
      <c r="AN128" s="754"/>
      <c r="AO128" s="755"/>
      <c r="AP128" s="757"/>
      <c r="AQ128" s="758"/>
      <c r="AR128" s="758"/>
      <c r="AS128" s="758"/>
      <c r="AT128" s="759"/>
      <c r="AU128" s="235"/>
      <c r="AV128" s="235"/>
      <c r="AW128" s="235"/>
      <c r="AX128" s="802" t="s">
        <v>457</v>
      </c>
      <c r="AY128" s="798"/>
      <c r="AZ128" s="798"/>
      <c r="BA128" s="798"/>
      <c r="BB128" s="798"/>
      <c r="BC128" s="798"/>
      <c r="BD128" s="798"/>
      <c r="BE128" s="799"/>
      <c r="BF128" s="820" t="s">
        <v>458</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459</v>
      </c>
      <c r="X129" s="811"/>
      <c r="Y129" s="811"/>
      <c r="Z129" s="812"/>
      <c r="AA129" s="813">
        <v>4014207</v>
      </c>
      <c r="AB129" s="814"/>
      <c r="AC129" s="814"/>
      <c r="AD129" s="814"/>
      <c r="AE129" s="815"/>
      <c r="AF129" s="816">
        <v>3952670</v>
      </c>
      <c r="AG129" s="814"/>
      <c r="AH129" s="814"/>
      <c r="AI129" s="814"/>
      <c r="AJ129" s="815"/>
      <c r="AK129" s="816">
        <v>4071845</v>
      </c>
      <c r="AL129" s="814"/>
      <c r="AM129" s="814"/>
      <c r="AN129" s="814"/>
      <c r="AO129" s="815"/>
      <c r="AP129" s="817"/>
      <c r="AQ129" s="818"/>
      <c r="AR129" s="818"/>
      <c r="AS129" s="818"/>
      <c r="AT129" s="819"/>
      <c r="AU129" s="235"/>
      <c r="AV129" s="235"/>
      <c r="AW129" s="235"/>
      <c r="AX129" s="802" t="s">
        <v>460</v>
      </c>
      <c r="AY129" s="798"/>
      <c r="AZ129" s="798"/>
      <c r="BA129" s="798"/>
      <c r="BB129" s="798"/>
      <c r="BC129" s="798"/>
      <c r="BD129" s="798"/>
      <c r="BE129" s="799"/>
      <c r="BF129" s="803">
        <v>10.8</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461</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462</v>
      </c>
      <c r="X130" s="811"/>
      <c r="Y130" s="811"/>
      <c r="Z130" s="812"/>
      <c r="AA130" s="813">
        <v>550164</v>
      </c>
      <c r="AB130" s="814"/>
      <c r="AC130" s="814"/>
      <c r="AD130" s="814"/>
      <c r="AE130" s="815"/>
      <c r="AF130" s="816">
        <v>581410</v>
      </c>
      <c r="AG130" s="814"/>
      <c r="AH130" s="814"/>
      <c r="AI130" s="814"/>
      <c r="AJ130" s="815"/>
      <c r="AK130" s="816">
        <v>574004</v>
      </c>
      <c r="AL130" s="814"/>
      <c r="AM130" s="814"/>
      <c r="AN130" s="814"/>
      <c r="AO130" s="815"/>
      <c r="AP130" s="817"/>
      <c r="AQ130" s="818"/>
      <c r="AR130" s="818"/>
      <c r="AS130" s="818"/>
      <c r="AT130" s="819"/>
      <c r="AU130" s="235"/>
      <c r="AV130" s="235"/>
      <c r="AW130" s="235"/>
      <c r="AX130" s="781" t="s">
        <v>463</v>
      </c>
      <c r="AY130" s="782"/>
      <c r="AZ130" s="782"/>
      <c r="BA130" s="782"/>
      <c r="BB130" s="782"/>
      <c r="BC130" s="782"/>
      <c r="BD130" s="782"/>
      <c r="BE130" s="783"/>
      <c r="BF130" s="735">
        <v>45</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464</v>
      </c>
      <c r="X131" s="744"/>
      <c r="Y131" s="744"/>
      <c r="Z131" s="745"/>
      <c r="AA131" s="746">
        <v>3464043</v>
      </c>
      <c r="AB131" s="747"/>
      <c r="AC131" s="747"/>
      <c r="AD131" s="747"/>
      <c r="AE131" s="748"/>
      <c r="AF131" s="749">
        <v>3371260</v>
      </c>
      <c r="AG131" s="747"/>
      <c r="AH131" s="747"/>
      <c r="AI131" s="747"/>
      <c r="AJ131" s="748"/>
      <c r="AK131" s="749">
        <v>3497841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465</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466</v>
      </c>
      <c r="W132" s="767"/>
      <c r="X132" s="767"/>
      <c r="Y132" s="767"/>
      <c r="Z132" s="768"/>
      <c r="AA132" s="769">
        <v>12.433592770000001</v>
      </c>
      <c r="AB132" s="770"/>
      <c r="AC132" s="770"/>
      <c r="AD132" s="770"/>
      <c r="AE132" s="771"/>
      <c r="AF132" s="772">
        <v>10.41135955</v>
      </c>
      <c r="AG132" s="770"/>
      <c r="AH132" s="770"/>
      <c r="AI132" s="770"/>
      <c r="AJ132" s="771"/>
      <c r="AK132" s="772">
        <v>9.8493613629999999</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467</v>
      </c>
      <c r="W133" s="776"/>
      <c r="X133" s="776"/>
      <c r="Y133" s="776"/>
      <c r="Z133" s="777"/>
      <c r="AA133" s="778">
        <v>13.1</v>
      </c>
      <c r="AB133" s="779"/>
      <c r="AC133" s="779"/>
      <c r="AD133" s="779"/>
      <c r="AE133" s="780"/>
      <c r="AF133" s="778">
        <v>11.9</v>
      </c>
      <c r="AG133" s="779"/>
      <c r="AH133" s="779"/>
      <c r="AI133" s="779"/>
      <c r="AJ133" s="780"/>
      <c r="AK133" s="778">
        <v>10.8</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J110"/>
  <sheetViews>
    <sheetView showGridLines="0" view="pageBreakPreview" topLeftCell="A46" zoomScale="70" zoomScaleNormal="85" zoomScaleSheetLayoutView="70" workbookViewId="0">
      <selection activeCell="M51" sqref="M51"/>
    </sheetView>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58" zoomScaleNormal="40" zoomScaleSheetLayoutView="55" workbookViewId="0">
      <selection activeCell="AH80" sqref="AH80"/>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election activeCell="BG36" sqref="BG36:BU36"/>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49" t="s">
        <v>470</v>
      </c>
      <c r="L7" s="254"/>
      <c r="M7" s="255" t="s">
        <v>471</v>
      </c>
      <c r="N7" s="256"/>
    </row>
    <row r="8" spans="1:16" x14ac:dyDescent="0.15">
      <c r="A8" s="248"/>
      <c r="B8" s="244"/>
      <c r="C8" s="244"/>
      <c r="D8" s="244"/>
      <c r="E8" s="244"/>
      <c r="F8" s="244"/>
      <c r="G8" s="257"/>
      <c r="H8" s="258"/>
      <c r="I8" s="258"/>
      <c r="J8" s="259"/>
      <c r="K8" s="1150"/>
      <c r="L8" s="260" t="s">
        <v>472</v>
      </c>
      <c r="M8" s="261" t="s">
        <v>473</v>
      </c>
      <c r="N8" s="262" t="s">
        <v>474</v>
      </c>
    </row>
    <row r="9" spans="1:16" x14ac:dyDescent="0.15">
      <c r="A9" s="248"/>
      <c r="B9" s="244"/>
      <c r="C9" s="244"/>
      <c r="D9" s="244"/>
      <c r="E9" s="244"/>
      <c r="F9" s="244"/>
      <c r="G9" s="1163" t="s">
        <v>475</v>
      </c>
      <c r="H9" s="1164"/>
      <c r="I9" s="1164"/>
      <c r="J9" s="1165"/>
      <c r="K9" s="263">
        <v>958685</v>
      </c>
      <c r="L9" s="264">
        <v>66659</v>
      </c>
      <c r="M9" s="265">
        <v>92139</v>
      </c>
      <c r="N9" s="266">
        <v>-27.7</v>
      </c>
    </row>
    <row r="10" spans="1:16" x14ac:dyDescent="0.15">
      <c r="A10" s="248"/>
      <c r="B10" s="244"/>
      <c r="C10" s="244"/>
      <c r="D10" s="244"/>
      <c r="E10" s="244"/>
      <c r="F10" s="244"/>
      <c r="G10" s="1163" t="s">
        <v>476</v>
      </c>
      <c r="H10" s="1164"/>
      <c r="I10" s="1164"/>
      <c r="J10" s="1165"/>
      <c r="K10" s="267">
        <v>5768</v>
      </c>
      <c r="L10" s="268">
        <v>401</v>
      </c>
      <c r="M10" s="269">
        <v>9828</v>
      </c>
      <c r="N10" s="270">
        <v>-95.9</v>
      </c>
    </row>
    <row r="11" spans="1:16" ht="13.5" customHeight="1" x14ac:dyDescent="0.15">
      <c r="A11" s="248"/>
      <c r="B11" s="244"/>
      <c r="C11" s="244"/>
      <c r="D11" s="244"/>
      <c r="E11" s="244"/>
      <c r="F11" s="244"/>
      <c r="G11" s="1163" t="s">
        <v>477</v>
      </c>
      <c r="H11" s="1164"/>
      <c r="I11" s="1164"/>
      <c r="J11" s="1165"/>
      <c r="K11" s="267">
        <v>221219</v>
      </c>
      <c r="L11" s="268">
        <v>15382</v>
      </c>
      <c r="M11" s="269">
        <v>18164</v>
      </c>
      <c r="N11" s="270">
        <v>-15.3</v>
      </c>
    </row>
    <row r="12" spans="1:16" ht="13.5" customHeight="1" x14ac:dyDescent="0.15">
      <c r="A12" s="248"/>
      <c r="B12" s="244"/>
      <c r="C12" s="244"/>
      <c r="D12" s="244"/>
      <c r="E12" s="244"/>
      <c r="F12" s="244"/>
      <c r="G12" s="1163" t="s">
        <v>478</v>
      </c>
      <c r="H12" s="1164"/>
      <c r="I12" s="1164"/>
      <c r="J12" s="1165"/>
      <c r="K12" s="267">
        <v>13882</v>
      </c>
      <c r="L12" s="268">
        <v>965</v>
      </c>
      <c r="M12" s="269">
        <v>2035</v>
      </c>
      <c r="N12" s="270">
        <v>-52.6</v>
      </c>
    </row>
    <row r="13" spans="1:16" ht="13.5" customHeight="1" x14ac:dyDescent="0.15">
      <c r="A13" s="248"/>
      <c r="B13" s="244"/>
      <c r="C13" s="244"/>
      <c r="D13" s="244"/>
      <c r="E13" s="244"/>
      <c r="F13" s="244"/>
      <c r="G13" s="1163" t="s">
        <v>479</v>
      </c>
      <c r="H13" s="1164"/>
      <c r="I13" s="1164"/>
      <c r="J13" s="1165"/>
      <c r="K13" s="267" t="s">
        <v>480</v>
      </c>
      <c r="L13" s="268" t="s">
        <v>480</v>
      </c>
      <c r="M13" s="269" t="s">
        <v>480</v>
      </c>
      <c r="N13" s="270" t="s">
        <v>480</v>
      </c>
    </row>
    <row r="14" spans="1:16" ht="13.5" customHeight="1" x14ac:dyDescent="0.15">
      <c r="A14" s="248"/>
      <c r="B14" s="244"/>
      <c r="C14" s="244"/>
      <c r="D14" s="244"/>
      <c r="E14" s="244"/>
      <c r="F14" s="244"/>
      <c r="G14" s="1163" t="s">
        <v>481</v>
      </c>
      <c r="H14" s="1164"/>
      <c r="I14" s="1164"/>
      <c r="J14" s="1165"/>
      <c r="K14" s="267">
        <v>78703</v>
      </c>
      <c r="L14" s="268">
        <v>5472</v>
      </c>
      <c r="M14" s="269">
        <v>4628</v>
      </c>
      <c r="N14" s="270">
        <v>18.2</v>
      </c>
    </row>
    <row r="15" spans="1:16" ht="13.5" customHeight="1" x14ac:dyDescent="0.15">
      <c r="A15" s="248"/>
      <c r="B15" s="244"/>
      <c r="C15" s="244"/>
      <c r="D15" s="244"/>
      <c r="E15" s="244"/>
      <c r="F15" s="244"/>
      <c r="G15" s="1163" t="s">
        <v>482</v>
      </c>
      <c r="H15" s="1164"/>
      <c r="I15" s="1164"/>
      <c r="J15" s="1165"/>
      <c r="K15" s="267">
        <v>412</v>
      </c>
      <c r="L15" s="268">
        <v>29</v>
      </c>
      <c r="M15" s="269">
        <v>2248</v>
      </c>
      <c r="N15" s="270">
        <v>-98.7</v>
      </c>
    </row>
    <row r="16" spans="1:16" x14ac:dyDescent="0.15">
      <c r="A16" s="248"/>
      <c r="B16" s="244"/>
      <c r="C16" s="244"/>
      <c r="D16" s="244"/>
      <c r="E16" s="244"/>
      <c r="F16" s="244"/>
      <c r="G16" s="1166" t="s">
        <v>483</v>
      </c>
      <c r="H16" s="1167"/>
      <c r="I16" s="1167"/>
      <c r="J16" s="1168"/>
      <c r="K16" s="268">
        <v>-146413</v>
      </c>
      <c r="L16" s="268">
        <v>-10180</v>
      </c>
      <c r="M16" s="269">
        <v>-10097</v>
      </c>
      <c r="N16" s="270">
        <v>0.8</v>
      </c>
    </row>
    <row r="17" spans="1:16" x14ac:dyDescent="0.15">
      <c r="A17" s="248"/>
      <c r="B17" s="244"/>
      <c r="C17" s="244"/>
      <c r="D17" s="244"/>
      <c r="E17" s="244"/>
      <c r="F17" s="244"/>
      <c r="G17" s="1166" t="s">
        <v>166</v>
      </c>
      <c r="H17" s="1167"/>
      <c r="I17" s="1167"/>
      <c r="J17" s="1168"/>
      <c r="K17" s="268">
        <v>1132256</v>
      </c>
      <c r="L17" s="268">
        <v>78727</v>
      </c>
      <c r="M17" s="269">
        <v>118944</v>
      </c>
      <c r="N17" s="270">
        <v>-33.799999999999997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60" t="s">
        <v>488</v>
      </c>
      <c r="H21" s="1161"/>
      <c r="I21" s="1161"/>
      <c r="J21" s="1162"/>
      <c r="K21" s="280">
        <v>6.95</v>
      </c>
      <c r="L21" s="281">
        <v>10.66</v>
      </c>
      <c r="M21" s="282">
        <v>-3.71</v>
      </c>
      <c r="N21" s="249"/>
      <c r="O21" s="283"/>
      <c r="P21" s="279"/>
    </row>
    <row r="22" spans="1:16" s="284" customFormat="1" x14ac:dyDescent="0.15">
      <c r="A22" s="279"/>
      <c r="B22" s="249"/>
      <c r="C22" s="249"/>
      <c r="D22" s="249"/>
      <c r="E22" s="249"/>
      <c r="F22" s="249"/>
      <c r="G22" s="1160" t="s">
        <v>489</v>
      </c>
      <c r="H22" s="1161"/>
      <c r="I22" s="1161"/>
      <c r="J22" s="1162"/>
      <c r="K22" s="285">
        <v>92.4</v>
      </c>
      <c r="L22" s="286">
        <v>95.6</v>
      </c>
      <c r="M22" s="287">
        <v>-3.2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49" t="s">
        <v>470</v>
      </c>
      <c r="L30" s="254"/>
      <c r="M30" s="255" t="s">
        <v>471</v>
      </c>
      <c r="N30" s="256"/>
    </row>
    <row r="31" spans="1:16" x14ac:dyDescent="0.15">
      <c r="A31" s="248"/>
      <c r="B31" s="244"/>
      <c r="C31" s="244"/>
      <c r="D31" s="244"/>
      <c r="E31" s="244"/>
      <c r="F31" s="244"/>
      <c r="G31" s="257"/>
      <c r="H31" s="258"/>
      <c r="I31" s="258"/>
      <c r="J31" s="259"/>
      <c r="K31" s="1150"/>
      <c r="L31" s="260" t="s">
        <v>472</v>
      </c>
      <c r="M31" s="261" t="s">
        <v>473</v>
      </c>
      <c r="N31" s="262" t="s">
        <v>474</v>
      </c>
    </row>
    <row r="32" spans="1:16" ht="27" customHeight="1" x14ac:dyDescent="0.15">
      <c r="A32" s="248"/>
      <c r="B32" s="244"/>
      <c r="C32" s="244"/>
      <c r="D32" s="244"/>
      <c r="E32" s="244"/>
      <c r="F32" s="244"/>
      <c r="G32" s="1151" t="s">
        <v>493</v>
      </c>
      <c r="H32" s="1152"/>
      <c r="I32" s="1152"/>
      <c r="J32" s="1153"/>
      <c r="K32" s="294">
        <v>486461</v>
      </c>
      <c r="L32" s="294">
        <v>33824</v>
      </c>
      <c r="M32" s="295">
        <v>80028</v>
      </c>
      <c r="N32" s="296">
        <v>-57.7</v>
      </c>
    </row>
    <row r="33" spans="1:16" ht="13.5" customHeight="1" x14ac:dyDescent="0.15">
      <c r="A33" s="248"/>
      <c r="B33" s="244"/>
      <c r="C33" s="244"/>
      <c r="D33" s="244"/>
      <c r="E33" s="244"/>
      <c r="F33" s="244"/>
      <c r="G33" s="1151" t="s">
        <v>494</v>
      </c>
      <c r="H33" s="1152"/>
      <c r="I33" s="1152"/>
      <c r="J33" s="1153"/>
      <c r="K33" s="294" t="s">
        <v>480</v>
      </c>
      <c r="L33" s="294" t="s">
        <v>480</v>
      </c>
      <c r="M33" s="295" t="s">
        <v>480</v>
      </c>
      <c r="N33" s="296" t="s">
        <v>480</v>
      </c>
    </row>
    <row r="34" spans="1:16" ht="27" customHeight="1" x14ac:dyDescent="0.15">
      <c r="A34" s="248"/>
      <c r="B34" s="244"/>
      <c r="C34" s="244"/>
      <c r="D34" s="244"/>
      <c r="E34" s="244"/>
      <c r="F34" s="244"/>
      <c r="G34" s="1151" t="s">
        <v>495</v>
      </c>
      <c r="H34" s="1152"/>
      <c r="I34" s="1152"/>
      <c r="J34" s="1153"/>
      <c r="K34" s="294" t="s">
        <v>480</v>
      </c>
      <c r="L34" s="294" t="s">
        <v>480</v>
      </c>
      <c r="M34" s="295" t="s">
        <v>480</v>
      </c>
      <c r="N34" s="296" t="s">
        <v>480</v>
      </c>
    </row>
    <row r="35" spans="1:16" ht="27" customHeight="1" x14ac:dyDescent="0.15">
      <c r="A35" s="248"/>
      <c r="B35" s="244"/>
      <c r="C35" s="244"/>
      <c r="D35" s="244"/>
      <c r="E35" s="244"/>
      <c r="F35" s="244"/>
      <c r="G35" s="1151" t="s">
        <v>496</v>
      </c>
      <c r="H35" s="1152"/>
      <c r="I35" s="1152"/>
      <c r="J35" s="1153"/>
      <c r="K35" s="294">
        <v>420843</v>
      </c>
      <c r="L35" s="294">
        <v>29262</v>
      </c>
      <c r="M35" s="295">
        <v>25974</v>
      </c>
      <c r="N35" s="296">
        <v>12.7</v>
      </c>
    </row>
    <row r="36" spans="1:16" ht="27" customHeight="1" x14ac:dyDescent="0.15">
      <c r="A36" s="248"/>
      <c r="B36" s="244"/>
      <c r="C36" s="244"/>
      <c r="D36" s="244"/>
      <c r="E36" s="244"/>
      <c r="F36" s="244"/>
      <c r="G36" s="1151" t="s">
        <v>497</v>
      </c>
      <c r="H36" s="1152"/>
      <c r="I36" s="1152"/>
      <c r="J36" s="1153"/>
      <c r="K36" s="294">
        <v>28931</v>
      </c>
      <c r="L36" s="294">
        <v>2012</v>
      </c>
      <c r="M36" s="295">
        <v>3122</v>
      </c>
      <c r="N36" s="296">
        <v>-35.6</v>
      </c>
    </row>
    <row r="37" spans="1:16" ht="13.5" customHeight="1" x14ac:dyDescent="0.15">
      <c r="A37" s="248"/>
      <c r="B37" s="244"/>
      <c r="C37" s="244"/>
      <c r="D37" s="244"/>
      <c r="E37" s="244"/>
      <c r="F37" s="244"/>
      <c r="G37" s="1151" t="s">
        <v>498</v>
      </c>
      <c r="H37" s="1152"/>
      <c r="I37" s="1152"/>
      <c r="J37" s="1153"/>
      <c r="K37" s="294">
        <v>11885</v>
      </c>
      <c r="L37" s="294">
        <v>826</v>
      </c>
      <c r="M37" s="295">
        <v>1366</v>
      </c>
      <c r="N37" s="296">
        <v>-39.5</v>
      </c>
    </row>
    <row r="38" spans="1:16" ht="27" customHeight="1" x14ac:dyDescent="0.15">
      <c r="A38" s="248"/>
      <c r="B38" s="244"/>
      <c r="C38" s="244"/>
      <c r="D38" s="244"/>
      <c r="E38" s="244"/>
      <c r="F38" s="244"/>
      <c r="G38" s="1154" t="s">
        <v>499</v>
      </c>
      <c r="H38" s="1155"/>
      <c r="I38" s="1155"/>
      <c r="J38" s="1156"/>
      <c r="K38" s="297" t="s">
        <v>480</v>
      </c>
      <c r="L38" s="297" t="s">
        <v>480</v>
      </c>
      <c r="M38" s="298">
        <v>23</v>
      </c>
      <c r="N38" s="299" t="s">
        <v>480</v>
      </c>
      <c r="O38" s="293"/>
    </row>
    <row r="39" spans="1:16" x14ac:dyDescent="0.15">
      <c r="A39" s="248"/>
      <c r="B39" s="244"/>
      <c r="C39" s="244"/>
      <c r="D39" s="244"/>
      <c r="E39" s="244"/>
      <c r="F39" s="244"/>
      <c r="G39" s="1154" t="s">
        <v>500</v>
      </c>
      <c r="H39" s="1155"/>
      <c r="I39" s="1155"/>
      <c r="J39" s="1156"/>
      <c r="K39" s="300">
        <v>-29601</v>
      </c>
      <c r="L39" s="300">
        <v>-2058</v>
      </c>
      <c r="M39" s="301">
        <v>-3584</v>
      </c>
      <c r="N39" s="302">
        <v>-42.6</v>
      </c>
      <c r="O39" s="293"/>
    </row>
    <row r="40" spans="1:16" ht="27" customHeight="1" x14ac:dyDescent="0.15">
      <c r="A40" s="248"/>
      <c r="B40" s="244"/>
      <c r="C40" s="244"/>
      <c r="D40" s="244"/>
      <c r="E40" s="244"/>
      <c r="F40" s="244"/>
      <c r="G40" s="1151" t="s">
        <v>501</v>
      </c>
      <c r="H40" s="1152"/>
      <c r="I40" s="1152"/>
      <c r="J40" s="1153"/>
      <c r="K40" s="300">
        <v>-574004</v>
      </c>
      <c r="L40" s="300">
        <v>-39911</v>
      </c>
      <c r="M40" s="301">
        <v>-73614</v>
      </c>
      <c r="N40" s="302">
        <v>-45.8</v>
      </c>
      <c r="O40" s="293"/>
    </row>
    <row r="41" spans="1:16" x14ac:dyDescent="0.15">
      <c r="A41" s="248"/>
      <c r="B41" s="244"/>
      <c r="C41" s="244"/>
      <c r="D41" s="244"/>
      <c r="E41" s="244"/>
      <c r="F41" s="244"/>
      <c r="G41" s="1157" t="s">
        <v>277</v>
      </c>
      <c r="H41" s="1158"/>
      <c r="I41" s="1158"/>
      <c r="J41" s="1159"/>
      <c r="K41" s="294">
        <v>344515</v>
      </c>
      <c r="L41" s="300">
        <v>23955</v>
      </c>
      <c r="M41" s="301">
        <v>33316</v>
      </c>
      <c r="N41" s="302">
        <v>-28.1</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44" t="s">
        <v>470</v>
      </c>
      <c r="J49" s="1146" t="s">
        <v>505</v>
      </c>
      <c r="K49" s="1147"/>
      <c r="L49" s="1147"/>
      <c r="M49" s="1147"/>
      <c r="N49" s="1148"/>
    </row>
    <row r="50" spans="1:14" x14ac:dyDescent="0.15">
      <c r="A50" s="248"/>
      <c r="B50" s="244"/>
      <c r="C50" s="244"/>
      <c r="D50" s="244"/>
      <c r="E50" s="244"/>
      <c r="F50" s="244"/>
      <c r="G50" s="312"/>
      <c r="H50" s="313"/>
      <c r="I50" s="1145"/>
      <c r="J50" s="314" t="s">
        <v>506</v>
      </c>
      <c r="K50" s="315" t="s">
        <v>507</v>
      </c>
      <c r="L50" s="316" t="s">
        <v>508</v>
      </c>
      <c r="M50" s="317" t="s">
        <v>509</v>
      </c>
      <c r="N50" s="318" t="s">
        <v>510</v>
      </c>
    </row>
    <row r="51" spans="1:14" x14ac:dyDescent="0.15">
      <c r="A51" s="248"/>
      <c r="B51" s="244"/>
      <c r="C51" s="244"/>
      <c r="D51" s="244"/>
      <c r="E51" s="244"/>
      <c r="F51" s="244"/>
      <c r="G51" s="310" t="s">
        <v>511</v>
      </c>
      <c r="H51" s="311"/>
      <c r="I51" s="319">
        <v>158148</v>
      </c>
      <c r="J51" s="320">
        <v>10405</v>
      </c>
      <c r="K51" s="321">
        <v>-82.5</v>
      </c>
      <c r="L51" s="322">
        <v>90833</v>
      </c>
      <c r="M51" s="323">
        <v>-14.5</v>
      </c>
      <c r="N51" s="324">
        <v>-68</v>
      </c>
    </row>
    <row r="52" spans="1:14" x14ac:dyDescent="0.15">
      <c r="A52" s="248"/>
      <c r="B52" s="244"/>
      <c r="C52" s="244"/>
      <c r="D52" s="244"/>
      <c r="E52" s="244"/>
      <c r="F52" s="244"/>
      <c r="G52" s="325"/>
      <c r="H52" s="326" t="s">
        <v>512</v>
      </c>
      <c r="I52" s="327">
        <v>127656</v>
      </c>
      <c r="J52" s="328">
        <v>8399</v>
      </c>
      <c r="K52" s="329">
        <v>-66.400000000000006</v>
      </c>
      <c r="L52" s="330">
        <v>47037</v>
      </c>
      <c r="M52" s="331">
        <v>-7.9</v>
      </c>
      <c r="N52" s="332">
        <v>-58.5</v>
      </c>
    </row>
    <row r="53" spans="1:14" x14ac:dyDescent="0.15">
      <c r="A53" s="248"/>
      <c r="B53" s="244"/>
      <c r="C53" s="244"/>
      <c r="D53" s="244"/>
      <c r="E53" s="244"/>
      <c r="F53" s="244"/>
      <c r="G53" s="310" t="s">
        <v>513</v>
      </c>
      <c r="H53" s="311"/>
      <c r="I53" s="319">
        <v>406669</v>
      </c>
      <c r="J53" s="320">
        <v>27206</v>
      </c>
      <c r="K53" s="321">
        <v>161.5</v>
      </c>
      <c r="L53" s="322">
        <v>79181</v>
      </c>
      <c r="M53" s="323">
        <v>-12.8</v>
      </c>
      <c r="N53" s="324">
        <v>174.3</v>
      </c>
    </row>
    <row r="54" spans="1:14" x14ac:dyDescent="0.15">
      <c r="A54" s="248"/>
      <c r="B54" s="244"/>
      <c r="C54" s="244"/>
      <c r="D54" s="244"/>
      <c r="E54" s="244"/>
      <c r="F54" s="244"/>
      <c r="G54" s="325"/>
      <c r="H54" s="326" t="s">
        <v>512</v>
      </c>
      <c r="I54" s="327">
        <v>163898</v>
      </c>
      <c r="J54" s="328">
        <v>10965</v>
      </c>
      <c r="K54" s="329">
        <v>30.6</v>
      </c>
      <c r="L54" s="330">
        <v>40448</v>
      </c>
      <c r="M54" s="331">
        <v>-14</v>
      </c>
      <c r="N54" s="332">
        <v>44.6</v>
      </c>
    </row>
    <row r="55" spans="1:14" x14ac:dyDescent="0.15">
      <c r="A55" s="248"/>
      <c r="B55" s="244"/>
      <c r="C55" s="244"/>
      <c r="D55" s="244"/>
      <c r="E55" s="244"/>
      <c r="F55" s="244"/>
      <c r="G55" s="310" t="s">
        <v>514</v>
      </c>
      <c r="H55" s="311"/>
      <c r="I55" s="319">
        <v>266576</v>
      </c>
      <c r="J55" s="320">
        <v>17938</v>
      </c>
      <c r="K55" s="321">
        <v>-34.1</v>
      </c>
      <c r="L55" s="322">
        <v>118124</v>
      </c>
      <c r="M55" s="323">
        <v>49.2</v>
      </c>
      <c r="N55" s="324">
        <v>-83.3</v>
      </c>
    </row>
    <row r="56" spans="1:14" x14ac:dyDescent="0.15">
      <c r="A56" s="248"/>
      <c r="B56" s="244"/>
      <c r="C56" s="244"/>
      <c r="D56" s="244"/>
      <c r="E56" s="244"/>
      <c r="F56" s="244"/>
      <c r="G56" s="325"/>
      <c r="H56" s="326" t="s">
        <v>512</v>
      </c>
      <c r="I56" s="327">
        <v>182279</v>
      </c>
      <c r="J56" s="328">
        <v>12266</v>
      </c>
      <c r="K56" s="329">
        <v>11.9</v>
      </c>
      <c r="L56" s="330">
        <v>54614</v>
      </c>
      <c r="M56" s="331">
        <v>35</v>
      </c>
      <c r="N56" s="332">
        <v>-23.1</v>
      </c>
    </row>
    <row r="57" spans="1:14" x14ac:dyDescent="0.15">
      <c r="A57" s="248"/>
      <c r="B57" s="244"/>
      <c r="C57" s="244"/>
      <c r="D57" s="244"/>
      <c r="E57" s="244"/>
      <c r="F57" s="244"/>
      <c r="G57" s="310" t="s">
        <v>515</v>
      </c>
      <c r="H57" s="311"/>
      <c r="I57" s="319">
        <v>90920</v>
      </c>
      <c r="J57" s="320">
        <v>6213</v>
      </c>
      <c r="K57" s="321">
        <v>-65.400000000000006</v>
      </c>
      <c r="L57" s="322">
        <v>101693</v>
      </c>
      <c r="M57" s="323">
        <v>-13.9</v>
      </c>
      <c r="N57" s="324">
        <v>-51.5</v>
      </c>
    </row>
    <row r="58" spans="1:14" x14ac:dyDescent="0.15">
      <c r="A58" s="248"/>
      <c r="B58" s="244"/>
      <c r="C58" s="244"/>
      <c r="D58" s="244"/>
      <c r="E58" s="244"/>
      <c r="F58" s="244"/>
      <c r="G58" s="325"/>
      <c r="H58" s="326" t="s">
        <v>512</v>
      </c>
      <c r="I58" s="327">
        <v>86986</v>
      </c>
      <c r="J58" s="328">
        <v>5945</v>
      </c>
      <c r="K58" s="329">
        <v>-51.5</v>
      </c>
      <c r="L58" s="330">
        <v>51066</v>
      </c>
      <c r="M58" s="331">
        <v>-6.5</v>
      </c>
      <c r="N58" s="332">
        <v>-45</v>
      </c>
    </row>
    <row r="59" spans="1:14" x14ac:dyDescent="0.15">
      <c r="A59" s="248"/>
      <c r="B59" s="244"/>
      <c r="C59" s="244"/>
      <c r="D59" s="244"/>
      <c r="E59" s="244"/>
      <c r="F59" s="244"/>
      <c r="G59" s="310" t="s">
        <v>516</v>
      </c>
      <c r="H59" s="311"/>
      <c r="I59" s="319">
        <v>174577</v>
      </c>
      <c r="J59" s="320">
        <v>12139</v>
      </c>
      <c r="K59" s="321">
        <v>95.4</v>
      </c>
      <c r="L59" s="322">
        <v>93741</v>
      </c>
      <c r="M59" s="323">
        <v>-7.8</v>
      </c>
      <c r="N59" s="324">
        <v>103.2</v>
      </c>
    </row>
    <row r="60" spans="1:14" x14ac:dyDescent="0.15">
      <c r="A60" s="248"/>
      <c r="B60" s="244"/>
      <c r="C60" s="244"/>
      <c r="D60" s="244"/>
      <c r="E60" s="244"/>
      <c r="F60" s="244"/>
      <c r="G60" s="325"/>
      <c r="H60" s="326" t="s">
        <v>512</v>
      </c>
      <c r="I60" s="333">
        <v>85574</v>
      </c>
      <c r="J60" s="328">
        <v>5950</v>
      </c>
      <c r="K60" s="329">
        <v>0.1</v>
      </c>
      <c r="L60" s="330">
        <v>46285</v>
      </c>
      <c r="M60" s="331">
        <v>-9.4</v>
      </c>
      <c r="N60" s="332">
        <v>9.5</v>
      </c>
    </row>
    <row r="61" spans="1:14" x14ac:dyDescent="0.15">
      <c r="A61" s="248"/>
      <c r="B61" s="244"/>
      <c r="C61" s="244"/>
      <c r="D61" s="244"/>
      <c r="E61" s="244"/>
      <c r="F61" s="244"/>
      <c r="G61" s="310" t="s">
        <v>517</v>
      </c>
      <c r="H61" s="334"/>
      <c r="I61" s="335">
        <v>219378</v>
      </c>
      <c r="J61" s="336">
        <v>14780</v>
      </c>
      <c r="K61" s="337">
        <v>15</v>
      </c>
      <c r="L61" s="338">
        <v>96714</v>
      </c>
      <c r="M61" s="339">
        <v>0</v>
      </c>
      <c r="N61" s="324">
        <v>15</v>
      </c>
    </row>
    <row r="62" spans="1:14" x14ac:dyDescent="0.15">
      <c r="A62" s="248"/>
      <c r="B62" s="244"/>
      <c r="C62" s="244"/>
      <c r="D62" s="244"/>
      <c r="E62" s="244"/>
      <c r="F62" s="244"/>
      <c r="G62" s="325"/>
      <c r="H62" s="326" t="s">
        <v>512</v>
      </c>
      <c r="I62" s="327">
        <v>129279</v>
      </c>
      <c r="J62" s="328">
        <v>8705</v>
      </c>
      <c r="K62" s="329">
        <v>-15.1</v>
      </c>
      <c r="L62" s="330">
        <v>47890</v>
      </c>
      <c r="M62" s="331">
        <v>-0.6</v>
      </c>
      <c r="N62" s="332">
        <v>-14.5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85" zoomScaleNormal="85" zoomScaleSheetLayoutView="55" workbookViewId="0">
      <selection activeCell="BG36" sqref="BG36:BU3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B66" zoomScale="70" zoomScaleNormal="70" zoomScaleSheetLayoutView="55" workbookViewId="0">
      <selection activeCell="D116" sqref="D116"/>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E36" zoomScale="90" zoomScaleNormal="90" zoomScaleSheetLayoutView="100" workbookViewId="0">
      <selection activeCell="BG36" sqref="BG36:BU3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69" t="s">
        <v>3</v>
      </c>
      <c r="D47" s="1169"/>
      <c r="E47" s="1170"/>
      <c r="F47" s="11">
        <v>18.48</v>
      </c>
      <c r="G47" s="12">
        <v>12.29</v>
      </c>
      <c r="H47" s="12">
        <v>12.03</v>
      </c>
      <c r="I47" s="12">
        <v>15.36</v>
      </c>
      <c r="J47" s="13">
        <v>19.75</v>
      </c>
    </row>
    <row r="48" spans="2:10" ht="57.75" customHeight="1" x14ac:dyDescent="0.15">
      <c r="B48" s="14"/>
      <c r="C48" s="1171" t="s">
        <v>4</v>
      </c>
      <c r="D48" s="1171"/>
      <c r="E48" s="1172"/>
      <c r="F48" s="15">
        <v>5.22</v>
      </c>
      <c r="G48" s="16">
        <v>5.8</v>
      </c>
      <c r="H48" s="16">
        <v>6.5</v>
      </c>
      <c r="I48" s="16">
        <v>5.44</v>
      </c>
      <c r="J48" s="17">
        <v>7.32</v>
      </c>
    </row>
    <row r="49" spans="2:10" ht="57.75" customHeight="1" thickBot="1" x14ac:dyDescent="0.2">
      <c r="B49" s="18"/>
      <c r="C49" s="1173" t="s">
        <v>5</v>
      </c>
      <c r="D49" s="1173"/>
      <c r="E49" s="1174"/>
      <c r="F49" s="19">
        <v>6.32</v>
      </c>
      <c r="G49" s="20" t="s">
        <v>524</v>
      </c>
      <c r="H49" s="20">
        <v>0.75</v>
      </c>
      <c r="I49" s="20" t="s">
        <v>525</v>
      </c>
      <c r="J49" s="21">
        <v>5.89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 zoomScale="55" zoomScaleNormal="55" zoomScaleSheetLayoutView="100" workbookViewId="0">
      <selection activeCell="BG36" sqref="BG36:BU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1" t="s">
        <v>526</v>
      </c>
      <c r="D34" s="1181"/>
      <c r="E34" s="1182"/>
      <c r="F34" s="32">
        <v>5.21</v>
      </c>
      <c r="G34" s="33">
        <v>5.8</v>
      </c>
      <c r="H34" s="33">
        <v>6.49</v>
      </c>
      <c r="I34" s="33">
        <v>5.44</v>
      </c>
      <c r="J34" s="34">
        <v>7.31</v>
      </c>
      <c r="K34" s="22"/>
      <c r="L34" s="22"/>
      <c r="M34" s="22"/>
      <c r="N34" s="22"/>
      <c r="O34" s="22"/>
      <c r="P34" s="22"/>
    </row>
    <row r="35" spans="1:16" ht="39" customHeight="1" x14ac:dyDescent="0.15">
      <c r="A35" s="22"/>
      <c r="B35" s="35"/>
      <c r="C35" s="1175" t="s">
        <v>527</v>
      </c>
      <c r="D35" s="1176"/>
      <c r="E35" s="1177"/>
      <c r="F35" s="36">
        <v>4.8499999999999996</v>
      </c>
      <c r="G35" s="37">
        <v>4.7300000000000004</v>
      </c>
      <c r="H35" s="37">
        <v>4.5599999999999996</v>
      </c>
      <c r="I35" s="37">
        <v>5.12</v>
      </c>
      <c r="J35" s="38">
        <v>5.71</v>
      </c>
      <c r="K35" s="22"/>
      <c r="L35" s="22"/>
      <c r="M35" s="22"/>
      <c r="N35" s="22"/>
      <c r="O35" s="22"/>
      <c r="P35" s="22"/>
    </row>
    <row r="36" spans="1:16" ht="39" customHeight="1" x14ac:dyDescent="0.15">
      <c r="A36" s="22"/>
      <c r="B36" s="35"/>
      <c r="C36" s="1175" t="s">
        <v>528</v>
      </c>
      <c r="D36" s="1176"/>
      <c r="E36" s="1177"/>
      <c r="F36" s="36" t="s">
        <v>529</v>
      </c>
      <c r="G36" s="37" t="s">
        <v>530</v>
      </c>
      <c r="H36" s="37">
        <v>0</v>
      </c>
      <c r="I36" s="37">
        <v>2.78</v>
      </c>
      <c r="J36" s="38">
        <v>5.5</v>
      </c>
      <c r="K36" s="22"/>
      <c r="L36" s="22"/>
      <c r="M36" s="22"/>
      <c r="N36" s="22"/>
      <c r="O36" s="22"/>
      <c r="P36" s="22"/>
    </row>
    <row r="37" spans="1:16" ht="39" customHeight="1" x14ac:dyDescent="0.15">
      <c r="A37" s="22"/>
      <c r="B37" s="35"/>
      <c r="C37" s="1175" t="s">
        <v>531</v>
      </c>
      <c r="D37" s="1176"/>
      <c r="E37" s="1177"/>
      <c r="F37" s="36">
        <v>2.81</v>
      </c>
      <c r="G37" s="37">
        <v>3.58</v>
      </c>
      <c r="H37" s="37">
        <v>4.24</v>
      </c>
      <c r="I37" s="37">
        <v>4.07</v>
      </c>
      <c r="J37" s="38">
        <v>3.6</v>
      </c>
      <c r="K37" s="22"/>
      <c r="L37" s="22"/>
      <c r="M37" s="22"/>
      <c r="N37" s="22"/>
      <c r="O37" s="22"/>
      <c r="P37" s="22"/>
    </row>
    <row r="38" spans="1:16" ht="39" customHeight="1" x14ac:dyDescent="0.15">
      <c r="A38" s="22"/>
      <c r="B38" s="35"/>
      <c r="C38" s="1175" t="s">
        <v>532</v>
      </c>
      <c r="D38" s="1176"/>
      <c r="E38" s="1177"/>
      <c r="F38" s="36">
        <v>2.6</v>
      </c>
      <c r="G38" s="37">
        <v>4.12</v>
      </c>
      <c r="H38" s="37">
        <v>2.65</v>
      </c>
      <c r="I38" s="37">
        <v>2.58</v>
      </c>
      <c r="J38" s="38">
        <v>2.2799999999999998</v>
      </c>
      <c r="K38" s="22"/>
      <c r="L38" s="22"/>
      <c r="M38" s="22"/>
      <c r="N38" s="22"/>
      <c r="O38" s="22"/>
      <c r="P38" s="22"/>
    </row>
    <row r="39" spans="1:16" ht="39" customHeight="1" x14ac:dyDescent="0.15">
      <c r="A39" s="22"/>
      <c r="B39" s="35"/>
      <c r="C39" s="1175" t="s">
        <v>533</v>
      </c>
      <c r="D39" s="1176"/>
      <c r="E39" s="1177"/>
      <c r="F39" s="36">
        <v>1.7</v>
      </c>
      <c r="G39" s="37">
        <v>1.1299999999999999</v>
      </c>
      <c r="H39" s="37">
        <v>2.82</v>
      </c>
      <c r="I39" s="37">
        <v>0.2</v>
      </c>
      <c r="J39" s="38">
        <v>1.27</v>
      </c>
      <c r="K39" s="22"/>
      <c r="L39" s="22"/>
      <c r="M39" s="22"/>
      <c r="N39" s="22"/>
      <c r="O39" s="22"/>
      <c r="P39" s="22"/>
    </row>
    <row r="40" spans="1:16" ht="39" customHeight="1" x14ac:dyDescent="0.15">
      <c r="A40" s="22"/>
      <c r="B40" s="35"/>
      <c r="C40" s="1175" t="s">
        <v>534</v>
      </c>
      <c r="D40" s="1176"/>
      <c r="E40" s="1177"/>
      <c r="F40" s="36">
        <v>7.0000000000000007E-2</v>
      </c>
      <c r="G40" s="37">
        <v>0.1</v>
      </c>
      <c r="H40" s="37">
        <v>0.08</v>
      </c>
      <c r="I40" s="37">
        <v>0.08</v>
      </c>
      <c r="J40" s="38">
        <v>0.06</v>
      </c>
      <c r="K40" s="22"/>
      <c r="L40" s="22"/>
      <c r="M40" s="22"/>
      <c r="N40" s="22"/>
      <c r="O40" s="22"/>
      <c r="P40" s="22"/>
    </row>
    <row r="41" spans="1:16" ht="39" customHeight="1" x14ac:dyDescent="0.15">
      <c r="A41" s="22"/>
      <c r="B41" s="35"/>
      <c r="C41" s="1175" t="s">
        <v>535</v>
      </c>
      <c r="D41" s="1176"/>
      <c r="E41" s="1177"/>
      <c r="F41" s="36">
        <v>0</v>
      </c>
      <c r="G41" s="37">
        <v>0</v>
      </c>
      <c r="H41" s="37">
        <v>0</v>
      </c>
      <c r="I41" s="37">
        <v>0</v>
      </c>
      <c r="J41" s="38">
        <v>0</v>
      </c>
      <c r="K41" s="22"/>
      <c r="L41" s="22"/>
      <c r="M41" s="22"/>
      <c r="N41" s="22"/>
      <c r="O41" s="22"/>
      <c r="P41" s="22"/>
    </row>
    <row r="42" spans="1:16" ht="39" customHeight="1" x14ac:dyDescent="0.15">
      <c r="A42" s="22"/>
      <c r="B42" s="39"/>
      <c r="C42" s="1175" t="s">
        <v>536</v>
      </c>
      <c r="D42" s="1176"/>
      <c r="E42" s="1177"/>
      <c r="F42" s="36" t="s">
        <v>480</v>
      </c>
      <c r="G42" s="37" t="s">
        <v>480</v>
      </c>
      <c r="H42" s="37" t="s">
        <v>480</v>
      </c>
      <c r="I42" s="37" t="s">
        <v>480</v>
      </c>
      <c r="J42" s="38" t="s">
        <v>480</v>
      </c>
      <c r="K42" s="22"/>
      <c r="L42" s="22"/>
      <c r="M42" s="22"/>
      <c r="N42" s="22"/>
      <c r="O42" s="22"/>
      <c r="P42" s="22"/>
    </row>
    <row r="43" spans="1:16" ht="39" customHeight="1" thickBot="1" x14ac:dyDescent="0.2">
      <c r="A43" s="22"/>
      <c r="B43" s="40"/>
      <c r="C43" s="1178" t="s">
        <v>537</v>
      </c>
      <c r="D43" s="1179"/>
      <c r="E43" s="1180"/>
      <c r="F43" s="41">
        <v>0</v>
      </c>
      <c r="G43" s="42">
        <v>0</v>
      </c>
      <c r="H43" s="42">
        <v>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election activeCell="BG36" sqref="BG36:BU3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591</v>
      </c>
      <c r="L45" s="60">
        <v>517</v>
      </c>
      <c r="M45" s="60">
        <v>495</v>
      </c>
      <c r="N45" s="60">
        <v>488</v>
      </c>
      <c r="O45" s="61">
        <v>486</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480</v>
      </c>
      <c r="L46" s="64" t="s">
        <v>480</v>
      </c>
      <c r="M46" s="64" t="s">
        <v>480</v>
      </c>
      <c r="N46" s="64" t="s">
        <v>480</v>
      </c>
      <c r="O46" s="65" t="s">
        <v>480</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480</v>
      </c>
      <c r="L47" s="64" t="s">
        <v>480</v>
      </c>
      <c r="M47" s="64" t="s">
        <v>480</v>
      </c>
      <c r="N47" s="64" t="s">
        <v>480</v>
      </c>
      <c r="O47" s="65" t="s">
        <v>480</v>
      </c>
      <c r="P47" s="48"/>
      <c r="Q47" s="48"/>
      <c r="R47" s="48"/>
      <c r="S47" s="48"/>
      <c r="T47" s="48"/>
      <c r="U47" s="48"/>
    </row>
    <row r="48" spans="1:21" ht="30.75" customHeight="1" x14ac:dyDescent="0.15">
      <c r="A48" s="48"/>
      <c r="B48" s="1193"/>
      <c r="C48" s="1194"/>
      <c r="D48" s="62"/>
      <c r="E48" s="1185" t="s">
        <v>15</v>
      </c>
      <c r="F48" s="1185"/>
      <c r="G48" s="1185"/>
      <c r="H48" s="1185"/>
      <c r="I48" s="1185"/>
      <c r="J48" s="1186"/>
      <c r="K48" s="63">
        <v>409</v>
      </c>
      <c r="L48" s="64">
        <v>438</v>
      </c>
      <c r="M48" s="64">
        <v>469</v>
      </c>
      <c r="N48" s="64">
        <v>432</v>
      </c>
      <c r="O48" s="65">
        <v>421</v>
      </c>
      <c r="P48" s="48"/>
      <c r="Q48" s="48"/>
      <c r="R48" s="48"/>
      <c r="S48" s="48"/>
      <c r="T48" s="48"/>
      <c r="U48" s="48"/>
    </row>
    <row r="49" spans="1:21" ht="30.75" customHeight="1" x14ac:dyDescent="0.15">
      <c r="A49" s="48"/>
      <c r="B49" s="1193"/>
      <c r="C49" s="1194"/>
      <c r="D49" s="62"/>
      <c r="E49" s="1185" t="s">
        <v>16</v>
      </c>
      <c r="F49" s="1185"/>
      <c r="G49" s="1185"/>
      <c r="H49" s="1185"/>
      <c r="I49" s="1185"/>
      <c r="J49" s="1186"/>
      <c r="K49" s="63">
        <v>29</v>
      </c>
      <c r="L49" s="64">
        <v>29</v>
      </c>
      <c r="M49" s="64">
        <v>29</v>
      </c>
      <c r="N49" s="64">
        <v>28</v>
      </c>
      <c r="O49" s="65">
        <v>29</v>
      </c>
      <c r="P49" s="48"/>
      <c r="Q49" s="48"/>
      <c r="R49" s="48"/>
      <c r="S49" s="48"/>
      <c r="T49" s="48"/>
      <c r="U49" s="48"/>
    </row>
    <row r="50" spans="1:21" ht="30.75" customHeight="1" x14ac:dyDescent="0.15">
      <c r="A50" s="48"/>
      <c r="B50" s="1193"/>
      <c r="C50" s="1194"/>
      <c r="D50" s="62"/>
      <c r="E50" s="1185" t="s">
        <v>17</v>
      </c>
      <c r="F50" s="1185"/>
      <c r="G50" s="1185"/>
      <c r="H50" s="1185"/>
      <c r="I50" s="1185"/>
      <c r="J50" s="1186"/>
      <c r="K50" s="63">
        <v>12</v>
      </c>
      <c r="L50" s="64">
        <v>12</v>
      </c>
      <c r="M50" s="64">
        <v>12</v>
      </c>
      <c r="N50" s="64">
        <v>12</v>
      </c>
      <c r="O50" s="65">
        <v>12</v>
      </c>
      <c r="P50" s="48"/>
      <c r="Q50" s="48"/>
      <c r="R50" s="48"/>
      <c r="S50" s="48"/>
      <c r="T50" s="48"/>
      <c r="U50" s="48"/>
    </row>
    <row r="51" spans="1:21" ht="30.75" customHeight="1" x14ac:dyDescent="0.15">
      <c r="A51" s="48"/>
      <c r="B51" s="1195"/>
      <c r="C51" s="1196"/>
      <c r="D51" s="66"/>
      <c r="E51" s="1185" t="s">
        <v>18</v>
      </c>
      <c r="F51" s="1185"/>
      <c r="G51" s="1185"/>
      <c r="H51" s="1185"/>
      <c r="I51" s="1185"/>
      <c r="J51" s="1186"/>
      <c r="K51" s="63">
        <v>0</v>
      </c>
      <c r="L51" s="64">
        <v>0</v>
      </c>
      <c r="M51" s="64" t="s">
        <v>480</v>
      </c>
      <c r="N51" s="64" t="s">
        <v>480</v>
      </c>
      <c r="O51" s="65" t="s">
        <v>480</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541</v>
      </c>
      <c r="L52" s="64">
        <v>556</v>
      </c>
      <c r="M52" s="64">
        <v>573</v>
      </c>
      <c r="N52" s="64">
        <v>608</v>
      </c>
      <c r="O52" s="65">
        <v>604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500</v>
      </c>
      <c r="L53" s="69">
        <v>440</v>
      </c>
      <c r="M53" s="69">
        <v>432</v>
      </c>
      <c r="N53" s="69">
        <v>352</v>
      </c>
      <c r="O53" s="70">
        <v>344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7" zoomScale="55" zoomScaleNormal="55" zoomScaleSheetLayoutView="100" workbookViewId="0">
      <selection activeCell="BG36" sqref="BG36:BU3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11" t="s">
        <v>24</v>
      </c>
      <c r="C41" s="1212"/>
      <c r="D41" s="81"/>
      <c r="E41" s="1213" t="s">
        <v>25</v>
      </c>
      <c r="F41" s="1213"/>
      <c r="G41" s="1213"/>
      <c r="H41" s="1214"/>
      <c r="I41" s="82">
        <v>5061</v>
      </c>
      <c r="J41" s="83">
        <v>5055</v>
      </c>
      <c r="K41" s="83">
        <v>4900</v>
      </c>
      <c r="L41" s="83">
        <v>4747</v>
      </c>
      <c r="M41" s="84">
        <v>4544</v>
      </c>
    </row>
    <row r="42" spans="2:13" ht="27.75" customHeight="1" x14ac:dyDescent="0.15">
      <c r="B42" s="1201"/>
      <c r="C42" s="1202"/>
      <c r="D42" s="85"/>
      <c r="E42" s="1205" t="s">
        <v>26</v>
      </c>
      <c r="F42" s="1205"/>
      <c r="G42" s="1205"/>
      <c r="H42" s="1206"/>
      <c r="I42" s="86">
        <v>66</v>
      </c>
      <c r="J42" s="87">
        <v>54</v>
      </c>
      <c r="K42" s="87">
        <v>43</v>
      </c>
      <c r="L42" s="87">
        <v>34</v>
      </c>
      <c r="M42" s="88">
        <v>25</v>
      </c>
    </row>
    <row r="43" spans="2:13" ht="27.75" customHeight="1" x14ac:dyDescent="0.15">
      <c r="B43" s="1201"/>
      <c r="C43" s="1202"/>
      <c r="D43" s="85"/>
      <c r="E43" s="1205" t="s">
        <v>27</v>
      </c>
      <c r="F43" s="1205"/>
      <c r="G43" s="1205"/>
      <c r="H43" s="1206"/>
      <c r="I43" s="86">
        <v>7472</v>
      </c>
      <c r="J43" s="87">
        <v>7383</v>
      </c>
      <c r="K43" s="87">
        <v>7356</v>
      </c>
      <c r="L43" s="87">
        <v>6389</v>
      </c>
      <c r="M43" s="88">
        <v>5597</v>
      </c>
    </row>
    <row r="44" spans="2:13" ht="27.75" customHeight="1" x14ac:dyDescent="0.15">
      <c r="B44" s="1201"/>
      <c r="C44" s="1202"/>
      <c r="D44" s="85"/>
      <c r="E44" s="1205" t="s">
        <v>28</v>
      </c>
      <c r="F44" s="1205"/>
      <c r="G44" s="1205"/>
      <c r="H44" s="1206"/>
      <c r="I44" s="86">
        <v>135</v>
      </c>
      <c r="J44" s="87">
        <v>107</v>
      </c>
      <c r="K44" s="87">
        <v>82</v>
      </c>
      <c r="L44" s="87">
        <v>228</v>
      </c>
      <c r="M44" s="88">
        <v>309</v>
      </c>
    </row>
    <row r="45" spans="2:13" ht="27.75" customHeight="1" x14ac:dyDescent="0.15">
      <c r="B45" s="1201"/>
      <c r="C45" s="1202"/>
      <c r="D45" s="85"/>
      <c r="E45" s="1205" t="s">
        <v>29</v>
      </c>
      <c r="F45" s="1205"/>
      <c r="G45" s="1205"/>
      <c r="H45" s="1206"/>
      <c r="I45" s="86">
        <v>1547</v>
      </c>
      <c r="J45" s="87">
        <v>1406</v>
      </c>
      <c r="K45" s="87">
        <v>1129</v>
      </c>
      <c r="L45" s="87">
        <v>1006</v>
      </c>
      <c r="M45" s="88">
        <v>875</v>
      </c>
    </row>
    <row r="46" spans="2:13" ht="27.75" customHeight="1" x14ac:dyDescent="0.15">
      <c r="B46" s="1201"/>
      <c r="C46" s="1202"/>
      <c r="D46" s="85"/>
      <c r="E46" s="1205" t="s">
        <v>30</v>
      </c>
      <c r="F46" s="1205"/>
      <c r="G46" s="1205"/>
      <c r="H46" s="1206"/>
      <c r="I46" s="86" t="s">
        <v>480</v>
      </c>
      <c r="J46" s="87" t="s">
        <v>480</v>
      </c>
      <c r="K46" s="87" t="s">
        <v>480</v>
      </c>
      <c r="L46" s="87" t="s">
        <v>480</v>
      </c>
      <c r="M46" s="88" t="s">
        <v>480</v>
      </c>
    </row>
    <row r="47" spans="2:13" ht="27.75" customHeight="1" x14ac:dyDescent="0.15">
      <c r="B47" s="1201"/>
      <c r="C47" s="1202"/>
      <c r="D47" s="85"/>
      <c r="E47" s="1205" t="s">
        <v>31</v>
      </c>
      <c r="F47" s="1205"/>
      <c r="G47" s="1205"/>
      <c r="H47" s="1206"/>
      <c r="I47" s="86" t="s">
        <v>480</v>
      </c>
      <c r="J47" s="87" t="s">
        <v>480</v>
      </c>
      <c r="K47" s="87" t="s">
        <v>480</v>
      </c>
      <c r="L47" s="87" t="s">
        <v>480</v>
      </c>
      <c r="M47" s="88" t="s">
        <v>480</v>
      </c>
    </row>
    <row r="48" spans="2:13" ht="27.75" customHeight="1" x14ac:dyDescent="0.15">
      <c r="B48" s="1203"/>
      <c r="C48" s="1204"/>
      <c r="D48" s="85"/>
      <c r="E48" s="1205" t="s">
        <v>32</v>
      </c>
      <c r="F48" s="1205"/>
      <c r="G48" s="1205"/>
      <c r="H48" s="1206"/>
      <c r="I48" s="86" t="s">
        <v>480</v>
      </c>
      <c r="J48" s="87" t="s">
        <v>480</v>
      </c>
      <c r="K48" s="87" t="s">
        <v>480</v>
      </c>
      <c r="L48" s="87" t="s">
        <v>480</v>
      </c>
      <c r="M48" s="88" t="s">
        <v>480</v>
      </c>
    </row>
    <row r="49" spans="2:13" ht="27.75" customHeight="1" x14ac:dyDescent="0.15">
      <c r="B49" s="1199" t="s">
        <v>33</v>
      </c>
      <c r="C49" s="1200"/>
      <c r="D49" s="89"/>
      <c r="E49" s="1205" t="s">
        <v>34</v>
      </c>
      <c r="F49" s="1205"/>
      <c r="G49" s="1205"/>
      <c r="H49" s="1206"/>
      <c r="I49" s="86">
        <v>1379</v>
      </c>
      <c r="J49" s="87">
        <v>1667</v>
      </c>
      <c r="K49" s="87">
        <v>1986</v>
      </c>
      <c r="L49" s="87">
        <v>2331</v>
      </c>
      <c r="M49" s="88">
        <v>2726</v>
      </c>
    </row>
    <row r="50" spans="2:13" ht="27.75" customHeight="1" x14ac:dyDescent="0.15">
      <c r="B50" s="1201"/>
      <c r="C50" s="1202"/>
      <c r="D50" s="85"/>
      <c r="E50" s="1205" t="s">
        <v>35</v>
      </c>
      <c r="F50" s="1205"/>
      <c r="G50" s="1205"/>
      <c r="H50" s="1206"/>
      <c r="I50" s="86">
        <v>290</v>
      </c>
      <c r="J50" s="87">
        <v>232</v>
      </c>
      <c r="K50" s="87">
        <v>183</v>
      </c>
      <c r="L50" s="87">
        <v>157</v>
      </c>
      <c r="M50" s="88">
        <v>136</v>
      </c>
    </row>
    <row r="51" spans="2:13" ht="27.75" customHeight="1" x14ac:dyDescent="0.15">
      <c r="B51" s="1203"/>
      <c r="C51" s="1204"/>
      <c r="D51" s="85"/>
      <c r="E51" s="1205" t="s">
        <v>36</v>
      </c>
      <c r="F51" s="1205"/>
      <c r="G51" s="1205"/>
      <c r="H51" s="1206"/>
      <c r="I51" s="86">
        <v>7328</v>
      </c>
      <c r="J51" s="87">
        <v>7287</v>
      </c>
      <c r="K51" s="87">
        <v>7186</v>
      </c>
      <c r="L51" s="87">
        <v>7058</v>
      </c>
      <c r="M51" s="88">
        <v>6911</v>
      </c>
    </row>
    <row r="52" spans="2:13" ht="27.75" customHeight="1" thickBot="1" x14ac:dyDescent="0.2">
      <c r="B52" s="1207" t="s">
        <v>37</v>
      </c>
      <c r="C52" s="1208"/>
      <c r="D52" s="90"/>
      <c r="E52" s="1209" t="s">
        <v>38</v>
      </c>
      <c r="F52" s="1209"/>
      <c r="G52" s="1209"/>
      <c r="H52" s="1210"/>
      <c r="I52" s="91">
        <v>5284</v>
      </c>
      <c r="J52" s="92">
        <v>4819</v>
      </c>
      <c r="K52" s="92">
        <v>4155</v>
      </c>
      <c r="L52" s="92">
        <v>2857</v>
      </c>
      <c r="M52" s="93">
        <v>1575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G1" zoomScale="85" zoomScaleNormal="85" zoomScaleSheetLayoutView="55" workbookViewId="0">
      <selection activeCell="K70" sqref="K70"/>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552</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552</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553</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554</v>
      </c>
      <c r="I42" s="352"/>
      <c r="J42" s="352"/>
      <c r="K42" s="352"/>
      <c r="L42" s="244"/>
      <c r="M42" s="244"/>
      <c r="N42" s="244"/>
      <c r="O42" s="244"/>
    </row>
    <row r="43" spans="2:17" x14ac:dyDescent="0.15">
      <c r="B43" s="248"/>
      <c r="C43" s="244"/>
      <c r="D43" s="244"/>
      <c r="E43" s="244"/>
      <c r="F43" s="244"/>
      <c r="G43" s="1215"/>
      <c r="H43" s="1216"/>
      <c r="I43" s="1216"/>
      <c r="J43" s="1216"/>
      <c r="K43" s="1216"/>
      <c r="L43" s="1216"/>
      <c r="M43" s="1216"/>
      <c r="N43" s="1216"/>
      <c r="O43" s="1217"/>
    </row>
    <row r="44" spans="2:17" x14ac:dyDescent="0.15">
      <c r="B44" s="248"/>
      <c r="C44" s="244"/>
      <c r="D44" s="244"/>
      <c r="E44" s="244"/>
      <c r="F44" s="244"/>
      <c r="G44" s="1218"/>
      <c r="H44" s="1219"/>
      <c r="I44" s="1219"/>
      <c r="J44" s="1219"/>
      <c r="K44" s="1219"/>
      <c r="L44" s="1219"/>
      <c r="M44" s="1219"/>
      <c r="N44" s="1219"/>
      <c r="O44" s="1220"/>
    </row>
    <row r="45" spans="2:17" x14ac:dyDescent="0.15">
      <c r="B45" s="248"/>
      <c r="C45" s="244"/>
      <c r="D45" s="244"/>
      <c r="E45" s="244"/>
      <c r="F45" s="244"/>
      <c r="G45" s="1218"/>
      <c r="H45" s="1219"/>
      <c r="I45" s="1219"/>
      <c r="J45" s="1219"/>
      <c r="K45" s="1219"/>
      <c r="L45" s="1219"/>
      <c r="M45" s="1219"/>
      <c r="N45" s="1219"/>
      <c r="O45" s="1220"/>
    </row>
    <row r="46" spans="2:17" x14ac:dyDescent="0.15">
      <c r="B46" s="248"/>
      <c r="C46" s="244"/>
      <c r="D46" s="244"/>
      <c r="E46" s="244"/>
      <c r="F46" s="244"/>
      <c r="G46" s="1218"/>
      <c r="H46" s="1219"/>
      <c r="I46" s="1219"/>
      <c r="J46" s="1219"/>
      <c r="K46" s="1219"/>
      <c r="L46" s="1219"/>
      <c r="M46" s="1219"/>
      <c r="N46" s="1219"/>
      <c r="O46" s="1220"/>
    </row>
    <row r="47" spans="2:17" x14ac:dyDescent="0.15">
      <c r="B47" s="248"/>
      <c r="C47" s="244"/>
      <c r="D47" s="244"/>
      <c r="E47" s="244"/>
      <c r="F47" s="244"/>
      <c r="G47" s="1221"/>
      <c r="H47" s="1222"/>
      <c r="I47" s="1222"/>
      <c r="J47" s="1222"/>
      <c r="K47" s="1222"/>
      <c r="L47" s="1222"/>
      <c r="M47" s="1222"/>
      <c r="N47" s="1222"/>
      <c r="O47" s="1223"/>
    </row>
    <row r="48" spans="2:17" x14ac:dyDescent="0.15">
      <c r="B48" s="248"/>
      <c r="C48" s="244"/>
      <c r="D48" s="244"/>
      <c r="E48" s="244"/>
      <c r="F48" s="244"/>
      <c r="G48" s="244"/>
      <c r="H48" s="353"/>
      <c r="I48" s="353"/>
      <c r="J48" s="353"/>
    </row>
    <row r="49" spans="1:17" x14ac:dyDescent="0.15">
      <c r="B49" s="248"/>
      <c r="C49" s="244"/>
      <c r="D49" s="244"/>
      <c r="E49" s="244"/>
      <c r="F49" s="244"/>
      <c r="G49" s="243" t="s">
        <v>555</v>
      </c>
    </row>
    <row r="50" spans="1:17" x14ac:dyDescent="0.15">
      <c r="B50" s="248"/>
      <c r="C50" s="244"/>
      <c r="D50" s="244"/>
      <c r="E50" s="244"/>
      <c r="F50" s="244"/>
      <c r="G50" s="1224"/>
      <c r="H50" s="1225"/>
      <c r="I50" s="1225"/>
      <c r="J50" s="1226"/>
      <c r="K50" s="354" t="s">
        <v>519</v>
      </c>
      <c r="L50" s="354" t="s">
        <v>520</v>
      </c>
      <c r="M50" s="354" t="s">
        <v>521</v>
      </c>
      <c r="N50" s="354" t="s">
        <v>522</v>
      </c>
      <c r="O50" s="354" t="s">
        <v>523</v>
      </c>
    </row>
    <row r="51" spans="1:17" x14ac:dyDescent="0.15">
      <c r="B51" s="248"/>
      <c r="C51" s="244"/>
      <c r="D51" s="244"/>
      <c r="E51" s="244"/>
      <c r="F51" s="244"/>
      <c r="G51" s="1227" t="s">
        <v>556</v>
      </c>
      <c r="H51" s="1228"/>
      <c r="I51" s="1233" t="s">
        <v>557</v>
      </c>
      <c r="J51" s="1233"/>
      <c r="K51" s="1235"/>
      <c r="L51" s="1235"/>
      <c r="M51" s="1235"/>
      <c r="N51" s="1235"/>
      <c r="O51" s="1235"/>
    </row>
    <row r="52" spans="1:17" x14ac:dyDescent="0.15">
      <c r="B52" s="248"/>
      <c r="C52" s="244"/>
      <c r="D52" s="244"/>
      <c r="E52" s="244"/>
      <c r="F52" s="244"/>
      <c r="G52" s="1229"/>
      <c r="H52" s="1230"/>
      <c r="I52" s="1234"/>
      <c r="J52" s="1234"/>
      <c r="K52" s="1236"/>
      <c r="L52" s="1236"/>
      <c r="M52" s="1236"/>
      <c r="N52" s="1236"/>
      <c r="O52" s="1236"/>
    </row>
    <row r="53" spans="1:17" x14ac:dyDescent="0.15">
      <c r="A53" s="355"/>
      <c r="B53" s="248"/>
      <c r="C53" s="244"/>
      <c r="D53" s="244"/>
      <c r="E53" s="244"/>
      <c r="F53" s="244"/>
      <c r="G53" s="1229"/>
      <c r="H53" s="1230"/>
      <c r="I53" s="1237" t="s">
        <v>558</v>
      </c>
      <c r="J53" s="1237"/>
      <c r="K53" s="1244"/>
      <c r="L53" s="1244"/>
      <c r="M53" s="1244"/>
      <c r="N53" s="1244"/>
      <c r="O53" s="1244"/>
    </row>
    <row r="54" spans="1:17" x14ac:dyDescent="0.15">
      <c r="A54" s="355"/>
      <c r="B54" s="248"/>
      <c r="C54" s="244"/>
      <c r="D54" s="244"/>
      <c r="E54" s="244"/>
      <c r="F54" s="244"/>
      <c r="G54" s="1231"/>
      <c r="H54" s="1232"/>
      <c r="I54" s="1237"/>
      <c r="J54" s="1237"/>
      <c r="K54" s="1245"/>
      <c r="L54" s="1245"/>
      <c r="M54" s="1245"/>
      <c r="N54" s="1245"/>
      <c r="O54" s="1245"/>
    </row>
    <row r="55" spans="1:17" x14ac:dyDescent="0.15">
      <c r="A55" s="355"/>
      <c r="B55" s="248"/>
      <c r="C55" s="244"/>
      <c r="D55" s="244"/>
      <c r="E55" s="244"/>
      <c r="F55" s="244"/>
      <c r="G55" s="1238" t="s">
        <v>559</v>
      </c>
      <c r="H55" s="1239"/>
      <c r="I55" s="1237" t="s">
        <v>557</v>
      </c>
      <c r="J55" s="1237"/>
      <c r="K55" s="1235"/>
      <c r="L55" s="1235"/>
      <c r="M55" s="1235"/>
      <c r="N55" s="1235"/>
      <c r="O55" s="1235"/>
    </row>
    <row r="56" spans="1:17" x14ac:dyDescent="0.15">
      <c r="A56" s="355"/>
      <c r="B56" s="248"/>
      <c r="C56" s="244"/>
      <c r="D56" s="244"/>
      <c r="E56" s="244"/>
      <c r="F56" s="244"/>
      <c r="G56" s="1240"/>
      <c r="H56" s="1241"/>
      <c r="I56" s="1237"/>
      <c r="J56" s="1237"/>
      <c r="K56" s="1236"/>
      <c r="L56" s="1236"/>
      <c r="M56" s="1236"/>
      <c r="N56" s="1236"/>
      <c r="O56" s="1236"/>
    </row>
    <row r="57" spans="1:17" s="355" customFormat="1" x14ac:dyDescent="0.15">
      <c r="B57" s="356"/>
      <c r="C57" s="352"/>
      <c r="D57" s="352"/>
      <c r="E57" s="352"/>
      <c r="F57" s="352"/>
      <c r="G57" s="1240"/>
      <c r="H57" s="1241"/>
      <c r="I57" s="1246" t="s">
        <v>558</v>
      </c>
      <c r="J57" s="1246"/>
      <c r="K57" s="1244"/>
      <c r="L57" s="1244"/>
      <c r="M57" s="1244"/>
      <c r="N57" s="1244"/>
      <c r="O57" s="1244"/>
      <c r="P57" s="357"/>
      <c r="Q57" s="356"/>
    </row>
    <row r="58" spans="1:17" s="355" customFormat="1" x14ac:dyDescent="0.15">
      <c r="A58" s="243"/>
      <c r="B58" s="356"/>
      <c r="C58" s="352"/>
      <c r="D58" s="352"/>
      <c r="E58" s="352"/>
      <c r="F58" s="352"/>
      <c r="G58" s="1242"/>
      <c r="H58" s="1243"/>
      <c r="I58" s="1246"/>
      <c r="J58" s="1246"/>
      <c r="K58" s="1245"/>
      <c r="L58" s="1245"/>
      <c r="M58" s="1245"/>
      <c r="N58" s="1245"/>
      <c r="O58" s="1245"/>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560</v>
      </c>
      <c r="C63" s="244"/>
      <c r="D63" s="244"/>
      <c r="E63" s="244"/>
      <c r="F63" s="244"/>
      <c r="G63" s="244"/>
      <c r="H63" s="244"/>
      <c r="I63" s="244"/>
      <c r="J63" s="244"/>
      <c r="K63" s="244"/>
      <c r="L63" s="244"/>
      <c r="M63" s="244"/>
      <c r="N63" s="244"/>
      <c r="O63" s="244"/>
    </row>
    <row r="64" spans="1:17" x14ac:dyDescent="0.15">
      <c r="B64" s="248"/>
      <c r="C64" s="244"/>
      <c r="D64" s="244"/>
      <c r="E64" s="244"/>
      <c r="F64" s="244"/>
      <c r="G64" s="351" t="s">
        <v>554</v>
      </c>
      <c r="I64" s="352"/>
      <c r="J64" s="352"/>
      <c r="K64" s="352"/>
      <c r="L64" s="244"/>
      <c r="M64" s="244"/>
      <c r="N64" s="244"/>
      <c r="O64" s="244"/>
    </row>
    <row r="65" spans="2:30" x14ac:dyDescent="0.15">
      <c r="B65" s="248"/>
      <c r="C65" s="244"/>
      <c r="D65" s="244"/>
      <c r="E65" s="244"/>
      <c r="F65" s="244"/>
      <c r="G65" s="1247" t="s">
        <v>563</v>
      </c>
      <c r="H65" s="1216"/>
      <c r="I65" s="1216"/>
      <c r="J65" s="1216"/>
      <c r="K65" s="1216"/>
      <c r="L65" s="1216"/>
      <c r="M65" s="1216"/>
      <c r="N65" s="1216"/>
      <c r="O65" s="1217"/>
    </row>
    <row r="66" spans="2:30" x14ac:dyDescent="0.15">
      <c r="B66" s="248"/>
      <c r="C66" s="244"/>
      <c r="D66" s="244"/>
      <c r="E66" s="244"/>
      <c r="F66" s="244"/>
      <c r="G66" s="1218"/>
      <c r="H66" s="1219"/>
      <c r="I66" s="1219"/>
      <c r="J66" s="1219"/>
      <c r="K66" s="1219"/>
      <c r="L66" s="1219"/>
      <c r="M66" s="1219"/>
      <c r="N66" s="1219"/>
      <c r="O66" s="1220"/>
    </row>
    <row r="67" spans="2:30" x14ac:dyDescent="0.15">
      <c r="B67" s="248"/>
      <c r="C67" s="244"/>
      <c r="D67" s="244"/>
      <c r="E67" s="244"/>
      <c r="F67" s="244"/>
      <c r="G67" s="1218"/>
      <c r="H67" s="1219"/>
      <c r="I67" s="1219"/>
      <c r="J67" s="1219"/>
      <c r="K67" s="1219"/>
      <c r="L67" s="1219"/>
      <c r="M67" s="1219"/>
      <c r="N67" s="1219"/>
      <c r="O67" s="1220"/>
    </row>
    <row r="68" spans="2:30" x14ac:dyDescent="0.15">
      <c r="B68" s="248"/>
      <c r="C68" s="244"/>
      <c r="D68" s="244"/>
      <c r="E68" s="244"/>
      <c r="F68" s="244"/>
      <c r="G68" s="1218"/>
      <c r="H68" s="1219"/>
      <c r="I68" s="1219"/>
      <c r="J68" s="1219"/>
      <c r="K68" s="1219"/>
      <c r="L68" s="1219"/>
      <c r="M68" s="1219"/>
      <c r="N68" s="1219"/>
      <c r="O68" s="1220"/>
    </row>
    <row r="69" spans="2:30" x14ac:dyDescent="0.15">
      <c r="B69" s="248"/>
      <c r="C69" s="244"/>
      <c r="D69" s="244"/>
      <c r="E69" s="244"/>
      <c r="F69" s="244"/>
      <c r="G69" s="1221"/>
      <c r="H69" s="1222"/>
      <c r="I69" s="1222"/>
      <c r="J69" s="1222"/>
      <c r="K69" s="1222"/>
      <c r="L69" s="1222"/>
      <c r="M69" s="1222"/>
      <c r="N69" s="1222"/>
      <c r="O69" s="1223"/>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561</v>
      </c>
      <c r="I71" s="368"/>
      <c r="J71" s="364"/>
      <c r="K71" s="364"/>
      <c r="L71" s="365"/>
      <c r="M71" s="364"/>
      <c r="N71" s="365"/>
      <c r="O71" s="366"/>
    </row>
    <row r="72" spans="2:30" x14ac:dyDescent="0.15">
      <c r="B72" s="248"/>
      <c r="C72" s="244"/>
      <c r="D72" s="244"/>
      <c r="E72" s="244"/>
      <c r="F72" s="244"/>
      <c r="G72" s="1224"/>
      <c r="H72" s="1225"/>
      <c r="I72" s="1225"/>
      <c r="J72" s="1226"/>
      <c r="K72" s="354" t="s">
        <v>519</v>
      </c>
      <c r="L72" s="354" t="s">
        <v>520</v>
      </c>
      <c r="M72" s="354" t="s">
        <v>521</v>
      </c>
      <c r="N72" s="354" t="s">
        <v>522</v>
      </c>
      <c r="O72" s="354" t="s">
        <v>523</v>
      </c>
    </row>
    <row r="73" spans="2:30" x14ac:dyDescent="0.15">
      <c r="B73" s="248"/>
      <c r="C73" s="244"/>
      <c r="D73" s="244"/>
      <c r="E73" s="244"/>
      <c r="F73" s="244"/>
      <c r="G73" s="1227" t="s">
        <v>556</v>
      </c>
      <c r="H73" s="1228"/>
      <c r="I73" s="1233" t="s">
        <v>557</v>
      </c>
      <c r="J73" s="1233"/>
      <c r="K73" s="1248">
        <v>149.69999999999999</v>
      </c>
      <c r="L73" s="1248">
        <v>141.1</v>
      </c>
      <c r="M73" s="1236">
        <v>119.9</v>
      </c>
      <c r="N73" s="1236">
        <v>84.7</v>
      </c>
      <c r="O73" s="1236">
        <v>45</v>
      </c>
      <c r="S73" s="243">
        <v>9.9</v>
      </c>
    </row>
    <row r="74" spans="2:30" x14ac:dyDescent="0.15">
      <c r="B74" s="248"/>
      <c r="C74" s="244"/>
      <c r="D74" s="244"/>
      <c r="E74" s="244"/>
      <c r="F74" s="244"/>
      <c r="G74" s="1229"/>
      <c r="H74" s="1230"/>
      <c r="I74" s="1234"/>
      <c r="J74" s="1234"/>
      <c r="K74" s="1248"/>
      <c r="L74" s="1248"/>
      <c r="M74" s="1236"/>
      <c r="N74" s="1236"/>
      <c r="O74" s="1236"/>
    </row>
    <row r="75" spans="2:30" x14ac:dyDescent="0.15">
      <c r="B75" s="248"/>
      <c r="C75" s="244"/>
      <c r="D75" s="244"/>
      <c r="E75" s="244"/>
      <c r="F75" s="244"/>
      <c r="G75" s="1229"/>
      <c r="H75" s="1230"/>
      <c r="I75" s="1237" t="s">
        <v>562</v>
      </c>
      <c r="J75" s="1237"/>
      <c r="K75" s="1249">
        <v>15.6</v>
      </c>
      <c r="L75" s="1249">
        <v>14.1</v>
      </c>
      <c r="M75" s="1249">
        <v>13.1</v>
      </c>
      <c r="N75" s="1249">
        <v>11.9</v>
      </c>
      <c r="O75" s="1249">
        <v>10.8</v>
      </c>
      <c r="U75" s="243">
        <v>81.2</v>
      </c>
      <c r="W75" s="243">
        <v>87.2</v>
      </c>
      <c r="Y75" s="243">
        <v>99.8</v>
      </c>
      <c r="AA75" s="243">
        <v>109.5</v>
      </c>
      <c r="AC75" s="243">
        <v>115.2</v>
      </c>
    </row>
    <row r="76" spans="2:30" x14ac:dyDescent="0.15">
      <c r="B76" s="248"/>
      <c r="C76" s="244"/>
      <c r="D76" s="244"/>
      <c r="E76" s="244"/>
      <c r="F76" s="244"/>
      <c r="G76" s="1231"/>
      <c r="H76" s="1232"/>
      <c r="I76" s="1237"/>
      <c r="J76" s="1237"/>
      <c r="K76" s="1245"/>
      <c r="L76" s="1245"/>
      <c r="M76" s="1245"/>
      <c r="N76" s="1245"/>
      <c r="O76" s="1245"/>
    </row>
    <row r="77" spans="2:30" x14ac:dyDescent="0.15">
      <c r="B77" s="248"/>
      <c r="C77" s="244"/>
      <c r="D77" s="244"/>
      <c r="E77" s="244"/>
      <c r="F77" s="244"/>
      <c r="G77" s="1238" t="s">
        <v>559</v>
      </c>
      <c r="H77" s="1239"/>
      <c r="I77" s="1237" t="s">
        <v>557</v>
      </c>
      <c r="J77" s="1237"/>
      <c r="K77" s="1248">
        <v>86</v>
      </c>
      <c r="L77" s="1248">
        <v>72</v>
      </c>
      <c r="M77" s="1236">
        <v>58.8</v>
      </c>
      <c r="N77" s="1236">
        <v>49.7</v>
      </c>
      <c r="O77" s="1236">
        <v>58.9</v>
      </c>
      <c r="R77" s="243">
        <v>12.3</v>
      </c>
      <c r="T77" s="243">
        <v>11.1</v>
      </c>
    </row>
    <row r="78" spans="2:30" x14ac:dyDescent="0.15">
      <c r="B78" s="248"/>
      <c r="C78" s="244"/>
      <c r="D78" s="244"/>
      <c r="E78" s="244"/>
      <c r="F78" s="244"/>
      <c r="G78" s="1240"/>
      <c r="H78" s="1241"/>
      <c r="I78" s="1237"/>
      <c r="J78" s="1237"/>
      <c r="K78" s="1248"/>
      <c r="L78" s="1248"/>
      <c r="M78" s="1236"/>
      <c r="N78" s="1236"/>
      <c r="O78" s="1236"/>
    </row>
    <row r="79" spans="2:30" x14ac:dyDescent="0.15">
      <c r="B79" s="248"/>
      <c r="C79" s="244"/>
      <c r="D79" s="244"/>
      <c r="E79" s="244"/>
      <c r="F79" s="244"/>
      <c r="G79" s="1240"/>
      <c r="H79" s="1241"/>
      <c r="I79" s="1250" t="s">
        <v>562</v>
      </c>
      <c r="J79" s="1246"/>
      <c r="K79" s="1251">
        <v>14.5</v>
      </c>
      <c r="L79" s="1251">
        <v>13.3</v>
      </c>
      <c r="M79" s="1251">
        <v>12.4</v>
      </c>
      <c r="N79" s="1251">
        <v>11.2</v>
      </c>
      <c r="O79" s="1251">
        <v>10.8</v>
      </c>
      <c r="V79" s="243">
        <v>53.5</v>
      </c>
      <c r="X79" s="243">
        <v>48.2</v>
      </c>
      <c r="Z79" s="243">
        <v>34.200000000000003</v>
      </c>
      <c r="AB79" s="243">
        <v>30.3</v>
      </c>
      <c r="AD79" s="243">
        <v>28.9</v>
      </c>
    </row>
    <row r="80" spans="2:30" x14ac:dyDescent="0.15">
      <c r="B80" s="248"/>
      <c r="C80" s="244"/>
      <c r="D80" s="244"/>
      <c r="E80" s="244"/>
      <c r="F80" s="244"/>
      <c r="G80" s="1242"/>
      <c r="H80" s="1243"/>
      <c r="I80" s="1246"/>
      <c r="J80" s="1246"/>
      <c r="K80" s="1251"/>
      <c r="L80" s="1251"/>
      <c r="M80" s="1251"/>
      <c r="N80" s="1251"/>
      <c r="O80" s="1251"/>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M73" sqref="M73:M7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55" workbookViewId="0">
      <selection activeCell="M73" sqref="M73:M74"/>
    </sheetView>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10405</v>
      </c>
      <c r="E3" s="116"/>
      <c r="F3" s="117">
        <v>90833</v>
      </c>
      <c r="G3" s="118"/>
      <c r="H3" s="119"/>
    </row>
    <row r="4" spans="1:8" x14ac:dyDescent="0.15">
      <c r="A4" s="120"/>
      <c r="B4" s="121"/>
      <c r="C4" s="122"/>
      <c r="D4" s="123">
        <v>8399</v>
      </c>
      <c r="E4" s="124"/>
      <c r="F4" s="125">
        <v>47037</v>
      </c>
      <c r="G4" s="126"/>
      <c r="H4" s="127"/>
    </row>
    <row r="5" spans="1:8" x14ac:dyDescent="0.15">
      <c r="A5" s="108" t="s">
        <v>513</v>
      </c>
      <c r="B5" s="113"/>
      <c r="C5" s="114"/>
      <c r="D5" s="115">
        <v>27206</v>
      </c>
      <c r="E5" s="116"/>
      <c r="F5" s="117">
        <v>79181</v>
      </c>
      <c r="G5" s="118"/>
      <c r="H5" s="119"/>
    </row>
    <row r="6" spans="1:8" x14ac:dyDescent="0.15">
      <c r="A6" s="120"/>
      <c r="B6" s="121"/>
      <c r="C6" s="122"/>
      <c r="D6" s="123">
        <v>10965</v>
      </c>
      <c r="E6" s="124"/>
      <c r="F6" s="125">
        <v>40448</v>
      </c>
      <c r="G6" s="126"/>
      <c r="H6" s="127"/>
    </row>
    <row r="7" spans="1:8" x14ac:dyDescent="0.15">
      <c r="A7" s="108" t="s">
        <v>514</v>
      </c>
      <c r="B7" s="113"/>
      <c r="C7" s="114"/>
      <c r="D7" s="115">
        <v>17938</v>
      </c>
      <c r="E7" s="116"/>
      <c r="F7" s="117">
        <v>118124</v>
      </c>
      <c r="G7" s="118"/>
      <c r="H7" s="119"/>
    </row>
    <row r="8" spans="1:8" x14ac:dyDescent="0.15">
      <c r="A8" s="120"/>
      <c r="B8" s="121"/>
      <c r="C8" s="122"/>
      <c r="D8" s="123">
        <v>12266</v>
      </c>
      <c r="E8" s="124"/>
      <c r="F8" s="125">
        <v>54614</v>
      </c>
      <c r="G8" s="126"/>
      <c r="H8" s="127"/>
    </row>
    <row r="9" spans="1:8" x14ac:dyDescent="0.15">
      <c r="A9" s="108" t="s">
        <v>515</v>
      </c>
      <c r="B9" s="113"/>
      <c r="C9" s="114"/>
      <c r="D9" s="115">
        <v>6213</v>
      </c>
      <c r="E9" s="116"/>
      <c r="F9" s="117">
        <v>101693</v>
      </c>
      <c r="G9" s="118"/>
      <c r="H9" s="119"/>
    </row>
    <row r="10" spans="1:8" x14ac:dyDescent="0.15">
      <c r="A10" s="120"/>
      <c r="B10" s="121"/>
      <c r="C10" s="122"/>
      <c r="D10" s="123">
        <v>5945</v>
      </c>
      <c r="E10" s="124"/>
      <c r="F10" s="125">
        <v>51066</v>
      </c>
      <c r="G10" s="126"/>
      <c r="H10" s="127"/>
    </row>
    <row r="11" spans="1:8" x14ac:dyDescent="0.15">
      <c r="A11" s="108" t="s">
        <v>516</v>
      </c>
      <c r="B11" s="113"/>
      <c r="C11" s="114"/>
      <c r="D11" s="115">
        <v>12139</v>
      </c>
      <c r="E11" s="116"/>
      <c r="F11" s="117">
        <v>93741</v>
      </c>
      <c r="G11" s="118"/>
      <c r="H11" s="119"/>
    </row>
    <row r="12" spans="1:8" x14ac:dyDescent="0.15">
      <c r="A12" s="120"/>
      <c r="B12" s="121"/>
      <c r="C12" s="128"/>
      <c r="D12" s="123">
        <v>5950</v>
      </c>
      <c r="E12" s="124"/>
      <c r="F12" s="125">
        <v>46285</v>
      </c>
      <c r="G12" s="126"/>
      <c r="H12" s="127"/>
    </row>
    <row r="13" spans="1:8" x14ac:dyDescent="0.15">
      <c r="A13" s="108"/>
      <c r="B13" s="113"/>
      <c r="C13" s="129"/>
      <c r="D13" s="130">
        <v>14780</v>
      </c>
      <c r="E13" s="131"/>
      <c r="F13" s="132">
        <v>96714</v>
      </c>
      <c r="G13" s="133"/>
      <c r="H13" s="119"/>
    </row>
    <row r="14" spans="1:8" x14ac:dyDescent="0.15">
      <c r="A14" s="120"/>
      <c r="B14" s="121"/>
      <c r="C14" s="122"/>
      <c r="D14" s="123">
        <v>8705</v>
      </c>
      <c r="E14" s="124"/>
      <c r="F14" s="125">
        <v>47890</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5.22</v>
      </c>
      <c r="C19" s="134">
        <f>ROUND(VALUE(SUBSTITUTE(実質収支比率等に係る経年分析!G$48,"▲","-")),2)</f>
        <v>5.8</v>
      </c>
      <c r="D19" s="134">
        <f>ROUND(VALUE(SUBSTITUTE(実質収支比率等に係る経年分析!H$48,"▲","-")),2)</f>
        <v>6.5</v>
      </c>
      <c r="E19" s="134">
        <f>ROUND(VALUE(SUBSTITUTE(実質収支比率等に係る経年分析!I$48,"▲","-")),2)</f>
        <v>5.44</v>
      </c>
      <c r="F19" s="134">
        <f>ROUND(VALUE(SUBSTITUTE(実質収支比率等に係る経年分析!J$48,"▲","-")),2)</f>
        <v>7.32</v>
      </c>
    </row>
    <row r="20" spans="1:11" x14ac:dyDescent="0.15">
      <c r="A20" s="134" t="s">
        <v>43</v>
      </c>
      <c r="B20" s="134">
        <f>ROUND(VALUE(SUBSTITUTE(実質収支比率等に係る経年分析!F$47,"▲","-")),2)</f>
        <v>18.48</v>
      </c>
      <c r="C20" s="134">
        <f>ROUND(VALUE(SUBSTITUTE(実質収支比率等に係る経年分析!G$47,"▲","-")),2)</f>
        <v>12.29</v>
      </c>
      <c r="D20" s="134">
        <f>ROUND(VALUE(SUBSTITUTE(実質収支比率等に係る経年分析!H$47,"▲","-")),2)</f>
        <v>12.03</v>
      </c>
      <c r="E20" s="134">
        <f>ROUND(VALUE(SUBSTITUTE(実質収支比率等に係る経年分析!I$47,"▲","-")),2)</f>
        <v>15.36</v>
      </c>
      <c r="F20" s="134">
        <f>ROUND(VALUE(SUBSTITUTE(実質収支比率等に係る経年分析!J$47,"▲","-")),2)</f>
        <v>19.75</v>
      </c>
    </row>
    <row r="21" spans="1:11" x14ac:dyDescent="0.15">
      <c r="A21" s="134" t="s">
        <v>44</v>
      </c>
      <c r="B21" s="134">
        <f>IF(ISNUMBER(VALUE(SUBSTITUTE(実質収支比率等に係る経年分析!F$49,"▲","-"))),ROUND(VALUE(SUBSTITUTE(実質収支比率等に係る経年分析!F$49,"▲","-")),2),NA())</f>
        <v>6.32</v>
      </c>
      <c r="C21" s="134">
        <f>IF(ISNUMBER(VALUE(SUBSTITUTE(実質収支比率等に係る経年分析!G$49,"▲","-"))),ROUND(VALUE(SUBSTITUTE(実質収支比率等に係る経年分析!G$49,"▲","-")),2),NA())</f>
        <v>-6.19</v>
      </c>
      <c r="D21" s="134">
        <f>IF(ISNUMBER(VALUE(SUBSTITUTE(実質収支比率等に係る経年分析!H$49,"▲","-"))),ROUND(VALUE(SUBSTITUTE(実質収支比率等に係る経年分析!H$49,"▲","-")),2),NA())</f>
        <v>0.75</v>
      </c>
      <c r="E21" s="134">
        <f>IF(ISNUMBER(VALUE(SUBSTITUTE(実質収支比率等に係る経年分析!I$49,"▲","-"))),ROUND(VALUE(SUBSTITUTE(実質収支比率等に係る経年分析!I$49,"▲","-")),2),NA())</f>
        <v>-0.03</v>
      </c>
      <c r="F21" s="134">
        <f>IF(ISNUMBER(VALUE(SUBSTITUTE(実質収支比率等に係る経年分析!J$49,"▲","-"))),ROUND(VALUE(SUBSTITUTE(実質収支比率等に係る経年分析!J$49,"▲","-")),2),NA())</f>
        <v>5.89</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農業集落排水事業特別会計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7.0000000000000007E-2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x14ac:dyDescent="0.15">
      <c r="A31" s="135" t="str">
        <f>IF(連結実質赤字比率に係る赤字・黒字の構成分析!C$39="",NA(),連結実質赤字比率に係る赤字・黒字の構成分析!C$39)</f>
        <v>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1.7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1.1299999999999999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2.82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1.27</v>
      </c>
    </row>
    <row r="32" spans="1:11" x14ac:dyDescent="0.15">
      <c r="A32" s="135" t="str">
        <f>IF(連結実質赤字比率に係る赤字・黒字の構成分析!C$38="",NA(),連結実質赤字比率に係る赤字・黒字の構成分析!C$38)</f>
        <v>国民健康保険事業特別会計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4.12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2.58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2.2799999999999998</v>
      </c>
    </row>
    <row r="33" spans="1:16" x14ac:dyDescent="0.15">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2.81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3.58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4.24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3.6</v>
      </c>
    </row>
    <row r="34" spans="1:16" x14ac:dyDescent="0.15">
      <c r="A34" s="135" t="str">
        <f>IF(連結実質赤字比率に係る赤字・黒字の構成分析!C$36="",NA(),連結実質赤字比率に係る赤字・黒字の構成分析!C$36)</f>
        <v>板柳中央病院事業会計</v>
      </c>
      <c r="B34" s="135">
        <f>IF(ROUND(VALUE(SUBSTITUTE(連結実質赤字比率に係る赤字・黒字の構成分析!F$36,"▲", "-")), 2) &lt; 0, ABS(ROUND(VALUE(SUBSTITUTE(連結実質赤字比率に係る赤字・黒字の構成分析!F$36,"▲", "-")), 2)), NA())</f>
        <v>4.66</v>
      </c>
      <c r="C34" s="135" t="e">
        <f>IF(ROUND(VALUE(SUBSTITUTE(連結実質赤字比率に係る赤字・黒字の構成分析!F$36,"▲", "-")), 2) &gt;= 0, ABS(ROUND(VALUE(SUBSTITUTE(連結実質赤字比率に係る赤字・黒字の構成分析!F$36,"▲", "-")), 2)), NA())</f>
        <v>#N/A</v>
      </c>
      <c r="D34" s="135">
        <f>IF(ROUND(VALUE(SUBSTITUTE(連結実質赤字比率に係る赤字・黒字の構成分析!G$36,"▲", "-")), 2) &lt; 0, ABS(ROUND(VALUE(SUBSTITUTE(連結実質赤字比率に係る赤字・黒字の構成分析!G$36,"▲", "-")), 2)), NA())</f>
        <v>2.4300000000000002</v>
      </c>
      <c r="E34" s="135" t="e">
        <f>IF(ROUND(VALUE(SUBSTITUTE(連結実質赤字比率に係る赤字・黒字の構成分析!G$36,"▲", "-")), 2) &gt;= 0, ABS(ROUND(VALUE(SUBSTITUTE(連結実質赤字比率に係る赤字・黒字の構成分析!G$36,"▲", "-")), 2)), NA())</f>
        <v>#N/A</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5.5</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4.8499999999999996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4.7300000000000004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4.5599999999999996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5.12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5.71</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7.31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541</v>
      </c>
      <c r="E42" s="136"/>
      <c r="F42" s="136"/>
      <c r="G42" s="136">
        <f>'実質公債費比率（分子）の構造'!L$52</f>
        <v>556</v>
      </c>
      <c r="H42" s="136"/>
      <c r="I42" s="136"/>
      <c r="J42" s="136">
        <f>'実質公債費比率（分子）の構造'!M$52</f>
        <v>573</v>
      </c>
      <c r="K42" s="136"/>
      <c r="L42" s="136"/>
      <c r="M42" s="136">
        <f>'実質公債費比率（分子）の構造'!N$52</f>
        <v>608</v>
      </c>
      <c r="N42" s="136"/>
      <c r="O42" s="136"/>
      <c r="P42" s="136">
        <f>'実質公債費比率（分子）の構造'!O$52</f>
        <v>604</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v>
      </c>
      <c r="C44" s="136"/>
      <c r="D44" s="136"/>
      <c r="E44" s="136">
        <f>'実質公債費比率（分子）の構造'!L$50</f>
        <v>12</v>
      </c>
      <c r="F44" s="136"/>
      <c r="G44" s="136"/>
      <c r="H44" s="136">
        <f>'実質公債費比率（分子）の構造'!M$50</f>
        <v>12</v>
      </c>
      <c r="I44" s="136"/>
      <c r="J44" s="136"/>
      <c r="K44" s="136">
        <f>'実質公債費比率（分子）の構造'!N$50</f>
        <v>12</v>
      </c>
      <c r="L44" s="136"/>
      <c r="M44" s="136"/>
      <c r="N44" s="136">
        <f>'実質公債費比率（分子）の構造'!O$50</f>
        <v>12</v>
      </c>
      <c r="O44" s="136"/>
      <c r="P44" s="136"/>
    </row>
    <row r="45" spans="1:16" x14ac:dyDescent="0.15">
      <c r="A45" s="136" t="s">
        <v>54</v>
      </c>
      <c r="B45" s="136">
        <f>'実質公債費比率（分子）の構造'!K$49</f>
        <v>29</v>
      </c>
      <c r="C45" s="136"/>
      <c r="D45" s="136"/>
      <c r="E45" s="136">
        <f>'実質公債費比率（分子）の構造'!L$49</f>
        <v>29</v>
      </c>
      <c r="F45" s="136"/>
      <c r="G45" s="136"/>
      <c r="H45" s="136">
        <f>'実質公債費比率（分子）の構造'!M$49</f>
        <v>29</v>
      </c>
      <c r="I45" s="136"/>
      <c r="J45" s="136"/>
      <c r="K45" s="136">
        <f>'実質公債費比率（分子）の構造'!N$49</f>
        <v>28</v>
      </c>
      <c r="L45" s="136"/>
      <c r="M45" s="136"/>
      <c r="N45" s="136">
        <f>'実質公債費比率（分子）の構造'!O$49</f>
        <v>29</v>
      </c>
      <c r="O45" s="136"/>
      <c r="P45" s="136"/>
    </row>
    <row r="46" spans="1:16" x14ac:dyDescent="0.15">
      <c r="A46" s="136" t="s">
        <v>55</v>
      </c>
      <c r="B46" s="136">
        <f>'実質公債費比率（分子）の構造'!K$48</f>
        <v>409</v>
      </c>
      <c r="C46" s="136"/>
      <c r="D46" s="136"/>
      <c r="E46" s="136">
        <f>'実質公債費比率（分子）の構造'!L$48</f>
        <v>438</v>
      </c>
      <c r="F46" s="136"/>
      <c r="G46" s="136"/>
      <c r="H46" s="136">
        <f>'実質公債費比率（分子）の構造'!M$48</f>
        <v>469</v>
      </c>
      <c r="I46" s="136"/>
      <c r="J46" s="136"/>
      <c r="K46" s="136">
        <f>'実質公債費比率（分子）の構造'!N$48</f>
        <v>432</v>
      </c>
      <c r="L46" s="136"/>
      <c r="M46" s="136"/>
      <c r="N46" s="136">
        <f>'実質公債費比率（分子）の構造'!O$48</f>
        <v>421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591</v>
      </c>
      <c r="C49" s="136"/>
      <c r="D49" s="136"/>
      <c r="E49" s="136">
        <f>'実質公債費比率（分子）の構造'!L$45</f>
        <v>517</v>
      </c>
      <c r="F49" s="136"/>
      <c r="G49" s="136"/>
      <c r="H49" s="136">
        <f>'実質公債費比率（分子）の構造'!M$45</f>
        <v>495</v>
      </c>
      <c r="I49" s="136"/>
      <c r="J49" s="136"/>
      <c r="K49" s="136">
        <f>'実質公債費比率（分子）の構造'!N$45</f>
        <v>488</v>
      </c>
      <c r="L49" s="136"/>
      <c r="M49" s="136"/>
      <c r="N49" s="136">
        <f>'実質公債費比率（分子）の構造'!O$45</f>
        <v>486</v>
      </c>
      <c r="O49" s="136"/>
      <c r="P49" s="136"/>
    </row>
    <row r="50" spans="1:16" x14ac:dyDescent="0.15">
      <c r="A50" s="136" t="s">
        <v>59</v>
      </c>
      <c r="B50" s="136" t="e">
        <f>NA()</f>
        <v>#N/A</v>
      </c>
      <c r="C50" s="136">
        <f>IF(ISNUMBER('実質公債費比率（分子）の構造'!K$53),'実質公債費比率（分子）の構造'!K$53,NA())</f>
        <v>500</v>
      </c>
      <c r="D50" s="136" t="e">
        <f>NA()</f>
        <v>#N/A</v>
      </c>
      <c r="E50" s="136" t="e">
        <f>NA()</f>
        <v>#N/A</v>
      </c>
      <c r="F50" s="136">
        <f>IF(ISNUMBER('実質公債費比率（分子）の構造'!L$53),'実質公債費比率（分子）の構造'!L$53,NA())</f>
        <v>440</v>
      </c>
      <c r="G50" s="136" t="e">
        <f>NA()</f>
        <v>#N/A</v>
      </c>
      <c r="H50" s="136" t="e">
        <f>NA()</f>
        <v>#N/A</v>
      </c>
      <c r="I50" s="136">
        <f>IF(ISNUMBER('実質公債費比率（分子）の構造'!M$53),'実質公債費比率（分子）の構造'!M$53,NA())</f>
        <v>432</v>
      </c>
      <c r="J50" s="136" t="e">
        <f>NA()</f>
        <v>#N/A</v>
      </c>
      <c r="K50" s="136" t="e">
        <f>NA()</f>
        <v>#N/A</v>
      </c>
      <c r="L50" s="136">
        <f>IF(ISNUMBER('実質公債費比率（分子）の構造'!N$53),'実質公債費比率（分子）の構造'!N$53,NA())</f>
        <v>352</v>
      </c>
      <c r="M50" s="136" t="e">
        <f>NA()</f>
        <v>#N/A</v>
      </c>
      <c r="N50" s="136" t="e">
        <f>NA()</f>
        <v>#N/A</v>
      </c>
      <c r="O50" s="136">
        <f>IF(ISNUMBER('実質公債費比率（分子）の構造'!O$53),'実質公債費比率（分子）の構造'!O$53,NA())</f>
        <v>344</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7328</v>
      </c>
      <c r="E56" s="135"/>
      <c r="F56" s="135"/>
      <c r="G56" s="135">
        <f>'将来負担比率（分子）の構造'!J$51</f>
        <v>7287</v>
      </c>
      <c r="H56" s="135"/>
      <c r="I56" s="135"/>
      <c r="J56" s="135">
        <f>'将来負担比率（分子）の構造'!K$51</f>
        <v>7186</v>
      </c>
      <c r="K56" s="135"/>
      <c r="L56" s="135"/>
      <c r="M56" s="135">
        <f>'将来負担比率（分子）の構造'!L$51</f>
        <v>7058</v>
      </c>
      <c r="N56" s="135"/>
      <c r="O56" s="135"/>
      <c r="P56" s="135">
        <f>'将来負担比率（分子）の構造'!M$51</f>
        <v>6911</v>
      </c>
    </row>
    <row r="57" spans="1:16" x14ac:dyDescent="0.15">
      <c r="A57" s="135" t="s">
        <v>35</v>
      </c>
      <c r="B57" s="135"/>
      <c r="C57" s="135"/>
      <c r="D57" s="135">
        <f>'将来負担比率（分子）の構造'!I$50</f>
        <v>290</v>
      </c>
      <c r="E57" s="135"/>
      <c r="F57" s="135"/>
      <c r="G57" s="135">
        <f>'将来負担比率（分子）の構造'!J$50</f>
        <v>232</v>
      </c>
      <c r="H57" s="135"/>
      <c r="I57" s="135"/>
      <c r="J57" s="135">
        <f>'将来負担比率（分子）の構造'!K$50</f>
        <v>183</v>
      </c>
      <c r="K57" s="135"/>
      <c r="L57" s="135"/>
      <c r="M57" s="135">
        <f>'将来負担比率（分子）の構造'!L$50</f>
        <v>157</v>
      </c>
      <c r="N57" s="135"/>
      <c r="O57" s="135"/>
      <c r="P57" s="135">
        <f>'将来負担比率（分子）の構造'!M$50</f>
        <v>136</v>
      </c>
    </row>
    <row r="58" spans="1:16" x14ac:dyDescent="0.15">
      <c r="A58" s="135" t="s">
        <v>34</v>
      </c>
      <c r="B58" s="135"/>
      <c r="C58" s="135"/>
      <c r="D58" s="135">
        <f>'将来負担比率（分子）の構造'!I$49</f>
        <v>1379</v>
      </c>
      <c r="E58" s="135"/>
      <c r="F58" s="135"/>
      <c r="G58" s="135">
        <f>'将来負担比率（分子）の構造'!J$49</f>
        <v>1667</v>
      </c>
      <c r="H58" s="135"/>
      <c r="I58" s="135"/>
      <c r="J58" s="135">
        <f>'将来負担比率（分子）の構造'!K$49</f>
        <v>1986</v>
      </c>
      <c r="K58" s="135"/>
      <c r="L58" s="135"/>
      <c r="M58" s="135">
        <f>'将来負担比率（分子）の構造'!L$49</f>
        <v>2331</v>
      </c>
      <c r="N58" s="135"/>
      <c r="O58" s="135"/>
      <c r="P58" s="135">
        <f>'将来負担比率（分子）の構造'!M$49</f>
        <v>2726</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1547</v>
      </c>
      <c r="C62" s="135"/>
      <c r="D62" s="135"/>
      <c r="E62" s="135">
        <f>'将来負担比率（分子）の構造'!J$45</f>
        <v>1406</v>
      </c>
      <c r="F62" s="135"/>
      <c r="G62" s="135"/>
      <c r="H62" s="135">
        <f>'将来負担比率（分子）の構造'!K$45</f>
        <v>1129</v>
      </c>
      <c r="I62" s="135"/>
      <c r="J62" s="135"/>
      <c r="K62" s="135">
        <f>'将来負担比率（分子）の構造'!L$45</f>
        <v>1006</v>
      </c>
      <c r="L62" s="135"/>
      <c r="M62" s="135"/>
      <c r="N62" s="135">
        <f>'将来負担比率（分子）の構造'!M$45</f>
        <v>875</v>
      </c>
      <c r="O62" s="135"/>
      <c r="P62" s="135"/>
    </row>
    <row r="63" spans="1:16" x14ac:dyDescent="0.15">
      <c r="A63" s="135" t="s">
        <v>28</v>
      </c>
      <c r="B63" s="135">
        <f>'将来負担比率（分子）の構造'!I$44</f>
        <v>135</v>
      </c>
      <c r="C63" s="135"/>
      <c r="D63" s="135"/>
      <c r="E63" s="135">
        <f>'将来負担比率（分子）の構造'!J$44</f>
        <v>107</v>
      </c>
      <c r="F63" s="135"/>
      <c r="G63" s="135"/>
      <c r="H63" s="135">
        <f>'将来負担比率（分子）の構造'!K$44</f>
        <v>82</v>
      </c>
      <c r="I63" s="135"/>
      <c r="J63" s="135"/>
      <c r="K63" s="135">
        <f>'将来負担比率（分子）の構造'!L$44</f>
        <v>228</v>
      </c>
      <c r="L63" s="135"/>
      <c r="M63" s="135"/>
      <c r="N63" s="135">
        <f>'将来負担比率（分子）の構造'!M$44</f>
        <v>309</v>
      </c>
      <c r="O63" s="135"/>
      <c r="P63" s="135"/>
    </row>
    <row r="64" spans="1:16" x14ac:dyDescent="0.15">
      <c r="A64" s="135" t="s">
        <v>27</v>
      </c>
      <c r="B64" s="135">
        <f>'将来負担比率（分子）の構造'!I$43</f>
        <v>7472</v>
      </c>
      <c r="C64" s="135"/>
      <c r="D64" s="135"/>
      <c r="E64" s="135">
        <f>'将来負担比率（分子）の構造'!J$43</f>
        <v>7383</v>
      </c>
      <c r="F64" s="135"/>
      <c r="G64" s="135"/>
      <c r="H64" s="135">
        <f>'将来負担比率（分子）の構造'!K$43</f>
        <v>7356</v>
      </c>
      <c r="I64" s="135"/>
      <c r="J64" s="135"/>
      <c r="K64" s="135">
        <f>'将来負担比率（分子）の構造'!L$43</f>
        <v>6389</v>
      </c>
      <c r="L64" s="135"/>
      <c r="M64" s="135"/>
      <c r="N64" s="135">
        <f>'将来負担比率（分子）の構造'!M$43</f>
        <v>5597</v>
      </c>
      <c r="O64" s="135"/>
      <c r="P64" s="135"/>
    </row>
    <row r="65" spans="1:16" x14ac:dyDescent="0.15">
      <c r="A65" s="135" t="s">
        <v>26</v>
      </c>
      <c r="B65" s="135">
        <f>'将来負担比率（分子）の構造'!I$42</f>
        <v>66</v>
      </c>
      <c r="C65" s="135"/>
      <c r="D65" s="135"/>
      <c r="E65" s="135">
        <f>'将来負担比率（分子）の構造'!J$42</f>
        <v>54</v>
      </c>
      <c r="F65" s="135"/>
      <c r="G65" s="135"/>
      <c r="H65" s="135">
        <f>'将来負担比率（分子）の構造'!K$42</f>
        <v>43</v>
      </c>
      <c r="I65" s="135"/>
      <c r="J65" s="135"/>
      <c r="K65" s="135">
        <f>'将来負担比率（分子）の構造'!L$42</f>
        <v>34</v>
      </c>
      <c r="L65" s="135"/>
      <c r="M65" s="135"/>
      <c r="N65" s="135">
        <f>'将来負担比率（分子）の構造'!M$42</f>
        <v>25</v>
      </c>
      <c r="O65" s="135"/>
      <c r="P65" s="135"/>
    </row>
    <row r="66" spans="1:16" x14ac:dyDescent="0.15">
      <c r="A66" s="135" t="s">
        <v>25</v>
      </c>
      <c r="B66" s="135">
        <f>'将来負担比率（分子）の構造'!I$41</f>
        <v>5061</v>
      </c>
      <c r="C66" s="135"/>
      <c r="D66" s="135"/>
      <c r="E66" s="135">
        <f>'将来負担比率（分子）の構造'!J$41</f>
        <v>5055</v>
      </c>
      <c r="F66" s="135"/>
      <c r="G66" s="135"/>
      <c r="H66" s="135">
        <f>'将来負担比率（分子）の構造'!K$41</f>
        <v>4900</v>
      </c>
      <c r="I66" s="135"/>
      <c r="J66" s="135"/>
      <c r="K66" s="135">
        <f>'将来負担比率（分子）の構造'!L$41</f>
        <v>4747</v>
      </c>
      <c r="L66" s="135"/>
      <c r="M66" s="135"/>
      <c r="N66" s="135">
        <f>'将来負担比率（分子）の構造'!M$41</f>
        <v>4544</v>
      </c>
      <c r="O66" s="135"/>
      <c r="P66" s="135"/>
    </row>
    <row r="67" spans="1:16" x14ac:dyDescent="0.15">
      <c r="A67" s="135" t="s">
        <v>63</v>
      </c>
      <c r="B67" s="135" t="e">
        <f>NA()</f>
        <v>#N/A</v>
      </c>
      <c r="C67" s="135">
        <f>IF(ISNUMBER('将来負担比率（分子）の構造'!I$52), IF('将来負担比率（分子）の構造'!I$52 &lt; 0, 0, '将来負担比率（分子）の構造'!I$52), NA())</f>
        <v>5284</v>
      </c>
      <c r="D67" s="135" t="e">
        <f>NA()</f>
        <v>#N/A</v>
      </c>
      <c r="E67" s="135" t="e">
        <f>NA()</f>
        <v>#N/A</v>
      </c>
      <c r="F67" s="135">
        <f>IF(ISNUMBER('将来負担比率（分子）の構造'!J$52), IF('将来負担比率（分子）の構造'!J$52 &lt; 0, 0, '将来負担比率（分子）の構造'!J$52), NA())</f>
        <v>4819</v>
      </c>
      <c r="G67" s="135" t="e">
        <f>NA()</f>
        <v>#N/A</v>
      </c>
      <c r="H67" s="135" t="e">
        <f>NA()</f>
        <v>#N/A</v>
      </c>
      <c r="I67" s="135">
        <f>IF(ISNUMBER('将来負担比率（分子）の構造'!K$52), IF('将来負担比率（分子）の構造'!K$52 &lt; 0, 0, '将来負担比率（分子）の構造'!K$52), NA())</f>
        <v>4155</v>
      </c>
      <c r="J67" s="135" t="e">
        <f>NA()</f>
        <v>#N/A</v>
      </c>
      <c r="K67" s="135" t="e">
        <f>NA()</f>
        <v>#N/A</v>
      </c>
      <c r="L67" s="135">
        <f>IF(ISNUMBER('将来負担比率（分子）の構造'!L$52), IF('将来負担比率（分子）の構造'!L$52 &lt; 0, 0, '将来負担比率（分子）の構造'!L$52), NA())</f>
        <v>2857</v>
      </c>
      <c r="M67" s="135" t="e">
        <f>NA()</f>
        <v>#N/A</v>
      </c>
      <c r="N67" s="135" t="e">
        <f>NA()</f>
        <v>#N/A</v>
      </c>
      <c r="O67" s="135">
        <f>IF(ISNUMBER('将来負担比率（分子）の構造'!M$52), IF('将来負担比率（分子）の構造'!M$52 &lt; 0, 0, '将来負担比率（分子）の構造'!M$52), NA())</f>
        <v>1575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2017-02-24T05:16:42Z</cp:lastPrinted>
  <dcterms:created xsi:type="dcterms:W3CDTF">2017-02-15T15:14:48Z</dcterms:created>
  <dcterms:modified xsi:type="dcterms:W3CDTF">2017-05-19T02:19:01Z</dcterms:modified>
</cp:coreProperties>
</file>