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882"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C35" i="9"/>
  <c r="U34" i="9"/>
  <c r="U35" i="9" s="1"/>
  <c r="U36" i="9" s="1"/>
  <c r="C34" i="9"/>
  <c r="AM34" i="9" l="1"/>
  <c r="AM35" i="9" s="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 r="CO35" i="9" s="1"/>
  <c r="CO36" i="9" s="1"/>
  <c r="CO37" i="9" s="1"/>
  <c r="CO38" i="9" s="1"/>
</calcChain>
</file>

<file path=xl/sharedStrings.xml><?xml version="1.0" encoding="utf-8"?>
<sst xmlns="http://schemas.openxmlformats.org/spreadsheetml/2006/main" count="1029" uniqueCount="568">
  <si>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</si>
  <si>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</si>
  <si>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</si>
  <si>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</si>
  <si>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</si>
  <si>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</si>
  <si>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</si>
  <si>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</si>
  <si>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</si>
  <si>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</si>
  <si>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</si>
  <si>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</si>
  <si>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</si>
  <si>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</si>
  <si>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</si>
  <si>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</si>
  <si>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</si>
  <si>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</si>
  <si>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</si>
  <si>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</si>
  <si>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</si>
  <si>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</si>
  <si>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</si>
  <si>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</si>
  <si>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</si>
  <si>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</si>
  <si>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</si>
  <si>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</si>
  <si>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</si>
  <si>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</si>
  <si>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</si>
  <si>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</si>
  <si>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</si>
  <si>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</si>
  <si>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</si>
  <si>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</si>
  <si>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</si>
  <si>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</si>
  <si>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</si>
  <si>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</si>
  <si>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</si>
  <si>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</si>
  <si>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</si>
  <si>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</si>
  <si>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</si>
  <si>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</si>
  <si>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</si>
  <si>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</si>
  <si>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</si>
  <si>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</si>
  <si>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</si>
  <si>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</si>
  <si>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</si>
  <si>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</si>
  <si>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</si>
  <si>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</si>
  <si>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</si>
  <si>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</si>
  <si>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</si>
  <si>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</si>
  <si>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</si>
  <si>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</si>
  <si>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</si>
  <si>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</si>
  <si>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</si>
  <si>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</si>
  <si>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</si>
  <si>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</si>
  <si>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</si>
  <si>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</si>
  <si>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</si>
  <si>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</si>
  <si>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</si>
  <si>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</si>
  <si>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</si>
  <si>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</si>
  <si>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</si>
  <si>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</si>
  <si>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</si>
  <si>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</si>
  <si>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</si>
  <si>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</si>
  <si>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</si>
  <si>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</si>
  <si>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</si>
  <si>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</si>
  <si>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</si>
  <si>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</si>
  <si>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</si>
  <si>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</si>
  <si>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</si>
  <si>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</si>
  <si>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</si>
  <si>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</si>
  <si>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</si>
  <si>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</si>
  <si>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</si>
  <si>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</si>
  <si>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</si>
  <si>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</si>
  <si>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</si>
  <si>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</si>
  <si>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</si>
  <si>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</si>
  <si>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</si>
  <si>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</si>
  <si>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</si>
  <si>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</si>
  <si>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</si>
  <si>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</si>
  <si>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</si>
  <si>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</si>
  <si>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</si>
  <si>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</si>
  <si>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</si>
  <si>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</si>
  <si>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</si>
  <si>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</si>
  <si>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</si>
  <si>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</si>
  <si>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</si>
  <si>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</si>
  <si>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</si>
  <si>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</si>
  <si>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</si>
  <si>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</si>
  <si>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</si>
  <si>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</si>
  <si>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</si>
  <si>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</si>
  <si>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</si>
  <si>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</si>
  <si>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</si>
  <si>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</si>
  <si>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</si>
  <si>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</si>
  <si>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</si>
  <si>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</si>
  <si>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</si>
  <si>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</si>
  <si>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</si>
  <si>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</si>
  <si>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</si>
  <si>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</si>
  <si>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</si>
  <si>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</si>
  <si>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</si>
  <si>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</si>
  <si>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</si>
  <si>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</si>
  <si>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</si>
  <si>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</si>
  <si>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</si>
  <si>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</si>
  <si>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</si>
  <si>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</si>
  <si>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</si>
  <si>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</si>
  <si>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</si>
  <si>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</si>
  <si>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</si>
  <si>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</si>
  <si>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</si>
  <si>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</si>
  <si>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</si>
  <si>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</si>
  <si>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</si>
  <si>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</si>
  <si>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</si>
  <si>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</si>
  <si>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</si>
  <si>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</si>
  <si>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</si>
  <si>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</si>
  <si>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</si>
  <si>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</si>
  <si>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</si>
  <si>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</si>
  <si>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</si>
  <si>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</si>
  <si>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</si>
  <si>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</si>
  <si>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</si>
  <si>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</si>
  <si>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</si>
  <si>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</si>
  <si>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</si>
  <si>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</si>
  <si>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</si>
  <si>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</si>
  <si>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</si>
  <si>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青森県三沢市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</si>
  <si>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</si>
  <si>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</si>
  <si>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</si>
  <si>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</si>
  <si>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</si>
  <si>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</si>
  <si>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</si>
  <si>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</si>
  <si>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</si>
  <si>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</si>
  <si>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</si>
  <si>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</si>
  <si>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</si>
  <si>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</si>
  <si>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</si>
  <si>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</si>
  <si>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</si>
  <si>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</si>
  <si>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</si>
  <si>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</si>
  <si>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</si>
  <si>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</si>
  <si>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</si>
  <si>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</si>
  <si>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</si>
  <si>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</si>
  <si>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</si>
  <si>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</si>
  <si>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</si>
  <si>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</si>
  <si>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</si>
  <si>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</si>
  <si>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</si>
  <si>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</si>
  <si>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</si>
  <si>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</si>
  <si>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</si>
  <si>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</si>
  <si>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</si>
  <si>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</si>
  <si>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</si>
  <si>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</si>
  <si>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</si>
  <si>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</si>
  <si>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</si>
  <si>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</si>
  <si>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</si>
  <si>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</si>
  <si>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</si>
  <si>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</si>
  <si>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</si>
  <si>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</si>
  <si>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</si>
  <si>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</si>
  <si>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</si>
  <si>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</si>
  <si>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</si>
  <si>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</si>
  <si>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</si>
  <si>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</si>
  <si>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</si>
  <si>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</si>
  <si>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</si>
  <si>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</si>
  <si>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</si>
  <si>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</si>
  <si>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</si>
  <si>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</si>
  <si>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</si>
  <si>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</si>
  <si>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</si>
  <si>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</si>
  <si>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</si>
  <si>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</si>
  <si>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</si>
  <si>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</si>
  <si>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</si>
  <si>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</si>
  <si>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</si>
  <si>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</si>
  <si>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</si>
  <si>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</si>
  <si>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</si>
  <si>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</si>
  <si>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</si>
  <si>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</si>
  <si>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</si>
  <si>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</si>
  <si>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</si>
  <si>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</si>
  <si>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</si>
  <si>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</si>
  <si>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</si>
  <si>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</si>
  <si>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</si>
  <si>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</si>
  <si>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</si>
  <si>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</si>
  <si>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</si>
  <si>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</si>
  <si>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</si>
  <si>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</si>
  <si>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</si>
  <si>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</si>
  <si>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</si>
  <si>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</si>
  <si>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</si>
  <si>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</si>
  <si>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</si>
  <si>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</si>
  <si>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</si>
  <si>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</si>
  <si>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</si>
  <si>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</si>
  <si>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</si>
  <si>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</si>
  <si>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</si>
  <si>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</si>
  <si>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</si>
  <si>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</si>
  <si>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</si>
  <si>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</si>
  <si>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</si>
  <si>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</si>
  <si>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</si>
  <si>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</si>
  <si>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</si>
  <si>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</si>
  <si>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</si>
  <si>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</si>
  <si>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</si>
  <si>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</si>
  <si>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</si>
  <si>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</si>
  <si>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</si>
  <si>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</si>
  <si>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</si>
  <si>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</si>
  <si>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</si>
  <si>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</si>
  <si>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</si>
  <si>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</si>
  <si>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</si>
  <si>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</si>
  <si>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</si>
  <si>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</si>
  <si>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</si>
  <si>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青森県三沢市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</si>
  <si>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</si>
  <si>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</si>
  <si>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</si>
  <si>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</si>
  <si>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</si>
  <si>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</si>
  <si>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</si>
  <si>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</si>
  <si>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</si>
  <si>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</si>
  <si>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</si>
  <si>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</si>
  <si>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</si>
  <si>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</si>
  <si>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</si>
  <si>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</si>
  <si>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</si>
  <si>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</si>
  <si>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</si>
  <si>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</si>
  <si>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</si>
  <si>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</si>
  <si>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</si>
  <si>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</si>
  <si>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</si>
  <si>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</si>
  <si>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</si>
  <si>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</si>
  <si>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</si>
  <si>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</si>
  <si>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</si>
  <si>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</si>
  <si>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</si>
  <si>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</si>
  <si>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三沢市国民健康保険特別会計</t>
    <phoneticPr fontId="5"/>
  </si>
  <si>
    <t>三沢市介護保険特別会計</t>
    <phoneticPr fontId="5"/>
  </si>
  <si>
    <t>三沢市後期高齢者医療特別会計</t>
    <phoneticPr fontId="5"/>
  </si>
  <si>
    <t>三沢市水道事業会計</t>
    <phoneticPr fontId="5"/>
  </si>
  <si>
    <t>法適用企業</t>
    <phoneticPr fontId="5"/>
  </si>
  <si>
    <t>三沢市立三沢病院事業会計</t>
    <phoneticPr fontId="5"/>
  </si>
  <si>
    <t>三沢市食肉処理センター特別会計</t>
    <phoneticPr fontId="5"/>
  </si>
  <si>
    <t>法非適用企業</t>
    <phoneticPr fontId="5"/>
  </si>
  <si>
    <t>三沢市農業集落排水事業特別会計</t>
    <phoneticPr fontId="5"/>
  </si>
  <si>
    <t>三沢市下水道事業特別会計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</si>
  <si>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</si>
  <si>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</si>
  <si>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</si>
  <si>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</si>
  <si>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</si>
  <si>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</si>
  <si>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</si>
  <si>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</si>
  <si>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</si>
  <si>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</si>
  <si>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</si>
  <si>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</si>
  <si>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</si>
  <si>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</si>
  <si>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</si>
  <si>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</si>
  <si>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</si>
  <si>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</si>
  <si>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</si>
  <si>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</si>
  <si>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</si>
  <si>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</si>
  <si>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</si>
  <si>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</si>
  <si>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</si>
  <si>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</si>
  <si>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</si>
  <si>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</si>
  <si>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</si>
  <si>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</si>
  <si>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</si>
  <si>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</si>
  <si>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</si>
  <si>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</si>
  <si>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</si>
  <si>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</si>
  <si>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</si>
  <si>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</si>
  <si>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</si>
  <si>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</si>
  <si>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</si>
  <si>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</si>
  <si>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</si>
  <si>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</si>
  <si>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</si>
  <si>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</si>
  <si>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</si>
  <si>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</si>
  <si>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</si>
  <si>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</si>
  <si>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</si>
  <si>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</si>
  <si>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</si>
  <si>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</si>
  <si>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</si>
  <si>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</si>
  <si>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</si>
  <si>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</si>
  <si>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</si>
  <si>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</si>
  <si>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</si>
  <si>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</si>
  <si>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三沢市介護保険特別会計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</si>
  <si>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</si>
  <si>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</si>
  <si>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</si>
  <si>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</si>
  <si>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</si>
  <si>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</si>
  <si>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</si>
  <si>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</si>
  <si>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</si>
  <si>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</si>
  <si>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</si>
  <si>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</si>
  <si>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</si>
  <si>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</si>
  <si>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</si>
  <si>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</si>
  <si>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</si>
  <si>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</si>
  <si>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</si>
  <si>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</si>
  <si>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</si>
  <si>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</si>
  <si>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</si>
  <si>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</si>
  <si>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</si>
  <si>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</si>
  <si>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</si>
  <si>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</si>
  <si>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</si>
  <si>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</si>
  <si>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</si>
  <si>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</si>
  <si>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</si>
  <si>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</si>
  <si>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</si>
  <si>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</si>
  <si>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</si>
  <si>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</si>
  <si>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</si>
  <si>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</si>
  <si>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</si>
  <si>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</si>
  <si>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</si>
  <si>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</si>
  <si>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</si>
  <si>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</si>
  <si>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</si>
  <si>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</si>
  <si>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</si>
  <si>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</si>
  <si>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</si>
  <si>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</si>
  <si>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</si>
  <si>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</si>
  <si>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</si>
  <si>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</si>
  <si>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</si>
  <si>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</si>
  <si>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</si>
  <si>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</si>
  <si>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</si>
  <si>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</si>
  <si>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</si>
  <si>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</si>
  <si>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</si>
  <si>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</si>
  <si>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</si>
  <si>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</si>
  <si>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</si>
  <si>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</si>
  <si>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</si>
  <si>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</si>
  <si>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</si>
  <si>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</si>
  <si>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</si>
  <si>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</si>
  <si>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</si>
  <si>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</si>
  <si>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</si>
  <si>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</si>
  <si>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</si>
  <si>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</si>
  <si>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0.52</t>
  </si>
  <si>
    <t>三沢市水道事業会計</t>
  </si>
  <si>
    <t>一般会計</t>
  </si>
  <si>
    <t>三沢市立三沢病院事業会計</t>
  </si>
  <si>
    <t>三沢市国民健康保険特別会計</t>
  </si>
  <si>
    <t>▲ 0.56</t>
  </si>
  <si>
    <t>三沢市介護保険特別会計</t>
  </si>
  <si>
    <t>三沢市下水道事業特別会計</t>
  </si>
  <si>
    <t>三沢市食肉処理センター特別会計</t>
  </si>
  <si>
    <t>三沢市農業集落排水事業特別会計</t>
  </si>
  <si>
    <t>その他会計（赤字）</t>
  </si>
  <si>
    <t>その他会計（黒字）</t>
  </si>
  <si>
    <t>十和田地区環境整備事務組合【一般会計】</t>
    <rPh sb="0" eb="3">
      <t>トワダ</t>
    </rPh>
    <rPh sb="3" eb="5">
      <t>チク</t>
    </rPh>
    <rPh sb="5" eb="7">
      <t>カンキョウ</t>
    </rPh>
    <rPh sb="7" eb="9">
      <t>セイビ</t>
    </rPh>
    <rPh sb="9" eb="11">
      <t>ジム</t>
    </rPh>
    <rPh sb="11" eb="13">
      <t>クミアイ</t>
    </rPh>
    <rPh sb="14" eb="16">
      <t>イッパン</t>
    </rPh>
    <rPh sb="16" eb="18">
      <t>カイケイ</t>
    </rPh>
    <phoneticPr fontId="2"/>
  </si>
  <si>
    <t>上北地方教育・福祉事務組合【一般会計】</t>
    <rPh sb="0" eb="2">
      <t>カミキタ</t>
    </rPh>
    <rPh sb="2" eb="4">
      <t>チホウ</t>
    </rPh>
    <rPh sb="4" eb="6">
      <t>キョウイク</t>
    </rPh>
    <rPh sb="7" eb="9">
      <t>フクシ</t>
    </rPh>
    <rPh sb="9" eb="11">
      <t>ジム</t>
    </rPh>
    <rPh sb="11" eb="13">
      <t>クミアイ</t>
    </rPh>
    <rPh sb="14" eb="16">
      <t>イッパン</t>
    </rPh>
    <rPh sb="16" eb="18">
      <t>カイケイ</t>
    </rPh>
    <phoneticPr fontId="2"/>
  </si>
  <si>
    <t>青森県後期高齢者医療広域連合【一般会計】</t>
    <rPh sb="0" eb="3">
      <t>アオモリケン</t>
    </rPh>
    <rPh sb="3" eb="8">
      <t>コウキコウレイシャ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</si>
  <si>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</si>
  <si>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</si>
  <si>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</si>
  <si>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</si>
  <si>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青森県市長会館管理組合【一般会計】</t>
    <rPh sb="0" eb="3">
      <t>アオモリケン</t>
    </rPh>
    <rPh sb="3" eb="5">
      <t>シチョウ</t>
    </rPh>
    <rPh sb="5" eb="7">
      <t>カイカン</t>
    </rPh>
    <rPh sb="7" eb="9">
      <t>カンリ</t>
    </rPh>
    <rPh sb="9" eb="11">
      <t>クミアイ</t>
    </rPh>
    <rPh sb="12" eb="14">
      <t>イッパン</t>
    </rPh>
    <rPh sb="14" eb="16">
      <t>カイケイ</t>
    </rPh>
    <phoneticPr fontId="2"/>
  </si>
  <si>
    <t>三沢市土地開発公社</t>
    <phoneticPr fontId="2"/>
  </si>
  <si>
    <t>三沢市自治振興公社</t>
    <phoneticPr fontId="2"/>
  </si>
  <si>
    <t>三沢畜産公社</t>
    <phoneticPr fontId="2"/>
  </si>
  <si>
    <t>三沢市公園緑化公社</t>
    <phoneticPr fontId="2"/>
  </si>
  <si>
    <t>スカイプラザミサワ</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</si>
  <si>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</si>
  <si>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</si>
  <si>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</si>
  <si>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</si>
  <si>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</si>
  <si>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</si>
  <si>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</si>
  <si>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</si>
  <si>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</si>
  <si>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</si>
  <si>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</si>
  <si>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</si>
  <si>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</si>
  <si>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平成19年度～25年度にかけて実施した繰り上げ償還や起債の抑制、また償還終了に伴い将来負担比率・実質公債費比率は減少傾向にあるが、平成27年度は公共施設等整備基金の取り崩しにより
充当可能基金が減少したことが主な要因となって、将来負担比率は前年度比で4.9％上昇した。
　また類似団体平均値と比較すると、防衛関係事業に係る起債発行等により比率が高くなっていると思われるが、近年の繰り上げ償還や起債の抑制により、実質公債費比率は減少傾向にある。
　今後は大規模事業に係る新規発行が控えているため両比率の上昇が見込まれるが、引き続き、起債の抑制に努め、将来を見据えた基金の運用を図り、財政の健全化に努める。</t>
    <rPh sb="1" eb="3">
      <t>ヘイセイ</t>
    </rPh>
    <rPh sb="5" eb="7">
      <t>ネンド</t>
    </rPh>
    <rPh sb="10" eb="12">
      <t>ネンド</t>
    </rPh>
    <rPh sb="16" eb="18">
      <t>ジッシ</t>
    </rPh>
    <rPh sb="20" eb="21">
      <t>ク</t>
    </rPh>
    <rPh sb="22" eb="23">
      <t>ア</t>
    </rPh>
    <rPh sb="24" eb="26">
      <t>ショウカン</t>
    </rPh>
    <rPh sb="27" eb="29">
      <t>キサイ</t>
    </rPh>
    <rPh sb="30" eb="32">
      <t>ヨクセイ</t>
    </rPh>
    <rPh sb="35" eb="37">
      <t>ショウカン</t>
    </rPh>
    <rPh sb="37" eb="39">
      <t>シュウリョウ</t>
    </rPh>
    <rPh sb="40" eb="41">
      <t>トモナ</t>
    </rPh>
    <rPh sb="42" eb="44">
      <t>ショウライ</t>
    </rPh>
    <rPh sb="44" eb="46">
      <t>フタン</t>
    </rPh>
    <rPh sb="46" eb="48">
      <t>ヒリツ</t>
    </rPh>
    <rPh sb="49" eb="51">
      <t>ジッシツ</t>
    </rPh>
    <rPh sb="51" eb="54">
      <t>コウサイヒ</t>
    </rPh>
    <rPh sb="54" eb="56">
      <t>ヒリツ</t>
    </rPh>
    <rPh sb="57" eb="59">
      <t>ゲンショウ</t>
    </rPh>
    <rPh sb="59" eb="61">
      <t>ケイコウ</t>
    </rPh>
    <rPh sb="66" eb="68">
      <t>ヘイセイ</t>
    </rPh>
    <rPh sb="70" eb="71">
      <t>ネン</t>
    </rPh>
    <rPh sb="71" eb="72">
      <t>ド</t>
    </rPh>
    <rPh sb="73" eb="75">
      <t>コウキョウ</t>
    </rPh>
    <rPh sb="75" eb="77">
      <t>シセツ</t>
    </rPh>
    <rPh sb="77" eb="78">
      <t>トウ</t>
    </rPh>
    <rPh sb="78" eb="80">
      <t>セイビ</t>
    </rPh>
    <rPh sb="80" eb="82">
      <t>キキン</t>
    </rPh>
    <rPh sb="83" eb="84">
      <t>ト</t>
    </rPh>
    <rPh sb="85" eb="86">
      <t>クズ</t>
    </rPh>
    <rPh sb="91" eb="93">
      <t>ジュウトウ</t>
    </rPh>
    <rPh sb="93" eb="95">
      <t>カノウ</t>
    </rPh>
    <rPh sb="95" eb="97">
      <t>キキン</t>
    </rPh>
    <rPh sb="98" eb="100">
      <t>ゲンショウ</t>
    </rPh>
    <rPh sb="105" eb="106">
      <t>オモ</t>
    </rPh>
    <rPh sb="107" eb="109">
      <t>ヨウイン</t>
    </rPh>
    <rPh sb="114" eb="116">
      <t>ショウライ</t>
    </rPh>
    <rPh sb="116" eb="118">
      <t>フタン</t>
    </rPh>
    <rPh sb="118" eb="120">
      <t>ヒリツ</t>
    </rPh>
    <rPh sb="121" eb="124">
      <t>ゼンネンド</t>
    </rPh>
    <rPh sb="124" eb="125">
      <t>ヒ</t>
    </rPh>
    <rPh sb="130" eb="132">
      <t>ジョウショウ</t>
    </rPh>
    <rPh sb="147" eb="149">
      <t>ヒカク</t>
    </rPh>
    <rPh sb="153" eb="155">
      <t>ボウエイ</t>
    </rPh>
    <rPh sb="155" eb="157">
      <t>カンケイ</t>
    </rPh>
    <rPh sb="157" eb="159">
      <t>ジギョウ</t>
    </rPh>
    <rPh sb="160" eb="161">
      <t>カカ</t>
    </rPh>
    <rPh sb="162" eb="164">
      <t>キサイ</t>
    </rPh>
    <rPh sb="164" eb="166">
      <t>ハッコウ</t>
    </rPh>
    <rPh sb="166" eb="167">
      <t>トウ</t>
    </rPh>
    <rPh sb="170" eb="172">
      <t>ヒリツ</t>
    </rPh>
    <rPh sb="173" eb="174">
      <t>タカ</t>
    </rPh>
    <rPh sb="181" eb="182">
      <t>オモ</t>
    </rPh>
    <rPh sb="187" eb="189">
      <t>キンネン</t>
    </rPh>
    <rPh sb="206" eb="208">
      <t>ジッシツ</t>
    </rPh>
    <rPh sb="208" eb="211">
      <t>コウサイヒ</t>
    </rPh>
    <rPh sb="211" eb="213">
      <t>ヒリツ</t>
    </rPh>
    <rPh sb="214" eb="216">
      <t>ゲンショウ</t>
    </rPh>
    <rPh sb="216" eb="218">
      <t>ケイコウ</t>
    </rPh>
    <rPh sb="224" eb="226">
      <t>コンゴ</t>
    </rPh>
    <rPh sb="227" eb="230">
      <t>ダイキボ</t>
    </rPh>
    <rPh sb="230" eb="232">
      <t>ジギョウ</t>
    </rPh>
    <rPh sb="233" eb="234">
      <t>カカ</t>
    </rPh>
    <rPh sb="235" eb="237">
      <t>シンキ</t>
    </rPh>
    <rPh sb="237" eb="239">
      <t>ハッコウ</t>
    </rPh>
    <rPh sb="240" eb="241">
      <t>ヒカ</t>
    </rPh>
    <rPh sb="247" eb="248">
      <t>リョウ</t>
    </rPh>
    <rPh sb="248" eb="250">
      <t>ヒリツ</t>
    </rPh>
    <rPh sb="251" eb="253">
      <t>ジョウショウ</t>
    </rPh>
    <rPh sb="254" eb="256">
      <t>ミコ</t>
    </rPh>
    <rPh sb="261" eb="262">
      <t>ヒ</t>
    </rPh>
    <rPh sb="263" eb="264">
      <t>ツヅ</t>
    </rPh>
    <rPh sb="266" eb="268">
      <t>キサイ</t>
    </rPh>
    <rPh sb="269" eb="271">
      <t>ヨクセイ</t>
    </rPh>
    <rPh sb="272" eb="273">
      <t>ツト</t>
    </rPh>
    <rPh sb="275" eb="277">
      <t>ショウライ</t>
    </rPh>
    <rPh sb="278" eb="280">
      <t>ミス</t>
    </rPh>
    <rPh sb="282" eb="284">
      <t>キキン</t>
    </rPh>
    <rPh sb="285" eb="287">
      <t>ウンヨウ</t>
    </rPh>
    <rPh sb="288" eb="289">
      <t>ハカ</t>
    </rPh>
    <rPh sb="291" eb="293">
      <t>ザイセイ</t>
    </rPh>
    <rPh sb="294" eb="297">
      <t>ケンゼンカ</t>
    </rPh>
    <rPh sb="298" eb="299">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</si>
</sst>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102706</c:v>
                </c:pt>
                <c:pt idx="1">
                  <c:v>138404</c:v>
                </c:pt>
                <c:pt idx="2">
                  <c:v>80519</c:v>
                </c:pt>
                <c:pt idx="3">
                  <c:v>84842</c:v>
                </c:pt>
                <c:pt idx="4">
                  <c:v>118101</c:v>
                </c:pt>
              </c:numCache>
            </c:numRef>
          </c:val>
          <c:smooth val="0"/>
        </c:ser>
        <c:dLbls>
          <c:showLegendKey val="0"/>
          <c:showVal val="0"/>
          <c:showCatName val="0"/>
          <c:showSerName val="0"/>
          <c:showPercent val="0"/>
          <c:showBubbleSize val="0"/>
        </c:dLbls>
        <c:marker val="1"/>
        <c:smooth val="0"/>
        <c:axId val="145182080"/>
        <c:axId val="145184256"/>
      </c:lineChart>
      <c:catAx>
        <c:axId val="145182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184256"/>
        <c:crosses val="autoZero"/>
        <c:auto val="1"/>
        <c:lblAlgn val="ctr"/>
        <c:lblOffset val="100"/>
        <c:tickLblSkip val="1"/>
        <c:tickMarkSkip val="1"/>
        <c:noMultiLvlLbl val="0"/>
      </c:catAx>
      <c:valAx>
        <c:axId val="1451842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182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4.3099999999999996</c:v>
                </c:pt>
                <c:pt idx="1">
                  <c:v>4.38</c:v>
                </c:pt>
                <c:pt idx="2">
                  <c:v>1.02</c:v>
                </c:pt>
                <c:pt idx="3">
                  <c:v>4.1399999999999997</c:v>
                </c:pt>
                <c:pt idx="4">
                  <c:v>5.31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14.92</c:v>
                </c:pt>
                <c:pt idx="1">
                  <c:v>18.170000000000002</c:v>
                </c:pt>
                <c:pt idx="2">
                  <c:v>20.239999999999998</c:v>
                </c:pt>
                <c:pt idx="3">
                  <c:v>22.76</c:v>
                </c:pt>
                <c:pt idx="4">
                  <c:v>24.8</c:v>
                </c:pt>
              </c:numCache>
            </c:numRef>
          </c:val>
        </c:ser>
        <c:dLbls>
          <c:showLegendKey val="0"/>
          <c:showVal val="0"/>
          <c:showCatName val="0"/>
          <c:showSerName val="0"/>
          <c:showPercent val="0"/>
          <c:showBubbleSize val="0"/>
        </c:dLbls>
        <c:gapWidth val="250"/>
        <c:overlap val="100"/>
        <c:axId val="135577600"/>
        <c:axId val="13557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1.66</c:v>
                </c:pt>
                <c:pt idx="1">
                  <c:v>2.61</c:v>
                </c:pt>
                <c:pt idx="2">
                  <c:v>-0.52</c:v>
                </c:pt>
                <c:pt idx="3">
                  <c:v>3.11</c:v>
                </c:pt>
                <c:pt idx="4">
                  <c:v>1.18</c:v>
                </c:pt>
              </c:numCache>
            </c:numRef>
          </c:val>
          <c:smooth val="0"/>
        </c:ser>
        <c:dLbls>
          <c:showLegendKey val="0"/>
          <c:showVal val="0"/>
          <c:showCatName val="0"/>
          <c:showSerName val="0"/>
          <c:showPercent val="0"/>
          <c:showBubbleSize val="0"/>
        </c:dLbls>
        <c:marker val="1"/>
        <c:smooth val="0"/>
        <c:axId val="135577600"/>
        <c:axId val="135579520"/>
      </c:lineChart>
      <c:catAx>
        <c:axId val="1355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579520"/>
        <c:crosses val="autoZero"/>
        <c:auto val="1"/>
        <c:lblAlgn val="ctr"/>
        <c:lblOffset val="100"/>
        <c:tickLblSkip val="1"/>
        <c:tickMarkSkip val="1"/>
        <c:noMultiLvlLbl val="0"/>
      </c:catAx>
      <c:valAx>
        <c:axId val="13557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7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0.01</c:v>
                </c:pt>
                <c:pt idx="4">
                  <c:v>#N/A</c:v>
                </c:pt>
                <c:pt idx="5">
                  <c:v>0.05</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三沢市農業集落排水事業特別会計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0.08</c:v>
                </c:pt>
                <c:pt idx="6">
                  <c:v>#N/A</c:v>
                </c:pt>
                <c:pt idx="7">
                  <c:v>0.12</c:v>
                </c:pt>
                <c:pt idx="8">
                  <c:v>#N/A</c:v>
                </c:pt>
                <c:pt idx="9">
                  <c:v>0.1</c:v>
                </c:pt>
              </c:numCache>
            </c:numRef>
          </c:val>
        </c:ser>
        <c:ser>
          <c:idx val="3"/>
          <c:order val="3"/>
          <c:tx>
            <c:strRef>
              <c:f>データシート!$A$30</c:f>
              <c:strCache>
                <c:ptCount val="1"/>
                <c:pt idx="0">
                  <c:v>三沢市食肉処理センター特別会計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0.51</c:v>
                </c:pt>
                <c:pt idx="4">
                  <c:v>#N/A</c:v>
                </c:pt>
                <c:pt idx="5">
                  <c:v>0.76</c:v>
                </c:pt>
                <c:pt idx="6">
                  <c:v>#N/A</c:v>
                </c:pt>
                <c:pt idx="7">
                  <c:v>0.34</c:v>
                </c:pt>
                <c:pt idx="8">
                  <c:v>#N/A</c:v>
                </c:pt>
                <c:pt idx="9">
                  <c:v>0.43</c:v>
                </c:pt>
              </c:numCache>
            </c:numRef>
          </c:val>
        </c:ser>
        <c:ser>
          <c:idx val="4"/>
          <c:order val="4"/>
          <c:tx>
            <c:strRef>
              <c:f>データシート!$A$31</c:f>
              <c:strCache>
                <c:ptCount val="1"/>
                <c:pt idx="0">
                  <c:v>三沢市下水道事業特別会計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0.32</c:v>
                </c:pt>
                <c:pt idx="2">
                  <c:v>#N/A</c:v>
                </c:pt>
                <c:pt idx="3">
                  <c:v>0.34</c:v>
                </c:pt>
                <c:pt idx="4">
                  <c:v>#N/A</c:v>
                </c:pt>
                <c:pt idx="5">
                  <c:v>0.42</c:v>
                </c:pt>
                <c:pt idx="6">
                  <c:v>#N/A</c:v>
                </c:pt>
                <c:pt idx="7">
                  <c:v>0.38</c:v>
                </c:pt>
                <c:pt idx="8">
                  <c:v>#N/A</c:v>
                </c:pt>
                <c:pt idx="9">
                  <c:v>0.46</c:v>
                </c:pt>
              </c:numCache>
            </c:numRef>
          </c:val>
        </c:ser>
        <c:ser>
          <c:idx val="5"/>
          <c:order val="5"/>
          <c:tx>
            <c:strRef>
              <c:f>データシート!$A$32</c:f>
              <c:strCache>
                <c:ptCount val="1"/>
                <c:pt idx="0">
                  <c:v>三沢市介護保険特別会計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0.36</c:v>
                </c:pt>
                <c:pt idx="2">
                  <c:v>#N/A</c:v>
                </c:pt>
                <c:pt idx="3">
                  <c:v>1.1000000000000001</c:v>
                </c:pt>
                <c:pt idx="4">
                  <c:v>#N/A</c:v>
                </c:pt>
                <c:pt idx="5">
                  <c:v>1.3</c:v>
                </c:pt>
                <c:pt idx="6">
                  <c:v>#N/A</c:v>
                </c:pt>
                <c:pt idx="7">
                  <c:v>0.94</c:v>
                </c:pt>
                <c:pt idx="8">
                  <c:v>#N/A</c:v>
                </c:pt>
                <c:pt idx="9">
                  <c:v>1.37</c:v>
                </c:pt>
              </c:numCache>
            </c:numRef>
          </c:val>
        </c:ser>
        <c:ser>
          <c:idx val="6"/>
          <c:order val="6"/>
          <c:tx>
            <c:strRef>
              <c:f>データシート!$A$33</c:f>
              <c:strCache>
                <c:ptCount val="1"/>
                <c:pt idx="0">
                  <c:v>三沢市国民健康保険特別会計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3.1</c:v>
                </c:pt>
                <c:pt idx="2">
                  <c:v>#N/A</c:v>
                </c:pt>
                <c:pt idx="3">
                  <c:v>2.48</c:v>
                </c:pt>
                <c:pt idx="4">
                  <c:v>0.56000000000000005</c:v>
                </c:pt>
                <c:pt idx="5">
                  <c:v>#N/A</c:v>
                </c:pt>
                <c:pt idx="6">
                  <c:v>#N/A</c:v>
                </c:pt>
                <c:pt idx="7">
                  <c:v>1.04</c:v>
                </c:pt>
                <c:pt idx="8">
                  <c:v>#N/A</c:v>
                </c:pt>
                <c:pt idx="9">
                  <c:v>2.12</c:v>
                </c:pt>
              </c:numCache>
            </c:numRef>
          </c:val>
        </c:ser>
        <c:ser>
          <c:idx val="7"/>
          <c:order val="7"/>
          <c:tx>
            <c:strRef>
              <c:f>データシート!$A$34</c:f>
              <c:strCache>
                <c:ptCount val="1"/>
                <c:pt idx="0">
                  <c:v>三沢市立三沢病院事業会計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8.4700000000000006</c:v>
                </c:pt>
                <c:pt idx="2">
                  <c:v>#N/A</c:v>
                </c:pt>
                <c:pt idx="3">
                  <c:v>7.04</c:v>
                </c:pt>
                <c:pt idx="4">
                  <c:v>#N/A</c:v>
                </c:pt>
                <c:pt idx="5">
                  <c:v>6.4</c:v>
                </c:pt>
                <c:pt idx="6">
                  <c:v>#N/A</c:v>
                </c:pt>
                <c:pt idx="7">
                  <c:v>4.34</c:v>
                </c:pt>
                <c:pt idx="8">
                  <c:v>#N/A</c:v>
                </c:pt>
                <c:pt idx="9">
                  <c:v>3.53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4.3099999999999996</c:v>
                </c:pt>
                <c:pt idx="2">
                  <c:v>#N/A</c:v>
                </c:pt>
                <c:pt idx="3">
                  <c:v>4.38</c:v>
                </c:pt>
                <c:pt idx="4">
                  <c:v>#N/A</c:v>
                </c:pt>
                <c:pt idx="5">
                  <c:v>1.01</c:v>
                </c:pt>
                <c:pt idx="6">
                  <c:v>#N/A</c:v>
                </c:pt>
                <c:pt idx="7">
                  <c:v>4.1399999999999997</c:v>
                </c:pt>
                <c:pt idx="8">
                  <c:v>#N/A</c:v>
                </c:pt>
                <c:pt idx="9">
                  <c:v>5.3</c:v>
                </c:pt>
              </c:numCache>
            </c:numRef>
          </c:val>
        </c:ser>
        <c:ser>
          <c:idx val="9"/>
          <c:order val="9"/>
          <c:tx>
            <c:strRef>
              <c:f>データシート!$A$36</c:f>
              <c:strCache>
                <c:ptCount val="1"/>
                <c:pt idx="0">
                  <c:v>三沢市水道事業会計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6.76</c:v>
                </c:pt>
                <c:pt idx="2">
                  <c:v>#N/A</c:v>
                </c:pt>
                <c:pt idx="3">
                  <c:v>5.99</c:v>
                </c:pt>
                <c:pt idx="4">
                  <c:v>#N/A</c:v>
                </c:pt>
                <c:pt idx="5">
                  <c:v>5.88</c:v>
                </c:pt>
                <c:pt idx="6">
                  <c:v>#N/A</c:v>
                </c:pt>
                <c:pt idx="7">
                  <c:v>5.74</c:v>
                </c:pt>
                <c:pt idx="8">
                  <c:v>#N/A</c:v>
                </c:pt>
                <c:pt idx="9">
                  <c:v>6.04</c:v>
                </c:pt>
              </c:numCache>
            </c:numRef>
          </c:val>
        </c:ser>
        <c:dLbls>
          <c:showLegendKey val="0"/>
          <c:showVal val="0"/>
          <c:showCatName val="0"/>
          <c:showSerName val="0"/>
          <c:showPercent val="0"/>
          <c:showBubbleSize val="0"/>
        </c:dLbls>
        <c:gapWidth val="150"/>
        <c:overlap val="100"/>
        <c:axId val="135690112"/>
        <c:axId val="135691648"/>
      </c:barChart>
      <c:catAx>
        <c:axId val="1356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91648"/>
        <c:crosses val="autoZero"/>
        <c:auto val="1"/>
        <c:lblAlgn val="ctr"/>
        <c:lblOffset val="100"/>
        <c:tickLblSkip val="1"/>
        <c:tickMarkSkip val="1"/>
        <c:noMultiLvlLbl val="0"/>
      </c:catAx>
      <c:valAx>
        <c:axId val="13569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9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1407</c:v>
                </c:pt>
                <c:pt idx="5">
                  <c:v>1427</c:v>
                </c:pt>
                <c:pt idx="8">
                  <c:v>1460</c:v>
                </c:pt>
                <c:pt idx="11">
                  <c:v>1524</c:v>
                </c:pt>
                <c:pt idx="14">
                  <c:v>1491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9</c:v>
                </c:pt>
                <c:pt idx="6">
                  <c:v>9</c:v>
                </c:pt>
                <c:pt idx="9">
                  <c:v>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850</c:v>
                </c:pt>
                <c:pt idx="3">
                  <c:v>764</c:v>
                </c:pt>
                <c:pt idx="6">
                  <c:v>749</c:v>
                </c:pt>
                <c:pt idx="9">
                  <c:v>749</c:v>
                </c:pt>
                <c:pt idx="12">
                  <c:v>828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1903</c:v>
                </c:pt>
                <c:pt idx="3">
                  <c:v>1889</c:v>
                </c:pt>
                <c:pt idx="6">
                  <c:v>1834</c:v>
                </c:pt>
                <c:pt idx="9">
                  <c:v>1727</c:v>
                </c:pt>
                <c:pt idx="12">
                  <c:v>1685</c:v>
                </c:pt>
              </c:numCache>
            </c:numRef>
          </c:val>
        </c:ser>
        <c:dLbls>
          <c:showLegendKey val="0"/>
          <c:showVal val="0"/>
          <c:showCatName val="0"/>
          <c:showSerName val="0"/>
          <c:showPercent val="0"/>
          <c:showBubbleSize val="0"/>
        </c:dLbls>
        <c:gapWidth val="100"/>
        <c:overlap val="100"/>
        <c:axId val="42448000"/>
        <c:axId val="4244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1355</c:v>
                </c:pt>
                <c:pt idx="2">
                  <c:v>#N/A</c:v>
                </c:pt>
                <c:pt idx="3">
                  <c:v>#N/A</c:v>
                </c:pt>
                <c:pt idx="4">
                  <c:v>1235</c:v>
                </c:pt>
                <c:pt idx="5">
                  <c:v>#N/A</c:v>
                </c:pt>
                <c:pt idx="6">
                  <c:v>#N/A</c:v>
                </c:pt>
                <c:pt idx="7">
                  <c:v>1132</c:v>
                </c:pt>
                <c:pt idx="8">
                  <c:v>#N/A</c:v>
                </c:pt>
                <c:pt idx="9">
                  <c:v>#N/A</c:v>
                </c:pt>
                <c:pt idx="10">
                  <c:v>961</c:v>
                </c:pt>
                <c:pt idx="11">
                  <c:v>#N/A</c:v>
                </c:pt>
                <c:pt idx="12">
                  <c:v>#N/A</c:v>
                </c:pt>
                <c:pt idx="13">
                  <c:v>1030</c:v>
                </c:pt>
                <c:pt idx="14">
                  <c:v>#N/A</c:v>
                </c:pt>
              </c:numCache>
            </c:numRef>
          </c:val>
          <c:smooth val="0"/>
        </c:ser>
        <c:dLbls>
          <c:showLegendKey val="0"/>
          <c:showVal val="0"/>
          <c:showCatName val="0"/>
          <c:showSerName val="0"/>
          <c:showPercent val="0"/>
          <c:showBubbleSize val="0"/>
        </c:dLbls>
        <c:marker val="1"/>
        <c:smooth val="0"/>
        <c:axId val="42448000"/>
        <c:axId val="42449920"/>
      </c:lineChart>
      <c:catAx>
        <c:axId val="424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49920"/>
        <c:crosses val="autoZero"/>
        <c:auto val="1"/>
        <c:lblAlgn val="ctr"/>
        <c:lblOffset val="100"/>
        <c:tickLblSkip val="1"/>
        <c:tickMarkSkip val="1"/>
        <c:noMultiLvlLbl val="0"/>
      </c:catAx>
      <c:valAx>
        <c:axId val="4244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4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18358</c:v>
                </c:pt>
                <c:pt idx="5">
                  <c:v>18303</c:v>
                </c:pt>
                <c:pt idx="8">
                  <c:v>17951</c:v>
                </c:pt>
                <c:pt idx="11">
                  <c:v>17518</c:v>
                </c:pt>
                <c:pt idx="14">
                  <c:v>17416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169</c:v>
                </c:pt>
                <c:pt idx="5">
                  <c:v>125</c:v>
                </c:pt>
                <c:pt idx="8">
                  <c:v>75</c:v>
                </c:pt>
                <c:pt idx="11">
                  <c:v>510</c:v>
                </c:pt>
                <c:pt idx="14">
                  <c:v>520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4597</c:v>
                </c:pt>
                <c:pt idx="5">
                  <c:v>4905</c:v>
                </c:pt>
                <c:pt idx="8">
                  <c:v>5245</c:v>
                </c:pt>
                <c:pt idx="11">
                  <c:v>5235</c:v>
                </c:pt>
                <c:pt idx="14">
                  <c:v>4724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45</c:v>
                </c:pt>
                <c:pt idx="3">
                  <c:v>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3207</c:v>
                </c:pt>
                <c:pt idx="3">
                  <c:v>2961</c:v>
                </c:pt>
                <c:pt idx="6">
                  <c:v>2759</c:v>
                </c:pt>
                <c:pt idx="9">
                  <c:v>2383</c:v>
                </c:pt>
                <c:pt idx="12">
                  <c:v>2110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13828</c:v>
                </c:pt>
                <c:pt idx="3">
                  <c:v>13717</c:v>
                </c:pt>
                <c:pt idx="6">
                  <c:v>13517</c:v>
                </c:pt>
                <c:pt idx="9">
                  <c:v>13007</c:v>
                </c:pt>
                <c:pt idx="12">
                  <c:v>13264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45</c:v>
                </c:pt>
                <c:pt idx="3">
                  <c:v>38</c:v>
                </c:pt>
                <c:pt idx="6">
                  <c:v>31</c:v>
                </c:pt>
                <c:pt idx="9">
                  <c:v>24</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17443</c:v>
                </c:pt>
                <c:pt idx="3">
                  <c:v>16693</c:v>
                </c:pt>
                <c:pt idx="6">
                  <c:v>15791</c:v>
                </c:pt>
                <c:pt idx="9">
                  <c:v>15513</c:v>
                </c:pt>
                <c:pt idx="12">
                  <c:v>15441</c:v>
                </c:pt>
              </c:numCache>
            </c:numRef>
          </c:val>
        </c:ser>
        <c:dLbls>
          <c:showLegendKey val="0"/>
          <c:showVal val="0"/>
          <c:showCatName val="0"/>
          <c:showSerName val="0"/>
          <c:showPercent val="0"/>
          <c:showBubbleSize val="0"/>
        </c:dLbls>
        <c:gapWidth val="100"/>
        <c:overlap val="100"/>
        <c:axId val="112862720"/>
        <c:axId val="11286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11444</c:v>
                </c:pt>
                <c:pt idx="2">
                  <c:v>#N/A</c:v>
                </c:pt>
                <c:pt idx="3">
                  <c:v>#N/A</c:v>
                </c:pt>
                <c:pt idx="4">
                  <c:v>10083</c:v>
                </c:pt>
                <c:pt idx="5">
                  <c:v>#N/A</c:v>
                </c:pt>
                <c:pt idx="6">
                  <c:v>#N/A</c:v>
                </c:pt>
                <c:pt idx="7">
                  <c:v>8826</c:v>
                </c:pt>
                <c:pt idx="8">
                  <c:v>#N/A</c:v>
                </c:pt>
                <c:pt idx="9">
                  <c:v>#N/A</c:v>
                </c:pt>
                <c:pt idx="10">
                  <c:v>7663</c:v>
                </c:pt>
                <c:pt idx="11">
                  <c:v>#N/A</c:v>
                </c:pt>
                <c:pt idx="12">
                  <c:v>#N/A</c:v>
                </c:pt>
                <c:pt idx="13">
                  <c:v>8174</c:v>
                </c:pt>
                <c:pt idx="14">
                  <c:v>#N/A</c:v>
                </c:pt>
              </c:numCache>
            </c:numRef>
          </c:val>
          <c:smooth val="0"/>
        </c:ser>
        <c:dLbls>
          <c:showLegendKey val="0"/>
          <c:showVal val="0"/>
          <c:showCatName val="0"/>
          <c:showSerName val="0"/>
          <c:showPercent val="0"/>
          <c:showBubbleSize val="0"/>
        </c:dLbls>
        <c:marker val="1"/>
        <c:smooth val="0"/>
        <c:axId val="112862720"/>
        <c:axId val="112864640"/>
      </c:lineChart>
      <c:catAx>
        <c:axId val="1128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864640"/>
        <c:crosses val="autoZero"/>
        <c:auto val="1"/>
        <c:lblAlgn val="ctr"/>
        <c:lblOffset val="100"/>
        <c:tickLblSkip val="1"/>
        <c:tickMarkSkip val="1"/>
        <c:noMultiLvlLbl val="0"/>
      </c:catAx>
      <c:valAx>
        <c:axId val="11286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6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797184"/>
        <c:axId val="112798720"/>
      </c:scatterChart>
      <c:valAx>
        <c:axId val="112797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98720"/>
        <c:crosses val="autoZero"/>
        <c:crossBetween val="midCat"/>
      </c:valAx>
      <c:valAx>
        <c:axId val="112798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797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14.3</c:v>
                </c:pt>
                <c:pt idx="2">
                  <c:v>13.6</c:v>
                </c:pt>
                <c:pt idx="3">
                  <c:v>12.3</c:v>
                </c:pt>
                <c:pt idx="4">
                  <c:v>11.6</c:v>
                </c:pt>
              </c:numCache>
            </c:numRef>
          </c:xVal>
          <c:yVal>
            <c:numRef>
              <c:f>公会計指標分析・財政指標組合せ分析表!$K$73:$O$73</c:f>
              <c:numCache>
                <c:formatCode>#,##0.0;"▲ "#,##0.0</c:formatCode>
                <c:ptCount val="5"/>
                <c:pt idx="0">
                  <c:v>125.9</c:v>
                </c:pt>
                <c:pt idx="1">
                  <c:v>111.3</c:v>
                </c:pt>
                <c:pt idx="2">
                  <c:v>97</c:v>
                </c:pt>
                <c:pt idx="3">
                  <c:v>87.1</c:v>
                </c:pt>
                <c:pt idx="4">
                  <c:v>92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20807808"/>
        <c:axId val="120809728"/>
      </c:scatterChart>
      <c:valAx>
        <c:axId val="120807808"/>
        <c:scaling>
          <c:orientation val="minMax"/>
          <c:max val="15.6"/>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09728"/>
        <c:crosses val="autoZero"/>
        <c:crossBetween val="midCat"/>
      </c:valAx>
      <c:valAx>
        <c:axId val="120809728"/>
        <c:scaling>
          <c:orientation val="minMax"/>
          <c:max val="138"/>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807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41,006
40,654
119.87
23,661,291
22,915,175
547,148
10,311,580
15,441,447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92.0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力指数が全国平均よりも低い要因としては、米軍基地が所在していることによる関連経費が基準財政需要額に含まれていることが挙げられる。今後も、市税等の自主財源の大幅な増加は見込めないことから、義務的経費の見直し及び市税徴収率の強化により、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65617</xdr:rowOff>
    </xdr:to>
    <xdr:cxnSp macro="">
      <xdr:nvCxnSpPr>
        <xdr:cNvPr id="68" name="直線コネクタ 67"/>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85725</xdr:rowOff>
    </xdr:to>
    <xdr:cxnSp macro="">
      <xdr:nvCxnSpPr>
        <xdr:cNvPr id="74" name="直線コネクタ 73"/>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85725</xdr:rowOff>
    </xdr:to>
    <xdr:cxnSp macro="">
      <xdr:nvCxnSpPr>
        <xdr:cNvPr id="77" name="直線コネクタ 76"/>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8"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経常収支比率</a:t>
          </a:r>
          <a:r>
            <a:rPr lang="ja-JP" altLang="en-US" sz="1300" b="0" i="0" baseline="0">
              <a:solidFill>
                <a:schemeClr val="dk1"/>
              </a:solidFill>
              <a:effectLst/>
              <a:latin typeface="+mn-lt"/>
              <a:ea typeface="+mn-ea"/>
              <a:cs typeface="+mn-cs"/>
            </a:rPr>
            <a:t>は、前年度と比較しほぼ横ばいとなっている。</a:t>
          </a:r>
          <a:endParaRPr lang="en-US" altLang="ja-JP" sz="1300" b="0" i="0" baseline="0">
            <a:solidFill>
              <a:schemeClr val="dk1"/>
            </a:solidFill>
            <a:effectLst/>
            <a:latin typeface="+mn-lt"/>
            <a:ea typeface="+mn-ea"/>
            <a:cs typeface="+mn-cs"/>
          </a:endParaRPr>
        </a:p>
        <a:p>
          <a:pPr rtl="0" eaLnBrk="1" fontAlgn="auto" latinLnBrk="0" hangingPunct="1"/>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仮称）国際交流スポーツセンター等の大型公共施設に係る維持管理経費が発生し、経常収支比率は上昇していくものと見込まれることから、今後策定する公共施設管理計画等に基づき、施設の統廃合を検討し、維持管理経費を削減することで比率の低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61</xdr:row>
      <xdr:rowOff>18838</xdr:rowOff>
    </xdr:to>
    <xdr:cxnSp macro="">
      <xdr:nvCxnSpPr>
        <xdr:cNvPr id="131" name="直線コネクタ 130"/>
        <xdr:cNvCxnSpPr/>
      </xdr:nvCxnSpPr>
      <xdr:spPr>
        <a:xfrm flipV="1">
          <a:off x="4114800" y="1047326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125942</xdr:rowOff>
    </xdr:from>
    <xdr:to>
      <xdr:col>6</xdr:col>
      <xdr:colOff>0</xdr:colOff>
      <xdr:row>61</xdr:row>
      <xdr:rowOff>18838</xdr:rowOff>
    </xdr:to>
    <xdr:cxnSp macro="">
      <xdr:nvCxnSpPr>
        <xdr:cNvPr id="134" name="直線コネクタ 133"/>
        <xdr:cNvCxnSpPr/>
      </xdr:nvCxnSpPr>
      <xdr:spPr>
        <a:xfrm>
          <a:off x="3225800" y="1041294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85725</xdr:rowOff>
    </xdr:from>
    <xdr:to>
      <xdr:col>4</xdr:col>
      <xdr:colOff>482600</xdr:colOff>
      <xdr:row>60</xdr:row>
      <xdr:rowOff>125942</xdr:rowOff>
    </xdr:to>
    <xdr:cxnSp macro="">
      <xdr:nvCxnSpPr>
        <xdr:cNvPr id="137" name="直線コネクタ 136"/>
        <xdr:cNvCxnSpPr/>
      </xdr:nvCxnSpPr>
      <xdr:spPr>
        <a:xfrm>
          <a:off x="2336800" y="1037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85725</xdr:rowOff>
    </xdr:from>
    <xdr:to>
      <xdr:col>3</xdr:col>
      <xdr:colOff>279400</xdr:colOff>
      <xdr:row>60</xdr:row>
      <xdr:rowOff>105833</xdr:rowOff>
    </xdr:to>
    <xdr:cxnSp macro="">
      <xdr:nvCxnSpPr>
        <xdr:cNvPr id="140" name="直線コネクタ 139"/>
        <xdr:cNvCxnSpPr/>
      </xdr:nvCxnSpPr>
      <xdr:spPr>
        <a:xfrm flipV="1">
          <a:off x="1447800" y="1037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0" name="円/楕円 149"/>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107544</xdr:rowOff>
    </xdr:from>
    <xdr:ext cx="762000" cy="259045"/>
    <xdr:sp macro="" textlink="">
      <xdr:nvSpPr>
        <xdr:cNvPr id="151" name="財政構造の弾力性該当値テキスト"/>
        <xdr:cNvSpPr txBox="1"/>
      </xdr:nvSpPr>
      <xdr:spPr>
        <a:xfrm>
          <a:off x="5041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139488</xdr:rowOff>
    </xdr:from>
    <xdr:to>
      <xdr:col>6</xdr:col>
      <xdr:colOff>50800</xdr:colOff>
      <xdr:row>61</xdr:row>
      <xdr:rowOff>69638</xdr:rowOff>
    </xdr:to>
    <xdr:sp macro="" textlink="">
      <xdr:nvSpPr>
        <xdr:cNvPr id="152" name="円/楕円 151"/>
        <xdr:cNvSpPr/>
      </xdr:nvSpPr>
      <xdr:spPr>
        <a:xfrm>
          <a:off x="4064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54415</xdr:rowOff>
    </xdr:from>
    <xdr:ext cx="736600" cy="259045"/>
    <xdr:sp macro="" textlink="">
      <xdr:nvSpPr>
        <xdr:cNvPr id="153" name="テキスト ボックス 152"/>
        <xdr:cNvSpPr txBox="1"/>
      </xdr:nvSpPr>
      <xdr:spPr>
        <a:xfrm>
          <a:off x="3733800" y="1051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75142</xdr:rowOff>
    </xdr:from>
    <xdr:to>
      <xdr:col>4</xdr:col>
      <xdr:colOff>533400</xdr:colOff>
      <xdr:row>61</xdr:row>
      <xdr:rowOff>5292</xdr:rowOff>
    </xdr:to>
    <xdr:sp macro="" textlink="">
      <xdr:nvSpPr>
        <xdr:cNvPr id="154" name="円/楕円 153"/>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161519</xdr:rowOff>
    </xdr:from>
    <xdr:ext cx="762000" cy="259045"/>
    <xdr:sp macro="" textlink="">
      <xdr:nvSpPr>
        <xdr:cNvPr id="155" name="テキスト ボックス 154"/>
        <xdr:cNvSpPr txBox="1"/>
      </xdr:nvSpPr>
      <xdr:spPr>
        <a:xfrm>
          <a:off x="2844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34925</xdr:rowOff>
    </xdr:from>
    <xdr:to>
      <xdr:col>3</xdr:col>
      <xdr:colOff>330200</xdr:colOff>
      <xdr:row>60</xdr:row>
      <xdr:rowOff>136525</xdr:rowOff>
    </xdr:to>
    <xdr:sp macro="" textlink="">
      <xdr:nvSpPr>
        <xdr:cNvPr id="156" name="円/楕円 155"/>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146702</xdr:rowOff>
    </xdr:from>
    <xdr:ext cx="762000" cy="259045"/>
    <xdr:sp macro="" textlink="">
      <xdr:nvSpPr>
        <xdr:cNvPr id="157" name="テキスト ボックス 156"/>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58" name="円/楕円 157"/>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59" name="テキスト ボックス 158"/>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[159,942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類似団体、全国及び県内市町村の平均より高い要因は、ごみ処理施設や消防業務などを一部事務組合では行わず単独で行っていることにより、維持管理経費が人件費及び物件費に計上されていることによるものである。今後も、委託料の見直しや収支均衡策等の推進などにより、経費の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22327</xdr:rowOff>
    </xdr:from>
    <xdr:to>
      <xdr:col>7</xdr:col>
      <xdr:colOff>152400</xdr:colOff>
      <xdr:row>83</xdr:row>
      <xdr:rowOff>52450</xdr:rowOff>
    </xdr:to>
    <xdr:cxnSp macro="">
      <xdr:nvCxnSpPr>
        <xdr:cNvPr id="194" name="直線コネクタ 193"/>
        <xdr:cNvCxnSpPr/>
      </xdr:nvCxnSpPr>
      <xdr:spPr>
        <a:xfrm>
          <a:off x="4114800" y="14252677"/>
          <a:ext cx="838200" cy="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10247</xdr:rowOff>
    </xdr:from>
    <xdr:to>
      <xdr:col>6</xdr:col>
      <xdr:colOff>0</xdr:colOff>
      <xdr:row>83</xdr:row>
      <xdr:rowOff>22327</xdr:rowOff>
    </xdr:to>
    <xdr:cxnSp macro="">
      <xdr:nvCxnSpPr>
        <xdr:cNvPr id="197" name="直線コネクタ 196"/>
        <xdr:cNvCxnSpPr/>
      </xdr:nvCxnSpPr>
      <xdr:spPr>
        <a:xfrm>
          <a:off x="3225800" y="14240597"/>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9635</xdr:rowOff>
    </xdr:from>
    <xdr:to>
      <xdr:col>4</xdr:col>
      <xdr:colOff>482600</xdr:colOff>
      <xdr:row>83</xdr:row>
      <xdr:rowOff>10247</xdr:rowOff>
    </xdr:to>
    <xdr:cxnSp macro="">
      <xdr:nvCxnSpPr>
        <xdr:cNvPr id="200" name="直線コネクタ 199"/>
        <xdr:cNvCxnSpPr/>
      </xdr:nvCxnSpPr>
      <xdr:spPr>
        <a:xfrm>
          <a:off x="2336800" y="14239985"/>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9635</xdr:rowOff>
    </xdr:from>
    <xdr:to>
      <xdr:col>3</xdr:col>
      <xdr:colOff>279400</xdr:colOff>
      <xdr:row>83</xdr:row>
      <xdr:rowOff>86216</xdr:rowOff>
    </xdr:to>
    <xdr:cxnSp macro="">
      <xdr:nvCxnSpPr>
        <xdr:cNvPr id="203" name="直線コネクタ 202"/>
        <xdr:cNvCxnSpPr/>
      </xdr:nvCxnSpPr>
      <xdr:spPr>
        <a:xfrm flipV="1">
          <a:off x="1447800" y="14239985"/>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1650</xdr:rowOff>
    </xdr:from>
    <xdr:to>
      <xdr:col>7</xdr:col>
      <xdr:colOff>203200</xdr:colOff>
      <xdr:row>83</xdr:row>
      <xdr:rowOff>103250</xdr:rowOff>
    </xdr:to>
    <xdr:sp macro="" textlink="">
      <xdr:nvSpPr>
        <xdr:cNvPr id="213" name="円/楕円 212"/>
        <xdr:cNvSpPr/>
      </xdr:nvSpPr>
      <xdr:spPr>
        <a:xfrm>
          <a:off x="4902200" y="142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145177</xdr:rowOff>
    </xdr:from>
    <xdr:ext cx="762000" cy="259045"/>
    <xdr:sp macro="" textlink="">
      <xdr:nvSpPr>
        <xdr:cNvPr id="214" name="人件費・物件費等の状況該当値テキスト"/>
        <xdr:cNvSpPr txBox="1"/>
      </xdr:nvSpPr>
      <xdr:spPr>
        <a:xfrm>
          <a:off x="5041900" y="142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159,942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142977</xdr:rowOff>
    </xdr:from>
    <xdr:to>
      <xdr:col>6</xdr:col>
      <xdr:colOff>50800</xdr:colOff>
      <xdr:row>83</xdr:row>
      <xdr:rowOff>73127</xdr:rowOff>
    </xdr:to>
    <xdr:sp macro="" textlink="">
      <xdr:nvSpPr>
        <xdr:cNvPr id="215" name="円/楕円 214"/>
        <xdr:cNvSpPr/>
      </xdr:nvSpPr>
      <xdr:spPr>
        <a:xfrm>
          <a:off x="4064000" y="142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57904</xdr:rowOff>
    </xdr:from>
    <xdr:ext cx="736600" cy="259045"/>
    <xdr:sp macro="" textlink="">
      <xdr:nvSpPr>
        <xdr:cNvPr id="216" name="テキスト ボックス 215"/>
        <xdr:cNvSpPr txBox="1"/>
      </xdr:nvSpPr>
      <xdr:spPr>
        <a:xfrm>
          <a:off x="3733800" y="14288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130897</xdr:rowOff>
    </xdr:from>
    <xdr:to>
      <xdr:col>4</xdr:col>
      <xdr:colOff>533400</xdr:colOff>
      <xdr:row>83</xdr:row>
      <xdr:rowOff>61047</xdr:rowOff>
    </xdr:to>
    <xdr:sp macro="" textlink="">
      <xdr:nvSpPr>
        <xdr:cNvPr id="217" name="円/楕円 216"/>
        <xdr:cNvSpPr/>
      </xdr:nvSpPr>
      <xdr:spPr>
        <a:xfrm>
          <a:off x="3175000" y="141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45824</xdr:rowOff>
    </xdr:from>
    <xdr:ext cx="762000" cy="259045"/>
    <xdr:sp macro="" textlink="">
      <xdr:nvSpPr>
        <xdr:cNvPr id="218" name="テキスト ボックス 217"/>
        <xdr:cNvSpPr txBox="1"/>
      </xdr:nvSpPr>
      <xdr:spPr>
        <a:xfrm>
          <a:off x="2844800" y="1427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130285</xdr:rowOff>
    </xdr:from>
    <xdr:to>
      <xdr:col>3</xdr:col>
      <xdr:colOff>330200</xdr:colOff>
      <xdr:row>83</xdr:row>
      <xdr:rowOff>60435</xdr:rowOff>
    </xdr:to>
    <xdr:sp macro="" textlink="">
      <xdr:nvSpPr>
        <xdr:cNvPr id="219" name="円/楕円 218"/>
        <xdr:cNvSpPr/>
      </xdr:nvSpPr>
      <xdr:spPr>
        <a:xfrm>
          <a:off x="2286000" y="141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45212</xdr:rowOff>
    </xdr:from>
    <xdr:ext cx="762000" cy="259045"/>
    <xdr:sp macro="" textlink="">
      <xdr:nvSpPr>
        <xdr:cNvPr id="220" name="テキスト ボックス 219"/>
        <xdr:cNvSpPr txBox="1"/>
      </xdr:nvSpPr>
      <xdr:spPr>
        <a:xfrm>
          <a:off x="1955800" y="1427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154,619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35416</xdr:rowOff>
    </xdr:from>
    <xdr:to>
      <xdr:col>2</xdr:col>
      <xdr:colOff>127000</xdr:colOff>
      <xdr:row>83</xdr:row>
      <xdr:rowOff>137016</xdr:rowOff>
    </xdr:to>
    <xdr:sp macro="" textlink="">
      <xdr:nvSpPr>
        <xdr:cNvPr id="221" name="円/楕円 220"/>
        <xdr:cNvSpPr/>
      </xdr:nvSpPr>
      <xdr:spPr>
        <a:xfrm>
          <a:off x="1397000" y="142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121793</xdr:rowOff>
    </xdr:from>
    <xdr:ext cx="762000" cy="259045"/>
    <xdr:sp macro="" textlink="">
      <xdr:nvSpPr>
        <xdr:cNvPr id="222" name="テキスト ボックス 221"/>
        <xdr:cNvSpPr txBox="1"/>
      </xdr:nvSpPr>
      <xdr:spPr>
        <a:xfrm>
          <a:off x="1066800" y="1435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17</a:t>
          </a:r>
          <a:r>
            <a:rPr kumimoji="1" lang="ja-JP" altLang="en-US"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年度において、集中改革プラン（給料表及び各種手当等の見直し）を実施したことにより、類似団体の平均を下回っている。今後も引き続き、、給料の適正化に努めていく。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101854</xdr:rowOff>
    </xdr:from>
    <xdr:to>
      <xdr:col>24</xdr:col>
      <xdr:colOff>558800</xdr:colOff>
      <xdr:row>84</xdr:row>
      <xdr:rowOff>125985</xdr:rowOff>
    </xdr:to>
    <xdr:cxnSp macro="">
      <xdr:nvCxnSpPr>
        <xdr:cNvPr id="254" name="直線コネクタ 253"/>
        <xdr:cNvCxnSpPr/>
      </xdr:nvCxnSpPr>
      <xdr:spPr>
        <a:xfrm>
          <a:off x="16179800" y="1450365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101854</xdr:rowOff>
    </xdr:from>
    <xdr:to>
      <xdr:col>23</xdr:col>
      <xdr:colOff>406400</xdr:colOff>
      <xdr:row>84</xdr:row>
      <xdr:rowOff>111506</xdr:rowOff>
    </xdr:to>
    <xdr:cxnSp macro="">
      <xdr:nvCxnSpPr>
        <xdr:cNvPr id="257" name="直線コネクタ 256"/>
        <xdr:cNvCxnSpPr/>
      </xdr:nvCxnSpPr>
      <xdr:spPr>
        <a:xfrm flipV="1">
          <a:off x="15290800" y="145036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111506</xdr:rowOff>
    </xdr:from>
    <xdr:to>
      <xdr:col>22</xdr:col>
      <xdr:colOff>203200</xdr:colOff>
      <xdr:row>86</xdr:row>
      <xdr:rowOff>164337</xdr:rowOff>
    </xdr:to>
    <xdr:cxnSp macro="">
      <xdr:nvCxnSpPr>
        <xdr:cNvPr id="260" name="直線コネクタ 259"/>
        <xdr:cNvCxnSpPr/>
      </xdr:nvCxnSpPr>
      <xdr:spPr>
        <a:xfrm flipV="1">
          <a:off x="14401800" y="14513306"/>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154687</xdr:rowOff>
    </xdr:from>
    <xdr:to>
      <xdr:col>21</xdr:col>
      <xdr:colOff>0</xdr:colOff>
      <xdr:row>86</xdr:row>
      <xdr:rowOff>164337</xdr:rowOff>
    </xdr:to>
    <xdr:cxnSp macro="">
      <xdr:nvCxnSpPr>
        <xdr:cNvPr id="263" name="直線コネクタ 262"/>
        <xdr:cNvCxnSpPr/>
      </xdr:nvCxnSpPr>
      <xdr:spPr>
        <a:xfrm>
          <a:off x="13512800" y="1489938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73" name="円/楕円 272"/>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91712</xdr:rowOff>
    </xdr:from>
    <xdr:ext cx="762000" cy="259045"/>
    <xdr:sp macro="" textlink="">
      <xdr:nvSpPr>
        <xdr:cNvPr id="274" name="給与水準   （国との比較）該当値テキスト"/>
        <xdr:cNvSpPr txBox="1"/>
      </xdr:nvSpPr>
      <xdr:spPr>
        <a:xfrm>
          <a:off x="171069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51054</xdr:rowOff>
    </xdr:from>
    <xdr:to>
      <xdr:col>23</xdr:col>
      <xdr:colOff>457200</xdr:colOff>
      <xdr:row>84</xdr:row>
      <xdr:rowOff>152654</xdr:rowOff>
    </xdr:to>
    <xdr:sp macro="" textlink="">
      <xdr:nvSpPr>
        <xdr:cNvPr id="275" name="円/楕円 274"/>
        <xdr:cNvSpPr/>
      </xdr:nvSpPr>
      <xdr:spPr>
        <a:xfrm>
          <a:off x="16129000" y="144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162831</xdr:rowOff>
    </xdr:from>
    <xdr:ext cx="736600" cy="259045"/>
    <xdr:sp macro="" textlink="">
      <xdr:nvSpPr>
        <xdr:cNvPr id="276" name="テキスト ボックス 275"/>
        <xdr:cNvSpPr txBox="1"/>
      </xdr:nvSpPr>
      <xdr:spPr>
        <a:xfrm>
          <a:off x="15798800" y="1422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60706</xdr:rowOff>
    </xdr:from>
    <xdr:to>
      <xdr:col>22</xdr:col>
      <xdr:colOff>254000</xdr:colOff>
      <xdr:row>84</xdr:row>
      <xdr:rowOff>162306</xdr:rowOff>
    </xdr:to>
    <xdr:sp macro="" textlink="">
      <xdr:nvSpPr>
        <xdr:cNvPr id="277" name="円/楕円 276"/>
        <xdr:cNvSpPr/>
      </xdr:nvSpPr>
      <xdr:spPr>
        <a:xfrm>
          <a:off x="15240000" y="144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1033</xdr:rowOff>
    </xdr:from>
    <xdr:ext cx="762000" cy="259045"/>
    <xdr:sp macro="" textlink="">
      <xdr:nvSpPr>
        <xdr:cNvPr id="278" name="テキスト ボックス 277"/>
        <xdr:cNvSpPr txBox="1"/>
      </xdr:nvSpPr>
      <xdr:spPr>
        <a:xfrm>
          <a:off x="14909800" y="1423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113537</xdr:rowOff>
    </xdr:from>
    <xdr:to>
      <xdr:col>21</xdr:col>
      <xdr:colOff>50800</xdr:colOff>
      <xdr:row>87</xdr:row>
      <xdr:rowOff>43687</xdr:rowOff>
    </xdr:to>
    <xdr:sp macro="" textlink="">
      <xdr:nvSpPr>
        <xdr:cNvPr id="279" name="円/楕円 278"/>
        <xdr:cNvSpPr/>
      </xdr:nvSpPr>
      <xdr:spPr>
        <a:xfrm>
          <a:off x="143510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53864</xdr:rowOff>
    </xdr:from>
    <xdr:ext cx="762000" cy="259045"/>
    <xdr:sp macro="" textlink="">
      <xdr:nvSpPr>
        <xdr:cNvPr id="280" name="テキスト ボックス 279"/>
        <xdr:cNvSpPr txBox="1"/>
      </xdr:nvSpPr>
      <xdr:spPr>
        <a:xfrm>
          <a:off x="14020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103887</xdr:rowOff>
    </xdr:from>
    <xdr:to>
      <xdr:col>19</xdr:col>
      <xdr:colOff>533400</xdr:colOff>
      <xdr:row>87</xdr:row>
      <xdr:rowOff>34037</xdr:rowOff>
    </xdr:to>
    <xdr:sp macro="" textlink="">
      <xdr:nvSpPr>
        <xdr:cNvPr id="281" name="円/楕円 280"/>
        <xdr:cNvSpPr/>
      </xdr:nvSpPr>
      <xdr:spPr>
        <a:xfrm>
          <a:off x="13462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44214</xdr:rowOff>
    </xdr:from>
    <xdr:ext cx="762000" cy="259045"/>
    <xdr:sp macro="" textlink="">
      <xdr:nvSpPr>
        <xdr:cNvPr id="282" name="テキスト ボックス 281"/>
        <xdr:cNvSpPr txBox="1"/>
      </xdr:nvSpPr>
      <xdr:spPr>
        <a:xfrm>
          <a:off x="13131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当市には、</a:t>
          </a:r>
          <a:r>
            <a:rPr kumimoji="1" lang="ja-JP" altLang="en-US" sz="1100">
              <a:solidFill>
                <a:schemeClr val="dk1"/>
              </a:solidFill>
              <a:effectLst/>
              <a:latin typeface="+mn-lt"/>
              <a:ea typeface="+mn-ea"/>
              <a:cs typeface="+mn-cs"/>
            </a:rPr>
            <a:t>米軍基地が所在しているため、そのことによる騒音問題、電波障害、事件事故等各種基地問題を解決するための部署を設置しており、そのことが類似団体平均より高い要因となっている。また、消防業務を一部事務組合で行わず、単独で行っているため、その分の職員数が計上されていることも全国平均及び県内平均よりも高い要因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今後、民間委託の推進、組織の見直しや消防の広域化の検討も含め、人件費の抑制に努めていく。</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4808</xdr:rowOff>
    </xdr:from>
    <xdr:to>
      <xdr:col>24</xdr:col>
      <xdr:colOff>558800</xdr:colOff>
      <xdr:row>62</xdr:row>
      <xdr:rowOff>6531</xdr:rowOff>
    </xdr:to>
    <xdr:cxnSp macro="">
      <xdr:nvCxnSpPr>
        <xdr:cNvPr id="319" name="直線コネクタ 318"/>
        <xdr:cNvCxnSpPr/>
      </xdr:nvCxnSpPr>
      <xdr:spPr>
        <a:xfrm flipV="1">
          <a:off x="16179800" y="10634708"/>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146957</xdr:rowOff>
    </xdr:from>
    <xdr:to>
      <xdr:col>23</xdr:col>
      <xdr:colOff>406400</xdr:colOff>
      <xdr:row>62</xdr:row>
      <xdr:rowOff>6531</xdr:rowOff>
    </xdr:to>
    <xdr:cxnSp macro="">
      <xdr:nvCxnSpPr>
        <xdr:cNvPr id="322" name="直線コネクタ 321"/>
        <xdr:cNvCxnSpPr/>
      </xdr:nvCxnSpPr>
      <xdr:spPr>
        <a:xfrm>
          <a:off x="15290800" y="1060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146957</xdr:rowOff>
    </xdr:from>
    <xdr:to>
      <xdr:col>22</xdr:col>
      <xdr:colOff>203200</xdr:colOff>
      <xdr:row>61</xdr:row>
      <xdr:rowOff>150404</xdr:rowOff>
    </xdr:to>
    <xdr:cxnSp macro="">
      <xdr:nvCxnSpPr>
        <xdr:cNvPr id="325" name="直線コネクタ 324"/>
        <xdr:cNvCxnSpPr/>
      </xdr:nvCxnSpPr>
      <xdr:spPr>
        <a:xfrm flipV="1">
          <a:off x="14401800" y="106054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150404</xdr:rowOff>
    </xdr:from>
    <xdr:to>
      <xdr:col>21</xdr:col>
      <xdr:colOff>0</xdr:colOff>
      <xdr:row>61</xdr:row>
      <xdr:rowOff>155575</xdr:rowOff>
    </xdr:to>
    <xdr:cxnSp macro="">
      <xdr:nvCxnSpPr>
        <xdr:cNvPr id="328" name="直線コネクタ 327"/>
        <xdr:cNvCxnSpPr/>
      </xdr:nvCxnSpPr>
      <xdr:spPr>
        <a:xfrm flipV="1">
          <a:off x="13512800" y="1060885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125458</xdr:rowOff>
    </xdr:from>
    <xdr:to>
      <xdr:col>24</xdr:col>
      <xdr:colOff>609600</xdr:colOff>
      <xdr:row>62</xdr:row>
      <xdr:rowOff>55608</xdr:rowOff>
    </xdr:to>
    <xdr:sp macro="" textlink="">
      <xdr:nvSpPr>
        <xdr:cNvPr id="338" name="円/楕円 337"/>
        <xdr:cNvSpPr/>
      </xdr:nvSpPr>
      <xdr:spPr>
        <a:xfrm>
          <a:off x="16967200" y="10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97535</xdr:rowOff>
    </xdr:from>
    <xdr:ext cx="762000" cy="259045"/>
    <xdr:sp macro="" textlink="">
      <xdr:nvSpPr>
        <xdr:cNvPr id="339" name="定員管理の状況該当値テキスト"/>
        <xdr:cNvSpPr txBox="1"/>
      </xdr:nvSpPr>
      <xdr:spPr>
        <a:xfrm>
          <a:off x="17106900" y="105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127181</xdr:rowOff>
    </xdr:from>
    <xdr:to>
      <xdr:col>23</xdr:col>
      <xdr:colOff>457200</xdr:colOff>
      <xdr:row>62</xdr:row>
      <xdr:rowOff>57331</xdr:rowOff>
    </xdr:to>
    <xdr:sp macro="" textlink="">
      <xdr:nvSpPr>
        <xdr:cNvPr id="340" name="円/楕円 339"/>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42108</xdr:rowOff>
    </xdr:from>
    <xdr:ext cx="736600" cy="259045"/>
    <xdr:sp macro="" textlink="">
      <xdr:nvSpPr>
        <xdr:cNvPr id="341" name="テキスト ボックス 34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96157</xdr:rowOff>
    </xdr:from>
    <xdr:to>
      <xdr:col>22</xdr:col>
      <xdr:colOff>254000</xdr:colOff>
      <xdr:row>62</xdr:row>
      <xdr:rowOff>26307</xdr:rowOff>
    </xdr:to>
    <xdr:sp macro="" textlink="">
      <xdr:nvSpPr>
        <xdr:cNvPr id="342" name="円/楕円 341"/>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11084</xdr:rowOff>
    </xdr:from>
    <xdr:ext cx="762000" cy="259045"/>
    <xdr:sp macro="" textlink="">
      <xdr:nvSpPr>
        <xdr:cNvPr id="343" name="テキスト ボックス 342"/>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99604</xdr:rowOff>
    </xdr:from>
    <xdr:to>
      <xdr:col>21</xdr:col>
      <xdr:colOff>50800</xdr:colOff>
      <xdr:row>62</xdr:row>
      <xdr:rowOff>29754</xdr:rowOff>
    </xdr:to>
    <xdr:sp macro="" textlink="">
      <xdr:nvSpPr>
        <xdr:cNvPr id="344" name="円/楕円 343"/>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14531</xdr:rowOff>
    </xdr:from>
    <xdr:ext cx="762000" cy="259045"/>
    <xdr:sp macro="" textlink="">
      <xdr:nvSpPr>
        <xdr:cNvPr id="345" name="テキスト ボックス 344"/>
        <xdr:cNvSpPr txBox="1"/>
      </xdr:nvSpPr>
      <xdr:spPr>
        <a:xfrm>
          <a:off x="14020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104775</xdr:rowOff>
    </xdr:from>
    <xdr:to>
      <xdr:col>19</xdr:col>
      <xdr:colOff>533400</xdr:colOff>
      <xdr:row>62</xdr:row>
      <xdr:rowOff>34925</xdr:rowOff>
    </xdr:to>
    <xdr:sp macro="" textlink="">
      <xdr:nvSpPr>
        <xdr:cNvPr id="346" name="円/楕円 345"/>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19702</xdr:rowOff>
    </xdr:from>
    <xdr:ext cx="762000" cy="259045"/>
    <xdr:sp macro="" textlink="">
      <xdr:nvSpPr>
        <xdr:cNvPr id="347" name="テキスト ボックス 346"/>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年度にかけ実施した繰上償還や起債の抑制により、実質公債費比率が前年度比で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しかし、今後は大規模事業に係る新規発行が控えているため比率の上昇が見込まれるが、引き続き、起債の抑制に努めていく。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70273</xdr:rowOff>
    </xdr:from>
    <xdr:to>
      <xdr:col>24</xdr:col>
      <xdr:colOff>558800</xdr:colOff>
      <xdr:row>37</xdr:row>
      <xdr:rowOff>84349</xdr:rowOff>
    </xdr:to>
    <xdr:cxnSp macro="">
      <xdr:nvCxnSpPr>
        <xdr:cNvPr id="381" name="直線コネクタ 380"/>
        <xdr:cNvCxnSpPr/>
      </xdr:nvCxnSpPr>
      <xdr:spPr>
        <a:xfrm flipV="1">
          <a:off x="16179800" y="641392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84349</xdr:rowOff>
    </xdr:from>
    <xdr:to>
      <xdr:col>23</xdr:col>
      <xdr:colOff>406400</xdr:colOff>
      <xdr:row>37</xdr:row>
      <xdr:rowOff>110490</xdr:rowOff>
    </xdr:to>
    <xdr:cxnSp macro="">
      <xdr:nvCxnSpPr>
        <xdr:cNvPr id="384" name="直線コネクタ 383"/>
        <xdr:cNvCxnSpPr/>
      </xdr:nvCxnSpPr>
      <xdr:spPr>
        <a:xfrm flipV="1">
          <a:off x="15290800" y="642799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110490</xdr:rowOff>
    </xdr:from>
    <xdr:to>
      <xdr:col>22</xdr:col>
      <xdr:colOff>203200</xdr:colOff>
      <xdr:row>37</xdr:row>
      <xdr:rowOff>124566</xdr:rowOff>
    </xdr:to>
    <xdr:cxnSp macro="">
      <xdr:nvCxnSpPr>
        <xdr:cNvPr id="387" name="直線コネクタ 386"/>
        <xdr:cNvCxnSpPr/>
      </xdr:nvCxnSpPr>
      <xdr:spPr>
        <a:xfrm flipV="1">
          <a:off x="14401800" y="645414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124566</xdr:rowOff>
    </xdr:from>
    <xdr:to>
      <xdr:col>21</xdr:col>
      <xdr:colOff>0</xdr:colOff>
      <xdr:row>37</xdr:row>
      <xdr:rowOff>142663</xdr:rowOff>
    </xdr:to>
    <xdr:cxnSp macro="">
      <xdr:nvCxnSpPr>
        <xdr:cNvPr id="390" name="直線コネクタ 389"/>
        <xdr:cNvCxnSpPr/>
      </xdr:nvCxnSpPr>
      <xdr:spPr>
        <a:xfrm flipV="1">
          <a:off x="13512800" y="646821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19473</xdr:rowOff>
    </xdr:from>
    <xdr:to>
      <xdr:col>24</xdr:col>
      <xdr:colOff>609600</xdr:colOff>
      <xdr:row>37</xdr:row>
      <xdr:rowOff>121073</xdr:rowOff>
    </xdr:to>
    <xdr:sp macro="" textlink="">
      <xdr:nvSpPr>
        <xdr:cNvPr id="400" name="円/楕円 399"/>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163000</xdr:rowOff>
    </xdr:from>
    <xdr:ext cx="762000" cy="259045"/>
    <xdr:sp macro="" textlink="">
      <xdr:nvSpPr>
        <xdr:cNvPr id="401" name="公債費負担の状況該当値テキスト"/>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33549</xdr:rowOff>
    </xdr:from>
    <xdr:to>
      <xdr:col>23</xdr:col>
      <xdr:colOff>457200</xdr:colOff>
      <xdr:row>37</xdr:row>
      <xdr:rowOff>135149</xdr:rowOff>
    </xdr:to>
    <xdr:sp macro="" textlink="">
      <xdr:nvSpPr>
        <xdr:cNvPr id="402" name="円/楕円 401"/>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119926</xdr:rowOff>
    </xdr:from>
    <xdr:ext cx="736600" cy="259045"/>
    <xdr:sp macro="" textlink="">
      <xdr:nvSpPr>
        <xdr:cNvPr id="403" name="テキスト ボックス 402"/>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404" name="円/楕円 403"/>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146067</xdr:rowOff>
    </xdr:from>
    <xdr:ext cx="762000" cy="259045"/>
    <xdr:sp macro="" textlink="">
      <xdr:nvSpPr>
        <xdr:cNvPr id="405" name="テキスト ボックス 404"/>
        <xdr:cNvSpPr txBox="1"/>
      </xdr:nvSpPr>
      <xdr:spPr>
        <a:xfrm>
          <a:off x="14909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73766</xdr:rowOff>
    </xdr:from>
    <xdr:to>
      <xdr:col>21</xdr:col>
      <xdr:colOff>50800</xdr:colOff>
      <xdr:row>38</xdr:row>
      <xdr:rowOff>3916</xdr:rowOff>
    </xdr:to>
    <xdr:sp macro="" textlink="">
      <xdr:nvSpPr>
        <xdr:cNvPr id="406" name="円/楕円 405"/>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160143</xdr:rowOff>
    </xdr:from>
    <xdr:ext cx="762000" cy="259045"/>
    <xdr:sp macro="" textlink="">
      <xdr:nvSpPr>
        <xdr:cNvPr id="407" name="テキスト ボックス 406"/>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91863</xdr:rowOff>
    </xdr:from>
    <xdr:to>
      <xdr:col>19</xdr:col>
      <xdr:colOff>533400</xdr:colOff>
      <xdr:row>38</xdr:row>
      <xdr:rowOff>22013</xdr:rowOff>
    </xdr:to>
    <xdr:sp macro="" textlink="">
      <xdr:nvSpPr>
        <xdr:cNvPr id="408" name="円/楕円 407"/>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6790</xdr:rowOff>
    </xdr:from>
    <xdr:ext cx="762000" cy="259045"/>
    <xdr:sp macro="" textlink="">
      <xdr:nvSpPr>
        <xdr:cNvPr id="409" name="テキスト ボックス 408"/>
        <xdr:cNvSpPr txBox="1"/>
      </xdr:nvSpPr>
      <xdr:spPr>
        <a:xfrm>
          <a:off x="13131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公共施設等整備基金の取り崩しにより充当可能基金が減少したことが主な要因となって、将来負担比率が前年度比で</a:t>
          </a:r>
          <a:r>
            <a:rPr kumimoji="1" lang="en-US" altLang="ja-JP" sz="1300">
              <a:solidFill>
                <a:schemeClr val="dk1"/>
              </a:solidFill>
              <a:effectLst/>
              <a:latin typeface="+mj-ea"/>
              <a:ea typeface="+mj-ea"/>
              <a:cs typeface="+mn-cs"/>
            </a:rPr>
            <a:t>4.9</a:t>
          </a:r>
          <a:r>
            <a:rPr kumimoji="1" lang="ja-JP" altLang="ja-JP" sz="1300">
              <a:solidFill>
                <a:schemeClr val="dk1"/>
              </a:solidFill>
              <a:effectLst/>
              <a:latin typeface="+mj-ea"/>
              <a:ea typeface="+mj-ea"/>
              <a:cs typeface="+mn-cs"/>
            </a:rPr>
            <a:t>％上昇した。</a:t>
          </a:r>
          <a:endParaRPr lang="ja-JP" altLang="ja-JP" sz="1300">
            <a:effectLst/>
            <a:latin typeface="+mj-ea"/>
            <a:ea typeface="+mj-ea"/>
          </a:endParaRPr>
        </a:p>
        <a:p>
          <a:r>
            <a:rPr kumimoji="1" lang="ja-JP" altLang="ja-JP" sz="1300">
              <a:solidFill>
                <a:schemeClr val="dk1"/>
              </a:solidFill>
              <a:effectLst/>
              <a:latin typeface="+mj-ea"/>
              <a:ea typeface="+mj-ea"/>
              <a:cs typeface="+mn-cs"/>
            </a:rPr>
            <a:t>　今後においては、起債の抑制や将来を見据えた基金の運用を図り、財政の健全化に努める。</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89522</xdr:rowOff>
    </xdr:from>
    <xdr:to>
      <xdr:col>24</xdr:col>
      <xdr:colOff>558800</xdr:colOff>
      <xdr:row>15</xdr:row>
      <xdr:rowOff>101346</xdr:rowOff>
    </xdr:to>
    <xdr:cxnSp macro="">
      <xdr:nvCxnSpPr>
        <xdr:cNvPr id="441" name="直線コネクタ 440"/>
        <xdr:cNvCxnSpPr/>
      </xdr:nvCxnSpPr>
      <xdr:spPr>
        <a:xfrm>
          <a:off x="16179800" y="2661272"/>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89522</xdr:rowOff>
    </xdr:from>
    <xdr:to>
      <xdr:col>23</xdr:col>
      <xdr:colOff>406400</xdr:colOff>
      <xdr:row>15</xdr:row>
      <xdr:rowOff>113411</xdr:rowOff>
    </xdr:to>
    <xdr:cxnSp macro="">
      <xdr:nvCxnSpPr>
        <xdr:cNvPr id="444" name="直線コネクタ 443"/>
        <xdr:cNvCxnSpPr/>
      </xdr:nvCxnSpPr>
      <xdr:spPr>
        <a:xfrm flipV="1">
          <a:off x="15290800" y="2661272"/>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113411</xdr:rowOff>
    </xdr:from>
    <xdr:to>
      <xdr:col>22</xdr:col>
      <xdr:colOff>203200</xdr:colOff>
      <xdr:row>15</xdr:row>
      <xdr:rowOff>147917</xdr:rowOff>
    </xdr:to>
    <xdr:cxnSp macro="">
      <xdr:nvCxnSpPr>
        <xdr:cNvPr id="447" name="直線コネクタ 446"/>
        <xdr:cNvCxnSpPr/>
      </xdr:nvCxnSpPr>
      <xdr:spPr>
        <a:xfrm flipV="1">
          <a:off x="14401800" y="2685161"/>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147917</xdr:rowOff>
    </xdr:from>
    <xdr:to>
      <xdr:col>21</xdr:col>
      <xdr:colOff>0</xdr:colOff>
      <xdr:row>16</xdr:row>
      <xdr:rowOff>11697</xdr:rowOff>
    </xdr:to>
    <xdr:cxnSp macro="">
      <xdr:nvCxnSpPr>
        <xdr:cNvPr id="450" name="直線コネクタ 449"/>
        <xdr:cNvCxnSpPr/>
      </xdr:nvCxnSpPr>
      <xdr:spPr>
        <a:xfrm flipV="1">
          <a:off x="13512800" y="2719667"/>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50546</xdr:rowOff>
    </xdr:from>
    <xdr:to>
      <xdr:col>24</xdr:col>
      <xdr:colOff>609600</xdr:colOff>
      <xdr:row>15</xdr:row>
      <xdr:rowOff>152146</xdr:rowOff>
    </xdr:to>
    <xdr:sp macro="" textlink="">
      <xdr:nvSpPr>
        <xdr:cNvPr id="460" name="円/楕円 459"/>
        <xdr:cNvSpPr/>
      </xdr:nvSpPr>
      <xdr:spPr>
        <a:xfrm>
          <a:off x="169672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22623</xdr:rowOff>
    </xdr:from>
    <xdr:ext cx="762000" cy="259045"/>
    <xdr:sp macro="" textlink="">
      <xdr:nvSpPr>
        <xdr:cNvPr id="461" name="将来負担の状況該当値テキスト"/>
        <xdr:cNvSpPr txBox="1"/>
      </xdr:nvSpPr>
      <xdr:spPr>
        <a:xfrm>
          <a:off x="17106900" y="259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38722</xdr:rowOff>
    </xdr:from>
    <xdr:to>
      <xdr:col>23</xdr:col>
      <xdr:colOff>457200</xdr:colOff>
      <xdr:row>15</xdr:row>
      <xdr:rowOff>140322</xdr:rowOff>
    </xdr:to>
    <xdr:sp macro="" textlink="">
      <xdr:nvSpPr>
        <xdr:cNvPr id="462" name="円/楕円 461"/>
        <xdr:cNvSpPr/>
      </xdr:nvSpPr>
      <xdr:spPr>
        <a:xfrm>
          <a:off x="16129000" y="26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125099</xdr:rowOff>
    </xdr:from>
    <xdr:ext cx="736600" cy="259045"/>
    <xdr:sp macro="" textlink="">
      <xdr:nvSpPr>
        <xdr:cNvPr id="463" name="テキスト ボックス 462"/>
        <xdr:cNvSpPr txBox="1"/>
      </xdr:nvSpPr>
      <xdr:spPr>
        <a:xfrm>
          <a:off x="15798800" y="2696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62611</xdr:rowOff>
    </xdr:from>
    <xdr:to>
      <xdr:col>22</xdr:col>
      <xdr:colOff>254000</xdr:colOff>
      <xdr:row>15</xdr:row>
      <xdr:rowOff>164211</xdr:rowOff>
    </xdr:to>
    <xdr:sp macro="" textlink="">
      <xdr:nvSpPr>
        <xdr:cNvPr id="464" name="円/楕円 463"/>
        <xdr:cNvSpPr/>
      </xdr:nvSpPr>
      <xdr:spPr>
        <a:xfrm>
          <a:off x="15240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148988</xdr:rowOff>
    </xdr:from>
    <xdr:ext cx="762000" cy="259045"/>
    <xdr:sp macro="" textlink="">
      <xdr:nvSpPr>
        <xdr:cNvPr id="465" name="テキスト ボックス 464"/>
        <xdr:cNvSpPr txBox="1"/>
      </xdr:nvSpPr>
      <xdr:spPr>
        <a:xfrm>
          <a:off x="14909800" y="2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97117</xdr:rowOff>
    </xdr:from>
    <xdr:to>
      <xdr:col>21</xdr:col>
      <xdr:colOff>50800</xdr:colOff>
      <xdr:row>16</xdr:row>
      <xdr:rowOff>27267</xdr:rowOff>
    </xdr:to>
    <xdr:sp macro="" textlink="">
      <xdr:nvSpPr>
        <xdr:cNvPr id="466" name="円/楕円 465"/>
        <xdr:cNvSpPr/>
      </xdr:nvSpPr>
      <xdr:spPr>
        <a:xfrm>
          <a:off x="14351000" y="266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12044</xdr:rowOff>
    </xdr:from>
    <xdr:ext cx="762000" cy="259045"/>
    <xdr:sp macro="" textlink="">
      <xdr:nvSpPr>
        <xdr:cNvPr id="467" name="テキスト ボックス 466"/>
        <xdr:cNvSpPr txBox="1"/>
      </xdr:nvSpPr>
      <xdr:spPr>
        <a:xfrm>
          <a:off x="14020800" y="275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132347</xdr:rowOff>
    </xdr:from>
    <xdr:to>
      <xdr:col>19</xdr:col>
      <xdr:colOff>533400</xdr:colOff>
      <xdr:row>16</xdr:row>
      <xdr:rowOff>62497</xdr:rowOff>
    </xdr:to>
    <xdr:sp macro="" textlink="">
      <xdr:nvSpPr>
        <xdr:cNvPr id="468" name="円/楕円 467"/>
        <xdr:cNvSpPr/>
      </xdr:nvSpPr>
      <xdr:spPr>
        <a:xfrm>
          <a:off x="13462000" y="27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47274</xdr:rowOff>
    </xdr:from>
    <xdr:ext cx="762000" cy="259045"/>
    <xdr:sp macro="" textlink="">
      <xdr:nvSpPr>
        <xdr:cNvPr id="469" name="テキスト ボックス 468"/>
        <xdr:cNvSpPr txBox="1"/>
      </xdr:nvSpPr>
      <xdr:spPr>
        <a:xfrm>
          <a:off x="13131800" y="279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41,006
40,654
119.87
23,661,291
22,915,175
547,148
10,311,580
15,441,447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92.0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人件費に係る経常収支が類似団体、全国市町村及び県内市町村の平均を上回っている要因は、当市には、米軍基地が所在していることによる、各種基地問題を解決するための部署を設置しており、そのことが平均より高くなっている要因となっている。また、消防業務を一部事務組合で行わず、単独で行っているため、その人件費が、計上されていることも一因となっている。今後、民間委託の推進、組織の見直しや消防の広域化の検討も含め、人件費の抑制に努めていく。 </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119380</xdr:rowOff>
    </xdr:to>
    <xdr:cxnSp macro="">
      <xdr:nvCxnSpPr>
        <xdr:cNvPr id="66" name="直線コネクタ 65"/>
        <xdr:cNvCxnSpPr/>
      </xdr:nvCxnSpPr>
      <xdr:spPr>
        <a:xfrm flipV="1">
          <a:off x="3987800" y="659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119380</xdr:rowOff>
    </xdr:to>
    <xdr:cxnSp macro="">
      <xdr:nvCxnSpPr>
        <xdr:cNvPr id="69" name="直線コネクタ 68"/>
        <xdr:cNvCxnSpPr/>
      </xdr:nvCxnSpPr>
      <xdr:spPr>
        <a:xfrm>
          <a:off x="3098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96520</xdr:rowOff>
    </xdr:to>
    <xdr:cxnSp macro="">
      <xdr:nvCxnSpPr>
        <xdr:cNvPr id="72" name="直線コネクタ 71"/>
        <xdr:cNvCxnSpPr/>
      </xdr:nvCxnSpPr>
      <xdr:spPr>
        <a:xfrm flipV="1">
          <a:off x="2209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142240</xdr:rowOff>
    </xdr:to>
    <xdr:cxnSp macro="">
      <xdr:nvCxnSpPr>
        <xdr:cNvPr id="75" name="直線コネクタ 74"/>
        <xdr:cNvCxnSpPr/>
      </xdr:nvCxnSpPr>
      <xdr:spPr>
        <a:xfrm flipV="1">
          <a:off x="1320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93" name="円/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物件費に係る経常収支比率は、依然として、類似団体、全国市町村及び県内市町村の平均を大きく上回っている。これは、ごみ処理施設や消防業務など、一部事務組合では行わず単独で行っていることによるものであり、それによる維持管理経費が物件費に計上されることにより高く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88900</xdr:rowOff>
    </xdr:from>
    <xdr:to>
      <xdr:col>24</xdr:col>
      <xdr:colOff>31750</xdr:colOff>
      <xdr:row>20</xdr:row>
      <xdr:rowOff>99786</xdr:rowOff>
    </xdr:to>
    <xdr:cxnSp macro="">
      <xdr:nvCxnSpPr>
        <xdr:cNvPr id="129" name="直線コネクタ 128"/>
        <xdr:cNvCxnSpPr/>
      </xdr:nvCxnSpPr>
      <xdr:spPr>
        <a:xfrm flipV="1">
          <a:off x="15671800" y="3517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129722</xdr:rowOff>
    </xdr:from>
    <xdr:to>
      <xdr:col>22</xdr:col>
      <xdr:colOff>565150</xdr:colOff>
      <xdr:row>20</xdr:row>
      <xdr:rowOff>99786</xdr:rowOff>
    </xdr:to>
    <xdr:cxnSp macro="">
      <xdr:nvCxnSpPr>
        <xdr:cNvPr id="132" name="直線コネクタ 131"/>
        <xdr:cNvCxnSpPr/>
      </xdr:nvCxnSpPr>
      <xdr:spPr>
        <a:xfrm>
          <a:off x="14782800" y="33872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129722</xdr:rowOff>
    </xdr:to>
    <xdr:cxnSp macro="">
      <xdr:nvCxnSpPr>
        <xdr:cNvPr id="135" name="直線コネクタ 134"/>
        <xdr:cNvCxnSpPr/>
      </xdr:nvCxnSpPr>
      <xdr:spPr>
        <a:xfrm>
          <a:off x="13893800" y="3213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127000</xdr:rowOff>
    </xdr:to>
    <xdr:cxnSp macro="">
      <xdr:nvCxnSpPr>
        <xdr:cNvPr id="138" name="直線コネクタ 137"/>
        <xdr:cNvCxnSpPr/>
      </xdr:nvCxnSpPr>
      <xdr:spPr>
        <a:xfrm>
          <a:off x="13004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8" name="円/楕円 147"/>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118127</xdr:rowOff>
    </xdr:from>
    <xdr:ext cx="762000" cy="259045"/>
    <xdr:sp macro="" textlink="">
      <xdr:nvSpPr>
        <xdr:cNvPr id="149" name="物件費該当値テキスト"/>
        <xdr:cNvSpPr txBox="1"/>
      </xdr:nvSpPr>
      <xdr:spPr>
        <a:xfrm>
          <a:off x="165989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48986</xdr:rowOff>
    </xdr:from>
    <xdr:to>
      <xdr:col>22</xdr:col>
      <xdr:colOff>615950</xdr:colOff>
      <xdr:row>20</xdr:row>
      <xdr:rowOff>150586</xdr:rowOff>
    </xdr:to>
    <xdr:sp macro="" textlink="">
      <xdr:nvSpPr>
        <xdr:cNvPr id="150" name="円/楕円 149"/>
        <xdr:cNvSpPr/>
      </xdr:nvSpPr>
      <xdr:spPr>
        <a:xfrm>
          <a:off x="15621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135363</xdr:rowOff>
    </xdr:from>
    <xdr:ext cx="736600" cy="259045"/>
    <xdr:sp macro="" textlink="">
      <xdr:nvSpPr>
        <xdr:cNvPr id="151" name="テキスト ボックス 150"/>
        <xdr:cNvSpPr txBox="1"/>
      </xdr:nvSpPr>
      <xdr:spPr>
        <a:xfrm>
          <a:off x="15290800" y="356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78922</xdr:rowOff>
    </xdr:from>
    <xdr:to>
      <xdr:col>21</xdr:col>
      <xdr:colOff>412750</xdr:colOff>
      <xdr:row>20</xdr:row>
      <xdr:rowOff>9072</xdr:rowOff>
    </xdr:to>
    <xdr:sp macro="" textlink="">
      <xdr:nvSpPr>
        <xdr:cNvPr id="152" name="円/楕円 151"/>
        <xdr:cNvSpPr/>
      </xdr:nvSpPr>
      <xdr:spPr>
        <a:xfrm>
          <a:off x="14732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165299</xdr:rowOff>
    </xdr:from>
    <xdr:ext cx="762000" cy="259045"/>
    <xdr:sp macro="" textlink="">
      <xdr:nvSpPr>
        <xdr:cNvPr id="153" name="テキスト ボックス 152"/>
        <xdr:cNvSpPr txBox="1"/>
      </xdr:nvSpPr>
      <xdr:spPr>
        <a:xfrm>
          <a:off x="14401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4" name="円/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6" name="円/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扶助費に係る経常収支比率は、少子高齢化の影響で今後も増加傾向にあると考えられる。生活保護等の社会保障関連経費の増加が予想されるが、資格審査等の適正化により対応していく。</a:t>
          </a:r>
          <a:endParaRPr lang="en-US" altLang="ja-JP" sz="1300" baseline="0">
            <a:solidFill>
              <a:schemeClr val="dk1"/>
            </a:solidFill>
            <a:effectLst/>
            <a:latin typeface="+mn-lt"/>
            <a:ea typeface="+mn-ea"/>
            <a:cs typeface="+mn-cs"/>
          </a:endParaRPr>
        </a:p>
        <a:p>
          <a:pPr rtl="0" eaLnBrk="1" fontAlgn="auto" latinLnBrk="0" hangingPunct="1"/>
          <a:endParaRPr lang="en-US" altLang="ja-JP" sz="130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50800</xdr:rowOff>
    </xdr:to>
    <xdr:cxnSp macro="">
      <xdr:nvCxnSpPr>
        <xdr:cNvPr id="190" name="直線コネクタ 189"/>
        <xdr:cNvCxnSpPr/>
      </xdr:nvCxnSpPr>
      <xdr:spPr>
        <a:xfrm>
          <a:off x="3987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82550</xdr:rowOff>
    </xdr:from>
    <xdr:to>
      <xdr:col>5</xdr:col>
      <xdr:colOff>549275</xdr:colOff>
      <xdr:row>57</xdr:row>
      <xdr:rowOff>146050</xdr:rowOff>
    </xdr:to>
    <xdr:cxnSp macro="">
      <xdr:nvCxnSpPr>
        <xdr:cNvPr id="193" name="直線コネクタ 192"/>
        <xdr:cNvCxnSpPr/>
      </xdr:nvCxnSpPr>
      <xdr:spPr>
        <a:xfrm>
          <a:off x="3098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82550</xdr:rowOff>
    </xdr:from>
    <xdr:to>
      <xdr:col>4</xdr:col>
      <xdr:colOff>346075</xdr:colOff>
      <xdr:row>57</xdr:row>
      <xdr:rowOff>82550</xdr:rowOff>
    </xdr:to>
    <xdr:cxnSp macro="">
      <xdr:nvCxnSpPr>
        <xdr:cNvPr id="196" name="直線コネクタ 195"/>
        <xdr:cNvCxnSpPr/>
      </xdr:nvCxnSpPr>
      <xdr:spPr>
        <a:xfrm>
          <a:off x="2209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152400</xdr:rowOff>
    </xdr:from>
    <xdr:to>
      <xdr:col>3</xdr:col>
      <xdr:colOff>142875</xdr:colOff>
      <xdr:row>57</xdr:row>
      <xdr:rowOff>82550</xdr:rowOff>
    </xdr:to>
    <xdr:cxnSp macro="">
      <xdr:nvCxnSpPr>
        <xdr:cNvPr id="199" name="直線コネクタ 198"/>
        <xdr:cNvCxnSpPr/>
      </xdr:nvCxnSpPr>
      <xdr:spPr>
        <a:xfrm>
          <a:off x="1320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9" name="円/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13" name="円/楕円 212"/>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14" name="テキスト ボックス 213"/>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31750</xdr:rowOff>
    </xdr:from>
    <xdr:to>
      <xdr:col>3</xdr:col>
      <xdr:colOff>193675</xdr:colOff>
      <xdr:row>57</xdr:row>
      <xdr:rowOff>133350</xdr:rowOff>
    </xdr:to>
    <xdr:sp macro="" textlink="">
      <xdr:nvSpPr>
        <xdr:cNvPr id="215" name="円/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101600</xdr:rowOff>
    </xdr:from>
    <xdr:to>
      <xdr:col>1</xdr:col>
      <xdr:colOff>676275</xdr:colOff>
      <xdr:row>57</xdr:row>
      <xdr:rowOff>31750</xdr:rowOff>
    </xdr:to>
    <xdr:sp macro="" textlink="">
      <xdr:nvSpPr>
        <xdr:cNvPr id="217" name="円/楕円 216"/>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218" name="テキスト ボックス 21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その他（維持補修費、繰出金等）に係る経常収支比率が、前年度と比較して増加した要因は、病院事業会計出資金等の増が挙げられる。今後においても、特別会計への繰出については内容を精査し、その他経費が過大にならないように努める。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77470</xdr:rowOff>
    </xdr:to>
    <xdr:cxnSp macro="">
      <xdr:nvCxnSpPr>
        <xdr:cNvPr id="251" name="直線コネクタ 250"/>
        <xdr:cNvCxnSpPr/>
      </xdr:nvCxnSpPr>
      <xdr:spPr>
        <a:xfrm>
          <a:off x="15671800" y="983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85090</xdr:rowOff>
    </xdr:to>
    <xdr:cxnSp macro="">
      <xdr:nvCxnSpPr>
        <xdr:cNvPr id="254" name="直線コネクタ 253"/>
        <xdr:cNvCxnSpPr/>
      </xdr:nvCxnSpPr>
      <xdr:spPr>
        <a:xfrm flipV="1">
          <a:off x="14782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85090</xdr:rowOff>
    </xdr:to>
    <xdr:cxnSp macro="">
      <xdr:nvCxnSpPr>
        <xdr:cNvPr id="257" name="直線コネクタ 256"/>
        <xdr:cNvCxnSpPr/>
      </xdr:nvCxnSpPr>
      <xdr:spPr>
        <a:xfrm>
          <a:off x="13893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73660</xdr:rowOff>
    </xdr:to>
    <xdr:cxnSp macro="">
      <xdr:nvCxnSpPr>
        <xdr:cNvPr id="260" name="直線コネクタ 259"/>
        <xdr:cNvCxnSpPr/>
      </xdr:nvCxnSpPr>
      <xdr:spPr>
        <a:xfrm flipV="1">
          <a:off x="13004800" y="9850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71"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72" name="円/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6" name="円/楕円 275"/>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7" name="テキスト ボックス 276"/>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22860</xdr:rowOff>
    </xdr:from>
    <xdr:to>
      <xdr:col>19</xdr:col>
      <xdr:colOff>6350</xdr:colOff>
      <xdr:row>58</xdr:row>
      <xdr:rowOff>124460</xdr:rowOff>
    </xdr:to>
    <xdr:sp macro="" textlink="">
      <xdr:nvSpPr>
        <xdr:cNvPr id="278" name="円/楕円 277"/>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109237</xdr:rowOff>
    </xdr:from>
    <xdr:ext cx="762000" cy="259045"/>
    <xdr:sp macro="" textlink="">
      <xdr:nvSpPr>
        <xdr:cNvPr id="279" name="テキスト ボックス 278"/>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補助費等に係る経常収支比率は、類似団体、全国市町村及び県内市町村の平均を下回っている。この要因としては、ごみ処理施設や消防業務など、一部事務組合では行わず単独で行っていることが要因となっている。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88138</xdr:rowOff>
    </xdr:to>
    <xdr:cxnSp macro="">
      <xdr:nvCxnSpPr>
        <xdr:cNvPr id="309" name="直線コネクタ 308"/>
        <xdr:cNvCxnSpPr/>
      </xdr:nvCxnSpPr>
      <xdr:spPr>
        <a:xfrm>
          <a:off x="15671800" y="60706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69850</xdr:rowOff>
    </xdr:to>
    <xdr:cxnSp macro="">
      <xdr:nvCxnSpPr>
        <xdr:cNvPr id="312" name="直線コネクタ 311"/>
        <xdr:cNvCxnSpPr/>
      </xdr:nvCxnSpPr>
      <xdr:spPr>
        <a:xfrm>
          <a:off x="14782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60706</xdr:rowOff>
    </xdr:to>
    <xdr:cxnSp macro="">
      <xdr:nvCxnSpPr>
        <xdr:cNvPr id="315" name="直線コネクタ 314"/>
        <xdr:cNvCxnSpPr/>
      </xdr:nvCxnSpPr>
      <xdr:spPr>
        <a:xfrm flipV="1">
          <a:off x="13893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60706</xdr:rowOff>
    </xdr:to>
    <xdr:cxnSp macro="">
      <xdr:nvCxnSpPr>
        <xdr:cNvPr id="318" name="直線コネクタ 317"/>
        <xdr:cNvCxnSpPr/>
      </xdr:nvCxnSpPr>
      <xdr:spPr>
        <a:xfrm>
          <a:off x="13004800" y="6024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28" name="円/楕円 327"/>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29"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0" name="円/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xdr:rowOff>
    </xdr:from>
    <xdr:to>
      <xdr:col>21</xdr:col>
      <xdr:colOff>412750</xdr:colOff>
      <xdr:row>35</xdr:row>
      <xdr:rowOff>102362</xdr:rowOff>
    </xdr:to>
    <xdr:sp macro="" textlink="">
      <xdr:nvSpPr>
        <xdr:cNvPr id="332" name="円/楕円 331"/>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112539</xdr:rowOff>
    </xdr:from>
    <xdr:ext cx="762000" cy="259045"/>
    <xdr:sp macro="" textlink="">
      <xdr:nvSpPr>
        <xdr:cNvPr id="333" name="テキスト ボックス 332"/>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34" name="円/楕円 333"/>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35" name="テキスト ボックス 334"/>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6" name="円/楕円 335"/>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7" name="テキスト ボックス 336"/>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公債費に係る経常収支比率は、起債の抑制や繰上償還を行ってきた結果、類似団体、全国市町村及び県内市町村の平均を下回る水準で推移している。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今後も引き続き、起債の抑制に努めていく。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69850</xdr:rowOff>
    </xdr:from>
    <xdr:to>
      <xdr:col>7</xdr:col>
      <xdr:colOff>15875</xdr:colOff>
      <xdr:row>74</xdr:row>
      <xdr:rowOff>83185</xdr:rowOff>
    </xdr:to>
    <xdr:cxnSp macro="">
      <xdr:nvCxnSpPr>
        <xdr:cNvPr id="369" name="直線コネクタ 368"/>
        <xdr:cNvCxnSpPr/>
      </xdr:nvCxnSpPr>
      <xdr:spPr>
        <a:xfrm flipV="1">
          <a:off x="3987800" y="127571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83185</xdr:rowOff>
    </xdr:from>
    <xdr:to>
      <xdr:col>5</xdr:col>
      <xdr:colOff>549275</xdr:colOff>
      <xdr:row>74</xdr:row>
      <xdr:rowOff>96520</xdr:rowOff>
    </xdr:to>
    <xdr:cxnSp macro="">
      <xdr:nvCxnSpPr>
        <xdr:cNvPr id="372" name="直線コネクタ 371"/>
        <xdr:cNvCxnSpPr/>
      </xdr:nvCxnSpPr>
      <xdr:spPr>
        <a:xfrm flipV="1">
          <a:off x="3098800" y="12770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96520</xdr:rowOff>
    </xdr:from>
    <xdr:to>
      <xdr:col>4</xdr:col>
      <xdr:colOff>346075</xdr:colOff>
      <xdr:row>74</xdr:row>
      <xdr:rowOff>104140</xdr:rowOff>
    </xdr:to>
    <xdr:cxnSp macro="">
      <xdr:nvCxnSpPr>
        <xdr:cNvPr id="375" name="直線コネクタ 374"/>
        <xdr:cNvCxnSpPr/>
      </xdr:nvCxnSpPr>
      <xdr:spPr>
        <a:xfrm flipV="1">
          <a:off x="2209800" y="12783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104140</xdr:rowOff>
    </xdr:to>
    <xdr:cxnSp macro="">
      <xdr:nvCxnSpPr>
        <xdr:cNvPr id="378" name="直線コネクタ 377"/>
        <xdr:cNvCxnSpPr/>
      </xdr:nvCxnSpPr>
      <xdr:spPr>
        <a:xfrm>
          <a:off x="1320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19050</xdr:rowOff>
    </xdr:from>
    <xdr:to>
      <xdr:col>7</xdr:col>
      <xdr:colOff>66675</xdr:colOff>
      <xdr:row>74</xdr:row>
      <xdr:rowOff>120650</xdr:rowOff>
    </xdr:to>
    <xdr:sp macro="" textlink="">
      <xdr:nvSpPr>
        <xdr:cNvPr id="388" name="円/楕円 387"/>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99077</xdr:rowOff>
    </xdr:from>
    <xdr:ext cx="762000" cy="259045"/>
    <xdr:sp macro="" textlink="">
      <xdr:nvSpPr>
        <xdr:cNvPr id="389" name="公債費該当値テキスト"/>
        <xdr:cNvSpPr txBox="1"/>
      </xdr:nvSpPr>
      <xdr:spPr>
        <a:xfrm>
          <a:off x="4914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32385</xdr:rowOff>
    </xdr:from>
    <xdr:to>
      <xdr:col>5</xdr:col>
      <xdr:colOff>600075</xdr:colOff>
      <xdr:row>74</xdr:row>
      <xdr:rowOff>133985</xdr:rowOff>
    </xdr:to>
    <xdr:sp macro="" textlink="">
      <xdr:nvSpPr>
        <xdr:cNvPr id="390" name="円/楕円 389"/>
        <xdr:cNvSpPr/>
      </xdr:nvSpPr>
      <xdr:spPr>
        <a:xfrm>
          <a:off x="3937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144162</xdr:rowOff>
    </xdr:from>
    <xdr:ext cx="736600" cy="259045"/>
    <xdr:sp macro="" textlink="">
      <xdr:nvSpPr>
        <xdr:cNvPr id="391" name="テキスト ボックス 390"/>
        <xdr:cNvSpPr txBox="1"/>
      </xdr:nvSpPr>
      <xdr:spPr>
        <a:xfrm>
          <a:off x="3606800" y="124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45720</xdr:rowOff>
    </xdr:from>
    <xdr:to>
      <xdr:col>4</xdr:col>
      <xdr:colOff>396875</xdr:colOff>
      <xdr:row>74</xdr:row>
      <xdr:rowOff>147320</xdr:rowOff>
    </xdr:to>
    <xdr:sp macro="" textlink="">
      <xdr:nvSpPr>
        <xdr:cNvPr id="392" name="円/楕円 391"/>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157497</xdr:rowOff>
    </xdr:from>
    <xdr:ext cx="762000" cy="259045"/>
    <xdr:sp macro="" textlink="">
      <xdr:nvSpPr>
        <xdr:cNvPr id="393" name="テキスト ボックス 392"/>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53340</xdr:rowOff>
    </xdr:from>
    <xdr:to>
      <xdr:col>3</xdr:col>
      <xdr:colOff>193675</xdr:colOff>
      <xdr:row>74</xdr:row>
      <xdr:rowOff>154940</xdr:rowOff>
    </xdr:to>
    <xdr:sp macro="" textlink="">
      <xdr:nvSpPr>
        <xdr:cNvPr id="394" name="円/楕円 393"/>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165117</xdr:rowOff>
    </xdr:from>
    <xdr:ext cx="762000" cy="259045"/>
    <xdr:sp macro="" textlink="">
      <xdr:nvSpPr>
        <xdr:cNvPr id="395" name="テキスト ボックス 394"/>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53340</xdr:rowOff>
    </xdr:from>
    <xdr:to>
      <xdr:col>1</xdr:col>
      <xdr:colOff>676275</xdr:colOff>
      <xdr:row>74</xdr:row>
      <xdr:rowOff>154940</xdr:rowOff>
    </xdr:to>
    <xdr:sp macro="" textlink="">
      <xdr:nvSpPr>
        <xdr:cNvPr id="396" name="円/楕円 395"/>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165117</xdr:rowOff>
    </xdr:from>
    <xdr:ext cx="762000" cy="259045"/>
    <xdr:sp macro="" textlink="">
      <xdr:nvSpPr>
        <xdr:cNvPr id="397" name="テキスト ボックス 396"/>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児童福祉費に係る扶助費の増等により</a:t>
          </a:r>
          <a:r>
            <a:rPr lang="ja-JP" altLang="en-US" sz="1300" baseline="0">
              <a:solidFill>
                <a:schemeClr val="dk1"/>
              </a:solidFill>
              <a:effectLst/>
              <a:latin typeface="+mn-lt"/>
              <a:ea typeface="+mn-ea"/>
              <a:cs typeface="+mn-cs"/>
            </a:rPr>
            <a:t>、</a:t>
          </a:r>
          <a:r>
            <a:rPr lang="ja-JP" altLang="ja-JP" sz="1300" baseline="0">
              <a:solidFill>
                <a:schemeClr val="dk1"/>
              </a:solidFill>
              <a:effectLst/>
              <a:latin typeface="+mn-lt"/>
              <a:ea typeface="+mn-ea"/>
              <a:cs typeface="+mn-cs"/>
            </a:rPr>
            <a:t>前年度よりも公債費以外に係る経常収支比率が増加している。</a:t>
          </a:r>
          <a:endParaRPr lang="ja-JP" altLang="ja-JP" sz="1300">
            <a:effectLst/>
          </a:endParaRPr>
        </a:p>
        <a:p>
          <a:pPr rtl="0" fontAlgn="base"/>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また、人件費及び物件費に係る比率が、類似団体平均よりも高くなっていることから、類似団体内順位が低い結果となっている。</a:t>
          </a:r>
          <a:endParaRPr lang="en-US" altLang="ja-JP" sz="1300" baseline="0">
            <a:solidFill>
              <a:schemeClr val="dk1"/>
            </a:solidFill>
            <a:effectLst/>
            <a:latin typeface="+mn-lt"/>
            <a:ea typeface="+mn-ea"/>
            <a:cs typeface="+mn-cs"/>
          </a:endParaRPr>
        </a:p>
        <a:p>
          <a:pPr rtl="0" fontAlgn="base"/>
          <a:endParaRPr lang="en-US" altLang="ja-JP" sz="1300" baseline="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168148</xdr:rowOff>
    </xdr:from>
    <xdr:to>
      <xdr:col>24</xdr:col>
      <xdr:colOff>31750</xdr:colOff>
      <xdr:row>81</xdr:row>
      <xdr:rowOff>24130</xdr:rowOff>
    </xdr:to>
    <xdr:cxnSp macro="">
      <xdr:nvCxnSpPr>
        <xdr:cNvPr id="428" name="直線コネクタ 427"/>
        <xdr:cNvCxnSpPr/>
      </xdr:nvCxnSpPr>
      <xdr:spPr>
        <a:xfrm>
          <a:off x="15671800" y="13884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62992</xdr:rowOff>
    </xdr:from>
    <xdr:to>
      <xdr:col>22</xdr:col>
      <xdr:colOff>565150</xdr:colOff>
      <xdr:row>80</xdr:row>
      <xdr:rowOff>168148</xdr:rowOff>
    </xdr:to>
    <xdr:cxnSp macro="">
      <xdr:nvCxnSpPr>
        <xdr:cNvPr id="431" name="直線コネクタ 430"/>
        <xdr:cNvCxnSpPr/>
      </xdr:nvCxnSpPr>
      <xdr:spPr>
        <a:xfrm>
          <a:off x="14782800" y="137789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170435</xdr:rowOff>
    </xdr:from>
    <xdr:to>
      <xdr:col>21</xdr:col>
      <xdr:colOff>361950</xdr:colOff>
      <xdr:row>80</xdr:row>
      <xdr:rowOff>62992</xdr:rowOff>
    </xdr:to>
    <xdr:cxnSp macro="">
      <xdr:nvCxnSpPr>
        <xdr:cNvPr id="434" name="直線コネクタ 433"/>
        <xdr:cNvCxnSpPr/>
      </xdr:nvCxnSpPr>
      <xdr:spPr>
        <a:xfrm>
          <a:off x="13893800" y="137149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170435</xdr:rowOff>
    </xdr:from>
    <xdr:to>
      <xdr:col>20</xdr:col>
      <xdr:colOff>158750</xdr:colOff>
      <xdr:row>80</xdr:row>
      <xdr:rowOff>21844</xdr:rowOff>
    </xdr:to>
    <xdr:cxnSp macro="">
      <xdr:nvCxnSpPr>
        <xdr:cNvPr id="437" name="直線コネクタ 436"/>
        <xdr:cNvCxnSpPr/>
      </xdr:nvCxnSpPr>
      <xdr:spPr>
        <a:xfrm flipV="1">
          <a:off x="13004800" y="137149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144780</xdr:rowOff>
    </xdr:from>
    <xdr:to>
      <xdr:col>24</xdr:col>
      <xdr:colOff>82550</xdr:colOff>
      <xdr:row>81</xdr:row>
      <xdr:rowOff>74930</xdr:rowOff>
    </xdr:to>
    <xdr:sp macro="" textlink="">
      <xdr:nvSpPr>
        <xdr:cNvPr id="447" name="円/楕円 446"/>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53357</xdr:rowOff>
    </xdr:from>
    <xdr:ext cx="762000" cy="259045"/>
    <xdr:sp macro="" textlink="">
      <xdr:nvSpPr>
        <xdr:cNvPr id="448" name="公債費以外該当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117348</xdr:rowOff>
    </xdr:from>
    <xdr:to>
      <xdr:col>22</xdr:col>
      <xdr:colOff>615950</xdr:colOff>
      <xdr:row>81</xdr:row>
      <xdr:rowOff>47498</xdr:rowOff>
    </xdr:to>
    <xdr:sp macro="" textlink="">
      <xdr:nvSpPr>
        <xdr:cNvPr id="449" name="円/楕円 448"/>
        <xdr:cNvSpPr/>
      </xdr:nvSpPr>
      <xdr:spPr>
        <a:xfrm>
          <a:off x="15621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32275</xdr:rowOff>
    </xdr:from>
    <xdr:ext cx="736600" cy="259045"/>
    <xdr:sp macro="" textlink="">
      <xdr:nvSpPr>
        <xdr:cNvPr id="450" name="テキスト ボックス 449"/>
        <xdr:cNvSpPr txBox="1"/>
      </xdr:nvSpPr>
      <xdr:spPr>
        <a:xfrm>
          <a:off x="15290800" y="139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12192</xdr:rowOff>
    </xdr:from>
    <xdr:to>
      <xdr:col>21</xdr:col>
      <xdr:colOff>412750</xdr:colOff>
      <xdr:row>80</xdr:row>
      <xdr:rowOff>113792</xdr:rowOff>
    </xdr:to>
    <xdr:sp macro="" textlink="">
      <xdr:nvSpPr>
        <xdr:cNvPr id="451" name="円/楕円 450"/>
        <xdr:cNvSpPr/>
      </xdr:nvSpPr>
      <xdr:spPr>
        <a:xfrm>
          <a:off x="14732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98569</xdr:rowOff>
    </xdr:from>
    <xdr:ext cx="762000" cy="259045"/>
    <xdr:sp macro="" textlink="">
      <xdr:nvSpPr>
        <xdr:cNvPr id="452" name="テキスト ボックス 451"/>
        <xdr:cNvSpPr txBox="1"/>
      </xdr:nvSpPr>
      <xdr:spPr>
        <a:xfrm>
          <a:off x="14401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119635</xdr:rowOff>
    </xdr:from>
    <xdr:to>
      <xdr:col>20</xdr:col>
      <xdr:colOff>209550</xdr:colOff>
      <xdr:row>80</xdr:row>
      <xdr:rowOff>49785</xdr:rowOff>
    </xdr:to>
    <xdr:sp macro="" textlink="">
      <xdr:nvSpPr>
        <xdr:cNvPr id="453" name="円/楕円 452"/>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34562</xdr:rowOff>
    </xdr:from>
    <xdr:ext cx="762000" cy="259045"/>
    <xdr:sp macro="" textlink="">
      <xdr:nvSpPr>
        <xdr:cNvPr id="454" name="テキスト ボックス 453"/>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142494</xdr:rowOff>
    </xdr:from>
    <xdr:to>
      <xdr:col>19</xdr:col>
      <xdr:colOff>6350</xdr:colOff>
      <xdr:row>80</xdr:row>
      <xdr:rowOff>72644</xdr:rowOff>
    </xdr:to>
    <xdr:sp macro="" textlink="">
      <xdr:nvSpPr>
        <xdr:cNvPr id="455" name="円/楕円 454"/>
        <xdr:cNvSpPr/>
      </xdr:nvSpPr>
      <xdr:spPr>
        <a:xfrm>
          <a:off x="12954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57421</xdr:rowOff>
    </xdr:from>
    <xdr:ext cx="762000" cy="259045"/>
    <xdr:sp macro="" textlink="">
      <xdr:nvSpPr>
        <xdr:cNvPr id="456" name="テキスト ボックス 455"/>
        <xdr:cNvSpPr txBox="1"/>
      </xdr:nvSpPr>
      <xdr:spPr>
        <a:xfrm>
          <a:off x="12623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1869</xdr:rowOff>
    </xdr:from>
    <xdr:to>
      <xdr:col>4</xdr:col>
      <xdr:colOff>1117600</xdr:colOff>
      <xdr:row>18</xdr:row>
      <xdr:rowOff>40714</xdr:rowOff>
    </xdr:to>
    <xdr:cxnSp macro="">
      <xdr:nvCxnSpPr>
        <xdr:cNvPr id="52" name="直線コネクタ 51"/>
        <xdr:cNvCxnSpPr/>
      </xdr:nvCxnSpPr>
      <xdr:spPr bwMode="auto">
        <a:xfrm flipV="1">
          <a:off x="5003800" y="3135594"/>
          <a:ext cx="647700" cy="3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40714</xdr:rowOff>
    </xdr:from>
    <xdr:to>
      <xdr:col>4</xdr:col>
      <xdr:colOff>469900</xdr:colOff>
      <xdr:row>18</xdr:row>
      <xdr:rowOff>63297</xdr:rowOff>
    </xdr:to>
    <xdr:cxnSp macro="">
      <xdr:nvCxnSpPr>
        <xdr:cNvPr id="55" name="直線コネクタ 54"/>
        <xdr:cNvCxnSpPr/>
      </xdr:nvCxnSpPr>
      <xdr:spPr bwMode="auto">
        <a:xfrm flipV="1">
          <a:off x="4305300" y="3174439"/>
          <a:ext cx="698500" cy="2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63297</xdr:rowOff>
    </xdr:from>
    <xdr:to>
      <xdr:col>3</xdr:col>
      <xdr:colOff>904875</xdr:colOff>
      <xdr:row>18</xdr:row>
      <xdr:rowOff>66448</xdr:rowOff>
    </xdr:to>
    <xdr:cxnSp macro="">
      <xdr:nvCxnSpPr>
        <xdr:cNvPr id="58" name="直線コネクタ 57"/>
        <xdr:cNvCxnSpPr/>
      </xdr:nvCxnSpPr>
      <xdr:spPr bwMode="auto">
        <a:xfrm flipV="1">
          <a:off x="3606800" y="3197022"/>
          <a:ext cx="698500" cy="3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17446</xdr:rowOff>
    </xdr:from>
    <xdr:to>
      <xdr:col>3</xdr:col>
      <xdr:colOff>206375</xdr:colOff>
      <xdr:row>18</xdr:row>
      <xdr:rowOff>66448</xdr:rowOff>
    </xdr:to>
    <xdr:cxnSp macro="">
      <xdr:nvCxnSpPr>
        <xdr:cNvPr id="61" name="直線コネクタ 60"/>
        <xdr:cNvCxnSpPr/>
      </xdr:nvCxnSpPr>
      <xdr:spPr bwMode="auto">
        <a:xfrm>
          <a:off x="2908300" y="3151171"/>
          <a:ext cx="698500" cy="4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122519</xdr:rowOff>
    </xdr:from>
    <xdr:to>
      <xdr:col>5</xdr:col>
      <xdr:colOff>34925</xdr:colOff>
      <xdr:row>18</xdr:row>
      <xdr:rowOff>52669</xdr:rowOff>
    </xdr:to>
    <xdr:sp macro="" textlink="">
      <xdr:nvSpPr>
        <xdr:cNvPr id="71" name="円/楕円 70"/>
        <xdr:cNvSpPr/>
      </xdr:nvSpPr>
      <xdr:spPr bwMode="auto">
        <a:xfrm>
          <a:off x="5600700" y="308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94596</xdr:rowOff>
    </xdr:from>
    <xdr:ext cx="762000" cy="259045"/>
    <xdr:sp macro="" textlink="">
      <xdr:nvSpPr>
        <xdr:cNvPr id="72" name="人口1人当たり決算額の推移該当値テキスト130"/>
        <xdr:cNvSpPr txBox="1"/>
      </xdr:nvSpPr>
      <xdr:spPr>
        <a:xfrm>
          <a:off x="5740400" y="305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161364</xdr:rowOff>
    </xdr:from>
    <xdr:to>
      <xdr:col>4</xdr:col>
      <xdr:colOff>520700</xdr:colOff>
      <xdr:row>18</xdr:row>
      <xdr:rowOff>91514</xdr:rowOff>
    </xdr:to>
    <xdr:sp macro="" textlink="">
      <xdr:nvSpPr>
        <xdr:cNvPr id="73" name="円/楕円 72"/>
        <xdr:cNvSpPr/>
      </xdr:nvSpPr>
      <xdr:spPr bwMode="auto">
        <a:xfrm>
          <a:off x="4953000" y="312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76292</xdr:rowOff>
    </xdr:from>
    <xdr:ext cx="736600" cy="259045"/>
    <xdr:sp macro="" textlink="">
      <xdr:nvSpPr>
        <xdr:cNvPr id="74" name="テキスト ボックス 73"/>
        <xdr:cNvSpPr txBox="1"/>
      </xdr:nvSpPr>
      <xdr:spPr>
        <a:xfrm>
          <a:off x="4622800" y="321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12497</xdr:rowOff>
    </xdr:from>
    <xdr:to>
      <xdr:col>3</xdr:col>
      <xdr:colOff>955675</xdr:colOff>
      <xdr:row>18</xdr:row>
      <xdr:rowOff>114097</xdr:rowOff>
    </xdr:to>
    <xdr:sp macro="" textlink="">
      <xdr:nvSpPr>
        <xdr:cNvPr id="75" name="円/楕円 74"/>
        <xdr:cNvSpPr/>
      </xdr:nvSpPr>
      <xdr:spPr bwMode="auto">
        <a:xfrm>
          <a:off x="4254500" y="314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98874</xdr:rowOff>
    </xdr:from>
    <xdr:ext cx="762000" cy="259045"/>
    <xdr:sp macro="" textlink="">
      <xdr:nvSpPr>
        <xdr:cNvPr id="76" name="テキスト ボックス 75"/>
        <xdr:cNvSpPr txBox="1"/>
      </xdr:nvSpPr>
      <xdr:spPr>
        <a:xfrm>
          <a:off x="3924300" y="323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85,318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15648</xdr:rowOff>
    </xdr:from>
    <xdr:to>
      <xdr:col>3</xdr:col>
      <xdr:colOff>257175</xdr:colOff>
      <xdr:row>18</xdr:row>
      <xdr:rowOff>117248</xdr:rowOff>
    </xdr:to>
    <xdr:sp macro="" textlink="">
      <xdr:nvSpPr>
        <xdr:cNvPr id="77" name="円/楕円 76"/>
        <xdr:cNvSpPr/>
      </xdr:nvSpPr>
      <xdr:spPr bwMode="auto">
        <a:xfrm>
          <a:off x="3556000" y="314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102025</xdr:rowOff>
    </xdr:from>
    <xdr:ext cx="762000" cy="259045"/>
    <xdr:sp macro="" textlink="">
      <xdr:nvSpPr>
        <xdr:cNvPr id="78" name="テキスト ボックス 77"/>
        <xdr:cNvSpPr txBox="1"/>
      </xdr:nvSpPr>
      <xdr:spPr>
        <a:xfrm>
          <a:off x="3225800" y="323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138096</xdr:rowOff>
    </xdr:from>
    <xdr:to>
      <xdr:col>2</xdr:col>
      <xdr:colOff>692150</xdr:colOff>
      <xdr:row>18</xdr:row>
      <xdr:rowOff>68246</xdr:rowOff>
    </xdr:to>
    <xdr:sp macro="" textlink="">
      <xdr:nvSpPr>
        <xdr:cNvPr id="79" name="円/楕円 78"/>
        <xdr:cNvSpPr/>
      </xdr:nvSpPr>
      <xdr:spPr bwMode="auto">
        <a:xfrm>
          <a:off x="2857500" y="310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53023</xdr:rowOff>
    </xdr:from>
    <xdr:ext cx="762000" cy="259045"/>
    <xdr:sp macro="" textlink="">
      <xdr:nvSpPr>
        <xdr:cNvPr id="80" name="テキスト ボックス 79"/>
        <xdr:cNvSpPr txBox="1"/>
      </xdr:nvSpPr>
      <xdr:spPr>
        <a:xfrm>
          <a:off x="2527300" y="318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335986</xdr:rowOff>
    </xdr:from>
    <xdr:to>
      <xdr:col>4</xdr:col>
      <xdr:colOff>1117600</xdr:colOff>
      <xdr:row>38</xdr:row>
      <xdr:rowOff>619</xdr:rowOff>
    </xdr:to>
    <xdr:cxnSp macro="">
      <xdr:nvCxnSpPr>
        <xdr:cNvPr id="114" name="直線コネクタ 113"/>
        <xdr:cNvCxnSpPr/>
      </xdr:nvCxnSpPr>
      <xdr:spPr bwMode="auto">
        <a:xfrm flipV="1">
          <a:off x="5003800" y="7460686"/>
          <a:ext cx="647700" cy="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329060</xdr:rowOff>
    </xdr:from>
    <xdr:to>
      <xdr:col>4</xdr:col>
      <xdr:colOff>469900</xdr:colOff>
      <xdr:row>38</xdr:row>
      <xdr:rowOff>619</xdr:rowOff>
    </xdr:to>
    <xdr:cxnSp macro="">
      <xdr:nvCxnSpPr>
        <xdr:cNvPr id="117" name="直線コネクタ 116"/>
        <xdr:cNvCxnSpPr/>
      </xdr:nvCxnSpPr>
      <xdr:spPr bwMode="auto">
        <a:xfrm>
          <a:off x="4305300" y="7453760"/>
          <a:ext cx="6985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319363</xdr:rowOff>
    </xdr:from>
    <xdr:to>
      <xdr:col>3</xdr:col>
      <xdr:colOff>904875</xdr:colOff>
      <xdr:row>37</xdr:row>
      <xdr:rowOff>329060</xdr:rowOff>
    </xdr:to>
    <xdr:cxnSp macro="">
      <xdr:nvCxnSpPr>
        <xdr:cNvPr id="120" name="直線コネクタ 119"/>
        <xdr:cNvCxnSpPr/>
      </xdr:nvCxnSpPr>
      <xdr:spPr bwMode="auto">
        <a:xfrm>
          <a:off x="3606800" y="7444063"/>
          <a:ext cx="698500" cy="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308570</xdr:rowOff>
    </xdr:from>
    <xdr:to>
      <xdr:col>3</xdr:col>
      <xdr:colOff>206375</xdr:colOff>
      <xdr:row>37</xdr:row>
      <xdr:rowOff>319363</xdr:rowOff>
    </xdr:to>
    <xdr:cxnSp macro="">
      <xdr:nvCxnSpPr>
        <xdr:cNvPr id="123" name="直線コネクタ 122"/>
        <xdr:cNvCxnSpPr/>
      </xdr:nvCxnSpPr>
      <xdr:spPr bwMode="auto">
        <a:xfrm>
          <a:off x="2908300" y="7433270"/>
          <a:ext cx="6985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285186</xdr:rowOff>
    </xdr:from>
    <xdr:to>
      <xdr:col>5</xdr:col>
      <xdr:colOff>34925</xdr:colOff>
      <xdr:row>38</xdr:row>
      <xdr:rowOff>43886</xdr:rowOff>
    </xdr:to>
    <xdr:sp macro="" textlink="">
      <xdr:nvSpPr>
        <xdr:cNvPr id="133" name="円/楕円 132"/>
        <xdr:cNvSpPr/>
      </xdr:nvSpPr>
      <xdr:spPr bwMode="auto">
        <a:xfrm>
          <a:off x="5600700" y="740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25,148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292719</xdr:rowOff>
    </xdr:from>
    <xdr:to>
      <xdr:col>4</xdr:col>
      <xdr:colOff>520700</xdr:colOff>
      <xdr:row>38</xdr:row>
      <xdr:rowOff>51419</xdr:rowOff>
    </xdr:to>
    <xdr:sp macro="" textlink="">
      <xdr:nvSpPr>
        <xdr:cNvPr id="135" name="円/楕円 134"/>
        <xdr:cNvSpPr/>
      </xdr:nvSpPr>
      <xdr:spPr bwMode="auto">
        <a:xfrm>
          <a:off x="4953000" y="741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36196</xdr:rowOff>
    </xdr:from>
    <xdr:ext cx="736600" cy="259045"/>
    <xdr:sp macro="" textlink="">
      <xdr:nvSpPr>
        <xdr:cNvPr id="136" name="テキスト ボックス 135"/>
        <xdr:cNvSpPr txBox="1"/>
      </xdr:nvSpPr>
      <xdr:spPr>
        <a:xfrm>
          <a:off x="4622800" y="750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278260</xdr:rowOff>
    </xdr:from>
    <xdr:to>
      <xdr:col>3</xdr:col>
      <xdr:colOff>955675</xdr:colOff>
      <xdr:row>38</xdr:row>
      <xdr:rowOff>36960</xdr:rowOff>
    </xdr:to>
    <xdr:sp macro="" textlink="">
      <xdr:nvSpPr>
        <xdr:cNvPr id="137" name="円/楕円 136"/>
        <xdr:cNvSpPr/>
      </xdr:nvSpPr>
      <xdr:spPr bwMode="auto">
        <a:xfrm>
          <a:off x="4254500" y="740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21737</xdr:rowOff>
    </xdr:from>
    <xdr:ext cx="762000" cy="259045"/>
    <xdr:sp macro="" textlink="">
      <xdr:nvSpPr>
        <xdr:cNvPr id="138" name="テキスト ボックス 137"/>
        <xdr:cNvSpPr txBox="1"/>
      </xdr:nvSpPr>
      <xdr:spPr>
        <a:xfrm>
          <a:off x="3924300" y="748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268563</xdr:rowOff>
    </xdr:from>
    <xdr:to>
      <xdr:col>3</xdr:col>
      <xdr:colOff>257175</xdr:colOff>
      <xdr:row>38</xdr:row>
      <xdr:rowOff>27263</xdr:rowOff>
    </xdr:to>
    <xdr:sp macro="" textlink="">
      <xdr:nvSpPr>
        <xdr:cNvPr id="139" name="円/楕円 138"/>
        <xdr:cNvSpPr/>
      </xdr:nvSpPr>
      <xdr:spPr bwMode="auto">
        <a:xfrm>
          <a:off x="3556000" y="739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12040</xdr:rowOff>
    </xdr:from>
    <xdr:ext cx="762000" cy="259045"/>
    <xdr:sp macro="" textlink="">
      <xdr:nvSpPr>
        <xdr:cNvPr id="140" name="テキスト ボックス 139"/>
        <xdr:cNvSpPr txBox="1"/>
      </xdr:nvSpPr>
      <xdr:spPr>
        <a:xfrm>
          <a:off x="3225800" y="747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257770</xdr:rowOff>
    </xdr:from>
    <xdr:to>
      <xdr:col>2</xdr:col>
      <xdr:colOff>692150</xdr:colOff>
      <xdr:row>38</xdr:row>
      <xdr:rowOff>16470</xdr:rowOff>
    </xdr:to>
    <xdr:sp macro="" textlink="">
      <xdr:nvSpPr>
        <xdr:cNvPr id="141" name="円/楕円 140"/>
        <xdr:cNvSpPr/>
      </xdr:nvSpPr>
      <xdr:spPr bwMode="auto">
        <a:xfrm>
          <a:off x="2857500" y="738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1247</xdr:rowOff>
    </xdr:from>
    <xdr:ext cx="762000" cy="259045"/>
    <xdr:sp macro="" textlink="">
      <xdr:nvSpPr>
        <xdr:cNvPr id="142" name="テキスト ボックス 141"/>
        <xdr:cNvSpPr txBox="1"/>
      </xdr:nvSpPr>
      <xdr:spPr>
        <a:xfrm>
          <a:off x="2527300" y="746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41,006
40,654
119.87
23,661,291
22,915,175
547,148
10,311,580
15,441,447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92.0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168218</xdr:rowOff>
    </xdr:from>
    <xdr:to>
      <xdr:col>6</xdr:col>
      <xdr:colOff>511175</xdr:colOff>
      <xdr:row>36</xdr:row>
      <xdr:rowOff>13070</xdr:rowOff>
    </xdr:to>
    <xdr:cxnSp macro="">
      <xdr:nvCxnSpPr>
        <xdr:cNvPr id="65" name="直線コネクタ 64"/>
        <xdr:cNvCxnSpPr/>
      </xdr:nvCxnSpPr>
      <xdr:spPr>
        <a:xfrm flipV="1">
          <a:off x="3797300" y="6168968"/>
          <a:ext cx="8382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13070</xdr:rowOff>
    </xdr:from>
    <xdr:to>
      <xdr:col>5</xdr:col>
      <xdr:colOff>358775</xdr:colOff>
      <xdr:row>36</xdr:row>
      <xdr:rowOff>34387</xdr:rowOff>
    </xdr:to>
    <xdr:cxnSp macro="">
      <xdr:nvCxnSpPr>
        <xdr:cNvPr id="68" name="直線コネクタ 67"/>
        <xdr:cNvCxnSpPr/>
      </xdr:nvCxnSpPr>
      <xdr:spPr>
        <a:xfrm flipV="1">
          <a:off x="2908300" y="6185270"/>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24114</xdr:rowOff>
    </xdr:from>
    <xdr:to>
      <xdr:col>4</xdr:col>
      <xdr:colOff>155575</xdr:colOff>
      <xdr:row>36</xdr:row>
      <xdr:rowOff>34387</xdr:rowOff>
    </xdr:to>
    <xdr:cxnSp macro="">
      <xdr:nvCxnSpPr>
        <xdr:cNvPr id="71" name="直線コネクタ 70"/>
        <xdr:cNvCxnSpPr/>
      </xdr:nvCxnSpPr>
      <xdr:spPr>
        <a:xfrm>
          <a:off x="2019300" y="6196314"/>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152845</xdr:rowOff>
    </xdr:from>
    <xdr:to>
      <xdr:col>2</xdr:col>
      <xdr:colOff>638175</xdr:colOff>
      <xdr:row>36</xdr:row>
      <xdr:rowOff>24114</xdr:rowOff>
    </xdr:to>
    <xdr:cxnSp macro="">
      <xdr:nvCxnSpPr>
        <xdr:cNvPr id="74" name="直線コネクタ 73"/>
        <xdr:cNvCxnSpPr/>
      </xdr:nvCxnSpPr>
      <xdr:spPr>
        <a:xfrm>
          <a:off x="1130300" y="6153595"/>
          <a:ext cx="889000" cy="4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117418</xdr:rowOff>
    </xdr:from>
    <xdr:to>
      <xdr:col>6</xdr:col>
      <xdr:colOff>561975</xdr:colOff>
      <xdr:row>36</xdr:row>
      <xdr:rowOff>47568</xdr:rowOff>
    </xdr:to>
    <xdr:sp macro="" textlink="">
      <xdr:nvSpPr>
        <xdr:cNvPr id="84" name="円/楕円 83"/>
        <xdr:cNvSpPr/>
      </xdr:nvSpPr>
      <xdr:spPr>
        <a:xfrm>
          <a:off x="4584700" y="61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95845</xdr:rowOff>
    </xdr:from>
    <xdr:ext cx="534377" cy="259045"/>
    <xdr:sp macro="" textlink="">
      <xdr:nvSpPr>
        <xdr:cNvPr id="85" name="人件費該当値テキスト"/>
        <xdr:cNvSpPr txBox="1"/>
      </xdr:nvSpPr>
      <xdr:spPr>
        <a:xfrm>
          <a:off x="4686300" y="60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133720</xdr:rowOff>
    </xdr:from>
    <xdr:to>
      <xdr:col>5</xdr:col>
      <xdr:colOff>409575</xdr:colOff>
      <xdr:row>36</xdr:row>
      <xdr:rowOff>63870</xdr:rowOff>
    </xdr:to>
    <xdr:sp macro="" textlink="">
      <xdr:nvSpPr>
        <xdr:cNvPr id="86" name="円/楕円 85"/>
        <xdr:cNvSpPr/>
      </xdr:nvSpPr>
      <xdr:spPr>
        <a:xfrm>
          <a:off x="3746500" y="61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80397</xdr:rowOff>
    </xdr:from>
    <xdr:ext cx="534377" cy="259045"/>
    <xdr:sp macro="" textlink="">
      <xdr:nvSpPr>
        <xdr:cNvPr id="87" name="テキスト ボックス 86"/>
        <xdr:cNvSpPr txBox="1"/>
      </xdr:nvSpPr>
      <xdr:spPr>
        <a:xfrm>
          <a:off x="3530111" y="59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155037</xdr:rowOff>
    </xdr:from>
    <xdr:to>
      <xdr:col>4</xdr:col>
      <xdr:colOff>206375</xdr:colOff>
      <xdr:row>36</xdr:row>
      <xdr:rowOff>85187</xdr:rowOff>
    </xdr:to>
    <xdr:sp macro="" textlink="">
      <xdr:nvSpPr>
        <xdr:cNvPr id="88" name="円/楕円 87"/>
        <xdr:cNvSpPr/>
      </xdr:nvSpPr>
      <xdr:spPr>
        <a:xfrm>
          <a:off x="2857500" y="61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101714</xdr:rowOff>
    </xdr:from>
    <xdr:ext cx="534377" cy="259045"/>
    <xdr:sp macro="" textlink="">
      <xdr:nvSpPr>
        <xdr:cNvPr id="89" name="テキスト ボックス 88"/>
        <xdr:cNvSpPr txBox="1"/>
      </xdr:nvSpPr>
      <xdr:spPr>
        <a:xfrm>
          <a:off x="2641111" y="59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144764</xdr:rowOff>
    </xdr:from>
    <xdr:to>
      <xdr:col>3</xdr:col>
      <xdr:colOff>3175</xdr:colOff>
      <xdr:row>36</xdr:row>
      <xdr:rowOff>74914</xdr:rowOff>
    </xdr:to>
    <xdr:sp macro="" textlink="">
      <xdr:nvSpPr>
        <xdr:cNvPr id="90" name="円/楕円 89"/>
        <xdr:cNvSpPr/>
      </xdr:nvSpPr>
      <xdr:spPr>
        <a:xfrm>
          <a:off x="1968500" y="614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66041</xdr:rowOff>
    </xdr:from>
    <xdr:ext cx="534377" cy="259045"/>
    <xdr:sp macro="" textlink="">
      <xdr:nvSpPr>
        <xdr:cNvPr id="91" name="テキスト ボックス 90"/>
        <xdr:cNvSpPr txBox="1"/>
      </xdr:nvSpPr>
      <xdr:spPr>
        <a:xfrm>
          <a:off x="1752111" y="623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102045</xdr:rowOff>
    </xdr:from>
    <xdr:to>
      <xdr:col>1</xdr:col>
      <xdr:colOff>485775</xdr:colOff>
      <xdr:row>36</xdr:row>
      <xdr:rowOff>32195</xdr:rowOff>
    </xdr:to>
    <xdr:sp macro="" textlink="">
      <xdr:nvSpPr>
        <xdr:cNvPr id="92" name="円/楕円 91"/>
        <xdr:cNvSpPr/>
      </xdr:nvSpPr>
      <xdr:spPr>
        <a:xfrm>
          <a:off x="1079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48722</xdr:rowOff>
    </xdr:from>
    <xdr:ext cx="534377" cy="259045"/>
    <xdr:sp macro="" textlink="">
      <xdr:nvSpPr>
        <xdr:cNvPr id="93" name="テキスト ボックス 92"/>
        <xdr:cNvSpPr txBox="1"/>
      </xdr:nvSpPr>
      <xdr:spPr>
        <a:xfrm>
          <a:off x="863111" y="5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98311</xdr:rowOff>
    </xdr:from>
    <xdr:to>
      <xdr:col>6</xdr:col>
      <xdr:colOff>511175</xdr:colOff>
      <xdr:row>55</xdr:row>
      <xdr:rowOff>123101</xdr:rowOff>
    </xdr:to>
    <xdr:cxnSp macro="">
      <xdr:nvCxnSpPr>
        <xdr:cNvPr id="123" name="直線コネクタ 122"/>
        <xdr:cNvCxnSpPr/>
      </xdr:nvCxnSpPr>
      <xdr:spPr>
        <a:xfrm flipV="1">
          <a:off x="3797300" y="9528061"/>
          <a:ext cx="838200" cy="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123101</xdr:rowOff>
    </xdr:from>
    <xdr:to>
      <xdr:col>5</xdr:col>
      <xdr:colOff>358775</xdr:colOff>
      <xdr:row>56</xdr:row>
      <xdr:rowOff>4915</xdr:rowOff>
    </xdr:to>
    <xdr:cxnSp macro="">
      <xdr:nvCxnSpPr>
        <xdr:cNvPr id="126" name="直線コネクタ 125"/>
        <xdr:cNvCxnSpPr/>
      </xdr:nvCxnSpPr>
      <xdr:spPr>
        <a:xfrm flipV="1">
          <a:off x="2908300" y="955285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4915</xdr:rowOff>
    </xdr:from>
    <xdr:to>
      <xdr:col>4</xdr:col>
      <xdr:colOff>155575</xdr:colOff>
      <xdr:row>56</xdr:row>
      <xdr:rowOff>8154</xdr:rowOff>
    </xdr:to>
    <xdr:cxnSp macro="">
      <xdr:nvCxnSpPr>
        <xdr:cNvPr id="129" name="直線コネクタ 128"/>
        <xdr:cNvCxnSpPr/>
      </xdr:nvCxnSpPr>
      <xdr:spPr>
        <a:xfrm flipV="1">
          <a:off x="2019300" y="960611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115545</xdr:rowOff>
    </xdr:from>
    <xdr:to>
      <xdr:col>2</xdr:col>
      <xdr:colOff>638175</xdr:colOff>
      <xdr:row>56</xdr:row>
      <xdr:rowOff>8154</xdr:rowOff>
    </xdr:to>
    <xdr:cxnSp macro="">
      <xdr:nvCxnSpPr>
        <xdr:cNvPr id="132" name="直線コネクタ 131"/>
        <xdr:cNvCxnSpPr/>
      </xdr:nvCxnSpPr>
      <xdr:spPr>
        <a:xfrm>
          <a:off x="1130300" y="9545295"/>
          <a:ext cx="889000" cy="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47511</xdr:rowOff>
    </xdr:from>
    <xdr:to>
      <xdr:col>6</xdr:col>
      <xdr:colOff>561975</xdr:colOff>
      <xdr:row>55</xdr:row>
      <xdr:rowOff>149111</xdr:rowOff>
    </xdr:to>
    <xdr:sp macro="" textlink="">
      <xdr:nvSpPr>
        <xdr:cNvPr id="142" name="円/楕円 141"/>
        <xdr:cNvSpPr/>
      </xdr:nvSpPr>
      <xdr:spPr>
        <a:xfrm>
          <a:off x="4584700" y="94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70388</xdr:rowOff>
    </xdr:from>
    <xdr:ext cx="534377" cy="259045"/>
    <xdr:sp macro="" textlink="">
      <xdr:nvSpPr>
        <xdr:cNvPr id="143" name="物件費該当値テキスト"/>
        <xdr:cNvSpPr txBox="1"/>
      </xdr:nvSpPr>
      <xdr:spPr>
        <a:xfrm>
          <a:off x="4686300" y="93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79,759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72301</xdr:rowOff>
    </xdr:from>
    <xdr:to>
      <xdr:col>5</xdr:col>
      <xdr:colOff>409575</xdr:colOff>
      <xdr:row>56</xdr:row>
      <xdr:rowOff>2451</xdr:rowOff>
    </xdr:to>
    <xdr:sp macro="" textlink="">
      <xdr:nvSpPr>
        <xdr:cNvPr id="144" name="円/楕円 143"/>
        <xdr:cNvSpPr/>
      </xdr:nvSpPr>
      <xdr:spPr>
        <a:xfrm>
          <a:off x="3746500" y="95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18978</xdr:rowOff>
    </xdr:from>
    <xdr:ext cx="534377" cy="259045"/>
    <xdr:sp macro="" textlink="">
      <xdr:nvSpPr>
        <xdr:cNvPr id="145" name="テキスト ボックス 144"/>
        <xdr:cNvSpPr txBox="1"/>
      </xdr:nvSpPr>
      <xdr:spPr>
        <a:xfrm>
          <a:off x="3530111" y="92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125565</xdr:rowOff>
    </xdr:from>
    <xdr:to>
      <xdr:col>4</xdr:col>
      <xdr:colOff>206375</xdr:colOff>
      <xdr:row>56</xdr:row>
      <xdr:rowOff>55715</xdr:rowOff>
    </xdr:to>
    <xdr:sp macro="" textlink="">
      <xdr:nvSpPr>
        <xdr:cNvPr id="146" name="円/楕円 145"/>
        <xdr:cNvSpPr/>
      </xdr:nvSpPr>
      <xdr:spPr>
        <a:xfrm>
          <a:off x="2857500" y="95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72242</xdr:rowOff>
    </xdr:from>
    <xdr:ext cx="534377" cy="259045"/>
    <xdr:sp macro="" textlink="">
      <xdr:nvSpPr>
        <xdr:cNvPr id="147" name="テキスト ボックス 146"/>
        <xdr:cNvSpPr txBox="1"/>
      </xdr:nvSpPr>
      <xdr:spPr>
        <a:xfrm>
          <a:off x="2641111" y="93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128804</xdr:rowOff>
    </xdr:from>
    <xdr:to>
      <xdr:col>3</xdr:col>
      <xdr:colOff>3175</xdr:colOff>
      <xdr:row>56</xdr:row>
      <xdr:rowOff>58954</xdr:rowOff>
    </xdr:to>
    <xdr:sp macro="" textlink="">
      <xdr:nvSpPr>
        <xdr:cNvPr id="148" name="円/楕円 147"/>
        <xdr:cNvSpPr/>
      </xdr:nvSpPr>
      <xdr:spPr>
        <a:xfrm>
          <a:off x="1968500" y="95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75481</xdr:rowOff>
    </xdr:from>
    <xdr:ext cx="534377" cy="259045"/>
    <xdr:sp macro="" textlink="">
      <xdr:nvSpPr>
        <xdr:cNvPr id="149" name="テキスト ボックス 148"/>
        <xdr:cNvSpPr txBox="1"/>
      </xdr:nvSpPr>
      <xdr:spPr>
        <a:xfrm>
          <a:off x="1752111" y="93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64745</xdr:rowOff>
    </xdr:from>
    <xdr:to>
      <xdr:col>1</xdr:col>
      <xdr:colOff>485775</xdr:colOff>
      <xdr:row>55</xdr:row>
      <xdr:rowOff>166345</xdr:rowOff>
    </xdr:to>
    <xdr:sp macro="" textlink="">
      <xdr:nvSpPr>
        <xdr:cNvPr id="150" name="円/楕円 149"/>
        <xdr:cNvSpPr/>
      </xdr:nvSpPr>
      <xdr:spPr>
        <a:xfrm>
          <a:off x="1079500" y="94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11422</xdr:rowOff>
    </xdr:from>
    <xdr:ext cx="534377" cy="259045"/>
    <xdr:sp macro="" textlink="">
      <xdr:nvSpPr>
        <xdr:cNvPr id="151" name="テキスト ボックス 150"/>
        <xdr:cNvSpPr txBox="1"/>
      </xdr:nvSpPr>
      <xdr:spPr>
        <a:xfrm>
          <a:off x="863111" y="92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112268</xdr:rowOff>
    </xdr:from>
    <xdr:to>
      <xdr:col>6</xdr:col>
      <xdr:colOff>511175</xdr:colOff>
      <xdr:row>78</xdr:row>
      <xdr:rowOff>124461</xdr:rowOff>
    </xdr:to>
    <xdr:cxnSp macro="">
      <xdr:nvCxnSpPr>
        <xdr:cNvPr id="180" name="直線コネクタ 179"/>
        <xdr:cNvCxnSpPr/>
      </xdr:nvCxnSpPr>
      <xdr:spPr>
        <a:xfrm flipV="1">
          <a:off x="3797300" y="13485368"/>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145568</xdr:rowOff>
    </xdr:from>
    <xdr:to>
      <xdr:col>5</xdr:col>
      <xdr:colOff>358775</xdr:colOff>
      <xdr:row>78</xdr:row>
      <xdr:rowOff>124461</xdr:rowOff>
    </xdr:to>
    <xdr:cxnSp macro="">
      <xdr:nvCxnSpPr>
        <xdr:cNvPr id="183" name="直線コネクタ 182"/>
        <xdr:cNvCxnSpPr/>
      </xdr:nvCxnSpPr>
      <xdr:spPr>
        <a:xfrm>
          <a:off x="2908300" y="13347218"/>
          <a:ext cx="8890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145568</xdr:rowOff>
    </xdr:from>
    <xdr:to>
      <xdr:col>4</xdr:col>
      <xdr:colOff>155575</xdr:colOff>
      <xdr:row>77</xdr:row>
      <xdr:rowOff>168123</xdr:rowOff>
    </xdr:to>
    <xdr:cxnSp macro="">
      <xdr:nvCxnSpPr>
        <xdr:cNvPr id="186" name="直線コネクタ 185"/>
        <xdr:cNvCxnSpPr/>
      </xdr:nvCxnSpPr>
      <xdr:spPr>
        <a:xfrm flipV="1">
          <a:off x="2019300" y="1334721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109525</xdr:rowOff>
    </xdr:from>
    <xdr:to>
      <xdr:col>2</xdr:col>
      <xdr:colOff>638175</xdr:colOff>
      <xdr:row>77</xdr:row>
      <xdr:rowOff>168123</xdr:rowOff>
    </xdr:to>
    <xdr:cxnSp macro="">
      <xdr:nvCxnSpPr>
        <xdr:cNvPr id="189" name="直線コネクタ 188"/>
        <xdr:cNvCxnSpPr/>
      </xdr:nvCxnSpPr>
      <xdr:spPr>
        <a:xfrm>
          <a:off x="1130300" y="13311175"/>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61468</xdr:rowOff>
    </xdr:from>
    <xdr:to>
      <xdr:col>6</xdr:col>
      <xdr:colOff>561975</xdr:colOff>
      <xdr:row>78</xdr:row>
      <xdr:rowOff>163068</xdr:rowOff>
    </xdr:to>
    <xdr:sp macro="" textlink="">
      <xdr:nvSpPr>
        <xdr:cNvPr id="199" name="円/楕円 198"/>
        <xdr:cNvSpPr/>
      </xdr:nvSpPr>
      <xdr:spPr>
        <a:xfrm>
          <a:off x="45847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147845</xdr:rowOff>
    </xdr:from>
    <xdr:ext cx="469744" cy="259045"/>
    <xdr:sp macro="" textlink="">
      <xdr:nvSpPr>
        <xdr:cNvPr id="200" name="維持補修費該当値テキスト"/>
        <xdr:cNvSpPr txBox="1"/>
      </xdr:nvSpPr>
      <xdr:spPr>
        <a:xfrm>
          <a:off x="4686300" y="1334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73661</xdr:rowOff>
    </xdr:from>
    <xdr:to>
      <xdr:col>5</xdr:col>
      <xdr:colOff>409575</xdr:colOff>
      <xdr:row>79</xdr:row>
      <xdr:rowOff>3811</xdr:rowOff>
    </xdr:to>
    <xdr:sp macro="" textlink="">
      <xdr:nvSpPr>
        <xdr:cNvPr id="201" name="円/楕円 200"/>
        <xdr:cNvSpPr/>
      </xdr:nvSpPr>
      <xdr:spPr>
        <a:xfrm>
          <a:off x="3746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166388</xdr:rowOff>
    </xdr:from>
    <xdr:ext cx="469744" cy="259045"/>
    <xdr:sp macro="" textlink="">
      <xdr:nvSpPr>
        <xdr:cNvPr id="202" name="テキスト ボックス 201"/>
        <xdr:cNvSpPr txBox="1"/>
      </xdr:nvSpPr>
      <xdr:spPr>
        <a:xfrm>
          <a:off x="3562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94768</xdr:rowOff>
    </xdr:from>
    <xdr:to>
      <xdr:col>4</xdr:col>
      <xdr:colOff>206375</xdr:colOff>
      <xdr:row>78</xdr:row>
      <xdr:rowOff>24918</xdr:rowOff>
    </xdr:to>
    <xdr:sp macro="" textlink="">
      <xdr:nvSpPr>
        <xdr:cNvPr id="203" name="円/楕円 202"/>
        <xdr:cNvSpPr/>
      </xdr:nvSpPr>
      <xdr:spPr>
        <a:xfrm>
          <a:off x="2857500" y="132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41445</xdr:rowOff>
    </xdr:from>
    <xdr:ext cx="469744" cy="259045"/>
    <xdr:sp macro="" textlink="">
      <xdr:nvSpPr>
        <xdr:cNvPr id="204" name="テキスト ボックス 203"/>
        <xdr:cNvSpPr txBox="1"/>
      </xdr:nvSpPr>
      <xdr:spPr>
        <a:xfrm>
          <a:off x="2673427" y="1307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117323</xdr:rowOff>
    </xdr:from>
    <xdr:to>
      <xdr:col>3</xdr:col>
      <xdr:colOff>3175</xdr:colOff>
      <xdr:row>78</xdr:row>
      <xdr:rowOff>47473</xdr:rowOff>
    </xdr:to>
    <xdr:sp macro="" textlink="">
      <xdr:nvSpPr>
        <xdr:cNvPr id="205" name="円/楕円 204"/>
        <xdr:cNvSpPr/>
      </xdr:nvSpPr>
      <xdr:spPr>
        <a:xfrm>
          <a:off x="1968500" y="133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38600</xdr:rowOff>
    </xdr:from>
    <xdr:ext cx="469744" cy="259045"/>
    <xdr:sp macro="" textlink="">
      <xdr:nvSpPr>
        <xdr:cNvPr id="206" name="テキスト ボックス 205"/>
        <xdr:cNvSpPr txBox="1"/>
      </xdr:nvSpPr>
      <xdr:spPr>
        <a:xfrm>
          <a:off x="1784427" y="134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58725</xdr:rowOff>
    </xdr:from>
    <xdr:to>
      <xdr:col>1</xdr:col>
      <xdr:colOff>485775</xdr:colOff>
      <xdr:row>77</xdr:row>
      <xdr:rowOff>160325</xdr:rowOff>
    </xdr:to>
    <xdr:sp macro="" textlink="">
      <xdr:nvSpPr>
        <xdr:cNvPr id="207" name="円/楕円 206"/>
        <xdr:cNvSpPr/>
      </xdr:nvSpPr>
      <xdr:spPr>
        <a:xfrm>
          <a:off x="1079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5402</xdr:rowOff>
    </xdr:from>
    <xdr:ext cx="469744" cy="259045"/>
    <xdr:sp macro="" textlink="">
      <xdr:nvSpPr>
        <xdr:cNvPr id="208" name="テキスト ボックス 207"/>
        <xdr:cNvSpPr txBox="1"/>
      </xdr:nvSpPr>
      <xdr:spPr>
        <a:xfrm>
          <a:off x="895427" y="1303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1093</xdr:rowOff>
    </xdr:from>
    <xdr:to>
      <xdr:col>6</xdr:col>
      <xdr:colOff>511175</xdr:colOff>
      <xdr:row>96</xdr:row>
      <xdr:rowOff>37809</xdr:rowOff>
    </xdr:to>
    <xdr:cxnSp macro="">
      <xdr:nvCxnSpPr>
        <xdr:cNvPr id="238" name="直線コネクタ 237"/>
        <xdr:cNvCxnSpPr/>
      </xdr:nvCxnSpPr>
      <xdr:spPr>
        <a:xfrm flipV="1">
          <a:off x="3797300" y="16460293"/>
          <a:ext cx="838200" cy="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37809</xdr:rowOff>
    </xdr:from>
    <xdr:to>
      <xdr:col>5</xdr:col>
      <xdr:colOff>358775</xdr:colOff>
      <xdr:row>96</xdr:row>
      <xdr:rowOff>125591</xdr:rowOff>
    </xdr:to>
    <xdr:cxnSp macro="">
      <xdr:nvCxnSpPr>
        <xdr:cNvPr id="241" name="直線コネクタ 240"/>
        <xdr:cNvCxnSpPr/>
      </xdr:nvCxnSpPr>
      <xdr:spPr>
        <a:xfrm flipV="1">
          <a:off x="2908300" y="16497009"/>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125591</xdr:rowOff>
    </xdr:from>
    <xdr:to>
      <xdr:col>4</xdr:col>
      <xdr:colOff>155575</xdr:colOff>
      <xdr:row>96</xdr:row>
      <xdr:rowOff>138392</xdr:rowOff>
    </xdr:to>
    <xdr:cxnSp macro="">
      <xdr:nvCxnSpPr>
        <xdr:cNvPr id="244" name="直線コネクタ 243"/>
        <xdr:cNvCxnSpPr/>
      </xdr:nvCxnSpPr>
      <xdr:spPr>
        <a:xfrm flipV="1">
          <a:off x="2019300" y="1658479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138392</xdr:rowOff>
    </xdr:from>
    <xdr:to>
      <xdr:col>2</xdr:col>
      <xdr:colOff>638175</xdr:colOff>
      <xdr:row>96</xdr:row>
      <xdr:rowOff>150571</xdr:rowOff>
    </xdr:to>
    <xdr:cxnSp macro="">
      <xdr:nvCxnSpPr>
        <xdr:cNvPr id="247" name="直線コネクタ 246"/>
        <xdr:cNvCxnSpPr/>
      </xdr:nvCxnSpPr>
      <xdr:spPr>
        <a:xfrm flipV="1">
          <a:off x="1130300" y="16597592"/>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121743</xdr:rowOff>
    </xdr:from>
    <xdr:to>
      <xdr:col>6</xdr:col>
      <xdr:colOff>561975</xdr:colOff>
      <xdr:row>96</xdr:row>
      <xdr:rowOff>51893</xdr:rowOff>
    </xdr:to>
    <xdr:sp macro="" textlink="">
      <xdr:nvSpPr>
        <xdr:cNvPr id="257" name="円/楕円 256"/>
        <xdr:cNvSpPr/>
      </xdr:nvSpPr>
      <xdr:spPr>
        <a:xfrm>
          <a:off x="4584700" y="164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144620</xdr:rowOff>
    </xdr:from>
    <xdr:ext cx="599010" cy="259045"/>
    <xdr:sp macro="" textlink="">
      <xdr:nvSpPr>
        <xdr:cNvPr id="258" name="扶助費該当値テキスト"/>
        <xdr:cNvSpPr txBox="1"/>
      </xdr:nvSpPr>
      <xdr:spPr>
        <a:xfrm>
          <a:off x="4686300" y="1626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158459</xdr:rowOff>
    </xdr:from>
    <xdr:to>
      <xdr:col>5</xdr:col>
      <xdr:colOff>409575</xdr:colOff>
      <xdr:row>96</xdr:row>
      <xdr:rowOff>88609</xdr:rowOff>
    </xdr:to>
    <xdr:sp macro="" textlink="">
      <xdr:nvSpPr>
        <xdr:cNvPr id="259" name="円/楕円 258"/>
        <xdr:cNvSpPr/>
      </xdr:nvSpPr>
      <xdr:spPr>
        <a:xfrm>
          <a:off x="3746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105136</xdr:rowOff>
    </xdr:from>
    <xdr:ext cx="599010" cy="259045"/>
    <xdr:sp macro="" textlink="">
      <xdr:nvSpPr>
        <xdr:cNvPr id="260" name="テキスト ボックス 259"/>
        <xdr:cNvSpPr txBox="1"/>
      </xdr:nvSpPr>
      <xdr:spPr>
        <a:xfrm>
          <a:off x="3497794" y="1622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74791</xdr:rowOff>
    </xdr:from>
    <xdr:to>
      <xdr:col>4</xdr:col>
      <xdr:colOff>206375</xdr:colOff>
      <xdr:row>97</xdr:row>
      <xdr:rowOff>4941</xdr:rowOff>
    </xdr:to>
    <xdr:sp macro="" textlink="">
      <xdr:nvSpPr>
        <xdr:cNvPr id="261" name="円/楕円 260"/>
        <xdr:cNvSpPr/>
      </xdr:nvSpPr>
      <xdr:spPr>
        <a:xfrm>
          <a:off x="2857500" y="165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21468</xdr:rowOff>
    </xdr:from>
    <xdr:ext cx="534377" cy="259045"/>
    <xdr:sp macro="" textlink="">
      <xdr:nvSpPr>
        <xdr:cNvPr id="262" name="テキスト ボックス 261"/>
        <xdr:cNvSpPr txBox="1"/>
      </xdr:nvSpPr>
      <xdr:spPr>
        <a:xfrm>
          <a:off x="2641111" y="163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87592</xdr:rowOff>
    </xdr:from>
    <xdr:to>
      <xdr:col>3</xdr:col>
      <xdr:colOff>3175</xdr:colOff>
      <xdr:row>97</xdr:row>
      <xdr:rowOff>17742</xdr:rowOff>
    </xdr:to>
    <xdr:sp macro="" textlink="">
      <xdr:nvSpPr>
        <xdr:cNvPr id="263" name="円/楕円 262"/>
        <xdr:cNvSpPr/>
      </xdr:nvSpPr>
      <xdr:spPr>
        <a:xfrm>
          <a:off x="1968500" y="165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34269</xdr:rowOff>
    </xdr:from>
    <xdr:ext cx="534377" cy="259045"/>
    <xdr:sp macro="" textlink="">
      <xdr:nvSpPr>
        <xdr:cNvPr id="264" name="テキスト ボックス 263"/>
        <xdr:cNvSpPr txBox="1"/>
      </xdr:nvSpPr>
      <xdr:spPr>
        <a:xfrm>
          <a:off x="1752111" y="163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99771</xdr:rowOff>
    </xdr:from>
    <xdr:to>
      <xdr:col>1</xdr:col>
      <xdr:colOff>485775</xdr:colOff>
      <xdr:row>97</xdr:row>
      <xdr:rowOff>29921</xdr:rowOff>
    </xdr:to>
    <xdr:sp macro="" textlink="">
      <xdr:nvSpPr>
        <xdr:cNvPr id="265" name="円/楕円 264"/>
        <xdr:cNvSpPr/>
      </xdr:nvSpPr>
      <xdr:spPr>
        <a:xfrm>
          <a:off x="1079500" y="165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46448</xdr:rowOff>
    </xdr:from>
    <xdr:ext cx="534377" cy="259045"/>
    <xdr:sp macro="" textlink="">
      <xdr:nvSpPr>
        <xdr:cNvPr id="266" name="テキスト ボックス 265"/>
        <xdr:cNvSpPr txBox="1"/>
      </xdr:nvSpPr>
      <xdr:spPr>
        <a:xfrm>
          <a:off x="863111" y="163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72939</xdr:rowOff>
    </xdr:from>
    <xdr:to>
      <xdr:col>15</xdr:col>
      <xdr:colOff>180975</xdr:colOff>
      <xdr:row>37</xdr:row>
      <xdr:rowOff>101067</xdr:rowOff>
    </xdr:to>
    <xdr:cxnSp macro="">
      <xdr:nvCxnSpPr>
        <xdr:cNvPr id="299" name="直線コネクタ 298"/>
        <xdr:cNvCxnSpPr/>
      </xdr:nvCxnSpPr>
      <xdr:spPr>
        <a:xfrm flipV="1">
          <a:off x="9639300" y="6416589"/>
          <a:ext cx="838200" cy="2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101067</xdr:rowOff>
    </xdr:from>
    <xdr:to>
      <xdr:col>14</xdr:col>
      <xdr:colOff>28575</xdr:colOff>
      <xdr:row>37</xdr:row>
      <xdr:rowOff>158579</xdr:rowOff>
    </xdr:to>
    <xdr:cxnSp macro="">
      <xdr:nvCxnSpPr>
        <xdr:cNvPr id="302" name="直線コネクタ 301"/>
        <xdr:cNvCxnSpPr/>
      </xdr:nvCxnSpPr>
      <xdr:spPr>
        <a:xfrm flipV="1">
          <a:off x="8750300" y="6444717"/>
          <a:ext cx="889000" cy="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158579</xdr:rowOff>
    </xdr:from>
    <xdr:to>
      <xdr:col>12</xdr:col>
      <xdr:colOff>511175</xdr:colOff>
      <xdr:row>38</xdr:row>
      <xdr:rowOff>44317</xdr:rowOff>
    </xdr:to>
    <xdr:cxnSp macro="">
      <xdr:nvCxnSpPr>
        <xdr:cNvPr id="305" name="直線コネクタ 304"/>
        <xdr:cNvCxnSpPr/>
      </xdr:nvCxnSpPr>
      <xdr:spPr>
        <a:xfrm flipV="1">
          <a:off x="7861300" y="6502229"/>
          <a:ext cx="8890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22485</xdr:rowOff>
    </xdr:from>
    <xdr:to>
      <xdr:col>11</xdr:col>
      <xdr:colOff>307975</xdr:colOff>
      <xdr:row>38</xdr:row>
      <xdr:rowOff>44317</xdr:rowOff>
    </xdr:to>
    <xdr:cxnSp macro="">
      <xdr:nvCxnSpPr>
        <xdr:cNvPr id="308" name="直線コネクタ 307"/>
        <xdr:cNvCxnSpPr/>
      </xdr:nvCxnSpPr>
      <xdr:spPr>
        <a:xfrm>
          <a:off x="6972300" y="653758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22139</xdr:rowOff>
    </xdr:from>
    <xdr:to>
      <xdr:col>15</xdr:col>
      <xdr:colOff>231775</xdr:colOff>
      <xdr:row>37</xdr:row>
      <xdr:rowOff>123739</xdr:rowOff>
    </xdr:to>
    <xdr:sp macro="" textlink="">
      <xdr:nvSpPr>
        <xdr:cNvPr id="318" name="円/楕円 317"/>
        <xdr:cNvSpPr/>
      </xdr:nvSpPr>
      <xdr:spPr>
        <a:xfrm>
          <a:off x="10426700" y="63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566</xdr:rowOff>
    </xdr:from>
    <xdr:ext cx="534377" cy="259045"/>
    <xdr:sp macro="" textlink="">
      <xdr:nvSpPr>
        <xdr:cNvPr id="319" name="補助費等該当値テキスト"/>
        <xdr:cNvSpPr txBox="1"/>
      </xdr:nvSpPr>
      <xdr:spPr>
        <a:xfrm>
          <a:off x="10528300" y="63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50267</xdr:rowOff>
    </xdr:from>
    <xdr:to>
      <xdr:col>14</xdr:col>
      <xdr:colOff>79375</xdr:colOff>
      <xdr:row>37</xdr:row>
      <xdr:rowOff>151867</xdr:rowOff>
    </xdr:to>
    <xdr:sp macro="" textlink="">
      <xdr:nvSpPr>
        <xdr:cNvPr id="320" name="円/楕円 319"/>
        <xdr:cNvSpPr/>
      </xdr:nvSpPr>
      <xdr:spPr>
        <a:xfrm>
          <a:off x="9588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142994</xdr:rowOff>
    </xdr:from>
    <xdr:ext cx="534377" cy="259045"/>
    <xdr:sp macro="" textlink="">
      <xdr:nvSpPr>
        <xdr:cNvPr id="321" name="テキスト ボックス 320"/>
        <xdr:cNvSpPr txBox="1"/>
      </xdr:nvSpPr>
      <xdr:spPr>
        <a:xfrm>
          <a:off x="9372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107779</xdr:rowOff>
    </xdr:from>
    <xdr:to>
      <xdr:col>12</xdr:col>
      <xdr:colOff>561975</xdr:colOff>
      <xdr:row>38</xdr:row>
      <xdr:rowOff>37929</xdr:rowOff>
    </xdr:to>
    <xdr:sp macro="" textlink="">
      <xdr:nvSpPr>
        <xdr:cNvPr id="322" name="円/楕円 321"/>
        <xdr:cNvSpPr/>
      </xdr:nvSpPr>
      <xdr:spPr>
        <a:xfrm>
          <a:off x="8699500" y="64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29056</xdr:rowOff>
    </xdr:from>
    <xdr:ext cx="534377" cy="259045"/>
    <xdr:sp macro="" textlink="">
      <xdr:nvSpPr>
        <xdr:cNvPr id="323" name="テキスト ボックス 322"/>
        <xdr:cNvSpPr txBox="1"/>
      </xdr:nvSpPr>
      <xdr:spPr>
        <a:xfrm>
          <a:off x="84831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164967</xdr:rowOff>
    </xdr:from>
    <xdr:to>
      <xdr:col>11</xdr:col>
      <xdr:colOff>358775</xdr:colOff>
      <xdr:row>38</xdr:row>
      <xdr:rowOff>95117</xdr:rowOff>
    </xdr:to>
    <xdr:sp macro="" textlink="">
      <xdr:nvSpPr>
        <xdr:cNvPr id="324" name="円/楕円 323"/>
        <xdr:cNvSpPr/>
      </xdr:nvSpPr>
      <xdr:spPr>
        <a:xfrm>
          <a:off x="7810500" y="65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86244</xdr:rowOff>
    </xdr:from>
    <xdr:ext cx="534377" cy="259045"/>
    <xdr:sp macro="" textlink="">
      <xdr:nvSpPr>
        <xdr:cNvPr id="325" name="テキスト ボックス 324"/>
        <xdr:cNvSpPr txBox="1"/>
      </xdr:nvSpPr>
      <xdr:spPr>
        <a:xfrm>
          <a:off x="7594111" y="66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143135</xdr:rowOff>
    </xdr:from>
    <xdr:to>
      <xdr:col>10</xdr:col>
      <xdr:colOff>155575</xdr:colOff>
      <xdr:row>38</xdr:row>
      <xdr:rowOff>73285</xdr:rowOff>
    </xdr:to>
    <xdr:sp macro="" textlink="">
      <xdr:nvSpPr>
        <xdr:cNvPr id="326" name="円/楕円 325"/>
        <xdr:cNvSpPr/>
      </xdr:nvSpPr>
      <xdr:spPr>
        <a:xfrm>
          <a:off x="6921500" y="64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64412</xdr:rowOff>
    </xdr:from>
    <xdr:ext cx="534377" cy="259045"/>
    <xdr:sp macro="" textlink="">
      <xdr:nvSpPr>
        <xdr:cNvPr id="327" name="テキスト ボックス 326"/>
        <xdr:cNvSpPr txBox="1"/>
      </xdr:nvSpPr>
      <xdr:spPr>
        <a:xfrm>
          <a:off x="6705111" y="65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31708</xdr:rowOff>
    </xdr:from>
    <xdr:to>
      <xdr:col>15</xdr:col>
      <xdr:colOff>180975</xdr:colOff>
      <xdr:row>58</xdr:row>
      <xdr:rowOff>62120</xdr:rowOff>
    </xdr:to>
    <xdr:cxnSp macro="">
      <xdr:nvCxnSpPr>
        <xdr:cNvPr id="354" name="直線コネクタ 353"/>
        <xdr:cNvCxnSpPr/>
      </xdr:nvCxnSpPr>
      <xdr:spPr>
        <a:xfrm flipV="1">
          <a:off x="9639300" y="9975808"/>
          <a:ext cx="8382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62120</xdr:rowOff>
    </xdr:from>
    <xdr:to>
      <xdr:col>14</xdr:col>
      <xdr:colOff>28575</xdr:colOff>
      <xdr:row>58</xdr:row>
      <xdr:rowOff>66073</xdr:rowOff>
    </xdr:to>
    <xdr:cxnSp macro="">
      <xdr:nvCxnSpPr>
        <xdr:cNvPr id="357" name="直線コネクタ 356"/>
        <xdr:cNvCxnSpPr/>
      </xdr:nvCxnSpPr>
      <xdr:spPr>
        <a:xfrm flipV="1">
          <a:off x="8750300" y="10006220"/>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13143</xdr:rowOff>
    </xdr:from>
    <xdr:to>
      <xdr:col>12</xdr:col>
      <xdr:colOff>511175</xdr:colOff>
      <xdr:row>58</xdr:row>
      <xdr:rowOff>66073</xdr:rowOff>
    </xdr:to>
    <xdr:cxnSp macro="">
      <xdr:nvCxnSpPr>
        <xdr:cNvPr id="360" name="直線コネクタ 359"/>
        <xdr:cNvCxnSpPr/>
      </xdr:nvCxnSpPr>
      <xdr:spPr>
        <a:xfrm>
          <a:off x="7861300" y="9957243"/>
          <a:ext cx="889000" cy="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13143</xdr:rowOff>
    </xdr:from>
    <xdr:to>
      <xdr:col>11</xdr:col>
      <xdr:colOff>307975</xdr:colOff>
      <xdr:row>58</xdr:row>
      <xdr:rowOff>45786</xdr:rowOff>
    </xdr:to>
    <xdr:cxnSp macro="">
      <xdr:nvCxnSpPr>
        <xdr:cNvPr id="363" name="直線コネクタ 362"/>
        <xdr:cNvCxnSpPr/>
      </xdr:nvCxnSpPr>
      <xdr:spPr>
        <a:xfrm flipV="1">
          <a:off x="6972300" y="9957243"/>
          <a:ext cx="889000" cy="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152358</xdr:rowOff>
    </xdr:from>
    <xdr:to>
      <xdr:col>15</xdr:col>
      <xdr:colOff>231775</xdr:colOff>
      <xdr:row>58</xdr:row>
      <xdr:rowOff>82508</xdr:rowOff>
    </xdr:to>
    <xdr:sp macro="" textlink="">
      <xdr:nvSpPr>
        <xdr:cNvPr id="373" name="円/楕円 372"/>
        <xdr:cNvSpPr/>
      </xdr:nvSpPr>
      <xdr:spPr>
        <a:xfrm>
          <a:off x="10426700" y="99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111735</xdr:rowOff>
    </xdr:from>
    <xdr:ext cx="599010" cy="259045"/>
    <xdr:sp macro="" textlink="">
      <xdr:nvSpPr>
        <xdr:cNvPr id="374" name="普通建設事業費該当値テキスト"/>
        <xdr:cNvSpPr txBox="1"/>
      </xdr:nvSpPr>
      <xdr:spPr>
        <a:xfrm>
          <a:off x="10528300" y="971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11320</xdr:rowOff>
    </xdr:from>
    <xdr:to>
      <xdr:col>14</xdr:col>
      <xdr:colOff>79375</xdr:colOff>
      <xdr:row>58</xdr:row>
      <xdr:rowOff>112920</xdr:rowOff>
    </xdr:to>
    <xdr:sp macro="" textlink="">
      <xdr:nvSpPr>
        <xdr:cNvPr id="375" name="円/楕円 374"/>
        <xdr:cNvSpPr/>
      </xdr:nvSpPr>
      <xdr:spPr>
        <a:xfrm>
          <a:off x="9588500" y="99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104047</xdr:rowOff>
    </xdr:from>
    <xdr:ext cx="534377" cy="259045"/>
    <xdr:sp macro="" textlink="">
      <xdr:nvSpPr>
        <xdr:cNvPr id="376" name="テキスト ボックス 375"/>
        <xdr:cNvSpPr txBox="1"/>
      </xdr:nvSpPr>
      <xdr:spPr>
        <a:xfrm>
          <a:off x="9372111" y="100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15273</xdr:rowOff>
    </xdr:from>
    <xdr:to>
      <xdr:col>12</xdr:col>
      <xdr:colOff>561975</xdr:colOff>
      <xdr:row>58</xdr:row>
      <xdr:rowOff>116873</xdr:rowOff>
    </xdr:to>
    <xdr:sp macro="" textlink="">
      <xdr:nvSpPr>
        <xdr:cNvPr id="377" name="円/楕円 376"/>
        <xdr:cNvSpPr/>
      </xdr:nvSpPr>
      <xdr:spPr>
        <a:xfrm>
          <a:off x="8699500" y="99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108000</xdr:rowOff>
    </xdr:from>
    <xdr:ext cx="534377" cy="259045"/>
    <xdr:sp macro="" textlink="">
      <xdr:nvSpPr>
        <xdr:cNvPr id="378" name="テキスト ボックス 377"/>
        <xdr:cNvSpPr txBox="1"/>
      </xdr:nvSpPr>
      <xdr:spPr>
        <a:xfrm>
          <a:off x="8483111" y="100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133793</xdr:rowOff>
    </xdr:from>
    <xdr:to>
      <xdr:col>11</xdr:col>
      <xdr:colOff>358775</xdr:colOff>
      <xdr:row>58</xdr:row>
      <xdr:rowOff>63943</xdr:rowOff>
    </xdr:to>
    <xdr:sp macro="" textlink="">
      <xdr:nvSpPr>
        <xdr:cNvPr id="379" name="円/楕円 378"/>
        <xdr:cNvSpPr/>
      </xdr:nvSpPr>
      <xdr:spPr>
        <a:xfrm>
          <a:off x="7810500" y="9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80470</xdr:rowOff>
    </xdr:from>
    <xdr:ext cx="599010" cy="259045"/>
    <xdr:sp macro="" textlink="">
      <xdr:nvSpPr>
        <xdr:cNvPr id="380" name="テキスト ボックス 379"/>
        <xdr:cNvSpPr txBox="1"/>
      </xdr:nvSpPr>
      <xdr:spPr>
        <a:xfrm>
          <a:off x="7561794" y="96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166436</xdr:rowOff>
    </xdr:from>
    <xdr:to>
      <xdr:col>10</xdr:col>
      <xdr:colOff>155575</xdr:colOff>
      <xdr:row>58</xdr:row>
      <xdr:rowOff>96586</xdr:rowOff>
    </xdr:to>
    <xdr:sp macro="" textlink="">
      <xdr:nvSpPr>
        <xdr:cNvPr id="381" name="円/楕円 380"/>
        <xdr:cNvSpPr/>
      </xdr:nvSpPr>
      <xdr:spPr>
        <a:xfrm>
          <a:off x="6921500" y="99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113113</xdr:rowOff>
    </xdr:from>
    <xdr:ext cx="599010" cy="259045"/>
    <xdr:sp macro="" textlink="">
      <xdr:nvSpPr>
        <xdr:cNvPr id="382" name="テキスト ボックス 381"/>
        <xdr:cNvSpPr txBox="1"/>
      </xdr:nvSpPr>
      <xdr:spPr>
        <a:xfrm>
          <a:off x="6672794" y="971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4654</xdr:rowOff>
    </xdr:from>
    <xdr:to>
      <xdr:col>15</xdr:col>
      <xdr:colOff>180975</xdr:colOff>
      <xdr:row>79</xdr:row>
      <xdr:rowOff>11235</xdr:rowOff>
    </xdr:to>
    <xdr:cxnSp macro="">
      <xdr:nvCxnSpPr>
        <xdr:cNvPr id="411" name="直線コネクタ 410"/>
        <xdr:cNvCxnSpPr/>
      </xdr:nvCxnSpPr>
      <xdr:spPr>
        <a:xfrm flipV="1">
          <a:off x="9639300" y="13549204"/>
          <a:ext cx="8382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125304</xdr:rowOff>
    </xdr:from>
    <xdr:to>
      <xdr:col>15</xdr:col>
      <xdr:colOff>231775</xdr:colOff>
      <xdr:row>79</xdr:row>
      <xdr:rowOff>55454</xdr:rowOff>
    </xdr:to>
    <xdr:sp macro="" textlink="">
      <xdr:nvSpPr>
        <xdr:cNvPr id="421" name="円/楕円 420"/>
        <xdr:cNvSpPr/>
      </xdr:nvSpPr>
      <xdr:spPr>
        <a:xfrm>
          <a:off x="10426700" y="134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131885</xdr:rowOff>
    </xdr:from>
    <xdr:to>
      <xdr:col>14</xdr:col>
      <xdr:colOff>79375</xdr:colOff>
      <xdr:row>79</xdr:row>
      <xdr:rowOff>62035</xdr:rowOff>
    </xdr:to>
    <xdr:sp macro="" textlink="">
      <xdr:nvSpPr>
        <xdr:cNvPr id="423" name="円/楕円 422"/>
        <xdr:cNvSpPr/>
      </xdr:nvSpPr>
      <xdr:spPr>
        <a:xfrm>
          <a:off x="9588500" y="135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53162</xdr:rowOff>
    </xdr:from>
    <xdr:ext cx="534377" cy="259045"/>
    <xdr:sp macro="" textlink="">
      <xdr:nvSpPr>
        <xdr:cNvPr id="424" name="テキスト ボックス 423"/>
        <xdr:cNvSpPr txBox="1"/>
      </xdr:nvSpPr>
      <xdr:spPr>
        <a:xfrm>
          <a:off x="9372111" y="135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116246</xdr:rowOff>
    </xdr:from>
    <xdr:to>
      <xdr:col>15</xdr:col>
      <xdr:colOff>180975</xdr:colOff>
      <xdr:row>97</xdr:row>
      <xdr:rowOff>78077</xdr:rowOff>
    </xdr:to>
    <xdr:cxnSp macro="">
      <xdr:nvCxnSpPr>
        <xdr:cNvPr id="453" name="直線コネクタ 452"/>
        <xdr:cNvCxnSpPr/>
      </xdr:nvCxnSpPr>
      <xdr:spPr>
        <a:xfrm flipV="1">
          <a:off x="9639300" y="16575446"/>
          <a:ext cx="838200" cy="1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65446</xdr:rowOff>
    </xdr:from>
    <xdr:to>
      <xdr:col>15</xdr:col>
      <xdr:colOff>231775</xdr:colOff>
      <xdr:row>96</xdr:row>
      <xdr:rowOff>167046</xdr:rowOff>
    </xdr:to>
    <xdr:sp macro="" textlink="">
      <xdr:nvSpPr>
        <xdr:cNvPr id="463" name="円/楕円 462"/>
        <xdr:cNvSpPr/>
      </xdr:nvSpPr>
      <xdr:spPr>
        <a:xfrm>
          <a:off x="10426700" y="165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88323</xdr:rowOff>
    </xdr:from>
    <xdr:ext cx="534377" cy="259045"/>
    <xdr:sp macro="" textlink="">
      <xdr:nvSpPr>
        <xdr:cNvPr id="464" name="普通建設事業費 （ うち更新整備　）該当値テキスト"/>
        <xdr:cNvSpPr txBox="1"/>
      </xdr:nvSpPr>
      <xdr:spPr>
        <a:xfrm>
          <a:off x="10528300" y="1637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27277</xdr:rowOff>
    </xdr:from>
    <xdr:to>
      <xdr:col>14</xdr:col>
      <xdr:colOff>79375</xdr:colOff>
      <xdr:row>97</xdr:row>
      <xdr:rowOff>128877</xdr:rowOff>
    </xdr:to>
    <xdr:sp macro="" textlink="">
      <xdr:nvSpPr>
        <xdr:cNvPr id="465" name="円/楕円 464"/>
        <xdr:cNvSpPr/>
      </xdr:nvSpPr>
      <xdr:spPr>
        <a:xfrm>
          <a:off x="9588500" y="166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145404</xdr:rowOff>
    </xdr:from>
    <xdr:ext cx="534377" cy="259045"/>
    <xdr:sp macro="" textlink="">
      <xdr:nvSpPr>
        <xdr:cNvPr id="466" name="テキスト ボックス 465"/>
        <xdr:cNvSpPr txBox="1"/>
      </xdr:nvSpPr>
      <xdr:spPr>
        <a:xfrm>
          <a:off x="9372111" y="164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103417</xdr:rowOff>
    </xdr:from>
    <xdr:to>
      <xdr:col>23</xdr:col>
      <xdr:colOff>517525</xdr:colOff>
      <xdr:row>38</xdr:row>
      <xdr:rowOff>139700</xdr:rowOff>
    </xdr:to>
    <xdr:cxnSp macro="">
      <xdr:nvCxnSpPr>
        <xdr:cNvPr id="493" name="直線コネクタ 492"/>
        <xdr:cNvCxnSpPr/>
      </xdr:nvCxnSpPr>
      <xdr:spPr>
        <a:xfrm>
          <a:off x="15481300" y="6618517"/>
          <a:ext cx="8382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103417</xdr:rowOff>
    </xdr:from>
    <xdr:to>
      <xdr:col>22</xdr:col>
      <xdr:colOff>365125</xdr:colOff>
      <xdr:row>38</xdr:row>
      <xdr:rowOff>109982</xdr:rowOff>
    </xdr:to>
    <xdr:cxnSp macro="">
      <xdr:nvCxnSpPr>
        <xdr:cNvPr id="496" name="直線コネクタ 495"/>
        <xdr:cNvCxnSpPr/>
      </xdr:nvCxnSpPr>
      <xdr:spPr>
        <a:xfrm flipV="1">
          <a:off x="14592300" y="6618517"/>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109982</xdr:rowOff>
    </xdr:from>
    <xdr:to>
      <xdr:col>21</xdr:col>
      <xdr:colOff>161925</xdr:colOff>
      <xdr:row>38</xdr:row>
      <xdr:rowOff>135334</xdr:rowOff>
    </xdr:to>
    <xdr:cxnSp macro="">
      <xdr:nvCxnSpPr>
        <xdr:cNvPr id="499" name="直線コネクタ 498"/>
        <xdr:cNvCxnSpPr/>
      </xdr:nvCxnSpPr>
      <xdr:spPr>
        <a:xfrm flipV="1">
          <a:off x="13703300" y="6625082"/>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63243</xdr:rowOff>
    </xdr:from>
    <xdr:to>
      <xdr:col>19</xdr:col>
      <xdr:colOff>644525</xdr:colOff>
      <xdr:row>38</xdr:row>
      <xdr:rowOff>135334</xdr:rowOff>
    </xdr:to>
    <xdr:cxnSp macro="">
      <xdr:nvCxnSpPr>
        <xdr:cNvPr id="502" name="直線コネクタ 501"/>
        <xdr:cNvCxnSpPr/>
      </xdr:nvCxnSpPr>
      <xdr:spPr>
        <a:xfrm>
          <a:off x="12814300" y="6578343"/>
          <a:ext cx="889000" cy="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52617</xdr:rowOff>
    </xdr:from>
    <xdr:to>
      <xdr:col>22</xdr:col>
      <xdr:colOff>415925</xdr:colOff>
      <xdr:row>38</xdr:row>
      <xdr:rowOff>154217</xdr:rowOff>
    </xdr:to>
    <xdr:sp macro="" textlink="">
      <xdr:nvSpPr>
        <xdr:cNvPr id="514" name="円/楕円 513"/>
        <xdr:cNvSpPr/>
      </xdr:nvSpPr>
      <xdr:spPr>
        <a:xfrm>
          <a:off x="15430500" y="65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145344</xdr:rowOff>
    </xdr:from>
    <xdr:ext cx="469744" cy="259045"/>
    <xdr:sp macro="" textlink="">
      <xdr:nvSpPr>
        <xdr:cNvPr id="515" name="テキスト ボックス 514"/>
        <xdr:cNvSpPr txBox="1"/>
      </xdr:nvSpPr>
      <xdr:spPr>
        <a:xfrm>
          <a:off x="15246427" y="666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59182</xdr:rowOff>
    </xdr:from>
    <xdr:to>
      <xdr:col>21</xdr:col>
      <xdr:colOff>212725</xdr:colOff>
      <xdr:row>38</xdr:row>
      <xdr:rowOff>160782</xdr:rowOff>
    </xdr:to>
    <xdr:sp macro="" textlink="">
      <xdr:nvSpPr>
        <xdr:cNvPr id="516" name="円/楕円 515"/>
        <xdr:cNvSpPr/>
      </xdr:nvSpPr>
      <xdr:spPr>
        <a:xfrm>
          <a:off x="1454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151909</xdr:rowOff>
    </xdr:from>
    <xdr:ext cx="469744" cy="259045"/>
    <xdr:sp macro="" textlink="">
      <xdr:nvSpPr>
        <xdr:cNvPr id="517" name="テキスト ボックス 516"/>
        <xdr:cNvSpPr txBox="1"/>
      </xdr:nvSpPr>
      <xdr:spPr>
        <a:xfrm>
          <a:off x="14357427"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84534</xdr:rowOff>
    </xdr:from>
    <xdr:to>
      <xdr:col>20</xdr:col>
      <xdr:colOff>9525</xdr:colOff>
      <xdr:row>39</xdr:row>
      <xdr:rowOff>14684</xdr:rowOff>
    </xdr:to>
    <xdr:sp macro="" textlink="">
      <xdr:nvSpPr>
        <xdr:cNvPr id="518" name="円/楕円 517"/>
        <xdr:cNvSpPr/>
      </xdr:nvSpPr>
      <xdr:spPr>
        <a:xfrm>
          <a:off x="13652500" y="65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5811</xdr:rowOff>
    </xdr:from>
    <xdr:ext cx="378565" cy="259045"/>
    <xdr:sp macro="" textlink="">
      <xdr:nvSpPr>
        <xdr:cNvPr id="519" name="テキスト ボックス 518"/>
        <xdr:cNvSpPr txBox="1"/>
      </xdr:nvSpPr>
      <xdr:spPr>
        <a:xfrm>
          <a:off x="13514017" y="669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12443</xdr:rowOff>
    </xdr:from>
    <xdr:to>
      <xdr:col>18</xdr:col>
      <xdr:colOff>492125</xdr:colOff>
      <xdr:row>38</xdr:row>
      <xdr:rowOff>114043</xdr:rowOff>
    </xdr:to>
    <xdr:sp macro="" textlink="">
      <xdr:nvSpPr>
        <xdr:cNvPr id="520" name="円/楕円 519"/>
        <xdr:cNvSpPr/>
      </xdr:nvSpPr>
      <xdr:spPr>
        <a:xfrm>
          <a:off x="12763500" y="65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130569</xdr:rowOff>
    </xdr:from>
    <xdr:ext cx="534377" cy="259045"/>
    <xdr:sp macro="" textlink="">
      <xdr:nvSpPr>
        <xdr:cNvPr id="521" name="テキスト ボックス 520"/>
        <xdr:cNvSpPr txBox="1"/>
      </xdr:nvSpPr>
      <xdr:spPr>
        <a:xfrm>
          <a:off x="12547111" y="630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57266</xdr:rowOff>
    </xdr:from>
    <xdr:to>
      <xdr:col>23</xdr:col>
      <xdr:colOff>517525</xdr:colOff>
      <xdr:row>78</xdr:row>
      <xdr:rowOff>59328</xdr:rowOff>
    </xdr:to>
    <xdr:cxnSp macro="">
      <xdr:nvCxnSpPr>
        <xdr:cNvPr id="605" name="直線コネクタ 604"/>
        <xdr:cNvCxnSpPr/>
      </xdr:nvCxnSpPr>
      <xdr:spPr>
        <a:xfrm>
          <a:off x="15481300" y="13430366"/>
          <a:ext cx="8382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22360</xdr:rowOff>
    </xdr:from>
    <xdr:to>
      <xdr:col>22</xdr:col>
      <xdr:colOff>365125</xdr:colOff>
      <xdr:row>78</xdr:row>
      <xdr:rowOff>57266</xdr:rowOff>
    </xdr:to>
    <xdr:cxnSp macro="">
      <xdr:nvCxnSpPr>
        <xdr:cNvPr id="608" name="直線コネクタ 607"/>
        <xdr:cNvCxnSpPr/>
      </xdr:nvCxnSpPr>
      <xdr:spPr>
        <a:xfrm>
          <a:off x="14592300" y="13395460"/>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22360</xdr:rowOff>
    </xdr:from>
    <xdr:to>
      <xdr:col>21</xdr:col>
      <xdr:colOff>161925</xdr:colOff>
      <xdr:row>78</xdr:row>
      <xdr:rowOff>30032</xdr:rowOff>
    </xdr:to>
    <xdr:cxnSp macro="">
      <xdr:nvCxnSpPr>
        <xdr:cNvPr id="611" name="直線コネクタ 610"/>
        <xdr:cNvCxnSpPr/>
      </xdr:nvCxnSpPr>
      <xdr:spPr>
        <a:xfrm flipV="1">
          <a:off x="13703300" y="13395460"/>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30032</xdr:rowOff>
    </xdr:from>
    <xdr:to>
      <xdr:col>19</xdr:col>
      <xdr:colOff>644525</xdr:colOff>
      <xdr:row>78</xdr:row>
      <xdr:rowOff>33790</xdr:rowOff>
    </xdr:to>
    <xdr:cxnSp macro="">
      <xdr:nvCxnSpPr>
        <xdr:cNvPr id="614" name="直線コネクタ 613"/>
        <xdr:cNvCxnSpPr/>
      </xdr:nvCxnSpPr>
      <xdr:spPr>
        <a:xfrm flipV="1">
          <a:off x="12814300" y="13403132"/>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8528</xdr:rowOff>
    </xdr:from>
    <xdr:to>
      <xdr:col>23</xdr:col>
      <xdr:colOff>568325</xdr:colOff>
      <xdr:row>78</xdr:row>
      <xdr:rowOff>110128</xdr:rowOff>
    </xdr:to>
    <xdr:sp macro="" textlink="">
      <xdr:nvSpPr>
        <xdr:cNvPr id="624" name="円/楕円 623"/>
        <xdr:cNvSpPr/>
      </xdr:nvSpPr>
      <xdr:spPr>
        <a:xfrm>
          <a:off x="16268700" y="133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94905</xdr:rowOff>
    </xdr:from>
    <xdr:ext cx="534377" cy="259045"/>
    <xdr:sp macro="" textlink="">
      <xdr:nvSpPr>
        <xdr:cNvPr id="625" name="公債費該当値テキスト"/>
        <xdr:cNvSpPr txBox="1"/>
      </xdr:nvSpPr>
      <xdr:spPr>
        <a:xfrm>
          <a:off x="16370300" y="132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6466</xdr:rowOff>
    </xdr:from>
    <xdr:to>
      <xdr:col>22</xdr:col>
      <xdr:colOff>415925</xdr:colOff>
      <xdr:row>78</xdr:row>
      <xdr:rowOff>108066</xdr:rowOff>
    </xdr:to>
    <xdr:sp macro="" textlink="">
      <xdr:nvSpPr>
        <xdr:cNvPr id="626" name="円/楕円 625"/>
        <xdr:cNvSpPr/>
      </xdr:nvSpPr>
      <xdr:spPr>
        <a:xfrm>
          <a:off x="15430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99193</xdr:rowOff>
    </xdr:from>
    <xdr:ext cx="534377" cy="259045"/>
    <xdr:sp macro="" textlink="">
      <xdr:nvSpPr>
        <xdr:cNvPr id="627" name="テキスト ボックス 626"/>
        <xdr:cNvSpPr txBox="1"/>
      </xdr:nvSpPr>
      <xdr:spPr>
        <a:xfrm>
          <a:off x="15214111" y="134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143010</xdr:rowOff>
    </xdr:from>
    <xdr:to>
      <xdr:col>21</xdr:col>
      <xdr:colOff>212725</xdr:colOff>
      <xdr:row>78</xdr:row>
      <xdr:rowOff>73160</xdr:rowOff>
    </xdr:to>
    <xdr:sp macro="" textlink="">
      <xdr:nvSpPr>
        <xdr:cNvPr id="628" name="円/楕円 627"/>
        <xdr:cNvSpPr/>
      </xdr:nvSpPr>
      <xdr:spPr>
        <a:xfrm>
          <a:off x="14541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64287</xdr:rowOff>
    </xdr:from>
    <xdr:ext cx="534377" cy="259045"/>
    <xdr:sp macro="" textlink="">
      <xdr:nvSpPr>
        <xdr:cNvPr id="629" name="テキスト ボックス 628"/>
        <xdr:cNvSpPr txBox="1"/>
      </xdr:nvSpPr>
      <xdr:spPr>
        <a:xfrm>
          <a:off x="14325111" y="134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150682</xdr:rowOff>
    </xdr:from>
    <xdr:to>
      <xdr:col>20</xdr:col>
      <xdr:colOff>9525</xdr:colOff>
      <xdr:row>78</xdr:row>
      <xdr:rowOff>80832</xdr:rowOff>
    </xdr:to>
    <xdr:sp macro="" textlink="">
      <xdr:nvSpPr>
        <xdr:cNvPr id="630" name="円/楕円 629"/>
        <xdr:cNvSpPr/>
      </xdr:nvSpPr>
      <xdr:spPr>
        <a:xfrm>
          <a:off x="13652500" y="133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71959</xdr:rowOff>
    </xdr:from>
    <xdr:ext cx="534377" cy="259045"/>
    <xdr:sp macro="" textlink="">
      <xdr:nvSpPr>
        <xdr:cNvPr id="631" name="テキスト ボックス 630"/>
        <xdr:cNvSpPr txBox="1"/>
      </xdr:nvSpPr>
      <xdr:spPr>
        <a:xfrm>
          <a:off x="13436111" y="134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154440</xdr:rowOff>
    </xdr:from>
    <xdr:to>
      <xdr:col>18</xdr:col>
      <xdr:colOff>492125</xdr:colOff>
      <xdr:row>78</xdr:row>
      <xdr:rowOff>84590</xdr:rowOff>
    </xdr:to>
    <xdr:sp macro="" textlink="">
      <xdr:nvSpPr>
        <xdr:cNvPr id="632" name="円/楕円 631"/>
        <xdr:cNvSpPr/>
      </xdr:nvSpPr>
      <xdr:spPr>
        <a:xfrm>
          <a:off x="12763500" y="13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75717</xdr:rowOff>
    </xdr:from>
    <xdr:ext cx="534377" cy="259045"/>
    <xdr:sp macro="" textlink="">
      <xdr:nvSpPr>
        <xdr:cNvPr id="633" name="テキスト ボックス 632"/>
        <xdr:cNvSpPr txBox="1"/>
      </xdr:nvSpPr>
      <xdr:spPr>
        <a:xfrm>
          <a:off x="12547111" y="1344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108417</xdr:rowOff>
    </xdr:from>
    <xdr:to>
      <xdr:col>23</xdr:col>
      <xdr:colOff>517525</xdr:colOff>
      <xdr:row>98</xdr:row>
      <xdr:rowOff>138568</xdr:rowOff>
    </xdr:to>
    <xdr:cxnSp macro="">
      <xdr:nvCxnSpPr>
        <xdr:cNvPr id="660" name="直線コネクタ 659"/>
        <xdr:cNvCxnSpPr/>
      </xdr:nvCxnSpPr>
      <xdr:spPr>
        <a:xfrm flipV="1">
          <a:off x="15481300" y="16910517"/>
          <a:ext cx="838200" cy="3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120351</xdr:rowOff>
    </xdr:from>
    <xdr:to>
      <xdr:col>22</xdr:col>
      <xdr:colOff>365125</xdr:colOff>
      <xdr:row>98</xdr:row>
      <xdr:rowOff>138568</xdr:rowOff>
    </xdr:to>
    <xdr:cxnSp macro="">
      <xdr:nvCxnSpPr>
        <xdr:cNvPr id="663" name="直線コネクタ 662"/>
        <xdr:cNvCxnSpPr/>
      </xdr:nvCxnSpPr>
      <xdr:spPr>
        <a:xfrm>
          <a:off x="14592300" y="16922451"/>
          <a:ext cx="889000" cy="1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92329</xdr:rowOff>
    </xdr:from>
    <xdr:to>
      <xdr:col>21</xdr:col>
      <xdr:colOff>161925</xdr:colOff>
      <xdr:row>98</xdr:row>
      <xdr:rowOff>120351</xdr:rowOff>
    </xdr:to>
    <xdr:cxnSp macro="">
      <xdr:nvCxnSpPr>
        <xdr:cNvPr id="666" name="直線コネクタ 665"/>
        <xdr:cNvCxnSpPr/>
      </xdr:nvCxnSpPr>
      <xdr:spPr>
        <a:xfrm>
          <a:off x="13703300" y="16894429"/>
          <a:ext cx="8890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92329</xdr:rowOff>
    </xdr:from>
    <xdr:to>
      <xdr:col>19</xdr:col>
      <xdr:colOff>644525</xdr:colOff>
      <xdr:row>98</xdr:row>
      <xdr:rowOff>107845</xdr:rowOff>
    </xdr:to>
    <xdr:cxnSp macro="">
      <xdr:nvCxnSpPr>
        <xdr:cNvPr id="669" name="直線コネクタ 668"/>
        <xdr:cNvCxnSpPr/>
      </xdr:nvCxnSpPr>
      <xdr:spPr>
        <a:xfrm flipV="1">
          <a:off x="12814300" y="16894429"/>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57617</xdr:rowOff>
    </xdr:from>
    <xdr:to>
      <xdr:col>23</xdr:col>
      <xdr:colOff>568325</xdr:colOff>
      <xdr:row>98</xdr:row>
      <xdr:rowOff>159217</xdr:rowOff>
    </xdr:to>
    <xdr:sp macro="" textlink="">
      <xdr:nvSpPr>
        <xdr:cNvPr id="679" name="円/楕円 678"/>
        <xdr:cNvSpPr/>
      </xdr:nvSpPr>
      <xdr:spPr>
        <a:xfrm>
          <a:off x="16268700" y="168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0"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87768</xdr:rowOff>
    </xdr:from>
    <xdr:to>
      <xdr:col>22</xdr:col>
      <xdr:colOff>415925</xdr:colOff>
      <xdr:row>99</xdr:row>
      <xdr:rowOff>17918</xdr:rowOff>
    </xdr:to>
    <xdr:sp macro="" textlink="">
      <xdr:nvSpPr>
        <xdr:cNvPr id="681" name="円/楕円 680"/>
        <xdr:cNvSpPr/>
      </xdr:nvSpPr>
      <xdr:spPr>
        <a:xfrm>
          <a:off x="15430500" y="168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9045</xdr:rowOff>
    </xdr:from>
    <xdr:ext cx="378565" cy="259045"/>
    <xdr:sp macro="" textlink="">
      <xdr:nvSpPr>
        <xdr:cNvPr id="682" name="テキスト ボックス 681"/>
        <xdr:cNvSpPr txBox="1"/>
      </xdr:nvSpPr>
      <xdr:spPr>
        <a:xfrm>
          <a:off x="15292017" y="1698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69551</xdr:rowOff>
    </xdr:from>
    <xdr:to>
      <xdr:col>21</xdr:col>
      <xdr:colOff>212725</xdr:colOff>
      <xdr:row>98</xdr:row>
      <xdr:rowOff>171151</xdr:rowOff>
    </xdr:to>
    <xdr:sp macro="" textlink="">
      <xdr:nvSpPr>
        <xdr:cNvPr id="683" name="円/楕円 682"/>
        <xdr:cNvSpPr/>
      </xdr:nvSpPr>
      <xdr:spPr>
        <a:xfrm>
          <a:off x="14541500" y="168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162278</xdr:rowOff>
    </xdr:from>
    <xdr:ext cx="469744" cy="259045"/>
    <xdr:sp macro="" textlink="">
      <xdr:nvSpPr>
        <xdr:cNvPr id="684" name="テキスト ボックス 683"/>
        <xdr:cNvSpPr txBox="1"/>
      </xdr:nvSpPr>
      <xdr:spPr>
        <a:xfrm>
          <a:off x="14357427" y="1696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41529</xdr:rowOff>
    </xdr:from>
    <xdr:to>
      <xdr:col>20</xdr:col>
      <xdr:colOff>9525</xdr:colOff>
      <xdr:row>98</xdr:row>
      <xdr:rowOff>143129</xdr:rowOff>
    </xdr:to>
    <xdr:sp macro="" textlink="">
      <xdr:nvSpPr>
        <xdr:cNvPr id="685" name="円/楕円 684"/>
        <xdr:cNvSpPr/>
      </xdr:nvSpPr>
      <xdr:spPr>
        <a:xfrm>
          <a:off x="13652500" y="168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134256</xdr:rowOff>
    </xdr:from>
    <xdr:ext cx="534377" cy="259045"/>
    <xdr:sp macro="" textlink="">
      <xdr:nvSpPr>
        <xdr:cNvPr id="686" name="テキスト ボックス 685"/>
        <xdr:cNvSpPr txBox="1"/>
      </xdr:nvSpPr>
      <xdr:spPr>
        <a:xfrm>
          <a:off x="13436111" y="169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57045</xdr:rowOff>
    </xdr:from>
    <xdr:to>
      <xdr:col>18</xdr:col>
      <xdr:colOff>492125</xdr:colOff>
      <xdr:row>98</xdr:row>
      <xdr:rowOff>158645</xdr:rowOff>
    </xdr:to>
    <xdr:sp macro="" textlink="">
      <xdr:nvSpPr>
        <xdr:cNvPr id="687" name="円/楕円 686"/>
        <xdr:cNvSpPr/>
      </xdr:nvSpPr>
      <xdr:spPr>
        <a:xfrm>
          <a:off x="12763500" y="16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149772</xdr:rowOff>
    </xdr:from>
    <xdr:ext cx="534377" cy="259045"/>
    <xdr:sp macro="" textlink="">
      <xdr:nvSpPr>
        <xdr:cNvPr id="688" name="テキスト ボックス 687"/>
        <xdr:cNvSpPr txBox="1"/>
      </xdr:nvSpPr>
      <xdr:spPr>
        <a:xfrm>
          <a:off x="12547111" y="169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41311</xdr:rowOff>
    </xdr:from>
    <xdr:to>
      <xdr:col>32</xdr:col>
      <xdr:colOff>187325</xdr:colOff>
      <xdr:row>37</xdr:row>
      <xdr:rowOff>116291</xdr:rowOff>
    </xdr:to>
    <xdr:cxnSp macro="">
      <xdr:nvCxnSpPr>
        <xdr:cNvPr id="715" name="直線コネクタ 714"/>
        <xdr:cNvCxnSpPr/>
      </xdr:nvCxnSpPr>
      <xdr:spPr>
        <a:xfrm flipV="1">
          <a:off x="21323300" y="6384961"/>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116291</xdr:rowOff>
    </xdr:from>
    <xdr:to>
      <xdr:col>31</xdr:col>
      <xdr:colOff>34925</xdr:colOff>
      <xdr:row>38</xdr:row>
      <xdr:rowOff>7203</xdr:rowOff>
    </xdr:to>
    <xdr:cxnSp macro="">
      <xdr:nvCxnSpPr>
        <xdr:cNvPr id="718" name="直線コネクタ 717"/>
        <xdr:cNvCxnSpPr/>
      </xdr:nvCxnSpPr>
      <xdr:spPr>
        <a:xfrm flipV="1">
          <a:off x="20434300" y="6459941"/>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170287</xdr:rowOff>
    </xdr:from>
    <xdr:to>
      <xdr:col>29</xdr:col>
      <xdr:colOff>517525</xdr:colOff>
      <xdr:row>38</xdr:row>
      <xdr:rowOff>7203</xdr:rowOff>
    </xdr:to>
    <xdr:cxnSp macro="">
      <xdr:nvCxnSpPr>
        <xdr:cNvPr id="721" name="直線コネクタ 720"/>
        <xdr:cNvCxnSpPr/>
      </xdr:nvCxnSpPr>
      <xdr:spPr>
        <a:xfrm>
          <a:off x="19545300" y="6513937"/>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163886</xdr:rowOff>
    </xdr:from>
    <xdr:to>
      <xdr:col>28</xdr:col>
      <xdr:colOff>314325</xdr:colOff>
      <xdr:row>37</xdr:row>
      <xdr:rowOff>170287</xdr:rowOff>
    </xdr:to>
    <xdr:cxnSp macro="">
      <xdr:nvCxnSpPr>
        <xdr:cNvPr id="724" name="直線コネクタ 723"/>
        <xdr:cNvCxnSpPr/>
      </xdr:nvCxnSpPr>
      <xdr:spPr>
        <a:xfrm>
          <a:off x="18656300" y="6336086"/>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161961</xdr:rowOff>
    </xdr:from>
    <xdr:to>
      <xdr:col>32</xdr:col>
      <xdr:colOff>238125</xdr:colOff>
      <xdr:row>37</xdr:row>
      <xdr:rowOff>92111</xdr:rowOff>
    </xdr:to>
    <xdr:sp macro="" textlink="">
      <xdr:nvSpPr>
        <xdr:cNvPr id="734" name="円/楕円 733"/>
        <xdr:cNvSpPr/>
      </xdr:nvSpPr>
      <xdr:spPr>
        <a:xfrm>
          <a:off x="22110700" y="63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13388</xdr:rowOff>
    </xdr:from>
    <xdr:ext cx="469744" cy="259045"/>
    <xdr:sp macro="" textlink="">
      <xdr:nvSpPr>
        <xdr:cNvPr id="735" name="投資及び出資金該当値テキスト"/>
        <xdr:cNvSpPr txBox="1"/>
      </xdr:nvSpPr>
      <xdr:spPr>
        <a:xfrm>
          <a:off x="22212300" y="61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65491</xdr:rowOff>
    </xdr:from>
    <xdr:to>
      <xdr:col>31</xdr:col>
      <xdr:colOff>85725</xdr:colOff>
      <xdr:row>37</xdr:row>
      <xdr:rowOff>167091</xdr:rowOff>
    </xdr:to>
    <xdr:sp macro="" textlink="">
      <xdr:nvSpPr>
        <xdr:cNvPr id="736" name="円/楕円 735"/>
        <xdr:cNvSpPr/>
      </xdr:nvSpPr>
      <xdr:spPr>
        <a:xfrm>
          <a:off x="21272500" y="64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12168</xdr:rowOff>
    </xdr:from>
    <xdr:ext cx="469744" cy="259045"/>
    <xdr:sp macro="" textlink="">
      <xdr:nvSpPr>
        <xdr:cNvPr id="737" name="テキスト ボックス 736"/>
        <xdr:cNvSpPr txBox="1"/>
      </xdr:nvSpPr>
      <xdr:spPr>
        <a:xfrm>
          <a:off x="21088427" y="618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127853</xdr:rowOff>
    </xdr:from>
    <xdr:to>
      <xdr:col>29</xdr:col>
      <xdr:colOff>568325</xdr:colOff>
      <xdr:row>38</xdr:row>
      <xdr:rowOff>58003</xdr:rowOff>
    </xdr:to>
    <xdr:sp macro="" textlink="">
      <xdr:nvSpPr>
        <xdr:cNvPr id="738" name="円/楕円 737"/>
        <xdr:cNvSpPr/>
      </xdr:nvSpPr>
      <xdr:spPr>
        <a:xfrm>
          <a:off x="20383500" y="64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74530</xdr:rowOff>
    </xdr:from>
    <xdr:ext cx="469744" cy="259045"/>
    <xdr:sp macro="" textlink="">
      <xdr:nvSpPr>
        <xdr:cNvPr id="739" name="テキスト ボックス 738"/>
        <xdr:cNvSpPr txBox="1"/>
      </xdr:nvSpPr>
      <xdr:spPr>
        <a:xfrm>
          <a:off x="20199427" y="624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119487</xdr:rowOff>
    </xdr:from>
    <xdr:to>
      <xdr:col>28</xdr:col>
      <xdr:colOff>365125</xdr:colOff>
      <xdr:row>38</xdr:row>
      <xdr:rowOff>49637</xdr:rowOff>
    </xdr:to>
    <xdr:sp macro="" textlink="">
      <xdr:nvSpPr>
        <xdr:cNvPr id="740" name="円/楕円 739"/>
        <xdr:cNvSpPr/>
      </xdr:nvSpPr>
      <xdr:spPr>
        <a:xfrm>
          <a:off x="194945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66164</xdr:rowOff>
    </xdr:from>
    <xdr:ext cx="469744" cy="259045"/>
    <xdr:sp macro="" textlink="">
      <xdr:nvSpPr>
        <xdr:cNvPr id="741" name="テキスト ボックス 740"/>
        <xdr:cNvSpPr txBox="1"/>
      </xdr:nvSpPr>
      <xdr:spPr>
        <a:xfrm>
          <a:off x="19310427" y="623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113086</xdr:rowOff>
    </xdr:from>
    <xdr:to>
      <xdr:col>27</xdr:col>
      <xdr:colOff>161925</xdr:colOff>
      <xdr:row>37</xdr:row>
      <xdr:rowOff>43236</xdr:rowOff>
    </xdr:to>
    <xdr:sp macro="" textlink="">
      <xdr:nvSpPr>
        <xdr:cNvPr id="742" name="円/楕円 741"/>
        <xdr:cNvSpPr/>
      </xdr:nvSpPr>
      <xdr:spPr>
        <a:xfrm>
          <a:off x="18605500" y="62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59763</xdr:rowOff>
    </xdr:from>
    <xdr:ext cx="469744" cy="259045"/>
    <xdr:sp macro="" textlink="">
      <xdr:nvSpPr>
        <xdr:cNvPr id="743" name="テキスト ボックス 742"/>
        <xdr:cNvSpPr txBox="1"/>
      </xdr:nvSpPr>
      <xdr:spPr>
        <a:xfrm>
          <a:off x="18421427" y="606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82912</xdr:rowOff>
    </xdr:from>
    <xdr:to>
      <xdr:col>32</xdr:col>
      <xdr:colOff>187325</xdr:colOff>
      <xdr:row>58</xdr:row>
      <xdr:rowOff>116097</xdr:rowOff>
    </xdr:to>
    <xdr:cxnSp macro="">
      <xdr:nvCxnSpPr>
        <xdr:cNvPr id="772" name="直線コネクタ 771"/>
        <xdr:cNvCxnSpPr/>
      </xdr:nvCxnSpPr>
      <xdr:spPr>
        <a:xfrm>
          <a:off x="21323300" y="9855562"/>
          <a:ext cx="838200" cy="20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82912</xdr:rowOff>
    </xdr:from>
    <xdr:to>
      <xdr:col>31</xdr:col>
      <xdr:colOff>34925</xdr:colOff>
      <xdr:row>58</xdr:row>
      <xdr:rowOff>119355</xdr:rowOff>
    </xdr:to>
    <xdr:cxnSp macro="">
      <xdr:nvCxnSpPr>
        <xdr:cNvPr id="775" name="直線コネクタ 774"/>
        <xdr:cNvCxnSpPr/>
      </xdr:nvCxnSpPr>
      <xdr:spPr>
        <a:xfrm flipV="1">
          <a:off x="20434300" y="9855562"/>
          <a:ext cx="889000" cy="20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119355</xdr:rowOff>
    </xdr:from>
    <xdr:to>
      <xdr:col>29</xdr:col>
      <xdr:colOff>517525</xdr:colOff>
      <xdr:row>58</xdr:row>
      <xdr:rowOff>119735</xdr:rowOff>
    </xdr:to>
    <xdr:cxnSp macro="">
      <xdr:nvCxnSpPr>
        <xdr:cNvPr id="778" name="直線コネクタ 777"/>
        <xdr:cNvCxnSpPr/>
      </xdr:nvCxnSpPr>
      <xdr:spPr>
        <a:xfrm flipV="1">
          <a:off x="19545300" y="1006345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111068</xdr:rowOff>
    </xdr:from>
    <xdr:to>
      <xdr:col>28</xdr:col>
      <xdr:colOff>314325</xdr:colOff>
      <xdr:row>58</xdr:row>
      <xdr:rowOff>119735</xdr:rowOff>
    </xdr:to>
    <xdr:cxnSp macro="">
      <xdr:nvCxnSpPr>
        <xdr:cNvPr id="781" name="直線コネクタ 780"/>
        <xdr:cNvCxnSpPr/>
      </xdr:nvCxnSpPr>
      <xdr:spPr>
        <a:xfrm>
          <a:off x="18656300" y="10055168"/>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65297</xdr:rowOff>
    </xdr:from>
    <xdr:to>
      <xdr:col>32</xdr:col>
      <xdr:colOff>238125</xdr:colOff>
      <xdr:row>58</xdr:row>
      <xdr:rowOff>166897</xdr:rowOff>
    </xdr:to>
    <xdr:sp macro="" textlink="">
      <xdr:nvSpPr>
        <xdr:cNvPr id="791" name="円/楕円 790"/>
        <xdr:cNvSpPr/>
      </xdr:nvSpPr>
      <xdr:spPr>
        <a:xfrm>
          <a:off x="22110700" y="100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32112</xdr:rowOff>
    </xdr:from>
    <xdr:to>
      <xdr:col>31</xdr:col>
      <xdr:colOff>85725</xdr:colOff>
      <xdr:row>57</xdr:row>
      <xdr:rowOff>133712</xdr:rowOff>
    </xdr:to>
    <xdr:sp macro="" textlink="">
      <xdr:nvSpPr>
        <xdr:cNvPr id="793" name="円/楕円 792"/>
        <xdr:cNvSpPr/>
      </xdr:nvSpPr>
      <xdr:spPr>
        <a:xfrm>
          <a:off x="21272500" y="98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150239</xdr:rowOff>
    </xdr:from>
    <xdr:ext cx="534377" cy="259045"/>
    <xdr:sp macro="" textlink="">
      <xdr:nvSpPr>
        <xdr:cNvPr id="794" name="テキスト ボックス 793"/>
        <xdr:cNvSpPr txBox="1"/>
      </xdr:nvSpPr>
      <xdr:spPr>
        <a:xfrm>
          <a:off x="21056111" y="95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68555</xdr:rowOff>
    </xdr:from>
    <xdr:to>
      <xdr:col>29</xdr:col>
      <xdr:colOff>568325</xdr:colOff>
      <xdr:row>58</xdr:row>
      <xdr:rowOff>170155</xdr:rowOff>
    </xdr:to>
    <xdr:sp macro="" textlink="">
      <xdr:nvSpPr>
        <xdr:cNvPr id="795" name="円/楕円 794"/>
        <xdr:cNvSpPr/>
      </xdr:nvSpPr>
      <xdr:spPr>
        <a:xfrm>
          <a:off x="203835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161282</xdr:rowOff>
    </xdr:from>
    <xdr:ext cx="469744" cy="259045"/>
    <xdr:sp macro="" textlink="">
      <xdr:nvSpPr>
        <xdr:cNvPr id="796" name="テキスト ボックス 795"/>
        <xdr:cNvSpPr txBox="1"/>
      </xdr:nvSpPr>
      <xdr:spPr>
        <a:xfrm>
          <a:off x="20199427" y="1010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68935</xdr:rowOff>
    </xdr:from>
    <xdr:to>
      <xdr:col>28</xdr:col>
      <xdr:colOff>365125</xdr:colOff>
      <xdr:row>58</xdr:row>
      <xdr:rowOff>170535</xdr:rowOff>
    </xdr:to>
    <xdr:sp macro="" textlink="">
      <xdr:nvSpPr>
        <xdr:cNvPr id="797" name="円/楕円 796"/>
        <xdr:cNvSpPr/>
      </xdr:nvSpPr>
      <xdr:spPr>
        <a:xfrm>
          <a:off x="19494500" y="100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161662</xdr:rowOff>
    </xdr:from>
    <xdr:ext cx="469744" cy="259045"/>
    <xdr:sp macro="" textlink="">
      <xdr:nvSpPr>
        <xdr:cNvPr id="798" name="テキスト ボックス 797"/>
        <xdr:cNvSpPr txBox="1"/>
      </xdr:nvSpPr>
      <xdr:spPr>
        <a:xfrm>
          <a:off x="19310427" y="101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60268</xdr:rowOff>
    </xdr:from>
    <xdr:to>
      <xdr:col>27</xdr:col>
      <xdr:colOff>161925</xdr:colOff>
      <xdr:row>58</xdr:row>
      <xdr:rowOff>161868</xdr:rowOff>
    </xdr:to>
    <xdr:sp macro="" textlink="">
      <xdr:nvSpPr>
        <xdr:cNvPr id="799" name="円/楕円 798"/>
        <xdr:cNvSpPr/>
      </xdr:nvSpPr>
      <xdr:spPr>
        <a:xfrm>
          <a:off x="18605500" y="100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152995</xdr:rowOff>
    </xdr:from>
    <xdr:ext cx="469744" cy="259045"/>
    <xdr:sp macro="" textlink="">
      <xdr:nvSpPr>
        <xdr:cNvPr id="800" name="テキスト ボックス 799"/>
        <xdr:cNvSpPr txBox="1"/>
      </xdr:nvSpPr>
      <xdr:spPr>
        <a:xfrm>
          <a:off x="18421427" y="100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151206</xdr:rowOff>
    </xdr:from>
    <xdr:to>
      <xdr:col>32</xdr:col>
      <xdr:colOff>187325</xdr:colOff>
      <xdr:row>75</xdr:row>
      <xdr:rowOff>86455</xdr:rowOff>
    </xdr:to>
    <xdr:cxnSp macro="">
      <xdr:nvCxnSpPr>
        <xdr:cNvPr id="830" name="直線コネクタ 829"/>
        <xdr:cNvCxnSpPr/>
      </xdr:nvCxnSpPr>
      <xdr:spPr>
        <a:xfrm flipV="1">
          <a:off x="21323300" y="12838506"/>
          <a:ext cx="838200" cy="10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86455</xdr:rowOff>
    </xdr:from>
    <xdr:to>
      <xdr:col>31</xdr:col>
      <xdr:colOff>34925</xdr:colOff>
      <xdr:row>76</xdr:row>
      <xdr:rowOff>71425</xdr:rowOff>
    </xdr:to>
    <xdr:cxnSp macro="">
      <xdr:nvCxnSpPr>
        <xdr:cNvPr id="833" name="直線コネクタ 832"/>
        <xdr:cNvCxnSpPr/>
      </xdr:nvCxnSpPr>
      <xdr:spPr>
        <a:xfrm flipV="1">
          <a:off x="20434300" y="12945205"/>
          <a:ext cx="889000" cy="15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67729</xdr:rowOff>
    </xdr:from>
    <xdr:to>
      <xdr:col>29</xdr:col>
      <xdr:colOff>517525</xdr:colOff>
      <xdr:row>76</xdr:row>
      <xdr:rowOff>71425</xdr:rowOff>
    </xdr:to>
    <xdr:cxnSp macro="">
      <xdr:nvCxnSpPr>
        <xdr:cNvPr id="836" name="直線コネクタ 835"/>
        <xdr:cNvCxnSpPr/>
      </xdr:nvCxnSpPr>
      <xdr:spPr>
        <a:xfrm>
          <a:off x="19545300" y="13097929"/>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10427</xdr:rowOff>
    </xdr:from>
    <xdr:to>
      <xdr:col>28</xdr:col>
      <xdr:colOff>314325</xdr:colOff>
      <xdr:row>76</xdr:row>
      <xdr:rowOff>67729</xdr:rowOff>
    </xdr:to>
    <xdr:cxnSp macro="">
      <xdr:nvCxnSpPr>
        <xdr:cNvPr id="839" name="直線コネクタ 838"/>
        <xdr:cNvCxnSpPr/>
      </xdr:nvCxnSpPr>
      <xdr:spPr>
        <a:xfrm>
          <a:off x="18656300" y="13040627"/>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100406</xdr:rowOff>
    </xdr:from>
    <xdr:to>
      <xdr:col>32</xdr:col>
      <xdr:colOff>238125</xdr:colOff>
      <xdr:row>75</xdr:row>
      <xdr:rowOff>30556</xdr:rowOff>
    </xdr:to>
    <xdr:sp macro="" textlink="">
      <xdr:nvSpPr>
        <xdr:cNvPr id="849" name="円/楕円 848"/>
        <xdr:cNvSpPr/>
      </xdr:nvSpPr>
      <xdr:spPr>
        <a:xfrm>
          <a:off x="22110700" y="1278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78833</xdr:rowOff>
    </xdr:from>
    <xdr:ext cx="534377" cy="259045"/>
    <xdr:sp macro="" textlink="">
      <xdr:nvSpPr>
        <xdr:cNvPr id="850" name="繰出金該当値テキスト"/>
        <xdr:cNvSpPr txBox="1"/>
      </xdr:nvSpPr>
      <xdr:spPr>
        <a:xfrm>
          <a:off x="22212300" y="127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59,396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35655</xdr:rowOff>
    </xdr:from>
    <xdr:to>
      <xdr:col>31</xdr:col>
      <xdr:colOff>85725</xdr:colOff>
      <xdr:row>75</xdr:row>
      <xdr:rowOff>137255</xdr:rowOff>
    </xdr:to>
    <xdr:sp macro="" textlink="">
      <xdr:nvSpPr>
        <xdr:cNvPr id="851" name="円/楕円 850"/>
        <xdr:cNvSpPr/>
      </xdr:nvSpPr>
      <xdr:spPr>
        <a:xfrm>
          <a:off x="21272500" y="128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128382</xdr:rowOff>
    </xdr:from>
    <xdr:ext cx="534377" cy="259045"/>
    <xdr:sp macro="" textlink="">
      <xdr:nvSpPr>
        <xdr:cNvPr id="852" name="テキスト ボックス 851"/>
        <xdr:cNvSpPr txBox="1"/>
      </xdr:nvSpPr>
      <xdr:spPr>
        <a:xfrm>
          <a:off x="21056111" y="129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20625</xdr:rowOff>
    </xdr:from>
    <xdr:to>
      <xdr:col>29</xdr:col>
      <xdr:colOff>568325</xdr:colOff>
      <xdr:row>76</xdr:row>
      <xdr:rowOff>122225</xdr:rowOff>
    </xdr:to>
    <xdr:sp macro="" textlink="">
      <xdr:nvSpPr>
        <xdr:cNvPr id="853" name="円/楕円 852"/>
        <xdr:cNvSpPr/>
      </xdr:nvSpPr>
      <xdr:spPr>
        <a:xfrm>
          <a:off x="20383500" y="13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113352</xdr:rowOff>
    </xdr:from>
    <xdr:ext cx="534377" cy="259045"/>
    <xdr:sp macro="" textlink="">
      <xdr:nvSpPr>
        <xdr:cNvPr id="854" name="テキスト ボックス 853"/>
        <xdr:cNvSpPr txBox="1"/>
      </xdr:nvSpPr>
      <xdr:spPr>
        <a:xfrm>
          <a:off x="20167111" y="1314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16929</xdr:rowOff>
    </xdr:from>
    <xdr:to>
      <xdr:col>28</xdr:col>
      <xdr:colOff>365125</xdr:colOff>
      <xdr:row>76</xdr:row>
      <xdr:rowOff>118529</xdr:rowOff>
    </xdr:to>
    <xdr:sp macro="" textlink="">
      <xdr:nvSpPr>
        <xdr:cNvPr id="855" name="円/楕円 854"/>
        <xdr:cNvSpPr/>
      </xdr:nvSpPr>
      <xdr:spPr>
        <a:xfrm>
          <a:off x="19494500" y="130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109656</xdr:rowOff>
    </xdr:from>
    <xdr:ext cx="534377" cy="259045"/>
    <xdr:sp macro="" textlink="">
      <xdr:nvSpPr>
        <xdr:cNvPr id="856" name="テキスト ボックス 855"/>
        <xdr:cNvSpPr txBox="1"/>
      </xdr:nvSpPr>
      <xdr:spPr>
        <a:xfrm>
          <a:off x="19278111" y="131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131076</xdr:rowOff>
    </xdr:from>
    <xdr:to>
      <xdr:col>27</xdr:col>
      <xdr:colOff>161925</xdr:colOff>
      <xdr:row>76</xdr:row>
      <xdr:rowOff>61227</xdr:rowOff>
    </xdr:to>
    <xdr:sp macro="" textlink="">
      <xdr:nvSpPr>
        <xdr:cNvPr id="857" name="円/楕円 856"/>
        <xdr:cNvSpPr/>
      </xdr:nvSpPr>
      <xdr:spPr>
        <a:xfrm>
          <a:off x="18605500" y="12989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52354</xdr:rowOff>
    </xdr:from>
    <xdr:ext cx="534377" cy="259045"/>
    <xdr:sp macro="" textlink="">
      <xdr:nvSpPr>
        <xdr:cNvPr id="858" name="テキスト ボックス 857"/>
        <xdr:cNvSpPr txBox="1"/>
      </xdr:nvSpPr>
      <xdr:spPr>
        <a:xfrm>
          <a:off x="18389111" y="130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普通建設事業費は住民一人当たり</a:t>
          </a:r>
          <a:r>
            <a:rPr kumimoji="1" lang="en-US" altLang="ja-JP" sz="1300">
              <a:latin typeface="ＭＳ Ｐゴシック"/>
            </a:rPr>
            <a:t>118,101</a:t>
          </a:r>
          <a:r>
            <a:rPr kumimoji="1" lang="ja-JP" altLang="en-US" sz="1300">
              <a:latin typeface="ＭＳ Ｐゴシック"/>
            </a:rPr>
            <a:t>円となっており、類似団体と比較して一人あたりのコストが高い状況となっている。これは、（仮称）国際交流スポーツセンター整備事業や消防通信指令施設等整備事業の増加等によるものである。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41,006
40,654
119.87
23,661,291
22,915,175
547,148
10,311,580
15,441,447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92.0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117983</xdr:rowOff>
    </xdr:from>
    <xdr:to>
      <xdr:col>6</xdr:col>
      <xdr:colOff>511175</xdr:colOff>
      <xdr:row>35</xdr:row>
      <xdr:rowOff>150559</xdr:rowOff>
    </xdr:to>
    <xdr:cxnSp macro="">
      <xdr:nvCxnSpPr>
        <xdr:cNvPr id="61" name="直線コネクタ 60"/>
        <xdr:cNvCxnSpPr/>
      </xdr:nvCxnSpPr>
      <xdr:spPr>
        <a:xfrm flipV="1">
          <a:off x="3797300" y="6118733"/>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150559</xdr:rowOff>
    </xdr:from>
    <xdr:to>
      <xdr:col>5</xdr:col>
      <xdr:colOff>358775</xdr:colOff>
      <xdr:row>36</xdr:row>
      <xdr:rowOff>27305</xdr:rowOff>
    </xdr:to>
    <xdr:cxnSp macro="">
      <xdr:nvCxnSpPr>
        <xdr:cNvPr id="64" name="直線コネクタ 63"/>
        <xdr:cNvCxnSpPr/>
      </xdr:nvCxnSpPr>
      <xdr:spPr>
        <a:xfrm flipV="1">
          <a:off x="2908300" y="6151309"/>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153226</xdr:rowOff>
    </xdr:from>
    <xdr:to>
      <xdr:col>4</xdr:col>
      <xdr:colOff>155575</xdr:colOff>
      <xdr:row>36</xdr:row>
      <xdr:rowOff>27305</xdr:rowOff>
    </xdr:to>
    <xdr:cxnSp macro="">
      <xdr:nvCxnSpPr>
        <xdr:cNvPr id="67" name="直線コネクタ 66"/>
        <xdr:cNvCxnSpPr/>
      </xdr:nvCxnSpPr>
      <xdr:spPr>
        <a:xfrm>
          <a:off x="2019300" y="6153976"/>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15684</xdr:rowOff>
    </xdr:from>
    <xdr:to>
      <xdr:col>2</xdr:col>
      <xdr:colOff>638175</xdr:colOff>
      <xdr:row>35</xdr:row>
      <xdr:rowOff>153226</xdr:rowOff>
    </xdr:to>
    <xdr:cxnSp macro="">
      <xdr:nvCxnSpPr>
        <xdr:cNvPr id="70" name="直線コネクタ 69"/>
        <xdr:cNvCxnSpPr/>
      </xdr:nvCxnSpPr>
      <xdr:spPr>
        <a:xfrm>
          <a:off x="1130300" y="6016434"/>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80" name="円/楕円 79"/>
        <xdr:cNvSpPr/>
      </xdr:nvSpPr>
      <xdr:spPr>
        <a:xfrm>
          <a:off x="45847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45610</xdr:rowOff>
    </xdr:from>
    <xdr:ext cx="469744" cy="259045"/>
    <xdr:sp macro="" textlink="">
      <xdr:nvSpPr>
        <xdr:cNvPr id="81" name="議会費該当値テキスト"/>
        <xdr:cNvSpPr txBox="1"/>
      </xdr:nvSpPr>
      <xdr:spPr>
        <a:xfrm>
          <a:off x="4686300"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99759</xdr:rowOff>
    </xdr:from>
    <xdr:to>
      <xdr:col>5</xdr:col>
      <xdr:colOff>409575</xdr:colOff>
      <xdr:row>36</xdr:row>
      <xdr:rowOff>29909</xdr:rowOff>
    </xdr:to>
    <xdr:sp macro="" textlink="">
      <xdr:nvSpPr>
        <xdr:cNvPr id="82" name="円/楕円 81"/>
        <xdr:cNvSpPr/>
      </xdr:nvSpPr>
      <xdr:spPr>
        <a:xfrm>
          <a:off x="3746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21036</xdr:rowOff>
    </xdr:from>
    <xdr:ext cx="469744" cy="259045"/>
    <xdr:sp macro="" textlink="">
      <xdr:nvSpPr>
        <xdr:cNvPr id="83" name="テキスト ボックス 82"/>
        <xdr:cNvSpPr txBox="1"/>
      </xdr:nvSpPr>
      <xdr:spPr>
        <a:xfrm>
          <a:off x="3562427"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147955</xdr:rowOff>
    </xdr:from>
    <xdr:to>
      <xdr:col>4</xdr:col>
      <xdr:colOff>206375</xdr:colOff>
      <xdr:row>36</xdr:row>
      <xdr:rowOff>78105</xdr:rowOff>
    </xdr:to>
    <xdr:sp macro="" textlink="">
      <xdr:nvSpPr>
        <xdr:cNvPr id="84" name="円/楕円 83"/>
        <xdr:cNvSpPr/>
      </xdr:nvSpPr>
      <xdr:spPr>
        <a:xfrm>
          <a:off x="2857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69232</xdr:rowOff>
    </xdr:from>
    <xdr:ext cx="469744" cy="259045"/>
    <xdr:sp macro="" textlink="">
      <xdr:nvSpPr>
        <xdr:cNvPr id="85" name="テキスト ボックス 84"/>
        <xdr:cNvSpPr txBox="1"/>
      </xdr:nvSpPr>
      <xdr:spPr>
        <a:xfrm>
          <a:off x="2673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102426</xdr:rowOff>
    </xdr:from>
    <xdr:to>
      <xdr:col>3</xdr:col>
      <xdr:colOff>3175</xdr:colOff>
      <xdr:row>36</xdr:row>
      <xdr:rowOff>32576</xdr:rowOff>
    </xdr:to>
    <xdr:sp macro="" textlink="">
      <xdr:nvSpPr>
        <xdr:cNvPr id="86" name="円/楕円 85"/>
        <xdr:cNvSpPr/>
      </xdr:nvSpPr>
      <xdr:spPr>
        <a:xfrm>
          <a:off x="1968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23703</xdr:rowOff>
    </xdr:from>
    <xdr:ext cx="469744" cy="259045"/>
    <xdr:sp macro="" textlink="">
      <xdr:nvSpPr>
        <xdr:cNvPr id="87" name="テキスト ボックス 86"/>
        <xdr:cNvSpPr txBox="1"/>
      </xdr:nvSpPr>
      <xdr:spPr>
        <a:xfrm>
          <a:off x="1784427"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136334</xdr:rowOff>
    </xdr:from>
    <xdr:to>
      <xdr:col>1</xdr:col>
      <xdr:colOff>485775</xdr:colOff>
      <xdr:row>35</xdr:row>
      <xdr:rowOff>66484</xdr:rowOff>
    </xdr:to>
    <xdr:sp macro="" textlink="">
      <xdr:nvSpPr>
        <xdr:cNvPr id="88" name="円/楕円 87"/>
        <xdr:cNvSpPr/>
      </xdr:nvSpPr>
      <xdr:spPr>
        <a:xfrm>
          <a:off x="1079500" y="59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57611</xdr:rowOff>
    </xdr:from>
    <xdr:ext cx="469744" cy="259045"/>
    <xdr:sp macro="" textlink="">
      <xdr:nvSpPr>
        <xdr:cNvPr id="89" name="テキスト ボックス 88"/>
        <xdr:cNvSpPr txBox="1"/>
      </xdr:nvSpPr>
      <xdr:spPr>
        <a:xfrm>
          <a:off x="895427" y="605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54949</xdr:rowOff>
    </xdr:from>
    <xdr:to>
      <xdr:col>6</xdr:col>
      <xdr:colOff>511175</xdr:colOff>
      <xdr:row>58</xdr:row>
      <xdr:rowOff>116238</xdr:rowOff>
    </xdr:to>
    <xdr:cxnSp macro="">
      <xdr:nvCxnSpPr>
        <xdr:cNvPr id="118" name="直線コネクタ 117"/>
        <xdr:cNvCxnSpPr/>
      </xdr:nvCxnSpPr>
      <xdr:spPr>
        <a:xfrm flipV="1">
          <a:off x="3797300" y="9999049"/>
          <a:ext cx="838200" cy="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106429</xdr:rowOff>
    </xdr:from>
    <xdr:to>
      <xdr:col>5</xdr:col>
      <xdr:colOff>358775</xdr:colOff>
      <xdr:row>58</xdr:row>
      <xdr:rowOff>116238</xdr:rowOff>
    </xdr:to>
    <xdr:cxnSp macro="">
      <xdr:nvCxnSpPr>
        <xdr:cNvPr id="121" name="直線コネクタ 120"/>
        <xdr:cNvCxnSpPr/>
      </xdr:nvCxnSpPr>
      <xdr:spPr>
        <a:xfrm>
          <a:off x="2908300" y="10050529"/>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72556</xdr:rowOff>
    </xdr:from>
    <xdr:to>
      <xdr:col>4</xdr:col>
      <xdr:colOff>155575</xdr:colOff>
      <xdr:row>58</xdr:row>
      <xdr:rowOff>106429</xdr:rowOff>
    </xdr:to>
    <xdr:cxnSp macro="">
      <xdr:nvCxnSpPr>
        <xdr:cNvPr id="124" name="直線コネクタ 123"/>
        <xdr:cNvCxnSpPr/>
      </xdr:nvCxnSpPr>
      <xdr:spPr>
        <a:xfrm>
          <a:off x="2019300" y="10016656"/>
          <a:ext cx="889000" cy="3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72556</xdr:rowOff>
    </xdr:from>
    <xdr:to>
      <xdr:col>2</xdr:col>
      <xdr:colOff>638175</xdr:colOff>
      <xdr:row>58</xdr:row>
      <xdr:rowOff>74661</xdr:rowOff>
    </xdr:to>
    <xdr:cxnSp macro="">
      <xdr:nvCxnSpPr>
        <xdr:cNvPr id="127" name="直線コネクタ 126"/>
        <xdr:cNvCxnSpPr/>
      </xdr:nvCxnSpPr>
      <xdr:spPr>
        <a:xfrm flipV="1">
          <a:off x="1130300" y="10016656"/>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4149</xdr:rowOff>
    </xdr:from>
    <xdr:to>
      <xdr:col>6</xdr:col>
      <xdr:colOff>561975</xdr:colOff>
      <xdr:row>58</xdr:row>
      <xdr:rowOff>105749</xdr:rowOff>
    </xdr:to>
    <xdr:sp macro="" textlink="">
      <xdr:nvSpPr>
        <xdr:cNvPr id="137" name="円/楕円 136"/>
        <xdr:cNvSpPr/>
      </xdr:nvSpPr>
      <xdr:spPr>
        <a:xfrm>
          <a:off x="4584700" y="99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134976</xdr:rowOff>
    </xdr:from>
    <xdr:ext cx="534377" cy="259045"/>
    <xdr:sp macro="" textlink="">
      <xdr:nvSpPr>
        <xdr:cNvPr id="138" name="総務費該当値テキスト"/>
        <xdr:cNvSpPr txBox="1"/>
      </xdr:nvSpPr>
      <xdr:spPr>
        <a:xfrm>
          <a:off x="4686300" y="97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65438</xdr:rowOff>
    </xdr:from>
    <xdr:to>
      <xdr:col>5</xdr:col>
      <xdr:colOff>409575</xdr:colOff>
      <xdr:row>58</xdr:row>
      <xdr:rowOff>167038</xdr:rowOff>
    </xdr:to>
    <xdr:sp macro="" textlink="">
      <xdr:nvSpPr>
        <xdr:cNvPr id="139" name="円/楕円 138"/>
        <xdr:cNvSpPr/>
      </xdr:nvSpPr>
      <xdr:spPr>
        <a:xfrm>
          <a:off x="3746500" y="100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158165</xdr:rowOff>
    </xdr:from>
    <xdr:ext cx="534377" cy="259045"/>
    <xdr:sp macro="" textlink="">
      <xdr:nvSpPr>
        <xdr:cNvPr id="140" name="テキスト ボックス 139"/>
        <xdr:cNvSpPr txBox="1"/>
      </xdr:nvSpPr>
      <xdr:spPr>
        <a:xfrm>
          <a:off x="3530111" y="101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55629</xdr:rowOff>
    </xdr:from>
    <xdr:to>
      <xdr:col>4</xdr:col>
      <xdr:colOff>206375</xdr:colOff>
      <xdr:row>58</xdr:row>
      <xdr:rowOff>157229</xdr:rowOff>
    </xdr:to>
    <xdr:sp macro="" textlink="">
      <xdr:nvSpPr>
        <xdr:cNvPr id="141" name="円/楕円 140"/>
        <xdr:cNvSpPr/>
      </xdr:nvSpPr>
      <xdr:spPr>
        <a:xfrm>
          <a:off x="2857500" y="99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148356</xdr:rowOff>
    </xdr:from>
    <xdr:ext cx="534377" cy="259045"/>
    <xdr:sp macro="" textlink="">
      <xdr:nvSpPr>
        <xdr:cNvPr id="142" name="テキスト ボックス 141"/>
        <xdr:cNvSpPr txBox="1"/>
      </xdr:nvSpPr>
      <xdr:spPr>
        <a:xfrm>
          <a:off x="2641111" y="1009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21756</xdr:rowOff>
    </xdr:from>
    <xdr:to>
      <xdr:col>3</xdr:col>
      <xdr:colOff>3175</xdr:colOff>
      <xdr:row>58</xdr:row>
      <xdr:rowOff>123356</xdr:rowOff>
    </xdr:to>
    <xdr:sp macro="" textlink="">
      <xdr:nvSpPr>
        <xdr:cNvPr id="143" name="円/楕円 142"/>
        <xdr:cNvSpPr/>
      </xdr:nvSpPr>
      <xdr:spPr>
        <a:xfrm>
          <a:off x="1968500" y="99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114483</xdr:rowOff>
    </xdr:from>
    <xdr:ext cx="534377" cy="259045"/>
    <xdr:sp macro="" textlink="">
      <xdr:nvSpPr>
        <xdr:cNvPr id="144" name="テキスト ボックス 143"/>
        <xdr:cNvSpPr txBox="1"/>
      </xdr:nvSpPr>
      <xdr:spPr>
        <a:xfrm>
          <a:off x="1752111" y="100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23861</xdr:rowOff>
    </xdr:from>
    <xdr:to>
      <xdr:col>1</xdr:col>
      <xdr:colOff>485775</xdr:colOff>
      <xdr:row>58</xdr:row>
      <xdr:rowOff>125461</xdr:rowOff>
    </xdr:to>
    <xdr:sp macro="" textlink="">
      <xdr:nvSpPr>
        <xdr:cNvPr id="145" name="円/楕円 144"/>
        <xdr:cNvSpPr/>
      </xdr:nvSpPr>
      <xdr:spPr>
        <a:xfrm>
          <a:off x="1079500" y="9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116588</xdr:rowOff>
    </xdr:from>
    <xdr:ext cx="534377" cy="259045"/>
    <xdr:sp macro="" textlink="">
      <xdr:nvSpPr>
        <xdr:cNvPr id="146" name="テキスト ボックス 145"/>
        <xdr:cNvSpPr txBox="1"/>
      </xdr:nvSpPr>
      <xdr:spPr>
        <a:xfrm>
          <a:off x="863111" y="1006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81879</xdr:rowOff>
    </xdr:from>
    <xdr:to>
      <xdr:col>6</xdr:col>
      <xdr:colOff>511175</xdr:colOff>
      <xdr:row>76</xdr:row>
      <xdr:rowOff>101402</xdr:rowOff>
    </xdr:to>
    <xdr:cxnSp macro="">
      <xdr:nvCxnSpPr>
        <xdr:cNvPr id="176" name="直線コネクタ 175"/>
        <xdr:cNvCxnSpPr/>
      </xdr:nvCxnSpPr>
      <xdr:spPr>
        <a:xfrm flipV="1">
          <a:off x="3797300" y="13112079"/>
          <a:ext cx="8382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101402</xdr:rowOff>
    </xdr:from>
    <xdr:to>
      <xdr:col>5</xdr:col>
      <xdr:colOff>358775</xdr:colOff>
      <xdr:row>77</xdr:row>
      <xdr:rowOff>61069</xdr:rowOff>
    </xdr:to>
    <xdr:cxnSp macro="">
      <xdr:nvCxnSpPr>
        <xdr:cNvPr id="179" name="直線コネクタ 178"/>
        <xdr:cNvCxnSpPr/>
      </xdr:nvCxnSpPr>
      <xdr:spPr>
        <a:xfrm flipV="1">
          <a:off x="2908300" y="13131602"/>
          <a:ext cx="889000" cy="1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41120</xdr:rowOff>
    </xdr:from>
    <xdr:to>
      <xdr:col>4</xdr:col>
      <xdr:colOff>155575</xdr:colOff>
      <xdr:row>77</xdr:row>
      <xdr:rowOff>61069</xdr:rowOff>
    </xdr:to>
    <xdr:cxnSp macro="">
      <xdr:nvCxnSpPr>
        <xdr:cNvPr id="182" name="直線コネクタ 181"/>
        <xdr:cNvCxnSpPr/>
      </xdr:nvCxnSpPr>
      <xdr:spPr>
        <a:xfrm>
          <a:off x="2019300" y="13242770"/>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40754</xdr:rowOff>
    </xdr:from>
    <xdr:to>
      <xdr:col>2</xdr:col>
      <xdr:colOff>638175</xdr:colOff>
      <xdr:row>77</xdr:row>
      <xdr:rowOff>41120</xdr:rowOff>
    </xdr:to>
    <xdr:cxnSp macro="">
      <xdr:nvCxnSpPr>
        <xdr:cNvPr id="185" name="直線コネクタ 184"/>
        <xdr:cNvCxnSpPr/>
      </xdr:nvCxnSpPr>
      <xdr:spPr>
        <a:xfrm>
          <a:off x="1130300" y="1324240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31079</xdr:rowOff>
    </xdr:from>
    <xdr:to>
      <xdr:col>6</xdr:col>
      <xdr:colOff>561975</xdr:colOff>
      <xdr:row>76</xdr:row>
      <xdr:rowOff>132679</xdr:rowOff>
    </xdr:to>
    <xdr:sp macro="" textlink="">
      <xdr:nvSpPr>
        <xdr:cNvPr id="195" name="円/楕円 194"/>
        <xdr:cNvSpPr/>
      </xdr:nvSpPr>
      <xdr:spPr>
        <a:xfrm>
          <a:off x="4584700" y="130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9506</xdr:rowOff>
    </xdr:from>
    <xdr:ext cx="599010" cy="259045"/>
    <xdr:sp macro="" textlink="">
      <xdr:nvSpPr>
        <xdr:cNvPr id="196" name="民生費該当値テキスト"/>
        <xdr:cNvSpPr txBox="1"/>
      </xdr:nvSpPr>
      <xdr:spPr>
        <a:xfrm>
          <a:off x="4686300" y="1303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162,588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50602</xdr:rowOff>
    </xdr:from>
    <xdr:to>
      <xdr:col>5</xdr:col>
      <xdr:colOff>409575</xdr:colOff>
      <xdr:row>76</xdr:row>
      <xdr:rowOff>152202</xdr:rowOff>
    </xdr:to>
    <xdr:sp macro="" textlink="">
      <xdr:nvSpPr>
        <xdr:cNvPr id="197" name="円/楕円 196"/>
        <xdr:cNvSpPr/>
      </xdr:nvSpPr>
      <xdr:spPr>
        <a:xfrm>
          <a:off x="3746500" y="130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143329</xdr:rowOff>
    </xdr:from>
    <xdr:ext cx="599010" cy="259045"/>
    <xdr:sp macro="" textlink="">
      <xdr:nvSpPr>
        <xdr:cNvPr id="198" name="テキスト ボックス 197"/>
        <xdr:cNvSpPr txBox="1"/>
      </xdr:nvSpPr>
      <xdr:spPr>
        <a:xfrm>
          <a:off x="3497794" y="131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10269</xdr:rowOff>
    </xdr:from>
    <xdr:to>
      <xdr:col>4</xdr:col>
      <xdr:colOff>206375</xdr:colOff>
      <xdr:row>77</xdr:row>
      <xdr:rowOff>111869</xdr:rowOff>
    </xdr:to>
    <xdr:sp macro="" textlink="">
      <xdr:nvSpPr>
        <xdr:cNvPr id="199" name="円/楕円 198"/>
        <xdr:cNvSpPr/>
      </xdr:nvSpPr>
      <xdr:spPr>
        <a:xfrm>
          <a:off x="2857500" y="132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102996</xdr:rowOff>
    </xdr:from>
    <xdr:ext cx="599010" cy="259045"/>
    <xdr:sp macro="" textlink="">
      <xdr:nvSpPr>
        <xdr:cNvPr id="200" name="テキスト ボックス 199"/>
        <xdr:cNvSpPr txBox="1"/>
      </xdr:nvSpPr>
      <xdr:spPr>
        <a:xfrm>
          <a:off x="2608794" y="1330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161770</xdr:rowOff>
    </xdr:from>
    <xdr:to>
      <xdr:col>3</xdr:col>
      <xdr:colOff>3175</xdr:colOff>
      <xdr:row>77</xdr:row>
      <xdr:rowOff>91920</xdr:rowOff>
    </xdr:to>
    <xdr:sp macro="" textlink="">
      <xdr:nvSpPr>
        <xdr:cNvPr id="201" name="円/楕円 200"/>
        <xdr:cNvSpPr/>
      </xdr:nvSpPr>
      <xdr:spPr>
        <a:xfrm>
          <a:off x="1968500" y="131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83047</xdr:rowOff>
    </xdr:from>
    <xdr:ext cx="599010" cy="259045"/>
    <xdr:sp macro="" textlink="">
      <xdr:nvSpPr>
        <xdr:cNvPr id="202" name="テキスト ボックス 201"/>
        <xdr:cNvSpPr txBox="1"/>
      </xdr:nvSpPr>
      <xdr:spPr>
        <a:xfrm>
          <a:off x="1719794" y="1328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161404</xdr:rowOff>
    </xdr:from>
    <xdr:to>
      <xdr:col>1</xdr:col>
      <xdr:colOff>485775</xdr:colOff>
      <xdr:row>77</xdr:row>
      <xdr:rowOff>91554</xdr:rowOff>
    </xdr:to>
    <xdr:sp macro="" textlink="">
      <xdr:nvSpPr>
        <xdr:cNvPr id="203" name="円/楕円 202"/>
        <xdr:cNvSpPr/>
      </xdr:nvSpPr>
      <xdr:spPr>
        <a:xfrm>
          <a:off x="1079500" y="131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82681</xdr:rowOff>
    </xdr:from>
    <xdr:ext cx="599010" cy="259045"/>
    <xdr:sp macro="" textlink="">
      <xdr:nvSpPr>
        <xdr:cNvPr id="204" name="テキスト ボックス 203"/>
        <xdr:cNvSpPr txBox="1"/>
      </xdr:nvSpPr>
      <xdr:spPr>
        <a:xfrm>
          <a:off x="830794" y="1328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129087</xdr:rowOff>
    </xdr:from>
    <xdr:to>
      <xdr:col>6</xdr:col>
      <xdr:colOff>511175</xdr:colOff>
      <xdr:row>97</xdr:row>
      <xdr:rowOff>17683</xdr:rowOff>
    </xdr:to>
    <xdr:cxnSp macro="">
      <xdr:nvCxnSpPr>
        <xdr:cNvPr id="235" name="直線コネクタ 234"/>
        <xdr:cNvCxnSpPr/>
      </xdr:nvCxnSpPr>
      <xdr:spPr>
        <a:xfrm flipV="1">
          <a:off x="3797300" y="16588287"/>
          <a:ext cx="8382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17683</xdr:rowOff>
    </xdr:from>
    <xdr:to>
      <xdr:col>5</xdr:col>
      <xdr:colOff>358775</xdr:colOff>
      <xdr:row>97</xdr:row>
      <xdr:rowOff>47716</xdr:rowOff>
    </xdr:to>
    <xdr:cxnSp macro="">
      <xdr:nvCxnSpPr>
        <xdr:cNvPr id="238" name="直線コネクタ 237"/>
        <xdr:cNvCxnSpPr/>
      </xdr:nvCxnSpPr>
      <xdr:spPr>
        <a:xfrm flipV="1">
          <a:off x="2908300" y="16648333"/>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47716</xdr:rowOff>
    </xdr:from>
    <xdr:to>
      <xdr:col>4</xdr:col>
      <xdr:colOff>155575</xdr:colOff>
      <xdr:row>97</xdr:row>
      <xdr:rowOff>61213</xdr:rowOff>
    </xdr:to>
    <xdr:cxnSp macro="">
      <xdr:nvCxnSpPr>
        <xdr:cNvPr id="241" name="直線コネクタ 240"/>
        <xdr:cNvCxnSpPr/>
      </xdr:nvCxnSpPr>
      <xdr:spPr>
        <a:xfrm flipV="1">
          <a:off x="2019300" y="16678366"/>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110275</xdr:rowOff>
    </xdr:from>
    <xdr:to>
      <xdr:col>2</xdr:col>
      <xdr:colOff>638175</xdr:colOff>
      <xdr:row>97</xdr:row>
      <xdr:rowOff>61213</xdr:rowOff>
    </xdr:to>
    <xdr:cxnSp macro="">
      <xdr:nvCxnSpPr>
        <xdr:cNvPr id="244" name="直線コネクタ 243"/>
        <xdr:cNvCxnSpPr/>
      </xdr:nvCxnSpPr>
      <xdr:spPr>
        <a:xfrm>
          <a:off x="1130300" y="16569475"/>
          <a:ext cx="889000" cy="1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78287</xdr:rowOff>
    </xdr:from>
    <xdr:to>
      <xdr:col>6</xdr:col>
      <xdr:colOff>561975</xdr:colOff>
      <xdr:row>97</xdr:row>
      <xdr:rowOff>8437</xdr:rowOff>
    </xdr:to>
    <xdr:sp macro="" textlink="">
      <xdr:nvSpPr>
        <xdr:cNvPr id="254" name="円/楕円 253"/>
        <xdr:cNvSpPr/>
      </xdr:nvSpPr>
      <xdr:spPr>
        <a:xfrm>
          <a:off x="4584700" y="165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56714</xdr:rowOff>
    </xdr:from>
    <xdr:ext cx="534377" cy="259045"/>
    <xdr:sp macro="" textlink="">
      <xdr:nvSpPr>
        <xdr:cNvPr id="255" name="衛生費該当値テキスト"/>
        <xdr:cNvSpPr txBox="1"/>
      </xdr:nvSpPr>
      <xdr:spPr>
        <a:xfrm>
          <a:off x="4686300" y="1651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138333</xdr:rowOff>
    </xdr:from>
    <xdr:to>
      <xdr:col>5</xdr:col>
      <xdr:colOff>409575</xdr:colOff>
      <xdr:row>97</xdr:row>
      <xdr:rowOff>68483</xdr:rowOff>
    </xdr:to>
    <xdr:sp macro="" textlink="">
      <xdr:nvSpPr>
        <xdr:cNvPr id="256" name="円/楕円 255"/>
        <xdr:cNvSpPr/>
      </xdr:nvSpPr>
      <xdr:spPr>
        <a:xfrm>
          <a:off x="3746500" y="165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59610</xdr:rowOff>
    </xdr:from>
    <xdr:ext cx="534377" cy="259045"/>
    <xdr:sp macro="" textlink="">
      <xdr:nvSpPr>
        <xdr:cNvPr id="257" name="テキスト ボックス 256"/>
        <xdr:cNvSpPr txBox="1"/>
      </xdr:nvSpPr>
      <xdr:spPr>
        <a:xfrm>
          <a:off x="3530111" y="166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168366</xdr:rowOff>
    </xdr:from>
    <xdr:to>
      <xdr:col>4</xdr:col>
      <xdr:colOff>206375</xdr:colOff>
      <xdr:row>97</xdr:row>
      <xdr:rowOff>98516</xdr:rowOff>
    </xdr:to>
    <xdr:sp macro="" textlink="">
      <xdr:nvSpPr>
        <xdr:cNvPr id="258" name="円/楕円 257"/>
        <xdr:cNvSpPr/>
      </xdr:nvSpPr>
      <xdr:spPr>
        <a:xfrm>
          <a:off x="2857500" y="166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89643</xdr:rowOff>
    </xdr:from>
    <xdr:ext cx="534377" cy="259045"/>
    <xdr:sp macro="" textlink="">
      <xdr:nvSpPr>
        <xdr:cNvPr id="259" name="テキスト ボックス 258"/>
        <xdr:cNvSpPr txBox="1"/>
      </xdr:nvSpPr>
      <xdr:spPr>
        <a:xfrm>
          <a:off x="2641111" y="167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10413</xdr:rowOff>
    </xdr:from>
    <xdr:to>
      <xdr:col>3</xdr:col>
      <xdr:colOff>3175</xdr:colOff>
      <xdr:row>97</xdr:row>
      <xdr:rowOff>112013</xdr:rowOff>
    </xdr:to>
    <xdr:sp macro="" textlink="">
      <xdr:nvSpPr>
        <xdr:cNvPr id="260" name="円/楕円 259"/>
        <xdr:cNvSpPr/>
      </xdr:nvSpPr>
      <xdr:spPr>
        <a:xfrm>
          <a:off x="1968500" y="166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103140</xdr:rowOff>
    </xdr:from>
    <xdr:ext cx="534377" cy="259045"/>
    <xdr:sp macro="" textlink="">
      <xdr:nvSpPr>
        <xdr:cNvPr id="261" name="テキスト ボックス 260"/>
        <xdr:cNvSpPr txBox="1"/>
      </xdr:nvSpPr>
      <xdr:spPr>
        <a:xfrm>
          <a:off x="1752111" y="167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59475</xdr:rowOff>
    </xdr:from>
    <xdr:to>
      <xdr:col>1</xdr:col>
      <xdr:colOff>485775</xdr:colOff>
      <xdr:row>96</xdr:row>
      <xdr:rowOff>161075</xdr:rowOff>
    </xdr:to>
    <xdr:sp macro="" textlink="">
      <xdr:nvSpPr>
        <xdr:cNvPr id="262" name="円/楕円 261"/>
        <xdr:cNvSpPr/>
      </xdr:nvSpPr>
      <xdr:spPr>
        <a:xfrm>
          <a:off x="1079500" y="165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152202</xdr:rowOff>
    </xdr:from>
    <xdr:ext cx="534377" cy="259045"/>
    <xdr:sp macro="" textlink="">
      <xdr:nvSpPr>
        <xdr:cNvPr id="263" name="テキスト ボックス 262"/>
        <xdr:cNvSpPr txBox="1"/>
      </xdr:nvSpPr>
      <xdr:spPr>
        <a:xfrm>
          <a:off x="863111" y="166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68199</xdr:rowOff>
    </xdr:from>
    <xdr:to>
      <xdr:col>15</xdr:col>
      <xdr:colOff>180975</xdr:colOff>
      <xdr:row>38</xdr:row>
      <xdr:rowOff>97790</xdr:rowOff>
    </xdr:to>
    <xdr:cxnSp macro="">
      <xdr:nvCxnSpPr>
        <xdr:cNvPr id="292" name="直線コネクタ 291"/>
        <xdr:cNvCxnSpPr/>
      </xdr:nvCxnSpPr>
      <xdr:spPr>
        <a:xfrm>
          <a:off x="9639300" y="6583299"/>
          <a:ext cx="8382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57912</xdr:rowOff>
    </xdr:from>
    <xdr:to>
      <xdr:col>14</xdr:col>
      <xdr:colOff>28575</xdr:colOff>
      <xdr:row>38</xdr:row>
      <xdr:rowOff>68199</xdr:rowOff>
    </xdr:to>
    <xdr:cxnSp macro="">
      <xdr:nvCxnSpPr>
        <xdr:cNvPr id="295" name="直線コネクタ 294"/>
        <xdr:cNvCxnSpPr/>
      </xdr:nvCxnSpPr>
      <xdr:spPr>
        <a:xfrm>
          <a:off x="8750300" y="657301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34671</xdr:rowOff>
    </xdr:from>
    <xdr:to>
      <xdr:col>12</xdr:col>
      <xdr:colOff>511175</xdr:colOff>
      <xdr:row>38</xdr:row>
      <xdr:rowOff>57912</xdr:rowOff>
    </xdr:to>
    <xdr:cxnSp macro="">
      <xdr:nvCxnSpPr>
        <xdr:cNvPr id="298" name="直線コネクタ 297"/>
        <xdr:cNvCxnSpPr/>
      </xdr:nvCxnSpPr>
      <xdr:spPr>
        <a:xfrm>
          <a:off x="7861300" y="6378321"/>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26035</xdr:rowOff>
    </xdr:from>
    <xdr:to>
      <xdr:col>11</xdr:col>
      <xdr:colOff>307975</xdr:colOff>
      <xdr:row>37</xdr:row>
      <xdr:rowOff>34671</xdr:rowOff>
    </xdr:to>
    <xdr:cxnSp macro="">
      <xdr:nvCxnSpPr>
        <xdr:cNvPr id="301" name="直線コネクタ 300"/>
        <xdr:cNvCxnSpPr/>
      </xdr:nvCxnSpPr>
      <xdr:spPr>
        <a:xfrm>
          <a:off x="6972300" y="6198235"/>
          <a:ext cx="889000" cy="1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46990</xdr:rowOff>
    </xdr:from>
    <xdr:to>
      <xdr:col>15</xdr:col>
      <xdr:colOff>231775</xdr:colOff>
      <xdr:row>38</xdr:row>
      <xdr:rowOff>148590</xdr:rowOff>
    </xdr:to>
    <xdr:sp macro="" textlink="">
      <xdr:nvSpPr>
        <xdr:cNvPr id="311" name="円/楕円 310"/>
        <xdr:cNvSpPr/>
      </xdr:nvSpPr>
      <xdr:spPr>
        <a:xfrm>
          <a:off x="10426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6367</xdr:rowOff>
    </xdr:from>
    <xdr:ext cx="378565" cy="259045"/>
    <xdr:sp macro="" textlink="">
      <xdr:nvSpPr>
        <xdr:cNvPr id="312" name="労働費該当値テキスト"/>
        <xdr:cNvSpPr txBox="1"/>
      </xdr:nvSpPr>
      <xdr:spPr>
        <a:xfrm>
          <a:off x="10528300" y="63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17399</xdr:rowOff>
    </xdr:from>
    <xdr:to>
      <xdr:col>14</xdr:col>
      <xdr:colOff>79375</xdr:colOff>
      <xdr:row>38</xdr:row>
      <xdr:rowOff>118999</xdr:rowOff>
    </xdr:to>
    <xdr:sp macro="" textlink="">
      <xdr:nvSpPr>
        <xdr:cNvPr id="313" name="円/楕円 312"/>
        <xdr:cNvSpPr/>
      </xdr:nvSpPr>
      <xdr:spPr>
        <a:xfrm>
          <a:off x="9588500" y="65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110126</xdr:rowOff>
    </xdr:from>
    <xdr:ext cx="469744" cy="259045"/>
    <xdr:sp macro="" textlink="">
      <xdr:nvSpPr>
        <xdr:cNvPr id="314" name="テキスト ボックス 313"/>
        <xdr:cNvSpPr txBox="1"/>
      </xdr:nvSpPr>
      <xdr:spPr>
        <a:xfrm>
          <a:off x="9404427" y="662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7112</xdr:rowOff>
    </xdr:from>
    <xdr:to>
      <xdr:col>12</xdr:col>
      <xdr:colOff>561975</xdr:colOff>
      <xdr:row>38</xdr:row>
      <xdr:rowOff>108712</xdr:rowOff>
    </xdr:to>
    <xdr:sp macro="" textlink="">
      <xdr:nvSpPr>
        <xdr:cNvPr id="315" name="円/楕円 314"/>
        <xdr:cNvSpPr/>
      </xdr:nvSpPr>
      <xdr:spPr>
        <a:xfrm>
          <a:off x="8699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99839</xdr:rowOff>
    </xdr:from>
    <xdr:ext cx="469744" cy="259045"/>
    <xdr:sp macro="" textlink="">
      <xdr:nvSpPr>
        <xdr:cNvPr id="316" name="テキスト ボックス 315"/>
        <xdr:cNvSpPr txBox="1"/>
      </xdr:nvSpPr>
      <xdr:spPr>
        <a:xfrm>
          <a:off x="8515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155321</xdr:rowOff>
    </xdr:from>
    <xdr:to>
      <xdr:col>11</xdr:col>
      <xdr:colOff>358775</xdr:colOff>
      <xdr:row>37</xdr:row>
      <xdr:rowOff>85471</xdr:rowOff>
    </xdr:to>
    <xdr:sp macro="" textlink="">
      <xdr:nvSpPr>
        <xdr:cNvPr id="317" name="円/楕円 316"/>
        <xdr:cNvSpPr/>
      </xdr:nvSpPr>
      <xdr:spPr>
        <a:xfrm>
          <a:off x="7810500" y="63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76598</xdr:rowOff>
    </xdr:from>
    <xdr:ext cx="469744" cy="259045"/>
    <xdr:sp macro="" textlink="">
      <xdr:nvSpPr>
        <xdr:cNvPr id="318" name="テキスト ボックス 317"/>
        <xdr:cNvSpPr txBox="1"/>
      </xdr:nvSpPr>
      <xdr:spPr>
        <a:xfrm>
          <a:off x="7626427" y="64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146685</xdr:rowOff>
    </xdr:from>
    <xdr:to>
      <xdr:col>10</xdr:col>
      <xdr:colOff>155575</xdr:colOff>
      <xdr:row>36</xdr:row>
      <xdr:rowOff>76835</xdr:rowOff>
    </xdr:to>
    <xdr:sp macro="" textlink="">
      <xdr:nvSpPr>
        <xdr:cNvPr id="319" name="円/楕円 318"/>
        <xdr:cNvSpPr/>
      </xdr:nvSpPr>
      <xdr:spPr>
        <a:xfrm>
          <a:off x="6921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67962</xdr:rowOff>
    </xdr:from>
    <xdr:ext cx="469744" cy="259045"/>
    <xdr:sp macro="" textlink="">
      <xdr:nvSpPr>
        <xdr:cNvPr id="320" name="テキスト ボックス 319"/>
        <xdr:cNvSpPr txBox="1"/>
      </xdr:nvSpPr>
      <xdr:spPr>
        <a:xfrm>
          <a:off x="6737427" y="624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147591</xdr:rowOff>
    </xdr:from>
    <xdr:to>
      <xdr:col>15</xdr:col>
      <xdr:colOff>180975</xdr:colOff>
      <xdr:row>57</xdr:row>
      <xdr:rowOff>169518</xdr:rowOff>
    </xdr:to>
    <xdr:cxnSp macro="">
      <xdr:nvCxnSpPr>
        <xdr:cNvPr id="347" name="直線コネクタ 346"/>
        <xdr:cNvCxnSpPr/>
      </xdr:nvCxnSpPr>
      <xdr:spPr>
        <a:xfrm>
          <a:off x="9639300" y="9920241"/>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132631</xdr:rowOff>
    </xdr:from>
    <xdr:to>
      <xdr:col>14</xdr:col>
      <xdr:colOff>28575</xdr:colOff>
      <xdr:row>57</xdr:row>
      <xdr:rowOff>147591</xdr:rowOff>
    </xdr:to>
    <xdr:cxnSp macro="">
      <xdr:nvCxnSpPr>
        <xdr:cNvPr id="350" name="直線コネクタ 349"/>
        <xdr:cNvCxnSpPr/>
      </xdr:nvCxnSpPr>
      <xdr:spPr>
        <a:xfrm>
          <a:off x="8750300" y="9905281"/>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60211</xdr:rowOff>
    </xdr:from>
    <xdr:to>
      <xdr:col>12</xdr:col>
      <xdr:colOff>511175</xdr:colOff>
      <xdr:row>57</xdr:row>
      <xdr:rowOff>132631</xdr:rowOff>
    </xdr:to>
    <xdr:cxnSp macro="">
      <xdr:nvCxnSpPr>
        <xdr:cNvPr id="353" name="直線コネクタ 352"/>
        <xdr:cNvCxnSpPr/>
      </xdr:nvCxnSpPr>
      <xdr:spPr>
        <a:xfrm>
          <a:off x="7861300" y="9489961"/>
          <a:ext cx="889000" cy="4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60211</xdr:rowOff>
    </xdr:from>
    <xdr:to>
      <xdr:col>11</xdr:col>
      <xdr:colOff>307975</xdr:colOff>
      <xdr:row>57</xdr:row>
      <xdr:rowOff>50061</xdr:rowOff>
    </xdr:to>
    <xdr:cxnSp macro="">
      <xdr:nvCxnSpPr>
        <xdr:cNvPr id="356" name="直線コネクタ 355"/>
        <xdr:cNvCxnSpPr/>
      </xdr:nvCxnSpPr>
      <xdr:spPr>
        <a:xfrm flipV="1">
          <a:off x="6972300" y="9489961"/>
          <a:ext cx="889000" cy="3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118718</xdr:rowOff>
    </xdr:from>
    <xdr:to>
      <xdr:col>15</xdr:col>
      <xdr:colOff>231775</xdr:colOff>
      <xdr:row>58</xdr:row>
      <xdr:rowOff>48868</xdr:rowOff>
    </xdr:to>
    <xdr:sp macro="" textlink="">
      <xdr:nvSpPr>
        <xdr:cNvPr id="366" name="円/楕円 365"/>
        <xdr:cNvSpPr/>
      </xdr:nvSpPr>
      <xdr:spPr>
        <a:xfrm>
          <a:off x="10426700" y="989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33645</xdr:rowOff>
    </xdr:from>
    <xdr:ext cx="534377" cy="259045"/>
    <xdr:sp macro="" textlink="">
      <xdr:nvSpPr>
        <xdr:cNvPr id="367" name="農林水産業費該当値テキスト"/>
        <xdr:cNvSpPr txBox="1"/>
      </xdr:nvSpPr>
      <xdr:spPr>
        <a:xfrm>
          <a:off x="10528300" y="980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96791</xdr:rowOff>
    </xdr:from>
    <xdr:to>
      <xdr:col>14</xdr:col>
      <xdr:colOff>79375</xdr:colOff>
      <xdr:row>58</xdr:row>
      <xdr:rowOff>26941</xdr:rowOff>
    </xdr:to>
    <xdr:sp macro="" textlink="">
      <xdr:nvSpPr>
        <xdr:cNvPr id="368" name="円/楕円 367"/>
        <xdr:cNvSpPr/>
      </xdr:nvSpPr>
      <xdr:spPr>
        <a:xfrm>
          <a:off x="9588500" y="98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18068</xdr:rowOff>
    </xdr:from>
    <xdr:ext cx="534377" cy="259045"/>
    <xdr:sp macro="" textlink="">
      <xdr:nvSpPr>
        <xdr:cNvPr id="369" name="テキスト ボックス 368"/>
        <xdr:cNvSpPr txBox="1"/>
      </xdr:nvSpPr>
      <xdr:spPr>
        <a:xfrm>
          <a:off x="9372111" y="996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81831</xdr:rowOff>
    </xdr:from>
    <xdr:to>
      <xdr:col>12</xdr:col>
      <xdr:colOff>561975</xdr:colOff>
      <xdr:row>58</xdr:row>
      <xdr:rowOff>11981</xdr:rowOff>
    </xdr:to>
    <xdr:sp macro="" textlink="">
      <xdr:nvSpPr>
        <xdr:cNvPr id="370" name="円/楕円 369"/>
        <xdr:cNvSpPr/>
      </xdr:nvSpPr>
      <xdr:spPr>
        <a:xfrm>
          <a:off x="8699500" y="98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3108</xdr:rowOff>
    </xdr:from>
    <xdr:ext cx="534377" cy="259045"/>
    <xdr:sp macro="" textlink="">
      <xdr:nvSpPr>
        <xdr:cNvPr id="371" name="テキスト ボックス 370"/>
        <xdr:cNvSpPr txBox="1"/>
      </xdr:nvSpPr>
      <xdr:spPr>
        <a:xfrm>
          <a:off x="8483111" y="99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9411</xdr:rowOff>
    </xdr:from>
    <xdr:to>
      <xdr:col>11</xdr:col>
      <xdr:colOff>358775</xdr:colOff>
      <xdr:row>55</xdr:row>
      <xdr:rowOff>111011</xdr:rowOff>
    </xdr:to>
    <xdr:sp macro="" textlink="">
      <xdr:nvSpPr>
        <xdr:cNvPr id="372" name="円/楕円 371"/>
        <xdr:cNvSpPr/>
      </xdr:nvSpPr>
      <xdr:spPr>
        <a:xfrm>
          <a:off x="7810500" y="94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127538</xdr:rowOff>
    </xdr:from>
    <xdr:ext cx="534377" cy="259045"/>
    <xdr:sp macro="" textlink="">
      <xdr:nvSpPr>
        <xdr:cNvPr id="373" name="テキスト ボックス 372"/>
        <xdr:cNvSpPr txBox="1"/>
      </xdr:nvSpPr>
      <xdr:spPr>
        <a:xfrm>
          <a:off x="7594111" y="92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170711</xdr:rowOff>
    </xdr:from>
    <xdr:to>
      <xdr:col>10</xdr:col>
      <xdr:colOff>155575</xdr:colOff>
      <xdr:row>57</xdr:row>
      <xdr:rowOff>100861</xdr:rowOff>
    </xdr:to>
    <xdr:sp macro="" textlink="">
      <xdr:nvSpPr>
        <xdr:cNvPr id="374" name="円/楕円 373"/>
        <xdr:cNvSpPr/>
      </xdr:nvSpPr>
      <xdr:spPr>
        <a:xfrm>
          <a:off x="6921500" y="97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117388</xdr:rowOff>
    </xdr:from>
    <xdr:ext cx="534377" cy="259045"/>
    <xdr:sp macro="" textlink="">
      <xdr:nvSpPr>
        <xdr:cNvPr id="375" name="テキスト ボックス 374"/>
        <xdr:cNvSpPr txBox="1"/>
      </xdr:nvSpPr>
      <xdr:spPr>
        <a:xfrm>
          <a:off x="6705111" y="95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63528</xdr:rowOff>
    </xdr:from>
    <xdr:to>
      <xdr:col>15</xdr:col>
      <xdr:colOff>180975</xdr:colOff>
      <xdr:row>77</xdr:row>
      <xdr:rowOff>49599</xdr:rowOff>
    </xdr:to>
    <xdr:cxnSp macro="">
      <xdr:nvCxnSpPr>
        <xdr:cNvPr id="406" name="直線コネクタ 405"/>
        <xdr:cNvCxnSpPr/>
      </xdr:nvCxnSpPr>
      <xdr:spPr>
        <a:xfrm>
          <a:off x="9639300" y="13093728"/>
          <a:ext cx="838200" cy="15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63528</xdr:rowOff>
    </xdr:from>
    <xdr:to>
      <xdr:col>14</xdr:col>
      <xdr:colOff>28575</xdr:colOff>
      <xdr:row>77</xdr:row>
      <xdr:rowOff>121755</xdr:rowOff>
    </xdr:to>
    <xdr:cxnSp macro="">
      <xdr:nvCxnSpPr>
        <xdr:cNvPr id="409" name="直線コネクタ 408"/>
        <xdr:cNvCxnSpPr/>
      </xdr:nvCxnSpPr>
      <xdr:spPr>
        <a:xfrm flipV="1">
          <a:off x="8750300" y="13093728"/>
          <a:ext cx="889000" cy="22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121755</xdr:rowOff>
    </xdr:from>
    <xdr:to>
      <xdr:col>12</xdr:col>
      <xdr:colOff>511175</xdr:colOff>
      <xdr:row>78</xdr:row>
      <xdr:rowOff>53812</xdr:rowOff>
    </xdr:to>
    <xdr:cxnSp macro="">
      <xdr:nvCxnSpPr>
        <xdr:cNvPr id="412" name="直線コネクタ 411"/>
        <xdr:cNvCxnSpPr/>
      </xdr:nvCxnSpPr>
      <xdr:spPr>
        <a:xfrm flipV="1">
          <a:off x="7861300" y="13323405"/>
          <a:ext cx="889000" cy="10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24305</xdr:rowOff>
    </xdr:from>
    <xdr:to>
      <xdr:col>11</xdr:col>
      <xdr:colOff>307975</xdr:colOff>
      <xdr:row>78</xdr:row>
      <xdr:rowOff>53812</xdr:rowOff>
    </xdr:to>
    <xdr:cxnSp macro="">
      <xdr:nvCxnSpPr>
        <xdr:cNvPr id="415" name="直線コネクタ 414"/>
        <xdr:cNvCxnSpPr/>
      </xdr:nvCxnSpPr>
      <xdr:spPr>
        <a:xfrm>
          <a:off x="6972300" y="13397405"/>
          <a:ext cx="8890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170249</xdr:rowOff>
    </xdr:from>
    <xdr:to>
      <xdr:col>15</xdr:col>
      <xdr:colOff>231775</xdr:colOff>
      <xdr:row>77</xdr:row>
      <xdr:rowOff>100399</xdr:rowOff>
    </xdr:to>
    <xdr:sp macro="" textlink="">
      <xdr:nvSpPr>
        <xdr:cNvPr id="425" name="円/楕円 424"/>
        <xdr:cNvSpPr/>
      </xdr:nvSpPr>
      <xdr:spPr>
        <a:xfrm>
          <a:off x="10426700" y="132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21676</xdr:rowOff>
    </xdr:from>
    <xdr:ext cx="534377" cy="259045"/>
    <xdr:sp macro="" textlink="">
      <xdr:nvSpPr>
        <xdr:cNvPr id="426" name="商工費該当値テキスト"/>
        <xdr:cNvSpPr txBox="1"/>
      </xdr:nvSpPr>
      <xdr:spPr>
        <a:xfrm>
          <a:off x="10528300" y="130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12728</xdr:rowOff>
    </xdr:from>
    <xdr:to>
      <xdr:col>14</xdr:col>
      <xdr:colOff>79375</xdr:colOff>
      <xdr:row>76</xdr:row>
      <xdr:rowOff>114328</xdr:rowOff>
    </xdr:to>
    <xdr:sp macro="" textlink="">
      <xdr:nvSpPr>
        <xdr:cNvPr id="427" name="円/楕円 426"/>
        <xdr:cNvSpPr/>
      </xdr:nvSpPr>
      <xdr:spPr>
        <a:xfrm>
          <a:off x="9588500" y="130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130854</xdr:rowOff>
    </xdr:from>
    <xdr:ext cx="534377" cy="259045"/>
    <xdr:sp macro="" textlink="">
      <xdr:nvSpPr>
        <xdr:cNvPr id="428" name="テキスト ボックス 427"/>
        <xdr:cNvSpPr txBox="1"/>
      </xdr:nvSpPr>
      <xdr:spPr>
        <a:xfrm>
          <a:off x="9372111" y="1281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70955</xdr:rowOff>
    </xdr:from>
    <xdr:to>
      <xdr:col>12</xdr:col>
      <xdr:colOff>561975</xdr:colOff>
      <xdr:row>78</xdr:row>
      <xdr:rowOff>1105</xdr:rowOff>
    </xdr:to>
    <xdr:sp macro="" textlink="">
      <xdr:nvSpPr>
        <xdr:cNvPr id="429" name="円/楕円 428"/>
        <xdr:cNvSpPr/>
      </xdr:nvSpPr>
      <xdr:spPr>
        <a:xfrm>
          <a:off x="86995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17632</xdr:rowOff>
    </xdr:from>
    <xdr:ext cx="534377" cy="259045"/>
    <xdr:sp macro="" textlink="">
      <xdr:nvSpPr>
        <xdr:cNvPr id="430" name="テキスト ボックス 429"/>
        <xdr:cNvSpPr txBox="1"/>
      </xdr:nvSpPr>
      <xdr:spPr>
        <a:xfrm>
          <a:off x="8483111" y="130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3012</xdr:rowOff>
    </xdr:from>
    <xdr:to>
      <xdr:col>11</xdr:col>
      <xdr:colOff>358775</xdr:colOff>
      <xdr:row>78</xdr:row>
      <xdr:rowOff>104612</xdr:rowOff>
    </xdr:to>
    <xdr:sp macro="" textlink="">
      <xdr:nvSpPr>
        <xdr:cNvPr id="431" name="円/楕円 430"/>
        <xdr:cNvSpPr/>
      </xdr:nvSpPr>
      <xdr:spPr>
        <a:xfrm>
          <a:off x="7810500" y="133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95739</xdr:rowOff>
    </xdr:from>
    <xdr:ext cx="534377" cy="259045"/>
    <xdr:sp macro="" textlink="">
      <xdr:nvSpPr>
        <xdr:cNvPr id="432" name="テキスト ボックス 431"/>
        <xdr:cNvSpPr txBox="1"/>
      </xdr:nvSpPr>
      <xdr:spPr>
        <a:xfrm>
          <a:off x="7594111" y="1346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144955</xdr:rowOff>
    </xdr:from>
    <xdr:to>
      <xdr:col>10</xdr:col>
      <xdr:colOff>155575</xdr:colOff>
      <xdr:row>78</xdr:row>
      <xdr:rowOff>75105</xdr:rowOff>
    </xdr:to>
    <xdr:sp macro="" textlink="">
      <xdr:nvSpPr>
        <xdr:cNvPr id="433" name="円/楕円 432"/>
        <xdr:cNvSpPr/>
      </xdr:nvSpPr>
      <xdr:spPr>
        <a:xfrm>
          <a:off x="6921500" y="133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91632</xdr:rowOff>
    </xdr:from>
    <xdr:ext cx="534377" cy="259045"/>
    <xdr:sp macro="" textlink="">
      <xdr:nvSpPr>
        <xdr:cNvPr id="434" name="テキスト ボックス 433"/>
        <xdr:cNvSpPr txBox="1"/>
      </xdr:nvSpPr>
      <xdr:spPr>
        <a:xfrm>
          <a:off x="6705111" y="1312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67335</xdr:rowOff>
    </xdr:from>
    <xdr:to>
      <xdr:col>15</xdr:col>
      <xdr:colOff>180975</xdr:colOff>
      <xdr:row>98</xdr:row>
      <xdr:rowOff>81028</xdr:rowOff>
    </xdr:to>
    <xdr:cxnSp macro="">
      <xdr:nvCxnSpPr>
        <xdr:cNvPr id="461" name="直線コネクタ 460"/>
        <xdr:cNvCxnSpPr/>
      </xdr:nvCxnSpPr>
      <xdr:spPr>
        <a:xfrm flipV="1">
          <a:off x="9639300" y="16869435"/>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71092</xdr:rowOff>
    </xdr:from>
    <xdr:to>
      <xdr:col>14</xdr:col>
      <xdr:colOff>28575</xdr:colOff>
      <xdr:row>98</xdr:row>
      <xdr:rowOff>81028</xdr:rowOff>
    </xdr:to>
    <xdr:cxnSp macro="">
      <xdr:nvCxnSpPr>
        <xdr:cNvPr id="464" name="直線コネクタ 463"/>
        <xdr:cNvCxnSpPr/>
      </xdr:nvCxnSpPr>
      <xdr:spPr>
        <a:xfrm>
          <a:off x="8750300" y="16873192"/>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71092</xdr:rowOff>
    </xdr:from>
    <xdr:to>
      <xdr:col>12</xdr:col>
      <xdr:colOff>511175</xdr:colOff>
      <xdr:row>98</xdr:row>
      <xdr:rowOff>72202</xdr:rowOff>
    </xdr:to>
    <xdr:cxnSp macro="">
      <xdr:nvCxnSpPr>
        <xdr:cNvPr id="467" name="直線コネクタ 466"/>
        <xdr:cNvCxnSpPr/>
      </xdr:nvCxnSpPr>
      <xdr:spPr>
        <a:xfrm flipV="1">
          <a:off x="7861300" y="16873192"/>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72202</xdr:rowOff>
    </xdr:from>
    <xdr:to>
      <xdr:col>11</xdr:col>
      <xdr:colOff>307975</xdr:colOff>
      <xdr:row>98</xdr:row>
      <xdr:rowOff>74321</xdr:rowOff>
    </xdr:to>
    <xdr:cxnSp macro="">
      <xdr:nvCxnSpPr>
        <xdr:cNvPr id="470" name="直線コネクタ 469"/>
        <xdr:cNvCxnSpPr/>
      </xdr:nvCxnSpPr>
      <xdr:spPr>
        <a:xfrm flipV="1">
          <a:off x="6972300" y="16874302"/>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16535</xdr:rowOff>
    </xdr:from>
    <xdr:to>
      <xdr:col>15</xdr:col>
      <xdr:colOff>231775</xdr:colOff>
      <xdr:row>98</xdr:row>
      <xdr:rowOff>118135</xdr:rowOff>
    </xdr:to>
    <xdr:sp macro="" textlink="">
      <xdr:nvSpPr>
        <xdr:cNvPr id="480" name="円/楕円 479"/>
        <xdr:cNvSpPr/>
      </xdr:nvSpPr>
      <xdr:spPr>
        <a:xfrm>
          <a:off x="10426700" y="168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147362</xdr:rowOff>
    </xdr:from>
    <xdr:ext cx="534377" cy="259045"/>
    <xdr:sp macro="" textlink="">
      <xdr:nvSpPr>
        <xdr:cNvPr id="481" name="土木費該当値テキスト"/>
        <xdr:cNvSpPr txBox="1"/>
      </xdr:nvSpPr>
      <xdr:spPr>
        <a:xfrm>
          <a:off x="10528300" y="166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30228</xdr:rowOff>
    </xdr:from>
    <xdr:to>
      <xdr:col>14</xdr:col>
      <xdr:colOff>79375</xdr:colOff>
      <xdr:row>98</xdr:row>
      <xdr:rowOff>131828</xdr:rowOff>
    </xdr:to>
    <xdr:sp macro="" textlink="">
      <xdr:nvSpPr>
        <xdr:cNvPr id="482" name="円/楕円 481"/>
        <xdr:cNvSpPr/>
      </xdr:nvSpPr>
      <xdr:spPr>
        <a:xfrm>
          <a:off x="9588500" y="1683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122955</xdr:rowOff>
    </xdr:from>
    <xdr:ext cx="534377" cy="259045"/>
    <xdr:sp macro="" textlink="">
      <xdr:nvSpPr>
        <xdr:cNvPr id="483" name="テキスト ボックス 482"/>
        <xdr:cNvSpPr txBox="1"/>
      </xdr:nvSpPr>
      <xdr:spPr>
        <a:xfrm>
          <a:off x="9372111" y="169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20292</xdr:rowOff>
    </xdr:from>
    <xdr:to>
      <xdr:col>12</xdr:col>
      <xdr:colOff>561975</xdr:colOff>
      <xdr:row>98</xdr:row>
      <xdr:rowOff>121892</xdr:rowOff>
    </xdr:to>
    <xdr:sp macro="" textlink="">
      <xdr:nvSpPr>
        <xdr:cNvPr id="484" name="円/楕円 483"/>
        <xdr:cNvSpPr/>
      </xdr:nvSpPr>
      <xdr:spPr>
        <a:xfrm>
          <a:off x="8699500" y="168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138419</xdr:rowOff>
    </xdr:from>
    <xdr:ext cx="534377" cy="259045"/>
    <xdr:sp macro="" textlink="">
      <xdr:nvSpPr>
        <xdr:cNvPr id="485" name="テキスト ボックス 484"/>
        <xdr:cNvSpPr txBox="1"/>
      </xdr:nvSpPr>
      <xdr:spPr>
        <a:xfrm>
          <a:off x="8483111" y="165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21402</xdr:rowOff>
    </xdr:from>
    <xdr:to>
      <xdr:col>11</xdr:col>
      <xdr:colOff>358775</xdr:colOff>
      <xdr:row>98</xdr:row>
      <xdr:rowOff>123002</xdr:rowOff>
    </xdr:to>
    <xdr:sp macro="" textlink="">
      <xdr:nvSpPr>
        <xdr:cNvPr id="486" name="円/楕円 485"/>
        <xdr:cNvSpPr/>
      </xdr:nvSpPr>
      <xdr:spPr>
        <a:xfrm>
          <a:off x="7810500" y="168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139529</xdr:rowOff>
    </xdr:from>
    <xdr:ext cx="534377" cy="259045"/>
    <xdr:sp macro="" textlink="">
      <xdr:nvSpPr>
        <xdr:cNvPr id="487" name="テキスト ボックス 486"/>
        <xdr:cNvSpPr txBox="1"/>
      </xdr:nvSpPr>
      <xdr:spPr>
        <a:xfrm>
          <a:off x="7594111" y="165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23521</xdr:rowOff>
    </xdr:from>
    <xdr:to>
      <xdr:col>10</xdr:col>
      <xdr:colOff>155575</xdr:colOff>
      <xdr:row>98</xdr:row>
      <xdr:rowOff>125121</xdr:rowOff>
    </xdr:to>
    <xdr:sp macro="" textlink="">
      <xdr:nvSpPr>
        <xdr:cNvPr id="488" name="円/楕円 487"/>
        <xdr:cNvSpPr/>
      </xdr:nvSpPr>
      <xdr:spPr>
        <a:xfrm>
          <a:off x="6921500" y="168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141648</xdr:rowOff>
    </xdr:from>
    <xdr:ext cx="534377" cy="259045"/>
    <xdr:sp macro="" textlink="">
      <xdr:nvSpPr>
        <xdr:cNvPr id="489" name="テキスト ボックス 488"/>
        <xdr:cNvSpPr txBox="1"/>
      </xdr:nvSpPr>
      <xdr:spPr>
        <a:xfrm>
          <a:off x="6705111" y="166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43149</xdr:rowOff>
    </xdr:from>
    <xdr:to>
      <xdr:col>23</xdr:col>
      <xdr:colOff>517525</xdr:colOff>
      <xdr:row>37</xdr:row>
      <xdr:rowOff>22902</xdr:rowOff>
    </xdr:to>
    <xdr:cxnSp macro="">
      <xdr:nvCxnSpPr>
        <xdr:cNvPr id="520" name="直線コネクタ 519"/>
        <xdr:cNvCxnSpPr/>
      </xdr:nvCxnSpPr>
      <xdr:spPr>
        <a:xfrm flipV="1">
          <a:off x="15481300" y="6215349"/>
          <a:ext cx="8382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164438</xdr:rowOff>
    </xdr:from>
    <xdr:to>
      <xdr:col>22</xdr:col>
      <xdr:colOff>365125</xdr:colOff>
      <xdr:row>37</xdr:row>
      <xdr:rowOff>22902</xdr:rowOff>
    </xdr:to>
    <xdr:cxnSp macro="">
      <xdr:nvCxnSpPr>
        <xdr:cNvPr id="523" name="直線コネクタ 522"/>
        <xdr:cNvCxnSpPr/>
      </xdr:nvCxnSpPr>
      <xdr:spPr>
        <a:xfrm>
          <a:off x="14592300" y="6336638"/>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164438</xdr:rowOff>
    </xdr:from>
    <xdr:to>
      <xdr:col>21</xdr:col>
      <xdr:colOff>161925</xdr:colOff>
      <xdr:row>37</xdr:row>
      <xdr:rowOff>48129</xdr:rowOff>
    </xdr:to>
    <xdr:cxnSp macro="">
      <xdr:nvCxnSpPr>
        <xdr:cNvPr id="526" name="直線コネクタ 525"/>
        <xdr:cNvCxnSpPr/>
      </xdr:nvCxnSpPr>
      <xdr:spPr>
        <a:xfrm flipV="1">
          <a:off x="13703300" y="6336638"/>
          <a:ext cx="889000" cy="5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8516</xdr:rowOff>
    </xdr:from>
    <xdr:to>
      <xdr:col>19</xdr:col>
      <xdr:colOff>644525</xdr:colOff>
      <xdr:row>37</xdr:row>
      <xdr:rowOff>48129</xdr:rowOff>
    </xdr:to>
    <xdr:cxnSp macro="">
      <xdr:nvCxnSpPr>
        <xdr:cNvPr id="529" name="直線コネクタ 528"/>
        <xdr:cNvCxnSpPr/>
      </xdr:nvCxnSpPr>
      <xdr:spPr>
        <a:xfrm>
          <a:off x="12814300" y="6352166"/>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163799</xdr:rowOff>
    </xdr:from>
    <xdr:to>
      <xdr:col>23</xdr:col>
      <xdr:colOff>568325</xdr:colOff>
      <xdr:row>36</xdr:row>
      <xdr:rowOff>93949</xdr:rowOff>
    </xdr:to>
    <xdr:sp macro="" textlink="">
      <xdr:nvSpPr>
        <xdr:cNvPr id="539" name="円/楕円 538"/>
        <xdr:cNvSpPr/>
      </xdr:nvSpPr>
      <xdr:spPr>
        <a:xfrm>
          <a:off x="16268700" y="61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15226</xdr:rowOff>
    </xdr:from>
    <xdr:ext cx="534377" cy="259045"/>
    <xdr:sp macro="" textlink="">
      <xdr:nvSpPr>
        <xdr:cNvPr id="540" name="消防費該当値テキスト"/>
        <xdr:cNvSpPr txBox="1"/>
      </xdr:nvSpPr>
      <xdr:spPr>
        <a:xfrm>
          <a:off x="16370300" y="601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34,913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143552</xdr:rowOff>
    </xdr:from>
    <xdr:to>
      <xdr:col>22</xdr:col>
      <xdr:colOff>415925</xdr:colOff>
      <xdr:row>37</xdr:row>
      <xdr:rowOff>73702</xdr:rowOff>
    </xdr:to>
    <xdr:sp macro="" textlink="">
      <xdr:nvSpPr>
        <xdr:cNvPr id="541" name="円/楕円 540"/>
        <xdr:cNvSpPr/>
      </xdr:nvSpPr>
      <xdr:spPr>
        <a:xfrm>
          <a:off x="15430500" y="63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90229</xdr:rowOff>
    </xdr:from>
    <xdr:ext cx="534377" cy="259045"/>
    <xdr:sp macro="" textlink="">
      <xdr:nvSpPr>
        <xdr:cNvPr id="542" name="テキスト ボックス 541"/>
        <xdr:cNvSpPr txBox="1"/>
      </xdr:nvSpPr>
      <xdr:spPr>
        <a:xfrm>
          <a:off x="15214111" y="60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113638</xdr:rowOff>
    </xdr:from>
    <xdr:to>
      <xdr:col>21</xdr:col>
      <xdr:colOff>212725</xdr:colOff>
      <xdr:row>37</xdr:row>
      <xdr:rowOff>43788</xdr:rowOff>
    </xdr:to>
    <xdr:sp macro="" textlink="">
      <xdr:nvSpPr>
        <xdr:cNvPr id="543" name="円/楕円 542"/>
        <xdr:cNvSpPr/>
      </xdr:nvSpPr>
      <xdr:spPr>
        <a:xfrm>
          <a:off x="14541500" y="62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60315</xdr:rowOff>
    </xdr:from>
    <xdr:ext cx="534377" cy="259045"/>
    <xdr:sp macro="" textlink="">
      <xdr:nvSpPr>
        <xdr:cNvPr id="544" name="テキスト ボックス 543"/>
        <xdr:cNvSpPr txBox="1"/>
      </xdr:nvSpPr>
      <xdr:spPr>
        <a:xfrm>
          <a:off x="14325111" y="606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168779</xdr:rowOff>
    </xdr:from>
    <xdr:to>
      <xdr:col>20</xdr:col>
      <xdr:colOff>9525</xdr:colOff>
      <xdr:row>37</xdr:row>
      <xdr:rowOff>98929</xdr:rowOff>
    </xdr:to>
    <xdr:sp macro="" textlink="">
      <xdr:nvSpPr>
        <xdr:cNvPr id="545" name="円/楕円 544"/>
        <xdr:cNvSpPr/>
      </xdr:nvSpPr>
      <xdr:spPr>
        <a:xfrm>
          <a:off x="13652500" y="6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115456</xdr:rowOff>
    </xdr:from>
    <xdr:ext cx="534377" cy="259045"/>
    <xdr:sp macro="" textlink="">
      <xdr:nvSpPr>
        <xdr:cNvPr id="546" name="テキスト ボックス 545"/>
        <xdr:cNvSpPr txBox="1"/>
      </xdr:nvSpPr>
      <xdr:spPr>
        <a:xfrm>
          <a:off x="13436111" y="611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129166</xdr:rowOff>
    </xdr:from>
    <xdr:to>
      <xdr:col>18</xdr:col>
      <xdr:colOff>492125</xdr:colOff>
      <xdr:row>37</xdr:row>
      <xdr:rowOff>59316</xdr:rowOff>
    </xdr:to>
    <xdr:sp macro="" textlink="">
      <xdr:nvSpPr>
        <xdr:cNvPr id="547" name="円/楕円 546"/>
        <xdr:cNvSpPr/>
      </xdr:nvSpPr>
      <xdr:spPr>
        <a:xfrm>
          <a:off x="127635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75843</xdr:rowOff>
    </xdr:from>
    <xdr:ext cx="534377" cy="259045"/>
    <xdr:sp macro="" textlink="">
      <xdr:nvSpPr>
        <xdr:cNvPr id="548" name="テキスト ボックス 547"/>
        <xdr:cNvSpPr txBox="1"/>
      </xdr:nvSpPr>
      <xdr:spPr>
        <a:xfrm>
          <a:off x="12547111" y="6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6485</xdr:rowOff>
    </xdr:from>
    <xdr:to>
      <xdr:col>23</xdr:col>
      <xdr:colOff>517525</xdr:colOff>
      <xdr:row>57</xdr:row>
      <xdr:rowOff>7596</xdr:rowOff>
    </xdr:to>
    <xdr:cxnSp macro="">
      <xdr:nvCxnSpPr>
        <xdr:cNvPr id="579" name="直線コネクタ 578"/>
        <xdr:cNvCxnSpPr/>
      </xdr:nvCxnSpPr>
      <xdr:spPr>
        <a:xfrm>
          <a:off x="15481300" y="9779135"/>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6485</xdr:rowOff>
    </xdr:from>
    <xdr:to>
      <xdr:col>22</xdr:col>
      <xdr:colOff>365125</xdr:colOff>
      <xdr:row>57</xdr:row>
      <xdr:rowOff>116272</xdr:rowOff>
    </xdr:to>
    <xdr:cxnSp macro="">
      <xdr:nvCxnSpPr>
        <xdr:cNvPr id="582" name="直線コネクタ 581"/>
        <xdr:cNvCxnSpPr/>
      </xdr:nvCxnSpPr>
      <xdr:spPr>
        <a:xfrm flipV="1">
          <a:off x="14592300" y="9779135"/>
          <a:ext cx="889000" cy="10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64426</xdr:rowOff>
    </xdr:from>
    <xdr:to>
      <xdr:col>21</xdr:col>
      <xdr:colOff>161925</xdr:colOff>
      <xdr:row>57</xdr:row>
      <xdr:rowOff>116272</xdr:rowOff>
    </xdr:to>
    <xdr:cxnSp macro="">
      <xdr:nvCxnSpPr>
        <xdr:cNvPr id="585" name="直線コネクタ 584"/>
        <xdr:cNvCxnSpPr/>
      </xdr:nvCxnSpPr>
      <xdr:spPr>
        <a:xfrm>
          <a:off x="13703300" y="9837076"/>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64426</xdr:rowOff>
    </xdr:from>
    <xdr:to>
      <xdr:col>19</xdr:col>
      <xdr:colOff>644525</xdr:colOff>
      <xdr:row>57</xdr:row>
      <xdr:rowOff>77998</xdr:rowOff>
    </xdr:to>
    <xdr:cxnSp macro="">
      <xdr:nvCxnSpPr>
        <xdr:cNvPr id="588" name="直線コネクタ 587"/>
        <xdr:cNvCxnSpPr/>
      </xdr:nvCxnSpPr>
      <xdr:spPr>
        <a:xfrm flipV="1">
          <a:off x="12814300" y="9837076"/>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128246</xdr:rowOff>
    </xdr:from>
    <xdr:to>
      <xdr:col>23</xdr:col>
      <xdr:colOff>568325</xdr:colOff>
      <xdr:row>57</xdr:row>
      <xdr:rowOff>58396</xdr:rowOff>
    </xdr:to>
    <xdr:sp macro="" textlink="">
      <xdr:nvSpPr>
        <xdr:cNvPr id="598" name="円/楕円 597"/>
        <xdr:cNvSpPr/>
      </xdr:nvSpPr>
      <xdr:spPr>
        <a:xfrm>
          <a:off x="16268700" y="972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151123</xdr:rowOff>
    </xdr:from>
    <xdr:ext cx="534377" cy="259045"/>
    <xdr:sp macro="" textlink="">
      <xdr:nvSpPr>
        <xdr:cNvPr id="599" name="教育費該当値テキスト"/>
        <xdr:cNvSpPr txBox="1"/>
      </xdr:nvSpPr>
      <xdr:spPr>
        <a:xfrm>
          <a:off x="16370300" y="958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127135</xdr:rowOff>
    </xdr:from>
    <xdr:to>
      <xdr:col>22</xdr:col>
      <xdr:colOff>415925</xdr:colOff>
      <xdr:row>57</xdr:row>
      <xdr:rowOff>57285</xdr:rowOff>
    </xdr:to>
    <xdr:sp macro="" textlink="">
      <xdr:nvSpPr>
        <xdr:cNvPr id="600" name="円/楕円 599"/>
        <xdr:cNvSpPr/>
      </xdr:nvSpPr>
      <xdr:spPr>
        <a:xfrm>
          <a:off x="15430500" y="9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73812</xdr:rowOff>
    </xdr:from>
    <xdr:ext cx="534377" cy="259045"/>
    <xdr:sp macro="" textlink="">
      <xdr:nvSpPr>
        <xdr:cNvPr id="601" name="テキスト ボックス 600"/>
        <xdr:cNvSpPr txBox="1"/>
      </xdr:nvSpPr>
      <xdr:spPr>
        <a:xfrm>
          <a:off x="15214111" y="95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65472</xdr:rowOff>
    </xdr:from>
    <xdr:to>
      <xdr:col>21</xdr:col>
      <xdr:colOff>212725</xdr:colOff>
      <xdr:row>57</xdr:row>
      <xdr:rowOff>167072</xdr:rowOff>
    </xdr:to>
    <xdr:sp macro="" textlink="">
      <xdr:nvSpPr>
        <xdr:cNvPr id="602" name="円/楕円 601"/>
        <xdr:cNvSpPr/>
      </xdr:nvSpPr>
      <xdr:spPr>
        <a:xfrm>
          <a:off x="14541500" y="98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158199</xdr:rowOff>
    </xdr:from>
    <xdr:ext cx="534377" cy="259045"/>
    <xdr:sp macro="" textlink="">
      <xdr:nvSpPr>
        <xdr:cNvPr id="603" name="テキスト ボックス 602"/>
        <xdr:cNvSpPr txBox="1"/>
      </xdr:nvSpPr>
      <xdr:spPr>
        <a:xfrm>
          <a:off x="14325111" y="99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13626</xdr:rowOff>
    </xdr:from>
    <xdr:to>
      <xdr:col>20</xdr:col>
      <xdr:colOff>9525</xdr:colOff>
      <xdr:row>57</xdr:row>
      <xdr:rowOff>115226</xdr:rowOff>
    </xdr:to>
    <xdr:sp macro="" textlink="">
      <xdr:nvSpPr>
        <xdr:cNvPr id="604" name="円/楕円 603"/>
        <xdr:cNvSpPr/>
      </xdr:nvSpPr>
      <xdr:spPr>
        <a:xfrm>
          <a:off x="13652500" y="97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131753</xdr:rowOff>
    </xdr:from>
    <xdr:ext cx="534377" cy="259045"/>
    <xdr:sp macro="" textlink="">
      <xdr:nvSpPr>
        <xdr:cNvPr id="605" name="テキスト ボックス 604"/>
        <xdr:cNvSpPr txBox="1"/>
      </xdr:nvSpPr>
      <xdr:spPr>
        <a:xfrm>
          <a:off x="13436111" y="95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27198</xdr:rowOff>
    </xdr:from>
    <xdr:to>
      <xdr:col>18</xdr:col>
      <xdr:colOff>492125</xdr:colOff>
      <xdr:row>57</xdr:row>
      <xdr:rowOff>128798</xdr:rowOff>
    </xdr:to>
    <xdr:sp macro="" textlink="">
      <xdr:nvSpPr>
        <xdr:cNvPr id="606" name="円/楕円 605"/>
        <xdr:cNvSpPr/>
      </xdr:nvSpPr>
      <xdr:spPr>
        <a:xfrm>
          <a:off x="12763500" y="97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145325</xdr:rowOff>
    </xdr:from>
    <xdr:ext cx="534377" cy="259045"/>
    <xdr:sp macro="" textlink="">
      <xdr:nvSpPr>
        <xdr:cNvPr id="607" name="テキスト ボックス 606"/>
        <xdr:cNvSpPr txBox="1"/>
      </xdr:nvSpPr>
      <xdr:spPr>
        <a:xfrm>
          <a:off x="12547111" y="95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103417</xdr:rowOff>
    </xdr:from>
    <xdr:to>
      <xdr:col>23</xdr:col>
      <xdr:colOff>517525</xdr:colOff>
      <xdr:row>78</xdr:row>
      <xdr:rowOff>139700</xdr:rowOff>
    </xdr:to>
    <xdr:cxnSp macro="">
      <xdr:nvCxnSpPr>
        <xdr:cNvPr id="634" name="直線コネクタ 633"/>
        <xdr:cNvCxnSpPr/>
      </xdr:nvCxnSpPr>
      <xdr:spPr>
        <a:xfrm>
          <a:off x="15481300" y="13476517"/>
          <a:ext cx="8382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103417</xdr:rowOff>
    </xdr:from>
    <xdr:to>
      <xdr:col>22</xdr:col>
      <xdr:colOff>365125</xdr:colOff>
      <xdr:row>78</xdr:row>
      <xdr:rowOff>109982</xdr:rowOff>
    </xdr:to>
    <xdr:cxnSp macro="">
      <xdr:nvCxnSpPr>
        <xdr:cNvPr id="637" name="直線コネクタ 636"/>
        <xdr:cNvCxnSpPr/>
      </xdr:nvCxnSpPr>
      <xdr:spPr>
        <a:xfrm flipV="1">
          <a:off x="14592300" y="13476517"/>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109982</xdr:rowOff>
    </xdr:from>
    <xdr:to>
      <xdr:col>21</xdr:col>
      <xdr:colOff>161925</xdr:colOff>
      <xdr:row>78</xdr:row>
      <xdr:rowOff>135334</xdr:rowOff>
    </xdr:to>
    <xdr:cxnSp macro="">
      <xdr:nvCxnSpPr>
        <xdr:cNvPr id="640" name="直線コネクタ 639"/>
        <xdr:cNvCxnSpPr/>
      </xdr:nvCxnSpPr>
      <xdr:spPr>
        <a:xfrm flipV="1">
          <a:off x="13703300" y="13483082"/>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63243</xdr:rowOff>
    </xdr:from>
    <xdr:to>
      <xdr:col>19</xdr:col>
      <xdr:colOff>644525</xdr:colOff>
      <xdr:row>78</xdr:row>
      <xdr:rowOff>135334</xdr:rowOff>
    </xdr:to>
    <xdr:cxnSp macro="">
      <xdr:nvCxnSpPr>
        <xdr:cNvPr id="643" name="直線コネクタ 642"/>
        <xdr:cNvCxnSpPr/>
      </xdr:nvCxnSpPr>
      <xdr:spPr>
        <a:xfrm>
          <a:off x="12814300" y="13436343"/>
          <a:ext cx="889000" cy="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52617</xdr:rowOff>
    </xdr:from>
    <xdr:to>
      <xdr:col>22</xdr:col>
      <xdr:colOff>415925</xdr:colOff>
      <xdr:row>78</xdr:row>
      <xdr:rowOff>154217</xdr:rowOff>
    </xdr:to>
    <xdr:sp macro="" textlink="">
      <xdr:nvSpPr>
        <xdr:cNvPr id="655" name="円/楕円 654"/>
        <xdr:cNvSpPr/>
      </xdr:nvSpPr>
      <xdr:spPr>
        <a:xfrm>
          <a:off x="15430500" y="13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145344</xdr:rowOff>
    </xdr:from>
    <xdr:ext cx="469744" cy="259045"/>
    <xdr:sp macro="" textlink="">
      <xdr:nvSpPr>
        <xdr:cNvPr id="656" name="テキスト ボックス 655"/>
        <xdr:cNvSpPr txBox="1"/>
      </xdr:nvSpPr>
      <xdr:spPr>
        <a:xfrm>
          <a:off x="15246427" y="135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59182</xdr:rowOff>
    </xdr:from>
    <xdr:to>
      <xdr:col>21</xdr:col>
      <xdr:colOff>212725</xdr:colOff>
      <xdr:row>78</xdr:row>
      <xdr:rowOff>160782</xdr:rowOff>
    </xdr:to>
    <xdr:sp macro="" textlink="">
      <xdr:nvSpPr>
        <xdr:cNvPr id="657" name="円/楕円 656"/>
        <xdr:cNvSpPr/>
      </xdr:nvSpPr>
      <xdr:spPr>
        <a:xfrm>
          <a:off x="14541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151909</xdr:rowOff>
    </xdr:from>
    <xdr:ext cx="469744" cy="259045"/>
    <xdr:sp macro="" textlink="">
      <xdr:nvSpPr>
        <xdr:cNvPr id="658" name="テキスト ボックス 657"/>
        <xdr:cNvSpPr txBox="1"/>
      </xdr:nvSpPr>
      <xdr:spPr>
        <a:xfrm>
          <a:off x="14357427"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84534</xdr:rowOff>
    </xdr:from>
    <xdr:to>
      <xdr:col>20</xdr:col>
      <xdr:colOff>9525</xdr:colOff>
      <xdr:row>79</xdr:row>
      <xdr:rowOff>14684</xdr:rowOff>
    </xdr:to>
    <xdr:sp macro="" textlink="">
      <xdr:nvSpPr>
        <xdr:cNvPr id="659" name="円/楕円 658"/>
        <xdr:cNvSpPr/>
      </xdr:nvSpPr>
      <xdr:spPr>
        <a:xfrm>
          <a:off x="13652500" y="134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5811</xdr:rowOff>
    </xdr:from>
    <xdr:ext cx="378565" cy="259045"/>
    <xdr:sp macro="" textlink="">
      <xdr:nvSpPr>
        <xdr:cNvPr id="660" name="テキスト ボックス 659"/>
        <xdr:cNvSpPr txBox="1"/>
      </xdr:nvSpPr>
      <xdr:spPr>
        <a:xfrm>
          <a:off x="13514017" y="13550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12443</xdr:rowOff>
    </xdr:from>
    <xdr:to>
      <xdr:col>18</xdr:col>
      <xdr:colOff>492125</xdr:colOff>
      <xdr:row>78</xdr:row>
      <xdr:rowOff>114043</xdr:rowOff>
    </xdr:to>
    <xdr:sp macro="" textlink="">
      <xdr:nvSpPr>
        <xdr:cNvPr id="661" name="円/楕円 660"/>
        <xdr:cNvSpPr/>
      </xdr:nvSpPr>
      <xdr:spPr>
        <a:xfrm>
          <a:off x="12763500" y="133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130570</xdr:rowOff>
    </xdr:from>
    <xdr:ext cx="534377" cy="259045"/>
    <xdr:sp macro="" textlink="">
      <xdr:nvSpPr>
        <xdr:cNvPr id="662" name="テキスト ボックス 661"/>
        <xdr:cNvSpPr txBox="1"/>
      </xdr:nvSpPr>
      <xdr:spPr>
        <a:xfrm>
          <a:off x="12547111" y="131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57266</xdr:rowOff>
    </xdr:from>
    <xdr:to>
      <xdr:col>23</xdr:col>
      <xdr:colOff>517525</xdr:colOff>
      <xdr:row>98</xdr:row>
      <xdr:rowOff>59328</xdr:rowOff>
    </xdr:to>
    <xdr:cxnSp macro="">
      <xdr:nvCxnSpPr>
        <xdr:cNvPr id="691" name="直線コネクタ 690"/>
        <xdr:cNvCxnSpPr/>
      </xdr:nvCxnSpPr>
      <xdr:spPr>
        <a:xfrm>
          <a:off x="15481300" y="16859366"/>
          <a:ext cx="8382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22360</xdr:rowOff>
    </xdr:from>
    <xdr:to>
      <xdr:col>22</xdr:col>
      <xdr:colOff>365125</xdr:colOff>
      <xdr:row>98</xdr:row>
      <xdr:rowOff>57266</xdr:rowOff>
    </xdr:to>
    <xdr:cxnSp macro="">
      <xdr:nvCxnSpPr>
        <xdr:cNvPr id="694" name="直線コネクタ 693"/>
        <xdr:cNvCxnSpPr/>
      </xdr:nvCxnSpPr>
      <xdr:spPr>
        <a:xfrm>
          <a:off x="14592300" y="16824460"/>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22360</xdr:rowOff>
    </xdr:from>
    <xdr:to>
      <xdr:col>21</xdr:col>
      <xdr:colOff>161925</xdr:colOff>
      <xdr:row>98</xdr:row>
      <xdr:rowOff>30032</xdr:rowOff>
    </xdr:to>
    <xdr:cxnSp macro="">
      <xdr:nvCxnSpPr>
        <xdr:cNvPr id="697" name="直線コネクタ 696"/>
        <xdr:cNvCxnSpPr/>
      </xdr:nvCxnSpPr>
      <xdr:spPr>
        <a:xfrm flipV="1">
          <a:off x="13703300" y="16824460"/>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30032</xdr:rowOff>
    </xdr:from>
    <xdr:to>
      <xdr:col>19</xdr:col>
      <xdr:colOff>644525</xdr:colOff>
      <xdr:row>98</xdr:row>
      <xdr:rowOff>33790</xdr:rowOff>
    </xdr:to>
    <xdr:cxnSp macro="">
      <xdr:nvCxnSpPr>
        <xdr:cNvPr id="700" name="直線コネクタ 699"/>
        <xdr:cNvCxnSpPr/>
      </xdr:nvCxnSpPr>
      <xdr:spPr>
        <a:xfrm flipV="1">
          <a:off x="12814300" y="16832132"/>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8528</xdr:rowOff>
    </xdr:from>
    <xdr:to>
      <xdr:col>23</xdr:col>
      <xdr:colOff>568325</xdr:colOff>
      <xdr:row>98</xdr:row>
      <xdr:rowOff>110128</xdr:rowOff>
    </xdr:to>
    <xdr:sp macro="" textlink="">
      <xdr:nvSpPr>
        <xdr:cNvPr id="710" name="円/楕円 709"/>
        <xdr:cNvSpPr/>
      </xdr:nvSpPr>
      <xdr:spPr>
        <a:xfrm>
          <a:off x="16268700" y="168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94905</xdr:rowOff>
    </xdr:from>
    <xdr:ext cx="534377" cy="259045"/>
    <xdr:sp macro="" textlink="">
      <xdr:nvSpPr>
        <xdr:cNvPr id="711" name="公債費該当値テキスト"/>
        <xdr:cNvSpPr txBox="1"/>
      </xdr:nvSpPr>
      <xdr:spPr>
        <a:xfrm>
          <a:off x="16370300" y="167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6466</xdr:rowOff>
    </xdr:from>
    <xdr:to>
      <xdr:col>22</xdr:col>
      <xdr:colOff>415925</xdr:colOff>
      <xdr:row>98</xdr:row>
      <xdr:rowOff>108066</xdr:rowOff>
    </xdr:to>
    <xdr:sp macro="" textlink="">
      <xdr:nvSpPr>
        <xdr:cNvPr id="712" name="円/楕円 711"/>
        <xdr:cNvSpPr/>
      </xdr:nvSpPr>
      <xdr:spPr>
        <a:xfrm>
          <a:off x="15430500" y="168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99193</xdr:rowOff>
    </xdr:from>
    <xdr:ext cx="534377" cy="259045"/>
    <xdr:sp macro="" textlink="">
      <xdr:nvSpPr>
        <xdr:cNvPr id="713" name="テキスト ボックス 712"/>
        <xdr:cNvSpPr txBox="1"/>
      </xdr:nvSpPr>
      <xdr:spPr>
        <a:xfrm>
          <a:off x="15214111" y="169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143010</xdr:rowOff>
    </xdr:from>
    <xdr:to>
      <xdr:col>21</xdr:col>
      <xdr:colOff>212725</xdr:colOff>
      <xdr:row>98</xdr:row>
      <xdr:rowOff>73160</xdr:rowOff>
    </xdr:to>
    <xdr:sp macro="" textlink="">
      <xdr:nvSpPr>
        <xdr:cNvPr id="714" name="円/楕円 713"/>
        <xdr:cNvSpPr/>
      </xdr:nvSpPr>
      <xdr:spPr>
        <a:xfrm>
          <a:off x="14541500" y="16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64287</xdr:rowOff>
    </xdr:from>
    <xdr:ext cx="534377" cy="259045"/>
    <xdr:sp macro="" textlink="">
      <xdr:nvSpPr>
        <xdr:cNvPr id="715" name="テキスト ボックス 714"/>
        <xdr:cNvSpPr txBox="1"/>
      </xdr:nvSpPr>
      <xdr:spPr>
        <a:xfrm>
          <a:off x="14325111" y="168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150682</xdr:rowOff>
    </xdr:from>
    <xdr:to>
      <xdr:col>20</xdr:col>
      <xdr:colOff>9525</xdr:colOff>
      <xdr:row>98</xdr:row>
      <xdr:rowOff>80832</xdr:rowOff>
    </xdr:to>
    <xdr:sp macro="" textlink="">
      <xdr:nvSpPr>
        <xdr:cNvPr id="716" name="円/楕円 715"/>
        <xdr:cNvSpPr/>
      </xdr:nvSpPr>
      <xdr:spPr>
        <a:xfrm>
          <a:off x="13652500" y="167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71959</xdr:rowOff>
    </xdr:from>
    <xdr:ext cx="534377" cy="259045"/>
    <xdr:sp macro="" textlink="">
      <xdr:nvSpPr>
        <xdr:cNvPr id="717" name="テキスト ボックス 716"/>
        <xdr:cNvSpPr txBox="1"/>
      </xdr:nvSpPr>
      <xdr:spPr>
        <a:xfrm>
          <a:off x="13436111" y="168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154440</xdr:rowOff>
    </xdr:from>
    <xdr:to>
      <xdr:col>18</xdr:col>
      <xdr:colOff>492125</xdr:colOff>
      <xdr:row>98</xdr:row>
      <xdr:rowOff>84590</xdr:rowOff>
    </xdr:to>
    <xdr:sp macro="" textlink="">
      <xdr:nvSpPr>
        <xdr:cNvPr id="718" name="円/楕円 717"/>
        <xdr:cNvSpPr/>
      </xdr:nvSpPr>
      <xdr:spPr>
        <a:xfrm>
          <a:off x="12763500" y="16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75717</xdr:rowOff>
    </xdr:from>
    <xdr:ext cx="534377" cy="259045"/>
    <xdr:sp macro="" textlink="">
      <xdr:nvSpPr>
        <xdr:cNvPr id="719" name="テキスト ボックス 718"/>
        <xdr:cNvSpPr txBox="1"/>
      </xdr:nvSpPr>
      <xdr:spPr>
        <a:xfrm>
          <a:off x="12547111" y="168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総務費が住民一人当たり</a:t>
          </a:r>
          <a:r>
            <a:rPr kumimoji="1" lang="en-US" altLang="ja-JP" sz="1300">
              <a:latin typeface="ＭＳ Ｐゴシック"/>
            </a:rPr>
            <a:t>84,489</a:t>
          </a:r>
          <a:r>
            <a:rPr kumimoji="1" lang="ja-JP" altLang="en-US" sz="1300">
              <a:latin typeface="ＭＳ Ｐゴシック"/>
            </a:rPr>
            <a:t>円となっており、前年度と比較すると</a:t>
          </a:r>
          <a:r>
            <a:rPr kumimoji="1" lang="en-US" altLang="ja-JP" sz="1300">
              <a:latin typeface="ＭＳ Ｐゴシック"/>
            </a:rPr>
            <a:t>32,173</a:t>
          </a:r>
          <a:r>
            <a:rPr kumimoji="1" lang="ja-JP" altLang="en-US" sz="1300">
              <a:latin typeface="ＭＳ Ｐゴシック"/>
            </a:rPr>
            <a:t>円増加しているのは、駐留軍等再編対策事業基金や有線放送整備事業の増のため、積立金や普通建設事業費が増加したことが主な要因である。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aseline="0">
              <a:solidFill>
                <a:schemeClr val="dk1"/>
              </a:solidFill>
              <a:effectLst/>
              <a:latin typeface="+mn-lt"/>
              <a:ea typeface="+mn-ea"/>
              <a:cs typeface="+mn-cs"/>
            </a:rPr>
            <a:t>　</a:t>
          </a:r>
          <a:r>
            <a:rPr lang="ja-JP" altLang="en-US" sz="1300" baseline="0">
              <a:solidFill>
                <a:schemeClr val="dk1"/>
              </a:solidFill>
              <a:effectLst/>
              <a:latin typeface="+mn-lt"/>
              <a:ea typeface="+mn-ea"/>
              <a:cs typeface="+mn-cs"/>
            </a:rPr>
            <a:t>　財政調整基金の標準財政規模比は 、行政経営推進プランに基づく、事務事業の再編整理、指定管理者制度をはじめとする民間委託等の推進、各種補助金の整理合理化等の結果、着実に伸びてきている。また、実質収支及び実質単年度収支についても黒字となっていることから、今後も持続可能な財政運営に努める。</a:t>
          </a:r>
          <a:endParaRPr lang="en-US" altLang="ja-JP" sz="130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年度に引き続き、一般会計及び各特別会計、公営企業会計において黒字を確保している。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今後についても、引き続き各会計において黒字となるよう努めていく。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定期償還や繰上償還等により元利償還金は年々減少しているが、公営企業債の元利償還金に対する繰入金は下水道事業と病院事業において増加となっている。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今後も引き続き、起債の抑制などにより実質公債費比率の低下を図る。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の減少などにより、将来負担額全体では減少となっているが、基金の取り崩しによる充当可能基金の減額により充当可能財源等も減少したため、将来負担比率の分子は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今後においては、起債の抑制を実施するとともに将来を見据えた基金の運用を図り、財政の健全化に努める。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41,006
40,654
119.87
23,661,291
22,915,175
547,148
10,311,580
15,441,447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92.0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41,006
40,654
119.87
23,661,291
22,915,175
547,148
10,311,580
15,441,447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92.0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41,006
40,654
119.87
23,661,291
22,915,175
547,148
10,311,580
15,441,447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92.0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60" zoomScaleNormal="60" workbookViewId="0">
      <selection activeCell="AY21" sqref="AY21:BM2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23661291</v>
      </c>
      <c r="BO4" s="379"/>
      <c r="BP4" s="379"/>
      <c r="BQ4" s="379"/>
      <c r="BR4" s="379"/>
      <c r="BS4" s="379"/>
      <c r="BT4" s="379"/>
      <c r="BU4" s="380"/>
      <c r="BV4" s="378">
        <v>21848839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4.0999999999999996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22915175</v>
      </c>
      <c r="BO5" s="416"/>
      <c r="BP5" s="416"/>
      <c r="BQ5" s="416"/>
      <c r="BR5" s="416"/>
      <c r="BS5" s="416"/>
      <c r="BT5" s="416"/>
      <c r="BU5" s="417"/>
      <c r="BV5" s="415">
        <v>21369306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v>
      </c>
      <c r="CU5" s="413"/>
      <c r="CV5" s="413"/>
      <c r="CW5" s="413"/>
      <c r="CX5" s="413"/>
      <c r="CY5" s="413"/>
      <c r="CZ5" s="413"/>
      <c r="DA5" s="414"/>
      <c r="DB5" s="412">
        <v>92.1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746116</v>
      </c>
      <c r="BO6" s="416"/>
      <c r="BP6" s="416"/>
      <c r="BQ6" s="416"/>
      <c r="BR6" s="416"/>
      <c r="BS6" s="416"/>
      <c r="BT6" s="416"/>
      <c r="BU6" s="417"/>
      <c r="BV6" s="415">
        <v>479533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97.1</v>
      </c>
      <c r="CU6" s="453"/>
      <c r="CV6" s="453"/>
      <c r="CW6" s="453"/>
      <c r="CX6" s="453"/>
      <c r="CY6" s="453"/>
      <c r="CZ6" s="453"/>
      <c r="DA6" s="454"/>
      <c r="DB6" s="452">
        <v>97.7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198968</v>
      </c>
      <c r="BO7" s="416"/>
      <c r="BP7" s="416"/>
      <c r="BQ7" s="416"/>
      <c r="BR7" s="416"/>
      <c r="BS7" s="416"/>
      <c r="BT7" s="416"/>
      <c r="BU7" s="417"/>
      <c r="BV7" s="415">
        <v>53196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10311580</v>
      </c>
      <c r="CU7" s="416"/>
      <c r="CV7" s="416"/>
      <c r="CW7" s="416"/>
      <c r="CX7" s="416"/>
      <c r="CY7" s="416"/>
      <c r="CZ7" s="416"/>
      <c r="DA7" s="417"/>
      <c r="DB7" s="415">
        <v>10290816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547148</v>
      </c>
      <c r="BO8" s="416"/>
      <c r="BP8" s="416"/>
      <c r="BQ8" s="416"/>
      <c r="BR8" s="416"/>
      <c r="BS8" s="416"/>
      <c r="BT8" s="416"/>
      <c r="BU8" s="417"/>
      <c r="BV8" s="415">
        <v>426337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0.47</v>
      </c>
      <c r="CU8" s="456"/>
      <c r="CV8" s="456"/>
      <c r="CW8" s="456"/>
      <c r="CX8" s="456"/>
      <c r="CY8" s="456"/>
      <c r="CZ8" s="456"/>
      <c r="DA8" s="457"/>
      <c r="DB8" s="455">
        <v>0.46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40196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120811</v>
      </c>
      <c r="BO9" s="416"/>
      <c r="BP9" s="416"/>
      <c r="BQ9" s="416"/>
      <c r="BR9" s="416"/>
      <c r="BS9" s="416"/>
      <c r="BT9" s="416"/>
      <c r="BU9" s="417"/>
      <c r="BV9" s="415">
        <v>319173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v>
      </c>
      <c r="CU9" s="413"/>
      <c r="CV9" s="413"/>
      <c r="CW9" s="413"/>
      <c r="CX9" s="413"/>
      <c r="CY9" s="413"/>
      <c r="CZ9" s="413"/>
      <c r="DA9" s="414"/>
      <c r="DB9" s="412">
        <v>11.5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41258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777</v>
      </c>
      <c r="BO10" s="416"/>
      <c r="BP10" s="416"/>
      <c r="BQ10" s="416"/>
      <c r="BR10" s="416"/>
      <c r="BS10" s="416"/>
      <c r="BT10" s="416"/>
      <c r="BU10" s="417"/>
      <c r="BV10" s="415">
        <v>810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41006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78</v>
      </c>
      <c r="AV12" s="448"/>
      <c r="AW12" s="448"/>
      <c r="AX12" s="448"/>
      <c r="AY12" s="449" t="s">
        <v>115</v>
      </c>
      <c r="AZ12" s="450"/>
      <c r="BA12" s="450"/>
      <c r="BB12" s="450"/>
      <c r="BC12" s="450"/>
      <c r="BD12" s="450"/>
      <c r="BE12" s="450"/>
      <c r="BF12" s="450"/>
      <c r="BG12" s="450"/>
      <c r="BH12" s="450"/>
      <c r="BI12" s="450"/>
      <c r="BJ12" s="450"/>
      <c r="BK12" s="450"/>
      <c r="BL12" s="450"/>
      <c r="BM12" s="451"/>
      <c r="BN12" s="415" t="s">
        <v>108</v>
      </c>
      <c r="BO12" s="416"/>
      <c r="BP12" s="416"/>
      <c r="BQ12" s="416"/>
      <c r="BR12" s="416"/>
      <c r="BS12" s="416"/>
      <c r="BT12" s="416"/>
      <c r="BU12" s="417"/>
      <c r="BV12" s="415" t="s">
        <v>108</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40654</v>
      </c>
      <c r="S13" s="497"/>
      <c r="T13" s="497"/>
      <c r="U13" s="497"/>
      <c r="V13" s="498"/>
      <c r="W13" s="431" t="s">
        <v>118</v>
      </c>
      <c r="X13" s="432"/>
      <c r="Y13" s="432"/>
      <c r="Z13" s="432"/>
      <c r="AA13" s="432"/>
      <c r="AB13" s="422"/>
      <c r="AC13" s="466">
        <v>1496</v>
      </c>
      <c r="AD13" s="467"/>
      <c r="AE13" s="467"/>
      <c r="AF13" s="467"/>
      <c r="AG13" s="506"/>
      <c r="AH13" s="466">
        <v>1652</v>
      </c>
      <c r="AI13" s="467"/>
      <c r="AJ13" s="467"/>
      <c r="AK13" s="467"/>
      <c r="AL13" s="468"/>
      <c r="AM13" s="444" t="s">
        <v>119</v>
      </c>
      <c r="AN13" s="445"/>
      <c r="AO13" s="445"/>
      <c r="AP13" s="445"/>
      <c r="AQ13" s="445"/>
      <c r="AR13" s="445"/>
      <c r="AS13" s="445"/>
      <c r="AT13" s="446"/>
      <c r="AU13" s="447" t="s">
        <v>120</v>
      </c>
      <c r="AV13" s="448"/>
      <c r="AW13" s="448"/>
      <c r="AX13" s="448"/>
      <c r="AY13" s="449" t="s">
        <v>121</v>
      </c>
      <c r="AZ13" s="450"/>
      <c r="BA13" s="450"/>
      <c r="BB13" s="450"/>
      <c r="BC13" s="450"/>
      <c r="BD13" s="450"/>
      <c r="BE13" s="450"/>
      <c r="BF13" s="450"/>
      <c r="BG13" s="450"/>
      <c r="BH13" s="450"/>
      <c r="BI13" s="450"/>
      <c r="BJ13" s="450"/>
      <c r="BK13" s="450"/>
      <c r="BL13" s="450"/>
      <c r="BM13" s="451"/>
      <c r="BN13" s="415">
        <v>121588</v>
      </c>
      <c r="BO13" s="416"/>
      <c r="BP13" s="416"/>
      <c r="BQ13" s="416"/>
      <c r="BR13" s="416"/>
      <c r="BS13" s="416"/>
      <c r="BT13" s="416"/>
      <c r="BU13" s="417"/>
      <c r="BV13" s="415">
        <v>319983</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11.6</v>
      </c>
      <c r="CU13" s="413"/>
      <c r="CV13" s="413"/>
      <c r="CW13" s="413"/>
      <c r="CX13" s="413"/>
      <c r="CY13" s="413"/>
      <c r="CZ13" s="413"/>
      <c r="DA13" s="414"/>
      <c r="DB13" s="412">
        <v>12.3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41486</v>
      </c>
      <c r="S14" s="497"/>
      <c r="T14" s="497"/>
      <c r="U14" s="497"/>
      <c r="V14" s="498"/>
      <c r="W14" s="405"/>
      <c r="X14" s="406"/>
      <c r="Y14" s="406"/>
      <c r="Z14" s="406"/>
      <c r="AA14" s="406"/>
      <c r="AB14" s="395"/>
      <c r="AC14" s="499">
        <v>7.8</v>
      </c>
      <c r="AD14" s="500"/>
      <c r="AE14" s="500"/>
      <c r="AF14" s="500"/>
      <c r="AG14" s="501"/>
      <c r="AH14" s="499">
        <v>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92</v>
      </c>
      <c r="CU14" s="511"/>
      <c r="CV14" s="511"/>
      <c r="CW14" s="511"/>
      <c r="CX14" s="511"/>
      <c r="CY14" s="511"/>
      <c r="CZ14" s="511"/>
      <c r="DA14" s="512"/>
      <c r="DB14" s="510">
        <v>87.1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41163</v>
      </c>
      <c r="S15" s="497"/>
      <c r="T15" s="497"/>
      <c r="U15" s="497"/>
      <c r="V15" s="498"/>
      <c r="W15" s="431" t="s">
        <v>125</v>
      </c>
      <c r="X15" s="432"/>
      <c r="Y15" s="432"/>
      <c r="Z15" s="432"/>
      <c r="AA15" s="432"/>
      <c r="AB15" s="422"/>
      <c r="AC15" s="466">
        <v>4014</v>
      </c>
      <c r="AD15" s="467"/>
      <c r="AE15" s="467"/>
      <c r="AF15" s="467"/>
      <c r="AG15" s="506"/>
      <c r="AH15" s="466">
        <v>4459</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4100127</v>
      </c>
      <c r="BO15" s="379"/>
      <c r="BP15" s="379"/>
      <c r="BQ15" s="379"/>
      <c r="BR15" s="379"/>
      <c r="BS15" s="379"/>
      <c r="BT15" s="379"/>
      <c r="BU15" s="380"/>
      <c r="BV15" s="378">
        <v>3962778</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21</v>
      </c>
      <c r="AD16" s="500"/>
      <c r="AE16" s="500"/>
      <c r="AF16" s="500"/>
      <c r="AG16" s="501"/>
      <c r="AH16" s="499">
        <v>21.5</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8563503</v>
      </c>
      <c r="BO16" s="416"/>
      <c r="BP16" s="416"/>
      <c r="BQ16" s="416"/>
      <c r="BR16" s="416"/>
      <c r="BS16" s="416"/>
      <c r="BT16" s="416"/>
      <c r="BU16" s="417"/>
      <c r="BV16" s="415">
        <v>8477697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13601</v>
      </c>
      <c r="AD17" s="467"/>
      <c r="AE17" s="467"/>
      <c r="AF17" s="467"/>
      <c r="AG17" s="506"/>
      <c r="AH17" s="466">
        <v>14439</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5184114</v>
      </c>
      <c r="BO17" s="416"/>
      <c r="BP17" s="416"/>
      <c r="BQ17" s="416"/>
      <c r="BR17" s="416"/>
      <c r="BS17" s="416"/>
      <c r="BT17" s="416"/>
      <c r="BU17" s="417"/>
      <c r="BV17" s="415">
        <v>5067277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119.87</v>
      </c>
      <c r="M18" s="528"/>
      <c r="N18" s="528"/>
      <c r="O18" s="528"/>
      <c r="P18" s="528"/>
      <c r="Q18" s="528"/>
      <c r="R18" s="529"/>
      <c r="S18" s="529"/>
      <c r="T18" s="529"/>
      <c r="U18" s="529"/>
      <c r="V18" s="530"/>
      <c r="W18" s="433"/>
      <c r="X18" s="434"/>
      <c r="Y18" s="434"/>
      <c r="Z18" s="434"/>
      <c r="AA18" s="434"/>
      <c r="AB18" s="425"/>
      <c r="AC18" s="531">
        <v>71.2</v>
      </c>
      <c r="AD18" s="532"/>
      <c r="AE18" s="532"/>
      <c r="AF18" s="532"/>
      <c r="AG18" s="533"/>
      <c r="AH18" s="531">
        <v>69.7</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11551247</v>
      </c>
      <c r="BO18" s="416"/>
      <c r="BP18" s="416"/>
      <c r="BQ18" s="416"/>
      <c r="BR18" s="416"/>
      <c r="BS18" s="416"/>
      <c r="BT18" s="416"/>
      <c r="BU18" s="417"/>
      <c r="BV18" s="415">
        <v>11393121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335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16260955</v>
      </c>
      <c r="BO19" s="416"/>
      <c r="BP19" s="416"/>
      <c r="BQ19" s="416"/>
      <c r="BR19" s="416"/>
      <c r="BS19" s="416"/>
      <c r="BT19" s="416"/>
      <c r="BU19" s="417"/>
      <c r="BV19" s="415">
        <v>14739607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16367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15441447</v>
      </c>
      <c r="BO23" s="416"/>
      <c r="BP23" s="416"/>
      <c r="BQ23" s="416"/>
      <c r="BR23" s="416"/>
      <c r="BS23" s="416"/>
      <c r="BT23" s="416"/>
      <c r="BU23" s="417"/>
      <c r="BV23" s="415">
        <v>15512700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8650</v>
      </c>
      <c r="R24" s="467"/>
      <c r="S24" s="467"/>
      <c r="T24" s="467"/>
      <c r="U24" s="467"/>
      <c r="V24" s="506"/>
      <c r="W24" s="561"/>
      <c r="X24" s="549"/>
      <c r="Y24" s="550"/>
      <c r="Z24" s="465" t="s">
        <v>148</v>
      </c>
      <c r="AA24" s="445"/>
      <c r="AB24" s="445"/>
      <c r="AC24" s="445"/>
      <c r="AD24" s="445"/>
      <c r="AE24" s="445"/>
      <c r="AF24" s="445"/>
      <c r="AG24" s="446"/>
      <c r="AH24" s="466">
        <v>409</v>
      </c>
      <c r="AI24" s="467"/>
      <c r="AJ24" s="467"/>
      <c r="AK24" s="467"/>
      <c r="AL24" s="506"/>
      <c r="AM24" s="466">
        <v>1259311</v>
      </c>
      <c r="AN24" s="467"/>
      <c r="AO24" s="467"/>
      <c r="AP24" s="467"/>
      <c r="AQ24" s="467"/>
      <c r="AR24" s="506"/>
      <c r="AS24" s="466">
        <v>3079</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12609269</v>
      </c>
      <c r="BO24" s="416"/>
      <c r="BP24" s="416"/>
      <c r="BQ24" s="416"/>
      <c r="BR24" s="416"/>
      <c r="BS24" s="416"/>
      <c r="BT24" s="416"/>
      <c r="BU24" s="417"/>
      <c r="BV24" s="415">
        <v>13193924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7050</v>
      </c>
      <c r="R25" s="467"/>
      <c r="S25" s="467"/>
      <c r="T25" s="467"/>
      <c r="U25" s="467"/>
      <c r="V25" s="506"/>
      <c r="W25" s="561"/>
      <c r="X25" s="549"/>
      <c r="Y25" s="550"/>
      <c r="Z25" s="465" t="s">
        <v>151</v>
      </c>
      <c r="AA25" s="445"/>
      <c r="AB25" s="445"/>
      <c r="AC25" s="445"/>
      <c r="AD25" s="445"/>
      <c r="AE25" s="445"/>
      <c r="AF25" s="445"/>
      <c r="AG25" s="446"/>
      <c r="AH25" s="466">
        <v>109</v>
      </c>
      <c r="AI25" s="467"/>
      <c r="AJ25" s="467"/>
      <c r="AK25" s="467"/>
      <c r="AL25" s="506"/>
      <c r="AM25" s="466">
        <v>348146</v>
      </c>
      <c r="AN25" s="467"/>
      <c r="AO25" s="467"/>
      <c r="AP25" s="467"/>
      <c r="AQ25" s="467"/>
      <c r="AR25" s="506"/>
      <c r="AS25" s="466">
        <v>3194</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2268446</v>
      </c>
      <c r="BO25" s="379"/>
      <c r="BP25" s="379"/>
      <c r="BQ25" s="379"/>
      <c r="BR25" s="379"/>
      <c r="BS25" s="379"/>
      <c r="BT25" s="379"/>
      <c r="BU25" s="380"/>
      <c r="BV25" s="378">
        <v>2899048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5850</v>
      </c>
      <c r="R26" s="467"/>
      <c r="S26" s="467"/>
      <c r="T26" s="467"/>
      <c r="U26" s="467"/>
      <c r="V26" s="506"/>
      <c r="W26" s="561"/>
      <c r="X26" s="549"/>
      <c r="Y26" s="550"/>
      <c r="Z26" s="465" t="s">
        <v>154</v>
      </c>
      <c r="AA26" s="571"/>
      <c r="AB26" s="571"/>
      <c r="AC26" s="571"/>
      <c r="AD26" s="571"/>
      <c r="AE26" s="571"/>
      <c r="AF26" s="571"/>
      <c r="AG26" s="572"/>
      <c r="AH26" s="466">
        <v>20</v>
      </c>
      <c r="AI26" s="467"/>
      <c r="AJ26" s="467"/>
      <c r="AK26" s="467"/>
      <c r="AL26" s="506"/>
      <c r="AM26" s="466">
        <v>63060</v>
      </c>
      <c r="AN26" s="467"/>
      <c r="AO26" s="467"/>
      <c r="AP26" s="467"/>
      <c r="AQ26" s="467"/>
      <c r="AR26" s="506"/>
      <c r="AS26" s="466">
        <v>3153</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156</v>
      </c>
      <c r="BO26" s="416"/>
      <c r="BP26" s="416"/>
      <c r="BQ26" s="416"/>
      <c r="BR26" s="416"/>
      <c r="BS26" s="416"/>
      <c r="BT26" s="416"/>
      <c r="BU26" s="417"/>
      <c r="BV26" s="415" t="s">
        <v>156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4320</v>
      </c>
      <c r="R27" s="467"/>
      <c r="S27" s="467"/>
      <c r="T27" s="467"/>
      <c r="U27" s="467"/>
      <c r="V27" s="506"/>
      <c r="W27" s="561"/>
      <c r="X27" s="549"/>
      <c r="Y27" s="550"/>
      <c r="Z27" s="465" t="s">
        <v>158</v>
      </c>
      <c r="AA27" s="445"/>
      <c r="AB27" s="445"/>
      <c r="AC27" s="445"/>
      <c r="AD27" s="445"/>
      <c r="AE27" s="445"/>
      <c r="AF27" s="445"/>
      <c r="AG27" s="446"/>
      <c r="AH27" s="466">
        <v>4</v>
      </c>
      <c r="AI27" s="467"/>
      <c r="AJ27" s="467"/>
      <c r="AK27" s="467"/>
      <c r="AL27" s="506"/>
      <c r="AM27" s="466">
        <v>16024</v>
      </c>
      <c r="AN27" s="467"/>
      <c r="AO27" s="467"/>
      <c r="AP27" s="467"/>
      <c r="AQ27" s="467"/>
      <c r="AR27" s="506"/>
      <c r="AS27" s="466">
        <v>4006</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645124</v>
      </c>
      <c r="BO27" s="585"/>
      <c r="BP27" s="585"/>
      <c r="BQ27" s="585"/>
      <c r="BR27" s="585"/>
      <c r="BS27" s="585"/>
      <c r="BT27" s="585"/>
      <c r="BU27" s="586"/>
      <c r="BV27" s="584">
        <v>645096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3920</v>
      </c>
      <c r="R28" s="467"/>
      <c r="S28" s="467"/>
      <c r="T28" s="467"/>
      <c r="U28" s="467"/>
      <c r="V28" s="506"/>
      <c r="W28" s="561"/>
      <c r="X28" s="549"/>
      <c r="Y28" s="550"/>
      <c r="Z28" s="465" t="s">
        <v>161</v>
      </c>
      <c r="AA28" s="445"/>
      <c r="AB28" s="445"/>
      <c r="AC28" s="445"/>
      <c r="AD28" s="445"/>
      <c r="AE28" s="445"/>
      <c r="AF28" s="445"/>
      <c r="AG28" s="446"/>
      <c r="AH28" s="466" t="s">
        <v>156</v>
      </c>
      <c r="AI28" s="467"/>
      <c r="AJ28" s="467"/>
      <c r="AK28" s="467"/>
      <c r="AL28" s="506"/>
      <c r="AM28" s="466" t="s">
        <v>156</v>
      </c>
      <c r="AN28" s="467"/>
      <c r="AO28" s="467"/>
      <c r="AP28" s="467"/>
      <c r="AQ28" s="467"/>
      <c r="AR28" s="506"/>
      <c r="AS28" s="466" t="s">
        <v>156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2557038</v>
      </c>
      <c r="BO28" s="379"/>
      <c r="BP28" s="379"/>
      <c r="BQ28" s="379"/>
      <c r="BR28" s="379"/>
      <c r="BS28" s="379"/>
      <c r="BT28" s="379"/>
      <c r="BU28" s="380"/>
      <c r="BV28" s="378">
        <v>2342261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16</v>
      </c>
      <c r="M29" s="467"/>
      <c r="N29" s="467"/>
      <c r="O29" s="467"/>
      <c r="P29" s="506"/>
      <c r="Q29" s="466">
        <v>3570</v>
      </c>
      <c r="R29" s="467"/>
      <c r="S29" s="467"/>
      <c r="T29" s="467"/>
      <c r="U29" s="467"/>
      <c r="V29" s="506"/>
      <c r="W29" s="562"/>
      <c r="X29" s="563"/>
      <c r="Y29" s="564"/>
      <c r="Z29" s="465" t="s">
        <v>165</v>
      </c>
      <c r="AA29" s="445"/>
      <c r="AB29" s="445"/>
      <c r="AC29" s="445"/>
      <c r="AD29" s="445"/>
      <c r="AE29" s="445"/>
      <c r="AF29" s="445"/>
      <c r="AG29" s="446"/>
      <c r="AH29" s="466">
        <v>413</v>
      </c>
      <c r="AI29" s="467"/>
      <c r="AJ29" s="467"/>
      <c r="AK29" s="467"/>
      <c r="AL29" s="506"/>
      <c r="AM29" s="466">
        <v>1275335</v>
      </c>
      <c r="AN29" s="467"/>
      <c r="AO29" s="467"/>
      <c r="AP29" s="467"/>
      <c r="AQ29" s="467"/>
      <c r="AR29" s="506"/>
      <c r="AS29" s="466">
        <v>3088</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1276660</v>
      </c>
      <c r="BO29" s="416"/>
      <c r="BP29" s="416"/>
      <c r="BQ29" s="416"/>
      <c r="BR29" s="416"/>
      <c r="BS29" s="416"/>
      <c r="BT29" s="416"/>
      <c r="BU29" s="417"/>
      <c r="BV29" s="415">
        <v>1466189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93.4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1789851</v>
      </c>
      <c r="BO30" s="585"/>
      <c r="BP30" s="585"/>
      <c r="BQ30" s="585"/>
      <c r="BR30" s="585"/>
      <c r="BS30" s="585"/>
      <c r="BT30" s="585"/>
      <c r="BU30" s="586"/>
      <c r="BV30" s="584">
        <v>1945359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三沢市国民健康保険特別会計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三沢市水道事業会計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三沢市食肉処理センター特別会計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十和田地区環境整備事務組合【一般会計】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三沢市土地開発公社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三沢市介護保険特別会計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三沢市立三沢病院事業会計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三沢市農業集落排水事業特別会計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上北地方教育・福祉事務組合【一般会計】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三沢市自治振興公社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三沢市後期高齢者医療特別会計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三沢市下水道事業特別会計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青森県後期高齢者医療広域連合【一般会計】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三沢畜産公社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青森県後期高齢者医療広域連合【後期高齢者医療特別会計】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三沢市公園緑化公社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青森県交通災害共済組合【交通災害共済事業会計】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スカイプラザミサワ</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青森県市町村職員退職手当組合【一般会計】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青森県市町村総合事務組合【一般会計】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青森県市長会館管理組合【一般会計】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election activeCell="BM40" sqref="BM40:BU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4336645</v>
      </c>
      <c r="S5" s="613"/>
      <c r="T5" s="613"/>
      <c r="U5" s="613"/>
      <c r="V5" s="613"/>
      <c r="W5" s="613"/>
      <c r="X5" s="613"/>
      <c r="Y5" s="614"/>
      <c r="Z5" s="615">
        <v>18.3</v>
      </c>
      <c r="AA5" s="615"/>
      <c r="AB5" s="615"/>
      <c r="AC5" s="615"/>
      <c r="AD5" s="616">
        <v>4287688</v>
      </c>
      <c r="AE5" s="616"/>
      <c r="AF5" s="616"/>
      <c r="AG5" s="616"/>
      <c r="AH5" s="616"/>
      <c r="AI5" s="616"/>
      <c r="AJ5" s="616"/>
      <c r="AK5" s="616"/>
      <c r="AL5" s="617">
        <v>36.1</v>
      </c>
      <c r="AM5" s="618"/>
      <c r="AN5" s="618"/>
      <c r="AO5" s="619"/>
      <c r="AP5" s="609" t="s">
        <v>204</v>
      </c>
      <c r="AQ5" s="610"/>
      <c r="AR5" s="610"/>
      <c r="AS5" s="610"/>
      <c r="AT5" s="610"/>
      <c r="AU5" s="610"/>
      <c r="AV5" s="610"/>
      <c r="AW5" s="610"/>
      <c r="AX5" s="610"/>
      <c r="AY5" s="610"/>
      <c r="AZ5" s="610"/>
      <c r="BA5" s="610"/>
      <c r="BB5" s="610"/>
      <c r="BC5" s="610"/>
      <c r="BD5" s="610"/>
      <c r="BE5" s="610"/>
      <c r="BF5" s="611"/>
      <c r="BG5" s="623">
        <v>4336238</v>
      </c>
      <c r="BH5" s="624"/>
      <c r="BI5" s="624"/>
      <c r="BJ5" s="624"/>
      <c r="BK5" s="624"/>
      <c r="BL5" s="624"/>
      <c r="BM5" s="624"/>
      <c r="BN5" s="625"/>
      <c r="BO5" s="626">
        <v>100</v>
      </c>
      <c r="BP5" s="626"/>
      <c r="BQ5" s="626"/>
      <c r="BR5" s="626"/>
      <c r="BS5" s="627">
        <v>48957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141009</v>
      </c>
      <c r="S6" s="624"/>
      <c r="T6" s="624"/>
      <c r="U6" s="624"/>
      <c r="V6" s="624"/>
      <c r="W6" s="624"/>
      <c r="X6" s="624"/>
      <c r="Y6" s="625"/>
      <c r="Z6" s="626">
        <v>0.6</v>
      </c>
      <c r="AA6" s="626"/>
      <c r="AB6" s="626"/>
      <c r="AC6" s="626"/>
      <c r="AD6" s="627">
        <v>141009</v>
      </c>
      <c r="AE6" s="627"/>
      <c r="AF6" s="627"/>
      <c r="AG6" s="627"/>
      <c r="AH6" s="627"/>
      <c r="AI6" s="627"/>
      <c r="AJ6" s="627"/>
      <c r="AK6" s="627"/>
      <c r="AL6" s="628">
        <v>1.2</v>
      </c>
      <c r="AM6" s="629"/>
      <c r="AN6" s="629"/>
      <c r="AO6" s="630"/>
      <c r="AP6" s="620" t="s">
        <v>209</v>
      </c>
      <c r="AQ6" s="621"/>
      <c r="AR6" s="621"/>
      <c r="AS6" s="621"/>
      <c r="AT6" s="621"/>
      <c r="AU6" s="621"/>
      <c r="AV6" s="621"/>
      <c r="AW6" s="621"/>
      <c r="AX6" s="621"/>
      <c r="AY6" s="621"/>
      <c r="AZ6" s="621"/>
      <c r="BA6" s="621"/>
      <c r="BB6" s="621"/>
      <c r="BC6" s="621"/>
      <c r="BD6" s="621"/>
      <c r="BE6" s="621"/>
      <c r="BF6" s="622"/>
      <c r="BG6" s="623">
        <v>4336238</v>
      </c>
      <c r="BH6" s="624"/>
      <c r="BI6" s="624"/>
      <c r="BJ6" s="624"/>
      <c r="BK6" s="624"/>
      <c r="BL6" s="624"/>
      <c r="BM6" s="624"/>
      <c r="BN6" s="625"/>
      <c r="BO6" s="626">
        <v>100</v>
      </c>
      <c r="BP6" s="626"/>
      <c r="BQ6" s="626"/>
      <c r="BR6" s="626"/>
      <c r="BS6" s="627">
        <v>48957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213793</v>
      </c>
      <c r="CS6" s="624"/>
      <c r="CT6" s="624"/>
      <c r="CU6" s="624"/>
      <c r="CV6" s="624"/>
      <c r="CW6" s="624"/>
      <c r="CX6" s="624"/>
      <c r="CY6" s="625"/>
      <c r="CZ6" s="626">
        <v>0.9</v>
      </c>
      <c r="DA6" s="626"/>
      <c r="DB6" s="626"/>
      <c r="DC6" s="626"/>
      <c r="DD6" s="632" t="s">
        <v>211</v>
      </c>
      <c r="DE6" s="624"/>
      <c r="DF6" s="624"/>
      <c r="DG6" s="624"/>
      <c r="DH6" s="624"/>
      <c r="DI6" s="624"/>
      <c r="DJ6" s="624"/>
      <c r="DK6" s="624"/>
      <c r="DL6" s="624"/>
      <c r="DM6" s="624"/>
      <c r="DN6" s="624"/>
      <c r="DO6" s="624"/>
      <c r="DP6" s="625"/>
      <c r="DQ6" s="632">
        <v>213793</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8577</v>
      </c>
      <c r="S7" s="624"/>
      <c r="T7" s="624"/>
      <c r="U7" s="624"/>
      <c r="V7" s="624"/>
      <c r="W7" s="624"/>
      <c r="X7" s="624"/>
      <c r="Y7" s="625"/>
      <c r="Z7" s="626">
        <v>0</v>
      </c>
      <c r="AA7" s="626"/>
      <c r="AB7" s="626"/>
      <c r="AC7" s="626"/>
      <c r="AD7" s="627">
        <v>8577</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2163561</v>
      </c>
      <c r="BH7" s="624"/>
      <c r="BI7" s="624"/>
      <c r="BJ7" s="624"/>
      <c r="BK7" s="624"/>
      <c r="BL7" s="624"/>
      <c r="BM7" s="624"/>
      <c r="BN7" s="625"/>
      <c r="BO7" s="626">
        <v>49.9</v>
      </c>
      <c r="BP7" s="626"/>
      <c r="BQ7" s="626"/>
      <c r="BR7" s="626"/>
      <c r="BS7" s="627">
        <v>48957</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3464564</v>
      </c>
      <c r="CS7" s="624"/>
      <c r="CT7" s="624"/>
      <c r="CU7" s="624"/>
      <c r="CV7" s="624"/>
      <c r="CW7" s="624"/>
      <c r="CX7" s="624"/>
      <c r="CY7" s="625"/>
      <c r="CZ7" s="626">
        <v>15.1</v>
      </c>
      <c r="DA7" s="626"/>
      <c r="DB7" s="626"/>
      <c r="DC7" s="626"/>
      <c r="DD7" s="632">
        <v>523335</v>
      </c>
      <c r="DE7" s="624"/>
      <c r="DF7" s="624"/>
      <c r="DG7" s="624"/>
      <c r="DH7" s="624"/>
      <c r="DI7" s="624"/>
      <c r="DJ7" s="624"/>
      <c r="DK7" s="624"/>
      <c r="DL7" s="624"/>
      <c r="DM7" s="624"/>
      <c r="DN7" s="624"/>
      <c r="DO7" s="624"/>
      <c r="DP7" s="625"/>
      <c r="DQ7" s="632">
        <v>3010800</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15975</v>
      </c>
      <c r="S8" s="624"/>
      <c r="T8" s="624"/>
      <c r="U8" s="624"/>
      <c r="V8" s="624"/>
      <c r="W8" s="624"/>
      <c r="X8" s="624"/>
      <c r="Y8" s="625"/>
      <c r="Z8" s="626">
        <v>0.1</v>
      </c>
      <c r="AA8" s="626"/>
      <c r="AB8" s="626"/>
      <c r="AC8" s="626"/>
      <c r="AD8" s="627">
        <v>15975</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67258</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6667070</v>
      </c>
      <c r="CS8" s="624"/>
      <c r="CT8" s="624"/>
      <c r="CU8" s="624"/>
      <c r="CV8" s="624"/>
      <c r="CW8" s="624"/>
      <c r="CX8" s="624"/>
      <c r="CY8" s="625"/>
      <c r="CZ8" s="626">
        <v>29.1</v>
      </c>
      <c r="DA8" s="626"/>
      <c r="DB8" s="626"/>
      <c r="DC8" s="626"/>
      <c r="DD8" s="632">
        <v>30669</v>
      </c>
      <c r="DE8" s="624"/>
      <c r="DF8" s="624"/>
      <c r="DG8" s="624"/>
      <c r="DH8" s="624"/>
      <c r="DI8" s="624"/>
      <c r="DJ8" s="624"/>
      <c r="DK8" s="624"/>
      <c r="DL8" s="624"/>
      <c r="DM8" s="624"/>
      <c r="DN8" s="624"/>
      <c r="DO8" s="624"/>
      <c r="DP8" s="625"/>
      <c r="DQ8" s="632">
        <v>3315874</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11146</v>
      </c>
      <c r="S9" s="624"/>
      <c r="T9" s="624"/>
      <c r="U9" s="624"/>
      <c r="V9" s="624"/>
      <c r="W9" s="624"/>
      <c r="X9" s="624"/>
      <c r="Y9" s="625"/>
      <c r="Z9" s="626">
        <v>0</v>
      </c>
      <c r="AA9" s="626"/>
      <c r="AB9" s="626"/>
      <c r="AC9" s="626"/>
      <c r="AD9" s="627">
        <v>11146</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1812418</v>
      </c>
      <c r="BH9" s="624"/>
      <c r="BI9" s="624"/>
      <c r="BJ9" s="624"/>
      <c r="BK9" s="624"/>
      <c r="BL9" s="624"/>
      <c r="BM9" s="624"/>
      <c r="BN9" s="625"/>
      <c r="BO9" s="626">
        <v>41.8</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1823744</v>
      </c>
      <c r="CS9" s="624"/>
      <c r="CT9" s="624"/>
      <c r="CU9" s="624"/>
      <c r="CV9" s="624"/>
      <c r="CW9" s="624"/>
      <c r="CX9" s="624"/>
      <c r="CY9" s="625"/>
      <c r="CZ9" s="626">
        <v>8</v>
      </c>
      <c r="DA9" s="626"/>
      <c r="DB9" s="626"/>
      <c r="DC9" s="626"/>
      <c r="DD9" s="632">
        <v>169930</v>
      </c>
      <c r="DE9" s="624"/>
      <c r="DF9" s="624"/>
      <c r="DG9" s="624"/>
      <c r="DH9" s="624"/>
      <c r="DI9" s="624"/>
      <c r="DJ9" s="624"/>
      <c r="DK9" s="624"/>
      <c r="DL9" s="624"/>
      <c r="DM9" s="624"/>
      <c r="DN9" s="624"/>
      <c r="DO9" s="624"/>
      <c r="DP9" s="625"/>
      <c r="DQ9" s="632">
        <v>1615065</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780406</v>
      </c>
      <c r="S10" s="624"/>
      <c r="T10" s="624"/>
      <c r="U10" s="624"/>
      <c r="V10" s="624"/>
      <c r="W10" s="624"/>
      <c r="X10" s="624"/>
      <c r="Y10" s="625"/>
      <c r="Z10" s="626">
        <v>3.3</v>
      </c>
      <c r="AA10" s="626"/>
      <c r="AB10" s="626"/>
      <c r="AC10" s="626"/>
      <c r="AD10" s="627">
        <v>780406</v>
      </c>
      <c r="AE10" s="627"/>
      <c r="AF10" s="627"/>
      <c r="AG10" s="627"/>
      <c r="AH10" s="627"/>
      <c r="AI10" s="627"/>
      <c r="AJ10" s="627"/>
      <c r="AK10" s="627"/>
      <c r="AL10" s="628">
        <v>6.6</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121938</v>
      </c>
      <c r="BH10" s="624"/>
      <c r="BI10" s="624"/>
      <c r="BJ10" s="624"/>
      <c r="BK10" s="624"/>
      <c r="BL10" s="624"/>
      <c r="BM10" s="624"/>
      <c r="BN10" s="625"/>
      <c r="BO10" s="626">
        <v>2.8</v>
      </c>
      <c r="BP10" s="626"/>
      <c r="BQ10" s="626"/>
      <c r="BR10" s="626"/>
      <c r="BS10" s="632">
        <v>20265</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38122</v>
      </c>
      <c r="CS10" s="624"/>
      <c r="CT10" s="624"/>
      <c r="CU10" s="624"/>
      <c r="CV10" s="624"/>
      <c r="CW10" s="624"/>
      <c r="CX10" s="624"/>
      <c r="CY10" s="625"/>
      <c r="CZ10" s="626">
        <v>0.2</v>
      </c>
      <c r="DA10" s="626"/>
      <c r="DB10" s="626"/>
      <c r="DC10" s="626"/>
      <c r="DD10" s="632">
        <v>1833</v>
      </c>
      <c r="DE10" s="624"/>
      <c r="DF10" s="624"/>
      <c r="DG10" s="624"/>
      <c r="DH10" s="624"/>
      <c r="DI10" s="624"/>
      <c r="DJ10" s="624"/>
      <c r="DK10" s="624"/>
      <c r="DL10" s="624"/>
      <c r="DM10" s="624"/>
      <c r="DN10" s="624"/>
      <c r="DO10" s="624"/>
      <c r="DP10" s="625"/>
      <c r="DQ10" s="632">
        <v>27535</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161947</v>
      </c>
      <c r="BH11" s="624"/>
      <c r="BI11" s="624"/>
      <c r="BJ11" s="624"/>
      <c r="BK11" s="624"/>
      <c r="BL11" s="624"/>
      <c r="BM11" s="624"/>
      <c r="BN11" s="625"/>
      <c r="BO11" s="626">
        <v>3.7</v>
      </c>
      <c r="BP11" s="626"/>
      <c r="BQ11" s="626"/>
      <c r="BR11" s="626"/>
      <c r="BS11" s="632">
        <v>28692</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635154</v>
      </c>
      <c r="CS11" s="624"/>
      <c r="CT11" s="624"/>
      <c r="CU11" s="624"/>
      <c r="CV11" s="624"/>
      <c r="CW11" s="624"/>
      <c r="CX11" s="624"/>
      <c r="CY11" s="625"/>
      <c r="CZ11" s="626">
        <v>2.8</v>
      </c>
      <c r="DA11" s="626"/>
      <c r="DB11" s="626"/>
      <c r="DC11" s="626"/>
      <c r="DD11" s="632">
        <v>161740</v>
      </c>
      <c r="DE11" s="624"/>
      <c r="DF11" s="624"/>
      <c r="DG11" s="624"/>
      <c r="DH11" s="624"/>
      <c r="DI11" s="624"/>
      <c r="DJ11" s="624"/>
      <c r="DK11" s="624"/>
      <c r="DL11" s="624"/>
      <c r="DM11" s="624"/>
      <c r="DN11" s="624"/>
      <c r="DO11" s="624"/>
      <c r="DP11" s="625"/>
      <c r="DQ11" s="632">
        <v>504355</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1724517</v>
      </c>
      <c r="BH12" s="624"/>
      <c r="BI12" s="624"/>
      <c r="BJ12" s="624"/>
      <c r="BK12" s="624"/>
      <c r="BL12" s="624"/>
      <c r="BM12" s="624"/>
      <c r="BN12" s="625"/>
      <c r="BO12" s="626">
        <v>39.799999999999997</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984867</v>
      </c>
      <c r="CS12" s="624"/>
      <c r="CT12" s="624"/>
      <c r="CU12" s="624"/>
      <c r="CV12" s="624"/>
      <c r="CW12" s="624"/>
      <c r="CX12" s="624"/>
      <c r="CY12" s="625"/>
      <c r="CZ12" s="626">
        <v>4.3</v>
      </c>
      <c r="DA12" s="626"/>
      <c r="DB12" s="626"/>
      <c r="DC12" s="626"/>
      <c r="DD12" s="632">
        <v>139119</v>
      </c>
      <c r="DE12" s="624"/>
      <c r="DF12" s="624"/>
      <c r="DG12" s="624"/>
      <c r="DH12" s="624"/>
      <c r="DI12" s="624"/>
      <c r="DJ12" s="624"/>
      <c r="DK12" s="624"/>
      <c r="DL12" s="624"/>
      <c r="DM12" s="624"/>
      <c r="DN12" s="624"/>
      <c r="DO12" s="624"/>
      <c r="DP12" s="625"/>
      <c r="DQ12" s="632">
        <v>481032</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23646</v>
      </c>
      <c r="S13" s="624"/>
      <c r="T13" s="624"/>
      <c r="U13" s="624"/>
      <c r="V13" s="624"/>
      <c r="W13" s="624"/>
      <c r="X13" s="624"/>
      <c r="Y13" s="625"/>
      <c r="Z13" s="626">
        <v>0.1</v>
      </c>
      <c r="AA13" s="626"/>
      <c r="AB13" s="626"/>
      <c r="AC13" s="626"/>
      <c r="AD13" s="627">
        <v>23646</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1703917</v>
      </c>
      <c r="BH13" s="624"/>
      <c r="BI13" s="624"/>
      <c r="BJ13" s="624"/>
      <c r="BK13" s="624"/>
      <c r="BL13" s="624"/>
      <c r="BM13" s="624"/>
      <c r="BN13" s="625"/>
      <c r="BO13" s="626">
        <v>39.299999999999997</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3245180</v>
      </c>
      <c r="CS13" s="624"/>
      <c r="CT13" s="624"/>
      <c r="CU13" s="624"/>
      <c r="CV13" s="624"/>
      <c r="CW13" s="624"/>
      <c r="CX13" s="624"/>
      <c r="CY13" s="625"/>
      <c r="CZ13" s="626">
        <v>14.2</v>
      </c>
      <c r="DA13" s="626"/>
      <c r="DB13" s="626"/>
      <c r="DC13" s="626"/>
      <c r="DD13" s="632">
        <v>2330884</v>
      </c>
      <c r="DE13" s="624"/>
      <c r="DF13" s="624"/>
      <c r="DG13" s="624"/>
      <c r="DH13" s="624"/>
      <c r="DI13" s="624"/>
      <c r="DJ13" s="624"/>
      <c r="DK13" s="624"/>
      <c r="DL13" s="624"/>
      <c r="DM13" s="624"/>
      <c r="DN13" s="624"/>
      <c r="DO13" s="624"/>
      <c r="DP13" s="625"/>
      <c r="DQ13" s="632">
        <v>1990963</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87074</v>
      </c>
      <c r="BH14" s="624"/>
      <c r="BI14" s="624"/>
      <c r="BJ14" s="624"/>
      <c r="BK14" s="624"/>
      <c r="BL14" s="624"/>
      <c r="BM14" s="624"/>
      <c r="BN14" s="625"/>
      <c r="BO14" s="626">
        <v>2</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1431632</v>
      </c>
      <c r="CS14" s="624"/>
      <c r="CT14" s="624"/>
      <c r="CU14" s="624"/>
      <c r="CV14" s="624"/>
      <c r="CW14" s="624"/>
      <c r="CX14" s="624"/>
      <c r="CY14" s="625"/>
      <c r="CZ14" s="626">
        <v>6.2</v>
      </c>
      <c r="DA14" s="626"/>
      <c r="DB14" s="626"/>
      <c r="DC14" s="626"/>
      <c r="DD14" s="632">
        <v>505114</v>
      </c>
      <c r="DE14" s="624"/>
      <c r="DF14" s="624"/>
      <c r="DG14" s="624"/>
      <c r="DH14" s="624"/>
      <c r="DI14" s="624"/>
      <c r="DJ14" s="624"/>
      <c r="DK14" s="624"/>
      <c r="DL14" s="624"/>
      <c r="DM14" s="624"/>
      <c r="DN14" s="624"/>
      <c r="DO14" s="624"/>
      <c r="DP14" s="625"/>
      <c r="DQ14" s="632">
        <v>1045916</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11491</v>
      </c>
      <c r="S15" s="624"/>
      <c r="T15" s="624"/>
      <c r="U15" s="624"/>
      <c r="V15" s="624"/>
      <c r="W15" s="624"/>
      <c r="X15" s="624"/>
      <c r="Y15" s="625"/>
      <c r="Z15" s="626">
        <v>0</v>
      </c>
      <c r="AA15" s="626"/>
      <c r="AB15" s="626"/>
      <c r="AC15" s="626"/>
      <c r="AD15" s="627">
        <v>11491</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361086</v>
      </c>
      <c r="BH15" s="624"/>
      <c r="BI15" s="624"/>
      <c r="BJ15" s="624"/>
      <c r="BK15" s="624"/>
      <c r="BL15" s="624"/>
      <c r="BM15" s="624"/>
      <c r="BN15" s="625"/>
      <c r="BO15" s="626">
        <v>8.3000000000000007</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2725902</v>
      </c>
      <c r="CS15" s="624"/>
      <c r="CT15" s="624"/>
      <c r="CU15" s="624"/>
      <c r="CV15" s="624"/>
      <c r="CW15" s="624"/>
      <c r="CX15" s="624"/>
      <c r="CY15" s="625"/>
      <c r="CZ15" s="626">
        <v>11.9</v>
      </c>
      <c r="DA15" s="626"/>
      <c r="DB15" s="626"/>
      <c r="DC15" s="626"/>
      <c r="DD15" s="632">
        <v>980214</v>
      </c>
      <c r="DE15" s="624"/>
      <c r="DF15" s="624"/>
      <c r="DG15" s="624"/>
      <c r="DH15" s="624"/>
      <c r="DI15" s="624"/>
      <c r="DJ15" s="624"/>
      <c r="DK15" s="624"/>
      <c r="DL15" s="624"/>
      <c r="DM15" s="624"/>
      <c r="DN15" s="624"/>
      <c r="DO15" s="624"/>
      <c r="DP15" s="625"/>
      <c r="DQ15" s="632">
        <v>1682608</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5449717</v>
      </c>
      <c r="S16" s="624"/>
      <c r="T16" s="624"/>
      <c r="U16" s="624"/>
      <c r="V16" s="624"/>
      <c r="W16" s="624"/>
      <c r="X16" s="624"/>
      <c r="Y16" s="625"/>
      <c r="Z16" s="626">
        <v>23</v>
      </c>
      <c r="AA16" s="626"/>
      <c r="AB16" s="626"/>
      <c r="AC16" s="626"/>
      <c r="AD16" s="627">
        <v>4466835</v>
      </c>
      <c r="AE16" s="627"/>
      <c r="AF16" s="627"/>
      <c r="AG16" s="627"/>
      <c r="AH16" s="627"/>
      <c r="AI16" s="627"/>
      <c r="AJ16" s="627"/>
      <c r="AK16" s="627"/>
      <c r="AL16" s="628">
        <v>37.6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4466835</v>
      </c>
      <c r="S17" s="624"/>
      <c r="T17" s="624"/>
      <c r="U17" s="624"/>
      <c r="V17" s="624"/>
      <c r="W17" s="624"/>
      <c r="X17" s="624"/>
      <c r="Y17" s="625"/>
      <c r="Z17" s="626">
        <v>18.899999999999999</v>
      </c>
      <c r="AA17" s="626"/>
      <c r="AB17" s="626"/>
      <c r="AC17" s="626"/>
      <c r="AD17" s="627">
        <v>4466835</v>
      </c>
      <c r="AE17" s="627"/>
      <c r="AF17" s="627"/>
      <c r="AG17" s="627"/>
      <c r="AH17" s="627"/>
      <c r="AI17" s="627"/>
      <c r="AJ17" s="627"/>
      <c r="AK17" s="627"/>
      <c r="AL17" s="628">
        <v>37.6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1685147</v>
      </c>
      <c r="CS17" s="624"/>
      <c r="CT17" s="624"/>
      <c r="CU17" s="624"/>
      <c r="CV17" s="624"/>
      <c r="CW17" s="624"/>
      <c r="CX17" s="624"/>
      <c r="CY17" s="625"/>
      <c r="CZ17" s="626">
        <v>7.4</v>
      </c>
      <c r="DA17" s="626"/>
      <c r="DB17" s="626"/>
      <c r="DC17" s="626"/>
      <c r="DD17" s="632" t="s">
        <v>108</v>
      </c>
      <c r="DE17" s="624"/>
      <c r="DF17" s="624"/>
      <c r="DG17" s="624"/>
      <c r="DH17" s="624"/>
      <c r="DI17" s="624"/>
      <c r="DJ17" s="624"/>
      <c r="DK17" s="624"/>
      <c r="DL17" s="624"/>
      <c r="DM17" s="624"/>
      <c r="DN17" s="624"/>
      <c r="DO17" s="624"/>
      <c r="DP17" s="625"/>
      <c r="DQ17" s="632">
        <v>1626898</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906475</v>
      </c>
      <c r="S18" s="624"/>
      <c r="T18" s="624"/>
      <c r="U18" s="624"/>
      <c r="V18" s="624"/>
      <c r="W18" s="624"/>
      <c r="X18" s="624"/>
      <c r="Y18" s="625"/>
      <c r="Z18" s="626">
        <v>3.8</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76407</v>
      </c>
      <c r="S19" s="624"/>
      <c r="T19" s="624"/>
      <c r="U19" s="624"/>
      <c r="V19" s="624"/>
      <c r="W19" s="624"/>
      <c r="X19" s="624"/>
      <c r="Y19" s="625"/>
      <c r="Z19" s="626">
        <v>0.3</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407</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10778612</v>
      </c>
      <c r="S20" s="624"/>
      <c r="T20" s="624"/>
      <c r="U20" s="624"/>
      <c r="V20" s="624"/>
      <c r="W20" s="624"/>
      <c r="X20" s="624"/>
      <c r="Y20" s="625"/>
      <c r="Z20" s="626">
        <v>45.6</v>
      </c>
      <c r="AA20" s="626"/>
      <c r="AB20" s="626"/>
      <c r="AC20" s="626"/>
      <c r="AD20" s="627">
        <v>9746773</v>
      </c>
      <c r="AE20" s="627"/>
      <c r="AF20" s="627"/>
      <c r="AG20" s="627"/>
      <c r="AH20" s="627"/>
      <c r="AI20" s="627"/>
      <c r="AJ20" s="627"/>
      <c r="AK20" s="627"/>
      <c r="AL20" s="628">
        <v>82</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407</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22915175</v>
      </c>
      <c r="CS20" s="624"/>
      <c r="CT20" s="624"/>
      <c r="CU20" s="624"/>
      <c r="CV20" s="624"/>
      <c r="CW20" s="624"/>
      <c r="CX20" s="624"/>
      <c r="CY20" s="625"/>
      <c r="CZ20" s="626">
        <v>100</v>
      </c>
      <c r="DA20" s="626"/>
      <c r="DB20" s="626"/>
      <c r="DC20" s="626"/>
      <c r="DD20" s="632">
        <v>4842838</v>
      </c>
      <c r="DE20" s="624"/>
      <c r="DF20" s="624"/>
      <c r="DG20" s="624"/>
      <c r="DH20" s="624"/>
      <c r="DI20" s="624"/>
      <c r="DJ20" s="624"/>
      <c r="DK20" s="624"/>
      <c r="DL20" s="624"/>
      <c r="DM20" s="624"/>
      <c r="DN20" s="624"/>
      <c r="DO20" s="624"/>
      <c r="DP20" s="625"/>
      <c r="DQ20" s="632">
        <v>15514839</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5731</v>
      </c>
      <c r="S21" s="624"/>
      <c r="T21" s="624"/>
      <c r="U21" s="624"/>
      <c r="V21" s="624"/>
      <c r="W21" s="624"/>
      <c r="X21" s="624"/>
      <c r="Y21" s="625"/>
      <c r="Z21" s="626">
        <v>0</v>
      </c>
      <c r="AA21" s="626"/>
      <c r="AB21" s="626"/>
      <c r="AC21" s="626"/>
      <c r="AD21" s="627">
        <v>5731</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407</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160101</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196712</v>
      </c>
      <c r="S23" s="624"/>
      <c r="T23" s="624"/>
      <c r="U23" s="624"/>
      <c r="V23" s="624"/>
      <c r="W23" s="624"/>
      <c r="X23" s="624"/>
      <c r="Y23" s="625"/>
      <c r="Z23" s="626">
        <v>0.8</v>
      </c>
      <c r="AA23" s="626"/>
      <c r="AB23" s="626"/>
      <c r="AC23" s="626"/>
      <c r="AD23" s="627">
        <v>17179</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97979</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9472950</v>
      </c>
      <c r="CS24" s="613"/>
      <c r="CT24" s="613"/>
      <c r="CU24" s="613"/>
      <c r="CV24" s="613"/>
      <c r="CW24" s="613"/>
      <c r="CX24" s="613"/>
      <c r="CY24" s="614"/>
      <c r="CZ24" s="650">
        <v>41.3</v>
      </c>
      <c r="DA24" s="651"/>
      <c r="DB24" s="651"/>
      <c r="DC24" s="652"/>
      <c r="DD24" s="649">
        <v>6359607</v>
      </c>
      <c r="DE24" s="613"/>
      <c r="DF24" s="613"/>
      <c r="DG24" s="613"/>
      <c r="DH24" s="613"/>
      <c r="DI24" s="613"/>
      <c r="DJ24" s="613"/>
      <c r="DK24" s="614"/>
      <c r="DL24" s="649">
        <v>6346561</v>
      </c>
      <c r="DM24" s="613"/>
      <c r="DN24" s="613"/>
      <c r="DO24" s="613"/>
      <c r="DP24" s="613"/>
      <c r="DQ24" s="613"/>
      <c r="DR24" s="613"/>
      <c r="DS24" s="613"/>
      <c r="DT24" s="613"/>
      <c r="DU24" s="613"/>
      <c r="DV24" s="614"/>
      <c r="DW24" s="617">
        <v>50.6</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5254791</v>
      </c>
      <c r="S25" s="624"/>
      <c r="T25" s="624"/>
      <c r="U25" s="624"/>
      <c r="V25" s="624"/>
      <c r="W25" s="624"/>
      <c r="X25" s="624"/>
      <c r="Y25" s="625"/>
      <c r="Z25" s="626">
        <v>22.2</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3526690</v>
      </c>
      <c r="CS25" s="655"/>
      <c r="CT25" s="655"/>
      <c r="CU25" s="655"/>
      <c r="CV25" s="655"/>
      <c r="CW25" s="655"/>
      <c r="CX25" s="655"/>
      <c r="CY25" s="656"/>
      <c r="CZ25" s="657">
        <v>15.4</v>
      </c>
      <c r="DA25" s="658"/>
      <c r="DB25" s="658"/>
      <c r="DC25" s="659"/>
      <c r="DD25" s="632">
        <v>3446250</v>
      </c>
      <c r="DE25" s="655"/>
      <c r="DF25" s="655"/>
      <c r="DG25" s="655"/>
      <c r="DH25" s="655"/>
      <c r="DI25" s="655"/>
      <c r="DJ25" s="655"/>
      <c r="DK25" s="656"/>
      <c r="DL25" s="632">
        <v>3433513</v>
      </c>
      <c r="DM25" s="655"/>
      <c r="DN25" s="655"/>
      <c r="DO25" s="655"/>
      <c r="DP25" s="655"/>
      <c r="DQ25" s="655"/>
      <c r="DR25" s="655"/>
      <c r="DS25" s="655"/>
      <c r="DT25" s="655"/>
      <c r="DU25" s="655"/>
      <c r="DV25" s="656"/>
      <c r="DW25" s="628">
        <v>27.4</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v>2089825</v>
      </c>
      <c r="S26" s="624"/>
      <c r="T26" s="624"/>
      <c r="U26" s="624"/>
      <c r="V26" s="624"/>
      <c r="W26" s="624"/>
      <c r="X26" s="624"/>
      <c r="Y26" s="625"/>
      <c r="Z26" s="626">
        <v>8.8000000000000007</v>
      </c>
      <c r="AA26" s="626"/>
      <c r="AB26" s="626"/>
      <c r="AC26" s="626"/>
      <c r="AD26" s="627">
        <v>2089825</v>
      </c>
      <c r="AE26" s="627"/>
      <c r="AF26" s="627"/>
      <c r="AG26" s="627"/>
      <c r="AH26" s="627"/>
      <c r="AI26" s="627"/>
      <c r="AJ26" s="627"/>
      <c r="AK26" s="627"/>
      <c r="AL26" s="628">
        <v>17.600000000000001</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2327593</v>
      </c>
      <c r="CS26" s="624"/>
      <c r="CT26" s="624"/>
      <c r="CU26" s="624"/>
      <c r="CV26" s="624"/>
      <c r="CW26" s="624"/>
      <c r="CX26" s="624"/>
      <c r="CY26" s="625"/>
      <c r="CZ26" s="657">
        <v>10.199999999999999</v>
      </c>
      <c r="DA26" s="658"/>
      <c r="DB26" s="658"/>
      <c r="DC26" s="659"/>
      <c r="DD26" s="632">
        <v>2291085</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1812344</v>
      </c>
      <c r="S27" s="624"/>
      <c r="T27" s="624"/>
      <c r="U27" s="624"/>
      <c r="V27" s="624"/>
      <c r="W27" s="624"/>
      <c r="X27" s="624"/>
      <c r="Y27" s="625"/>
      <c r="Z27" s="626">
        <v>7.7</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4336645</v>
      </c>
      <c r="BH27" s="624"/>
      <c r="BI27" s="624"/>
      <c r="BJ27" s="624"/>
      <c r="BK27" s="624"/>
      <c r="BL27" s="624"/>
      <c r="BM27" s="624"/>
      <c r="BN27" s="625"/>
      <c r="BO27" s="626">
        <v>100</v>
      </c>
      <c r="BP27" s="626"/>
      <c r="BQ27" s="626"/>
      <c r="BR27" s="626"/>
      <c r="BS27" s="632">
        <v>48957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4261113</v>
      </c>
      <c r="CS27" s="655"/>
      <c r="CT27" s="655"/>
      <c r="CU27" s="655"/>
      <c r="CV27" s="655"/>
      <c r="CW27" s="655"/>
      <c r="CX27" s="655"/>
      <c r="CY27" s="656"/>
      <c r="CZ27" s="657">
        <v>18.600000000000001</v>
      </c>
      <c r="DA27" s="658"/>
      <c r="DB27" s="658"/>
      <c r="DC27" s="659"/>
      <c r="DD27" s="632">
        <v>1286459</v>
      </c>
      <c r="DE27" s="655"/>
      <c r="DF27" s="655"/>
      <c r="DG27" s="655"/>
      <c r="DH27" s="655"/>
      <c r="DI27" s="655"/>
      <c r="DJ27" s="655"/>
      <c r="DK27" s="656"/>
      <c r="DL27" s="632">
        <v>1286150</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80710</v>
      </c>
      <c r="S28" s="624"/>
      <c r="T28" s="624"/>
      <c r="U28" s="624"/>
      <c r="V28" s="624"/>
      <c r="W28" s="624"/>
      <c r="X28" s="624"/>
      <c r="Y28" s="625"/>
      <c r="Z28" s="626">
        <v>0.3</v>
      </c>
      <c r="AA28" s="626"/>
      <c r="AB28" s="626"/>
      <c r="AC28" s="626"/>
      <c r="AD28" s="627">
        <v>16588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1685147</v>
      </c>
      <c r="CS28" s="624"/>
      <c r="CT28" s="624"/>
      <c r="CU28" s="624"/>
      <c r="CV28" s="624"/>
      <c r="CW28" s="624"/>
      <c r="CX28" s="624"/>
      <c r="CY28" s="625"/>
      <c r="CZ28" s="657">
        <v>7.4</v>
      </c>
      <c r="DA28" s="658"/>
      <c r="DB28" s="658"/>
      <c r="DC28" s="659"/>
      <c r="DD28" s="632">
        <v>1626898</v>
      </c>
      <c r="DE28" s="624"/>
      <c r="DF28" s="624"/>
      <c r="DG28" s="624"/>
      <c r="DH28" s="624"/>
      <c r="DI28" s="624"/>
      <c r="DJ28" s="624"/>
      <c r="DK28" s="625"/>
      <c r="DL28" s="632">
        <v>1626898</v>
      </c>
      <c r="DM28" s="624"/>
      <c r="DN28" s="624"/>
      <c r="DO28" s="624"/>
      <c r="DP28" s="624"/>
      <c r="DQ28" s="624"/>
      <c r="DR28" s="624"/>
      <c r="DS28" s="624"/>
      <c r="DT28" s="624"/>
      <c r="DU28" s="624"/>
      <c r="DV28" s="625"/>
      <c r="DW28" s="628">
        <v>13</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17912</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1685118</v>
      </c>
      <c r="CS29" s="655"/>
      <c r="CT29" s="655"/>
      <c r="CU29" s="655"/>
      <c r="CV29" s="655"/>
      <c r="CW29" s="655"/>
      <c r="CX29" s="655"/>
      <c r="CY29" s="656"/>
      <c r="CZ29" s="657">
        <v>7.4</v>
      </c>
      <c r="DA29" s="658"/>
      <c r="DB29" s="658"/>
      <c r="DC29" s="659"/>
      <c r="DD29" s="632">
        <v>1626869</v>
      </c>
      <c r="DE29" s="655"/>
      <c r="DF29" s="655"/>
      <c r="DG29" s="655"/>
      <c r="DH29" s="655"/>
      <c r="DI29" s="655"/>
      <c r="DJ29" s="655"/>
      <c r="DK29" s="656"/>
      <c r="DL29" s="632">
        <v>1626869</v>
      </c>
      <c r="DM29" s="655"/>
      <c r="DN29" s="655"/>
      <c r="DO29" s="655"/>
      <c r="DP29" s="655"/>
      <c r="DQ29" s="655"/>
      <c r="DR29" s="655"/>
      <c r="DS29" s="655"/>
      <c r="DT29" s="655"/>
      <c r="DU29" s="655"/>
      <c r="DV29" s="656"/>
      <c r="DW29" s="628">
        <v>13</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921071</v>
      </c>
      <c r="S30" s="624"/>
      <c r="T30" s="624"/>
      <c r="U30" s="624"/>
      <c r="V30" s="624"/>
      <c r="W30" s="624"/>
      <c r="X30" s="624"/>
      <c r="Y30" s="625"/>
      <c r="Z30" s="626">
        <v>3.9</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98.5</v>
      </c>
      <c r="BH30" s="682"/>
      <c r="BI30" s="682"/>
      <c r="BJ30" s="682"/>
      <c r="BK30" s="682"/>
      <c r="BL30" s="682"/>
      <c r="BM30" s="618">
        <v>94.1</v>
      </c>
      <c r="BN30" s="682"/>
      <c r="BO30" s="682"/>
      <c r="BP30" s="682"/>
      <c r="BQ30" s="683"/>
      <c r="BR30" s="681">
        <v>98.4</v>
      </c>
      <c r="BS30" s="682"/>
      <c r="BT30" s="682"/>
      <c r="BU30" s="682"/>
      <c r="BV30" s="682"/>
      <c r="BW30" s="682"/>
      <c r="BX30" s="618">
        <v>93.8</v>
      </c>
      <c r="BY30" s="682"/>
      <c r="BZ30" s="682"/>
      <c r="CA30" s="682"/>
      <c r="CB30" s="683"/>
      <c r="CD30" s="686"/>
      <c r="CE30" s="687"/>
      <c r="CF30" s="637" t="s">
        <v>288</v>
      </c>
      <c r="CG30" s="638"/>
      <c r="CH30" s="638"/>
      <c r="CI30" s="638"/>
      <c r="CJ30" s="638"/>
      <c r="CK30" s="638"/>
      <c r="CL30" s="638"/>
      <c r="CM30" s="638"/>
      <c r="CN30" s="638"/>
      <c r="CO30" s="638"/>
      <c r="CP30" s="638"/>
      <c r="CQ30" s="639"/>
      <c r="CR30" s="623">
        <v>1497353</v>
      </c>
      <c r="CS30" s="624"/>
      <c r="CT30" s="624"/>
      <c r="CU30" s="624"/>
      <c r="CV30" s="624"/>
      <c r="CW30" s="624"/>
      <c r="CX30" s="624"/>
      <c r="CY30" s="625"/>
      <c r="CZ30" s="657">
        <v>6.5</v>
      </c>
      <c r="DA30" s="658"/>
      <c r="DB30" s="658"/>
      <c r="DC30" s="659"/>
      <c r="DD30" s="632">
        <v>1439104</v>
      </c>
      <c r="DE30" s="624"/>
      <c r="DF30" s="624"/>
      <c r="DG30" s="624"/>
      <c r="DH30" s="624"/>
      <c r="DI30" s="624"/>
      <c r="DJ30" s="624"/>
      <c r="DK30" s="625"/>
      <c r="DL30" s="632">
        <v>1439104</v>
      </c>
      <c r="DM30" s="624"/>
      <c r="DN30" s="624"/>
      <c r="DO30" s="624"/>
      <c r="DP30" s="624"/>
      <c r="DQ30" s="624"/>
      <c r="DR30" s="624"/>
      <c r="DS30" s="624"/>
      <c r="DT30" s="624"/>
      <c r="DU30" s="624"/>
      <c r="DV30" s="625"/>
      <c r="DW30" s="628">
        <v>11.5</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265533</v>
      </c>
      <c r="S31" s="624"/>
      <c r="T31" s="624"/>
      <c r="U31" s="624"/>
      <c r="V31" s="624"/>
      <c r="W31" s="624"/>
      <c r="X31" s="624"/>
      <c r="Y31" s="625"/>
      <c r="Z31" s="626">
        <v>1.1000000000000001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98.6</v>
      </c>
      <c r="BH31" s="655"/>
      <c r="BI31" s="655"/>
      <c r="BJ31" s="655"/>
      <c r="BK31" s="655"/>
      <c r="BL31" s="655"/>
      <c r="BM31" s="629">
        <v>94.3</v>
      </c>
      <c r="BN31" s="679"/>
      <c r="BO31" s="679"/>
      <c r="BP31" s="679"/>
      <c r="BQ31" s="680"/>
      <c r="BR31" s="678">
        <v>98.4</v>
      </c>
      <c r="BS31" s="655"/>
      <c r="BT31" s="655"/>
      <c r="BU31" s="655"/>
      <c r="BV31" s="655"/>
      <c r="BW31" s="655"/>
      <c r="BX31" s="629">
        <v>93.8</v>
      </c>
      <c r="BY31" s="679"/>
      <c r="BZ31" s="679"/>
      <c r="CA31" s="679"/>
      <c r="CB31" s="680"/>
      <c r="CD31" s="686"/>
      <c r="CE31" s="687"/>
      <c r="CF31" s="637" t="s">
        <v>292</v>
      </c>
      <c r="CG31" s="638"/>
      <c r="CH31" s="638"/>
      <c r="CI31" s="638"/>
      <c r="CJ31" s="638"/>
      <c r="CK31" s="638"/>
      <c r="CL31" s="638"/>
      <c r="CM31" s="638"/>
      <c r="CN31" s="638"/>
      <c r="CO31" s="638"/>
      <c r="CP31" s="638"/>
      <c r="CQ31" s="639"/>
      <c r="CR31" s="623">
        <v>187765</v>
      </c>
      <c r="CS31" s="655"/>
      <c r="CT31" s="655"/>
      <c r="CU31" s="655"/>
      <c r="CV31" s="655"/>
      <c r="CW31" s="655"/>
      <c r="CX31" s="655"/>
      <c r="CY31" s="656"/>
      <c r="CZ31" s="657">
        <v>0.8</v>
      </c>
      <c r="DA31" s="658"/>
      <c r="DB31" s="658"/>
      <c r="DC31" s="659"/>
      <c r="DD31" s="632">
        <v>187765</v>
      </c>
      <c r="DE31" s="655"/>
      <c r="DF31" s="655"/>
      <c r="DG31" s="655"/>
      <c r="DH31" s="655"/>
      <c r="DI31" s="655"/>
      <c r="DJ31" s="655"/>
      <c r="DK31" s="656"/>
      <c r="DL31" s="632">
        <v>187765</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553870</v>
      </c>
      <c r="S32" s="624"/>
      <c r="T32" s="624"/>
      <c r="U32" s="624"/>
      <c r="V32" s="624"/>
      <c r="W32" s="624"/>
      <c r="X32" s="624"/>
      <c r="Y32" s="625"/>
      <c r="Z32" s="626">
        <v>2.2999999999999998</v>
      </c>
      <c r="AA32" s="626"/>
      <c r="AB32" s="626"/>
      <c r="AC32" s="626"/>
      <c r="AD32" s="627">
        <v>14834</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98.3</v>
      </c>
      <c r="BH32" s="691"/>
      <c r="BI32" s="691"/>
      <c r="BJ32" s="691"/>
      <c r="BK32" s="691"/>
      <c r="BL32" s="691"/>
      <c r="BM32" s="692">
        <v>92.8</v>
      </c>
      <c r="BN32" s="691"/>
      <c r="BO32" s="691"/>
      <c r="BP32" s="691"/>
      <c r="BQ32" s="693"/>
      <c r="BR32" s="690">
        <v>98.1</v>
      </c>
      <c r="BS32" s="691"/>
      <c r="BT32" s="691"/>
      <c r="BU32" s="691"/>
      <c r="BV32" s="691"/>
      <c r="BW32" s="691"/>
      <c r="BX32" s="692">
        <v>92.6</v>
      </c>
      <c r="BY32" s="691"/>
      <c r="BZ32" s="691"/>
      <c r="CA32" s="691"/>
      <c r="CB32" s="693"/>
      <c r="CD32" s="688"/>
      <c r="CE32" s="689"/>
      <c r="CF32" s="637" t="s">
        <v>295</v>
      </c>
      <c r="CG32" s="638"/>
      <c r="CH32" s="638"/>
      <c r="CI32" s="638"/>
      <c r="CJ32" s="638"/>
      <c r="CK32" s="638"/>
      <c r="CL32" s="638"/>
      <c r="CM32" s="638"/>
      <c r="CN32" s="638"/>
      <c r="CO32" s="638"/>
      <c r="CP32" s="638"/>
      <c r="CQ32" s="639"/>
      <c r="CR32" s="623">
        <v>29</v>
      </c>
      <c r="CS32" s="624"/>
      <c r="CT32" s="624"/>
      <c r="CU32" s="624"/>
      <c r="CV32" s="624"/>
      <c r="CW32" s="624"/>
      <c r="CX32" s="624"/>
      <c r="CY32" s="625"/>
      <c r="CZ32" s="657">
        <v>0</v>
      </c>
      <c r="DA32" s="658"/>
      <c r="DB32" s="658"/>
      <c r="DC32" s="659"/>
      <c r="DD32" s="632">
        <v>29</v>
      </c>
      <c r="DE32" s="624"/>
      <c r="DF32" s="624"/>
      <c r="DG32" s="624"/>
      <c r="DH32" s="624"/>
      <c r="DI32" s="624"/>
      <c r="DJ32" s="624"/>
      <c r="DK32" s="625"/>
      <c r="DL32" s="632">
        <v>29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1426100</v>
      </c>
      <c r="S33" s="624"/>
      <c r="T33" s="624"/>
      <c r="U33" s="624"/>
      <c r="V33" s="624"/>
      <c r="W33" s="624"/>
      <c r="X33" s="624"/>
      <c r="Y33" s="625"/>
      <c r="Z33" s="626">
        <v>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8599387</v>
      </c>
      <c r="CS33" s="655"/>
      <c r="CT33" s="655"/>
      <c r="CU33" s="655"/>
      <c r="CV33" s="655"/>
      <c r="CW33" s="655"/>
      <c r="CX33" s="655"/>
      <c r="CY33" s="656"/>
      <c r="CZ33" s="657">
        <v>37.5</v>
      </c>
      <c r="DA33" s="658"/>
      <c r="DB33" s="658"/>
      <c r="DC33" s="659"/>
      <c r="DD33" s="632">
        <v>7046898</v>
      </c>
      <c r="DE33" s="655"/>
      <c r="DF33" s="655"/>
      <c r="DG33" s="655"/>
      <c r="DH33" s="655"/>
      <c r="DI33" s="655"/>
      <c r="DJ33" s="655"/>
      <c r="DK33" s="656"/>
      <c r="DL33" s="632">
        <v>5204686</v>
      </c>
      <c r="DM33" s="655"/>
      <c r="DN33" s="655"/>
      <c r="DO33" s="655"/>
      <c r="DP33" s="655"/>
      <c r="DQ33" s="655"/>
      <c r="DR33" s="655"/>
      <c r="DS33" s="655"/>
      <c r="DT33" s="655"/>
      <c r="DU33" s="655"/>
      <c r="DV33" s="656"/>
      <c r="DW33" s="628">
        <v>41.5</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3270603</v>
      </c>
      <c r="CS34" s="624"/>
      <c r="CT34" s="624"/>
      <c r="CU34" s="624"/>
      <c r="CV34" s="624"/>
      <c r="CW34" s="624"/>
      <c r="CX34" s="624"/>
      <c r="CY34" s="625"/>
      <c r="CZ34" s="657">
        <v>14.3</v>
      </c>
      <c r="DA34" s="658"/>
      <c r="DB34" s="658"/>
      <c r="DC34" s="659"/>
      <c r="DD34" s="632">
        <v>2625055</v>
      </c>
      <c r="DE34" s="624"/>
      <c r="DF34" s="624"/>
      <c r="DG34" s="624"/>
      <c r="DH34" s="624"/>
      <c r="DI34" s="624"/>
      <c r="DJ34" s="624"/>
      <c r="DK34" s="625"/>
      <c r="DL34" s="632">
        <v>2309318</v>
      </c>
      <c r="DM34" s="624"/>
      <c r="DN34" s="624"/>
      <c r="DO34" s="624"/>
      <c r="DP34" s="624"/>
      <c r="DQ34" s="624"/>
      <c r="DR34" s="624"/>
      <c r="DS34" s="624"/>
      <c r="DT34" s="624"/>
      <c r="DU34" s="624"/>
      <c r="DV34" s="625"/>
      <c r="DW34" s="628">
        <v>18.399999999999999</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660600</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3138412</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218755</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111549</v>
      </c>
      <c r="CS35" s="655"/>
      <c r="CT35" s="655"/>
      <c r="CU35" s="655"/>
      <c r="CV35" s="655"/>
      <c r="CW35" s="655"/>
      <c r="CX35" s="655"/>
      <c r="CY35" s="656"/>
      <c r="CZ35" s="657">
        <v>0.5</v>
      </c>
      <c r="DA35" s="658"/>
      <c r="DB35" s="658"/>
      <c r="DC35" s="659"/>
      <c r="DD35" s="632">
        <v>99658</v>
      </c>
      <c r="DE35" s="655"/>
      <c r="DF35" s="655"/>
      <c r="DG35" s="655"/>
      <c r="DH35" s="655"/>
      <c r="DI35" s="655"/>
      <c r="DJ35" s="655"/>
      <c r="DK35" s="656"/>
      <c r="DL35" s="632">
        <v>99658</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23661291</v>
      </c>
      <c r="S36" s="696"/>
      <c r="T36" s="696"/>
      <c r="U36" s="696"/>
      <c r="V36" s="696"/>
      <c r="W36" s="696"/>
      <c r="X36" s="696"/>
      <c r="Y36" s="697"/>
      <c r="Z36" s="698">
        <v>100</v>
      </c>
      <c r="AA36" s="698"/>
      <c r="AB36" s="698"/>
      <c r="AC36" s="698"/>
      <c r="AD36" s="699">
        <v>11890930</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702832</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-224301</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1763637</v>
      </c>
      <c r="CS36" s="624"/>
      <c r="CT36" s="624"/>
      <c r="CU36" s="624"/>
      <c r="CV36" s="624"/>
      <c r="CW36" s="624"/>
      <c r="CX36" s="624"/>
      <c r="CY36" s="625"/>
      <c r="CZ36" s="657">
        <v>7.7</v>
      </c>
      <c r="DA36" s="658"/>
      <c r="DB36" s="658"/>
      <c r="DC36" s="659"/>
      <c r="DD36" s="632">
        <v>1355369</v>
      </c>
      <c r="DE36" s="624"/>
      <c r="DF36" s="624"/>
      <c r="DG36" s="624"/>
      <c r="DH36" s="624"/>
      <c r="DI36" s="624"/>
      <c r="DJ36" s="624"/>
      <c r="DK36" s="625"/>
      <c r="DL36" s="632">
        <v>990346</v>
      </c>
      <c r="DM36" s="624"/>
      <c r="DN36" s="624"/>
      <c r="DO36" s="624"/>
      <c r="DP36" s="624"/>
      <c r="DQ36" s="624"/>
      <c r="DR36" s="624"/>
      <c r="DS36" s="624"/>
      <c r="DT36" s="624"/>
      <c r="DU36" s="624"/>
      <c r="DV36" s="625"/>
      <c r="DW36" s="628">
        <v>7.9</v>
      </c>
      <c r="DX36" s="653"/>
      <c r="DY36" s="653"/>
      <c r="DZ36" s="653"/>
      <c r="EA36" s="653"/>
      <c r="EB36" s="653"/>
      <c r="EC36" s="654"/>
    </row>
    <row r="37" spans="2:133" ht="11.25" customHeight="1">
      <c r="AQ37" s="702" t="s">
        <v>310</v>
      </c>
      <c r="AR37" s="703"/>
      <c r="AS37" s="703"/>
      <c r="AT37" s="703"/>
      <c r="AU37" s="703"/>
      <c r="AV37" s="703"/>
      <c r="AW37" s="703"/>
      <c r="AX37" s="703"/>
      <c r="AY37" s="704"/>
      <c r="AZ37" s="623">
        <v>698279</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6029</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133204</v>
      </c>
      <c r="CS37" s="655"/>
      <c r="CT37" s="655"/>
      <c r="CU37" s="655"/>
      <c r="CV37" s="655"/>
      <c r="CW37" s="655"/>
      <c r="CX37" s="655"/>
      <c r="CY37" s="656"/>
      <c r="CZ37" s="657">
        <v>0.6</v>
      </c>
      <c r="DA37" s="658"/>
      <c r="DB37" s="658"/>
      <c r="DC37" s="659"/>
      <c r="DD37" s="632">
        <v>132135</v>
      </c>
      <c r="DE37" s="655"/>
      <c r="DF37" s="655"/>
      <c r="DG37" s="655"/>
      <c r="DH37" s="655"/>
      <c r="DI37" s="655"/>
      <c r="DJ37" s="655"/>
      <c r="DK37" s="656"/>
      <c r="DL37" s="632">
        <v>130851</v>
      </c>
      <c r="DM37" s="655"/>
      <c r="DN37" s="655"/>
      <c r="DO37" s="655"/>
      <c r="DP37" s="655"/>
      <c r="DQ37" s="655"/>
      <c r="DR37" s="655"/>
      <c r="DS37" s="655"/>
      <c r="DT37" s="655"/>
      <c r="DU37" s="655"/>
      <c r="DV37" s="656"/>
      <c r="DW37" s="628">
        <v>1</v>
      </c>
      <c r="DX37" s="653"/>
      <c r="DY37" s="653"/>
      <c r="DZ37" s="653"/>
      <c r="EA37" s="653"/>
      <c r="EB37" s="653"/>
      <c r="EC37" s="654"/>
    </row>
    <row r="38" spans="2:133" ht="11.25" customHeight="1">
      <c r="AQ38" s="702" t="s">
        <v>313</v>
      </c>
      <c r="AR38" s="703"/>
      <c r="AS38" s="703"/>
      <c r="AT38" s="703"/>
      <c r="AU38" s="703"/>
      <c r="AV38" s="703"/>
      <c r="AW38" s="703"/>
      <c r="AX38" s="703"/>
      <c r="AY38" s="704"/>
      <c r="AZ38" s="623" t="s">
        <v>108</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10090</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2435580</v>
      </c>
      <c r="CS38" s="624"/>
      <c r="CT38" s="624"/>
      <c r="CU38" s="624"/>
      <c r="CV38" s="624"/>
      <c r="CW38" s="624"/>
      <c r="CX38" s="624"/>
      <c r="CY38" s="625"/>
      <c r="CZ38" s="657">
        <v>10.6</v>
      </c>
      <c r="DA38" s="658"/>
      <c r="DB38" s="658"/>
      <c r="DC38" s="659"/>
      <c r="DD38" s="632">
        <v>2173867</v>
      </c>
      <c r="DE38" s="624"/>
      <c r="DF38" s="624"/>
      <c r="DG38" s="624"/>
      <c r="DH38" s="624"/>
      <c r="DI38" s="624"/>
      <c r="DJ38" s="624"/>
      <c r="DK38" s="625"/>
      <c r="DL38" s="632">
        <v>1694200</v>
      </c>
      <c r="DM38" s="624"/>
      <c r="DN38" s="624"/>
      <c r="DO38" s="624"/>
      <c r="DP38" s="624"/>
      <c r="DQ38" s="624"/>
      <c r="DR38" s="624"/>
      <c r="DS38" s="624"/>
      <c r="DT38" s="624"/>
      <c r="DU38" s="624"/>
      <c r="DV38" s="625"/>
      <c r="DW38" s="628">
        <v>13.5</v>
      </c>
      <c r="DX38" s="653"/>
      <c r="DY38" s="653"/>
      <c r="DZ38" s="653"/>
      <c r="EA38" s="653"/>
      <c r="EB38" s="653"/>
      <c r="EC38" s="654"/>
    </row>
    <row r="39" spans="2:133" ht="11.25" customHeight="1">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86</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561184</v>
      </c>
      <c r="CS39" s="655"/>
      <c r="CT39" s="655"/>
      <c r="CU39" s="655"/>
      <c r="CV39" s="655"/>
      <c r="CW39" s="655"/>
      <c r="CX39" s="655"/>
      <c r="CY39" s="656"/>
      <c r="CZ39" s="657">
        <v>2.4</v>
      </c>
      <c r="DA39" s="658"/>
      <c r="DB39" s="658"/>
      <c r="DC39" s="659"/>
      <c r="DD39" s="632">
        <v>543945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789895</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128</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456834</v>
      </c>
      <c r="CS40" s="624"/>
      <c r="CT40" s="624"/>
      <c r="CU40" s="624"/>
      <c r="CV40" s="624"/>
      <c r="CW40" s="624"/>
      <c r="CX40" s="624"/>
      <c r="CY40" s="625"/>
      <c r="CZ40" s="657">
        <v>2</v>
      </c>
      <c r="DA40" s="658"/>
      <c r="DB40" s="658"/>
      <c r="DC40" s="659"/>
      <c r="DD40" s="632">
        <v>249004</v>
      </c>
      <c r="DE40" s="624"/>
      <c r="DF40" s="624"/>
      <c r="DG40" s="624"/>
      <c r="DH40" s="624"/>
      <c r="DI40" s="624"/>
      <c r="DJ40" s="624"/>
      <c r="DK40" s="625"/>
      <c r="DL40" s="632">
        <v>111164</v>
      </c>
      <c r="DM40" s="624"/>
      <c r="DN40" s="624"/>
      <c r="DO40" s="624"/>
      <c r="DP40" s="624"/>
      <c r="DQ40" s="624"/>
      <c r="DR40" s="624"/>
      <c r="DS40" s="624"/>
      <c r="DT40" s="624"/>
      <c r="DU40" s="624"/>
      <c r="DV40" s="625"/>
      <c r="DW40" s="628">
        <v>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947406</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273</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4842838</v>
      </c>
      <c r="CS42" s="624"/>
      <c r="CT42" s="624"/>
      <c r="CU42" s="624"/>
      <c r="CV42" s="624"/>
      <c r="CW42" s="624"/>
      <c r="CX42" s="624"/>
      <c r="CY42" s="625"/>
      <c r="CZ42" s="657">
        <v>21.1</v>
      </c>
      <c r="DA42" s="706"/>
      <c r="DB42" s="706"/>
      <c r="DC42" s="707"/>
      <c r="DD42" s="632">
        <v>2108334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54738</v>
      </c>
      <c r="CS43" s="655"/>
      <c r="CT43" s="655"/>
      <c r="CU43" s="655"/>
      <c r="CV43" s="655"/>
      <c r="CW43" s="655"/>
      <c r="CX43" s="655"/>
      <c r="CY43" s="656"/>
      <c r="CZ43" s="657">
        <v>0.2</v>
      </c>
      <c r="DA43" s="658"/>
      <c r="DB43" s="658"/>
      <c r="DC43" s="659"/>
      <c r="DD43" s="632">
        <v>52553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4842838</v>
      </c>
      <c r="CS44" s="624"/>
      <c r="CT44" s="624"/>
      <c r="CU44" s="624"/>
      <c r="CV44" s="624"/>
      <c r="CW44" s="624"/>
      <c r="CX44" s="624"/>
      <c r="CY44" s="625"/>
      <c r="CZ44" s="657">
        <v>21.1</v>
      </c>
      <c r="DA44" s="706"/>
      <c r="DB44" s="706"/>
      <c r="DC44" s="707"/>
      <c r="DD44" s="632">
        <v>2108334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1981144</v>
      </c>
      <c r="CS45" s="655"/>
      <c r="CT45" s="655"/>
      <c r="CU45" s="655"/>
      <c r="CV45" s="655"/>
      <c r="CW45" s="655"/>
      <c r="CX45" s="655"/>
      <c r="CY45" s="656"/>
      <c r="CZ45" s="657">
        <v>8.6</v>
      </c>
      <c r="DA45" s="658"/>
      <c r="DB45" s="658"/>
      <c r="DC45" s="659"/>
      <c r="DD45" s="632">
        <v>268659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2662407</v>
      </c>
      <c r="CS46" s="624"/>
      <c r="CT46" s="624"/>
      <c r="CU46" s="624"/>
      <c r="CV46" s="624"/>
      <c r="CW46" s="624"/>
      <c r="CX46" s="624"/>
      <c r="CY46" s="625"/>
      <c r="CZ46" s="657">
        <v>11.6</v>
      </c>
      <c r="DA46" s="706"/>
      <c r="DB46" s="706"/>
      <c r="DC46" s="707"/>
      <c r="DD46" s="632">
        <v>1689788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156</v>
      </c>
      <c r="CS47" s="655"/>
      <c r="CT47" s="655"/>
      <c r="CU47" s="655"/>
      <c r="CV47" s="655"/>
      <c r="CW47" s="655"/>
      <c r="CX47" s="655"/>
      <c r="CY47" s="656"/>
      <c r="CZ47" s="657" t="s">
        <v>156</v>
      </c>
      <c r="DA47" s="658"/>
      <c r="DB47" s="658"/>
      <c r="DC47" s="659"/>
      <c r="DD47" s="632" t="s">
        <v>156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156</v>
      </c>
      <c r="CS48" s="624"/>
      <c r="CT48" s="624"/>
      <c r="CU48" s="624"/>
      <c r="CV48" s="624"/>
      <c r="CW48" s="624"/>
      <c r="CX48" s="624"/>
      <c r="CY48" s="625"/>
      <c r="CZ48" s="657" t="s">
        <v>156</v>
      </c>
      <c r="DA48" s="706"/>
      <c r="DB48" s="706"/>
      <c r="DC48" s="707"/>
      <c r="DD48" s="632" t="s">
        <v>156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22915175</v>
      </c>
      <c r="CS49" s="691"/>
      <c r="CT49" s="691"/>
      <c r="CU49" s="691"/>
      <c r="CV49" s="691"/>
      <c r="CW49" s="691"/>
      <c r="CX49" s="691"/>
      <c r="CY49" s="718"/>
      <c r="CZ49" s="719">
        <v>100</v>
      </c>
      <c r="DA49" s="720"/>
      <c r="DB49" s="720"/>
      <c r="DC49" s="721"/>
      <c r="DD49" s="722">
        <v>15514839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election activeCell="BR8" sqref="BR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23677</v>
      </c>
      <c r="R7" s="753"/>
      <c r="S7" s="753"/>
      <c r="T7" s="753"/>
      <c r="U7" s="753"/>
      <c r="V7" s="753">
        <v>22931</v>
      </c>
      <c r="W7" s="753"/>
      <c r="X7" s="753"/>
      <c r="Y7" s="753"/>
      <c r="Z7" s="753"/>
      <c r="AA7" s="753">
        <v>746</v>
      </c>
      <c r="AB7" s="753"/>
      <c r="AC7" s="753"/>
      <c r="AD7" s="753"/>
      <c r="AE7" s="754"/>
      <c r="AF7" s="755">
        <v>547</v>
      </c>
      <c r="AG7" s="756"/>
      <c r="AH7" s="756"/>
      <c r="AI7" s="756"/>
      <c r="AJ7" s="757"/>
      <c r="AK7" s="792">
        <v>905</v>
      </c>
      <c r="AL7" s="793"/>
      <c r="AM7" s="793"/>
      <c r="AN7" s="793"/>
      <c r="AO7" s="793"/>
      <c r="AP7" s="793">
        <v>15441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555</v>
      </c>
      <c r="BS7" s="796" t="s">
        <v>549</v>
      </c>
      <c r="BT7" s="797"/>
      <c r="BU7" s="797"/>
      <c r="BV7" s="797"/>
      <c r="BW7" s="797"/>
      <c r="BX7" s="797"/>
      <c r="BY7" s="797"/>
      <c r="BZ7" s="797"/>
      <c r="CA7" s="797"/>
      <c r="CB7" s="797"/>
      <c r="CC7" s="797"/>
      <c r="CD7" s="797"/>
      <c r="CE7" s="797"/>
      <c r="CF7" s="797"/>
      <c r="CG7" s="798"/>
      <c r="CH7" s="789">
        <v>2</v>
      </c>
      <c r="CI7" s="790"/>
      <c r="CJ7" s="790"/>
      <c r="CK7" s="790"/>
      <c r="CL7" s="791"/>
      <c r="CM7" s="789">
        <v>626</v>
      </c>
      <c r="CN7" s="790"/>
      <c r="CO7" s="790"/>
      <c r="CP7" s="790"/>
      <c r="CQ7" s="791"/>
      <c r="CR7" s="789">
        <v>5</v>
      </c>
      <c r="CS7" s="790"/>
      <c r="CT7" s="790"/>
      <c r="CU7" s="790"/>
      <c r="CV7" s="791"/>
      <c r="CW7" s="789">
        <v>0</v>
      </c>
      <c r="CX7" s="790"/>
      <c r="CY7" s="790"/>
      <c r="CZ7" s="790"/>
      <c r="DA7" s="791"/>
      <c r="DB7" s="789">
        <v>419</v>
      </c>
      <c r="DC7" s="790"/>
      <c r="DD7" s="790"/>
      <c r="DE7" s="790"/>
      <c r="DF7" s="791"/>
      <c r="DG7" s="789">
        <v>25</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v>20</v>
      </c>
      <c r="CI8" s="800"/>
      <c r="CJ8" s="800"/>
      <c r="CK8" s="800"/>
      <c r="CL8" s="801"/>
      <c r="CM8" s="799">
        <v>123</v>
      </c>
      <c r="CN8" s="800"/>
      <c r="CO8" s="800"/>
      <c r="CP8" s="800"/>
      <c r="CQ8" s="801"/>
      <c r="CR8" s="799">
        <v>10</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551</v>
      </c>
      <c r="BT9" s="787"/>
      <c r="BU9" s="787"/>
      <c r="BV9" s="787"/>
      <c r="BW9" s="787"/>
      <c r="BX9" s="787"/>
      <c r="BY9" s="787"/>
      <c r="BZ9" s="787"/>
      <c r="CA9" s="787"/>
      <c r="CB9" s="787"/>
      <c r="CC9" s="787"/>
      <c r="CD9" s="787"/>
      <c r="CE9" s="787"/>
      <c r="CF9" s="787"/>
      <c r="CG9" s="788"/>
      <c r="CH9" s="799">
        <v>-1</v>
      </c>
      <c r="CI9" s="800"/>
      <c r="CJ9" s="800"/>
      <c r="CK9" s="800"/>
      <c r="CL9" s="801"/>
      <c r="CM9" s="799">
        <v>114</v>
      </c>
      <c r="CN9" s="800"/>
      <c r="CO9" s="800"/>
      <c r="CP9" s="800"/>
      <c r="CQ9" s="801"/>
      <c r="CR9" s="799">
        <v>100</v>
      </c>
      <c r="CS9" s="800"/>
      <c r="CT9" s="800"/>
      <c r="CU9" s="800"/>
      <c r="CV9" s="801"/>
      <c r="CW9" s="799">
        <v>0</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552</v>
      </c>
      <c r="BT10" s="787"/>
      <c r="BU10" s="787"/>
      <c r="BV10" s="787"/>
      <c r="BW10" s="787"/>
      <c r="BX10" s="787"/>
      <c r="BY10" s="787"/>
      <c r="BZ10" s="787"/>
      <c r="CA10" s="787"/>
      <c r="CB10" s="787"/>
      <c r="CC10" s="787"/>
      <c r="CD10" s="787"/>
      <c r="CE10" s="787"/>
      <c r="CF10" s="787"/>
      <c r="CG10" s="788"/>
      <c r="CH10" s="799">
        <v>0</v>
      </c>
      <c r="CI10" s="800"/>
      <c r="CJ10" s="800"/>
      <c r="CK10" s="800"/>
      <c r="CL10" s="801"/>
      <c r="CM10" s="799">
        <v>13</v>
      </c>
      <c r="CN10" s="800"/>
      <c r="CO10" s="800"/>
      <c r="CP10" s="800"/>
      <c r="CQ10" s="801"/>
      <c r="CR10" s="799">
        <v>10</v>
      </c>
      <c r="CS10" s="800"/>
      <c r="CT10" s="800"/>
      <c r="CU10" s="800"/>
      <c r="CV10" s="801"/>
      <c r="CW10" s="799">
        <v>0</v>
      </c>
      <c r="CX10" s="800"/>
      <c r="CY10" s="800"/>
      <c r="CZ10" s="800"/>
      <c r="DA10" s="801"/>
      <c r="DB10" s="799">
        <v>0</v>
      </c>
      <c r="DC10" s="800"/>
      <c r="DD10" s="800"/>
      <c r="DE10" s="800"/>
      <c r="DF10" s="801"/>
      <c r="DG10" s="799">
        <v>0</v>
      </c>
      <c r="DH10" s="800"/>
      <c r="DI10" s="800"/>
      <c r="DJ10" s="800"/>
      <c r="DK10" s="801"/>
      <c r="DL10" s="799">
        <v>0</v>
      </c>
      <c r="DM10" s="800"/>
      <c r="DN10" s="800"/>
      <c r="DO10" s="800"/>
      <c r="DP10" s="801"/>
      <c r="DQ10" s="799">
        <v>0</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553</v>
      </c>
      <c r="BT11" s="787"/>
      <c r="BU11" s="787"/>
      <c r="BV11" s="787"/>
      <c r="BW11" s="787"/>
      <c r="BX11" s="787"/>
      <c r="BY11" s="787"/>
      <c r="BZ11" s="787"/>
      <c r="CA11" s="787"/>
      <c r="CB11" s="787"/>
      <c r="CC11" s="787"/>
      <c r="CD11" s="787"/>
      <c r="CE11" s="787"/>
      <c r="CF11" s="787"/>
      <c r="CG11" s="788"/>
      <c r="CH11" s="799">
        <v>-12</v>
      </c>
      <c r="CI11" s="800"/>
      <c r="CJ11" s="800"/>
      <c r="CK11" s="800"/>
      <c r="CL11" s="801"/>
      <c r="CM11" s="799">
        <v>179</v>
      </c>
      <c r="CN11" s="800"/>
      <c r="CO11" s="800"/>
      <c r="CP11" s="800"/>
      <c r="CQ11" s="801"/>
      <c r="CR11" s="799">
        <v>65</v>
      </c>
      <c r="CS11" s="800"/>
      <c r="CT11" s="800"/>
      <c r="CU11" s="800"/>
      <c r="CV11" s="801"/>
      <c r="CW11" s="799">
        <v>1</v>
      </c>
      <c r="CX11" s="800"/>
      <c r="CY11" s="800"/>
      <c r="CZ11" s="800"/>
      <c r="DA11" s="801"/>
      <c r="DB11" s="799">
        <v>30</v>
      </c>
      <c r="DC11" s="800"/>
      <c r="DD11" s="800"/>
      <c r="DE11" s="800"/>
      <c r="DF11" s="801"/>
      <c r="DG11" s="799">
        <v>0</v>
      </c>
      <c r="DH11" s="800"/>
      <c r="DI11" s="800"/>
      <c r="DJ11" s="800"/>
      <c r="DK11" s="801"/>
      <c r="DL11" s="799">
        <v>0</v>
      </c>
      <c r="DM11" s="800"/>
      <c r="DN11" s="800"/>
      <c r="DO11" s="800"/>
      <c r="DP11" s="801"/>
      <c r="DQ11" s="799">
        <v>0</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23677</v>
      </c>
      <c r="R23" s="812"/>
      <c r="S23" s="812"/>
      <c r="T23" s="812"/>
      <c r="U23" s="812"/>
      <c r="V23" s="812">
        <v>22931</v>
      </c>
      <c r="W23" s="812"/>
      <c r="X23" s="812"/>
      <c r="Y23" s="812"/>
      <c r="Z23" s="812"/>
      <c r="AA23" s="812">
        <v>746</v>
      </c>
      <c r="AB23" s="812"/>
      <c r="AC23" s="812"/>
      <c r="AD23" s="812"/>
      <c r="AE23" s="813"/>
      <c r="AF23" s="814">
        <v>547</v>
      </c>
      <c r="AG23" s="812"/>
      <c r="AH23" s="812"/>
      <c r="AI23" s="812"/>
      <c r="AJ23" s="815"/>
      <c r="AK23" s="816"/>
      <c r="AL23" s="817"/>
      <c r="AM23" s="817"/>
      <c r="AN23" s="817"/>
      <c r="AO23" s="817"/>
      <c r="AP23" s="812">
        <v>15441</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5215</v>
      </c>
      <c r="R28" s="841"/>
      <c r="S28" s="841"/>
      <c r="T28" s="841"/>
      <c r="U28" s="841"/>
      <c r="V28" s="841">
        <v>4996</v>
      </c>
      <c r="W28" s="841"/>
      <c r="X28" s="841"/>
      <c r="Y28" s="841"/>
      <c r="Z28" s="841"/>
      <c r="AA28" s="841">
        <v>219</v>
      </c>
      <c r="AB28" s="841"/>
      <c r="AC28" s="841"/>
      <c r="AD28" s="841"/>
      <c r="AE28" s="842"/>
      <c r="AF28" s="843">
        <v>219</v>
      </c>
      <c r="AG28" s="841"/>
      <c r="AH28" s="841"/>
      <c r="AI28" s="841"/>
      <c r="AJ28" s="844"/>
      <c r="AK28" s="845">
        <v>897</v>
      </c>
      <c r="AL28" s="836"/>
      <c r="AM28" s="836"/>
      <c r="AN28" s="836"/>
      <c r="AO28" s="836"/>
      <c r="AP28" s="836" t="s">
        <v>554</v>
      </c>
      <c r="AQ28" s="836"/>
      <c r="AR28" s="836"/>
      <c r="AS28" s="836"/>
      <c r="AT28" s="836"/>
      <c r="AU28" s="836" t="s">
        <v>554</v>
      </c>
      <c r="AV28" s="836"/>
      <c r="AW28" s="836"/>
      <c r="AX28" s="836"/>
      <c r="AY28" s="836"/>
      <c r="AZ28" s="837" t="s">
        <v>485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3634</v>
      </c>
      <c r="R29" s="777"/>
      <c r="S29" s="777"/>
      <c r="T29" s="777"/>
      <c r="U29" s="777"/>
      <c r="V29" s="777">
        <v>3492</v>
      </c>
      <c r="W29" s="777"/>
      <c r="X29" s="777"/>
      <c r="Y29" s="777"/>
      <c r="Z29" s="777"/>
      <c r="AA29" s="777">
        <v>142</v>
      </c>
      <c r="AB29" s="777"/>
      <c r="AC29" s="777"/>
      <c r="AD29" s="777"/>
      <c r="AE29" s="778"/>
      <c r="AF29" s="779">
        <v>142</v>
      </c>
      <c r="AG29" s="780"/>
      <c r="AH29" s="780"/>
      <c r="AI29" s="780"/>
      <c r="AJ29" s="781"/>
      <c r="AK29" s="848">
        <v>644</v>
      </c>
      <c r="AL29" s="849"/>
      <c r="AM29" s="849"/>
      <c r="AN29" s="849"/>
      <c r="AO29" s="849"/>
      <c r="AP29" s="849" t="s">
        <v>554</v>
      </c>
      <c r="AQ29" s="849"/>
      <c r="AR29" s="849"/>
      <c r="AS29" s="849"/>
      <c r="AT29" s="849"/>
      <c r="AU29" s="849" t="s">
        <v>554</v>
      </c>
      <c r="AV29" s="849"/>
      <c r="AW29" s="849"/>
      <c r="AX29" s="849"/>
      <c r="AY29" s="849"/>
      <c r="AZ29" s="850" t="s">
        <v>485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360</v>
      </c>
      <c r="R30" s="777"/>
      <c r="S30" s="777"/>
      <c r="T30" s="777"/>
      <c r="U30" s="777"/>
      <c r="V30" s="777">
        <v>359</v>
      </c>
      <c r="W30" s="777"/>
      <c r="X30" s="777"/>
      <c r="Y30" s="777"/>
      <c r="Z30" s="777"/>
      <c r="AA30" s="777">
        <v>1</v>
      </c>
      <c r="AB30" s="777"/>
      <c r="AC30" s="777"/>
      <c r="AD30" s="777"/>
      <c r="AE30" s="778"/>
      <c r="AF30" s="779">
        <v>1</v>
      </c>
      <c r="AG30" s="780"/>
      <c r="AH30" s="780"/>
      <c r="AI30" s="780"/>
      <c r="AJ30" s="781"/>
      <c r="AK30" s="848">
        <v>114</v>
      </c>
      <c r="AL30" s="849"/>
      <c r="AM30" s="849"/>
      <c r="AN30" s="849"/>
      <c r="AO30" s="849"/>
      <c r="AP30" s="849" t="s">
        <v>554</v>
      </c>
      <c r="AQ30" s="849"/>
      <c r="AR30" s="849"/>
      <c r="AS30" s="849"/>
      <c r="AT30" s="849"/>
      <c r="AU30" s="849" t="s">
        <v>554</v>
      </c>
      <c r="AV30" s="849"/>
      <c r="AW30" s="849"/>
      <c r="AX30" s="849"/>
      <c r="AY30" s="849"/>
      <c r="AZ30" s="850" t="s">
        <v>485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799</v>
      </c>
      <c r="R31" s="777"/>
      <c r="S31" s="777"/>
      <c r="T31" s="777"/>
      <c r="U31" s="777"/>
      <c r="V31" s="777">
        <v>724</v>
      </c>
      <c r="W31" s="777"/>
      <c r="X31" s="777"/>
      <c r="Y31" s="777"/>
      <c r="Z31" s="777"/>
      <c r="AA31" s="777">
        <v>74</v>
      </c>
      <c r="AB31" s="777"/>
      <c r="AC31" s="777"/>
      <c r="AD31" s="777"/>
      <c r="AE31" s="778"/>
      <c r="AF31" s="779">
        <v>623</v>
      </c>
      <c r="AG31" s="780"/>
      <c r="AH31" s="780"/>
      <c r="AI31" s="780"/>
      <c r="AJ31" s="781"/>
      <c r="AK31" s="848">
        <v>0</v>
      </c>
      <c r="AL31" s="849"/>
      <c r="AM31" s="849"/>
      <c r="AN31" s="849"/>
      <c r="AO31" s="849"/>
      <c r="AP31" s="849">
        <v>2230</v>
      </c>
      <c r="AQ31" s="849"/>
      <c r="AR31" s="849"/>
      <c r="AS31" s="849"/>
      <c r="AT31" s="849"/>
      <c r="AU31" s="849" t="s">
        <v>554</v>
      </c>
      <c r="AV31" s="849"/>
      <c r="AW31" s="849"/>
      <c r="AX31" s="849"/>
      <c r="AY31" s="849"/>
      <c r="AZ31" s="850" t="s">
        <v>485</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876</v>
      </c>
      <c r="R32" s="777"/>
      <c r="S32" s="777"/>
      <c r="T32" s="777"/>
      <c r="U32" s="777"/>
      <c r="V32" s="777">
        <v>511</v>
      </c>
      <c r="W32" s="777"/>
      <c r="X32" s="777"/>
      <c r="Y32" s="777"/>
      <c r="Z32" s="777"/>
      <c r="AA32" s="777">
        <v>365</v>
      </c>
      <c r="AB32" s="777"/>
      <c r="AC32" s="777"/>
      <c r="AD32" s="777"/>
      <c r="AE32" s="778"/>
      <c r="AF32" s="779">
        <v>365</v>
      </c>
      <c r="AG32" s="780"/>
      <c r="AH32" s="780"/>
      <c r="AI32" s="780"/>
      <c r="AJ32" s="781"/>
      <c r="AK32" s="848">
        <v>703</v>
      </c>
      <c r="AL32" s="849"/>
      <c r="AM32" s="849"/>
      <c r="AN32" s="849"/>
      <c r="AO32" s="849"/>
      <c r="AP32" s="849">
        <v>5045</v>
      </c>
      <c r="AQ32" s="849"/>
      <c r="AR32" s="849"/>
      <c r="AS32" s="849"/>
      <c r="AT32" s="849"/>
      <c r="AU32" s="849">
        <v>2694</v>
      </c>
      <c r="AV32" s="849"/>
      <c r="AW32" s="849"/>
      <c r="AX32" s="849"/>
      <c r="AY32" s="849"/>
      <c r="AZ32" s="850" t="s">
        <v>485</v>
      </c>
      <c r="BA32" s="850"/>
      <c r="BB32" s="850"/>
      <c r="BC32" s="850"/>
      <c r="BD32" s="850"/>
      <c r="BE32" s="846" t="s">
        <v>378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1021</v>
      </c>
      <c r="R33" s="777"/>
      <c r="S33" s="777"/>
      <c r="T33" s="777"/>
      <c r="U33" s="777"/>
      <c r="V33" s="777">
        <v>976</v>
      </c>
      <c r="W33" s="777"/>
      <c r="X33" s="777"/>
      <c r="Y33" s="777"/>
      <c r="Z33" s="777"/>
      <c r="AA33" s="777">
        <v>44</v>
      </c>
      <c r="AB33" s="777"/>
      <c r="AC33" s="777"/>
      <c r="AD33" s="777"/>
      <c r="AE33" s="778"/>
      <c r="AF33" s="779">
        <v>44</v>
      </c>
      <c r="AG33" s="780"/>
      <c r="AH33" s="780"/>
      <c r="AI33" s="780"/>
      <c r="AJ33" s="781"/>
      <c r="AK33" s="848">
        <v>0</v>
      </c>
      <c r="AL33" s="849"/>
      <c r="AM33" s="849"/>
      <c r="AN33" s="849"/>
      <c r="AO33" s="849"/>
      <c r="AP33" s="849">
        <v>2538</v>
      </c>
      <c r="AQ33" s="849"/>
      <c r="AR33" s="849"/>
      <c r="AS33" s="849"/>
      <c r="AT33" s="849"/>
      <c r="AU33" s="849" t="s">
        <v>554</v>
      </c>
      <c r="AV33" s="849"/>
      <c r="AW33" s="849"/>
      <c r="AX33" s="849"/>
      <c r="AY33" s="849"/>
      <c r="AZ33" s="850" t="s">
        <v>485</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229</v>
      </c>
      <c r="R34" s="777"/>
      <c r="S34" s="777"/>
      <c r="T34" s="777"/>
      <c r="U34" s="777"/>
      <c r="V34" s="777">
        <v>218</v>
      </c>
      <c r="W34" s="777"/>
      <c r="X34" s="777"/>
      <c r="Y34" s="777"/>
      <c r="Z34" s="777"/>
      <c r="AA34" s="777">
        <v>11</v>
      </c>
      <c r="AB34" s="777"/>
      <c r="AC34" s="777"/>
      <c r="AD34" s="777"/>
      <c r="AE34" s="778"/>
      <c r="AF34" s="779">
        <v>11</v>
      </c>
      <c r="AG34" s="780"/>
      <c r="AH34" s="780"/>
      <c r="AI34" s="780"/>
      <c r="AJ34" s="781"/>
      <c r="AK34" s="848">
        <v>179</v>
      </c>
      <c r="AL34" s="849"/>
      <c r="AM34" s="849"/>
      <c r="AN34" s="849"/>
      <c r="AO34" s="849"/>
      <c r="AP34" s="849">
        <v>2450</v>
      </c>
      <c r="AQ34" s="849"/>
      <c r="AR34" s="849"/>
      <c r="AS34" s="849"/>
      <c r="AT34" s="849"/>
      <c r="AU34" s="849">
        <v>2450</v>
      </c>
      <c r="AV34" s="849"/>
      <c r="AW34" s="849"/>
      <c r="AX34" s="849"/>
      <c r="AY34" s="849"/>
      <c r="AZ34" s="850" t="s">
        <v>485</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1683</v>
      </c>
      <c r="R35" s="777"/>
      <c r="S35" s="777"/>
      <c r="T35" s="777"/>
      <c r="U35" s="777"/>
      <c r="V35" s="777">
        <v>1635</v>
      </c>
      <c r="W35" s="777"/>
      <c r="X35" s="777"/>
      <c r="Y35" s="777"/>
      <c r="Z35" s="777"/>
      <c r="AA35" s="777">
        <v>47</v>
      </c>
      <c r="AB35" s="777"/>
      <c r="AC35" s="777"/>
      <c r="AD35" s="777"/>
      <c r="AE35" s="778"/>
      <c r="AF35" s="779">
        <v>47</v>
      </c>
      <c r="AG35" s="780"/>
      <c r="AH35" s="780"/>
      <c r="AI35" s="780"/>
      <c r="AJ35" s="781"/>
      <c r="AK35" s="848">
        <v>520</v>
      </c>
      <c r="AL35" s="849"/>
      <c r="AM35" s="849"/>
      <c r="AN35" s="849"/>
      <c r="AO35" s="849"/>
      <c r="AP35" s="849">
        <v>10973</v>
      </c>
      <c r="AQ35" s="849"/>
      <c r="AR35" s="849"/>
      <c r="AS35" s="849"/>
      <c r="AT35" s="849"/>
      <c r="AU35" s="849">
        <v>8120</v>
      </c>
      <c r="AV35" s="849"/>
      <c r="AW35" s="849"/>
      <c r="AX35" s="849"/>
      <c r="AY35" s="849"/>
      <c r="AZ35" s="850" t="s">
        <v>485</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1452</v>
      </c>
      <c r="AG63" s="860"/>
      <c r="AH63" s="860"/>
      <c r="AI63" s="860"/>
      <c r="AJ63" s="861"/>
      <c r="AK63" s="862"/>
      <c r="AL63" s="857"/>
      <c r="AM63" s="857"/>
      <c r="AN63" s="857"/>
      <c r="AO63" s="857"/>
      <c r="AP63" s="860">
        <v>23236</v>
      </c>
      <c r="AQ63" s="860"/>
      <c r="AR63" s="860"/>
      <c r="AS63" s="860"/>
      <c r="AT63" s="860"/>
      <c r="AU63" s="860">
        <v>13264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387</v>
      </c>
      <c r="R68" s="884"/>
      <c r="S68" s="884"/>
      <c r="T68" s="884"/>
      <c r="U68" s="884"/>
      <c r="V68" s="884">
        <v>369</v>
      </c>
      <c r="W68" s="884"/>
      <c r="X68" s="884"/>
      <c r="Y68" s="884"/>
      <c r="Z68" s="884"/>
      <c r="AA68" s="884">
        <v>18</v>
      </c>
      <c r="AB68" s="884"/>
      <c r="AC68" s="884"/>
      <c r="AD68" s="884"/>
      <c r="AE68" s="884"/>
      <c r="AF68" s="884">
        <v>18</v>
      </c>
      <c r="AG68" s="884"/>
      <c r="AH68" s="884"/>
      <c r="AI68" s="884"/>
      <c r="AJ68" s="884"/>
      <c r="AK68" s="884">
        <v>11</v>
      </c>
      <c r="AL68" s="884"/>
      <c r="AM68" s="884"/>
      <c r="AN68" s="884"/>
      <c r="AO68" s="884"/>
      <c r="AP68" s="884" t="s">
        <v>554</v>
      </c>
      <c r="AQ68" s="884"/>
      <c r="AR68" s="884"/>
      <c r="AS68" s="884"/>
      <c r="AT68" s="884"/>
      <c r="AU68" s="884" t="s">
        <v>554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1104</v>
      </c>
      <c r="R69" s="849"/>
      <c r="S69" s="849"/>
      <c r="T69" s="849"/>
      <c r="U69" s="849"/>
      <c r="V69" s="849">
        <v>1065</v>
      </c>
      <c r="W69" s="849"/>
      <c r="X69" s="849"/>
      <c r="Y69" s="849"/>
      <c r="Z69" s="849"/>
      <c r="AA69" s="849">
        <v>39</v>
      </c>
      <c r="AB69" s="849"/>
      <c r="AC69" s="849"/>
      <c r="AD69" s="849"/>
      <c r="AE69" s="849"/>
      <c r="AF69" s="849">
        <v>22</v>
      </c>
      <c r="AG69" s="849"/>
      <c r="AH69" s="849"/>
      <c r="AI69" s="849"/>
      <c r="AJ69" s="849"/>
      <c r="AK69" s="849">
        <v>44</v>
      </c>
      <c r="AL69" s="849"/>
      <c r="AM69" s="849"/>
      <c r="AN69" s="849"/>
      <c r="AO69" s="849"/>
      <c r="AP69" s="849">
        <v>17</v>
      </c>
      <c r="AQ69" s="849"/>
      <c r="AR69" s="849"/>
      <c r="AS69" s="849"/>
      <c r="AT69" s="849"/>
      <c r="AU69" s="849">
        <v>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482</v>
      </c>
      <c r="R70" s="849"/>
      <c r="S70" s="849"/>
      <c r="T70" s="849"/>
      <c r="U70" s="849"/>
      <c r="V70" s="849">
        <v>451</v>
      </c>
      <c r="W70" s="849"/>
      <c r="X70" s="849"/>
      <c r="Y70" s="849"/>
      <c r="Z70" s="849"/>
      <c r="AA70" s="849">
        <v>31</v>
      </c>
      <c r="AB70" s="849"/>
      <c r="AC70" s="849"/>
      <c r="AD70" s="849"/>
      <c r="AE70" s="849"/>
      <c r="AF70" s="849">
        <v>31</v>
      </c>
      <c r="AG70" s="849"/>
      <c r="AH70" s="849"/>
      <c r="AI70" s="849"/>
      <c r="AJ70" s="849"/>
      <c r="AK70" s="849">
        <v>20</v>
      </c>
      <c r="AL70" s="849"/>
      <c r="AM70" s="849"/>
      <c r="AN70" s="849"/>
      <c r="AO70" s="849"/>
      <c r="AP70" s="849" t="s">
        <v>554</v>
      </c>
      <c r="AQ70" s="849"/>
      <c r="AR70" s="849"/>
      <c r="AS70" s="849"/>
      <c r="AT70" s="849"/>
      <c r="AU70" s="849" t="s">
        <v>554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160773</v>
      </c>
      <c r="R71" s="849"/>
      <c r="S71" s="849"/>
      <c r="T71" s="849"/>
      <c r="U71" s="849"/>
      <c r="V71" s="849">
        <v>157982</v>
      </c>
      <c r="W71" s="849"/>
      <c r="X71" s="849"/>
      <c r="Y71" s="849"/>
      <c r="Z71" s="849"/>
      <c r="AA71" s="849">
        <v>2791</v>
      </c>
      <c r="AB71" s="849"/>
      <c r="AC71" s="849"/>
      <c r="AD71" s="849"/>
      <c r="AE71" s="849"/>
      <c r="AF71" s="849">
        <v>2789</v>
      </c>
      <c r="AG71" s="849"/>
      <c r="AH71" s="849"/>
      <c r="AI71" s="849"/>
      <c r="AJ71" s="849"/>
      <c r="AK71" s="849">
        <v>2417</v>
      </c>
      <c r="AL71" s="849"/>
      <c r="AM71" s="849"/>
      <c r="AN71" s="849"/>
      <c r="AO71" s="849"/>
      <c r="AP71" s="849" t="s">
        <v>554</v>
      </c>
      <c r="AQ71" s="849"/>
      <c r="AR71" s="849"/>
      <c r="AS71" s="849"/>
      <c r="AT71" s="849"/>
      <c r="AU71" s="849" t="s">
        <v>554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184</v>
      </c>
      <c r="R72" s="849"/>
      <c r="S72" s="849"/>
      <c r="T72" s="849"/>
      <c r="U72" s="849"/>
      <c r="V72" s="849">
        <v>176</v>
      </c>
      <c r="W72" s="849"/>
      <c r="X72" s="849"/>
      <c r="Y72" s="849"/>
      <c r="Z72" s="849"/>
      <c r="AA72" s="849">
        <v>8</v>
      </c>
      <c r="AB72" s="849"/>
      <c r="AC72" s="849"/>
      <c r="AD72" s="849"/>
      <c r="AE72" s="849"/>
      <c r="AF72" s="849">
        <v>8</v>
      </c>
      <c r="AG72" s="849"/>
      <c r="AH72" s="849"/>
      <c r="AI72" s="849"/>
      <c r="AJ72" s="849"/>
      <c r="AK72" s="849" t="s">
        <v>554</v>
      </c>
      <c r="AL72" s="849"/>
      <c r="AM72" s="849"/>
      <c r="AN72" s="849"/>
      <c r="AO72" s="849"/>
      <c r="AP72" s="849" t="s">
        <v>554</v>
      </c>
      <c r="AQ72" s="849"/>
      <c r="AR72" s="849"/>
      <c r="AS72" s="849"/>
      <c r="AT72" s="849"/>
      <c r="AU72" s="849" t="s">
        <v>554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12251</v>
      </c>
      <c r="R73" s="849"/>
      <c r="S73" s="849"/>
      <c r="T73" s="849"/>
      <c r="U73" s="849"/>
      <c r="V73" s="849">
        <v>10146</v>
      </c>
      <c r="W73" s="849"/>
      <c r="X73" s="849"/>
      <c r="Y73" s="849"/>
      <c r="Z73" s="849"/>
      <c r="AA73" s="849">
        <v>2106</v>
      </c>
      <c r="AB73" s="849"/>
      <c r="AC73" s="849"/>
      <c r="AD73" s="849"/>
      <c r="AE73" s="849"/>
      <c r="AF73" s="849">
        <v>2106</v>
      </c>
      <c r="AG73" s="849"/>
      <c r="AH73" s="849"/>
      <c r="AI73" s="849"/>
      <c r="AJ73" s="849"/>
      <c r="AK73" s="897" t="s">
        <v>554</v>
      </c>
      <c r="AL73" s="849"/>
      <c r="AM73" s="849"/>
      <c r="AN73" s="849"/>
      <c r="AO73" s="849"/>
      <c r="AP73" s="897" t="s">
        <v>554</v>
      </c>
      <c r="AQ73" s="849"/>
      <c r="AR73" s="849"/>
      <c r="AS73" s="849"/>
      <c r="AT73" s="849"/>
      <c r="AU73" s="897" t="s">
        <v>554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961</v>
      </c>
      <c r="R74" s="849"/>
      <c r="S74" s="849"/>
      <c r="T74" s="849"/>
      <c r="U74" s="849"/>
      <c r="V74" s="849">
        <v>937</v>
      </c>
      <c r="W74" s="849"/>
      <c r="X74" s="849"/>
      <c r="Y74" s="849"/>
      <c r="Z74" s="849"/>
      <c r="AA74" s="849">
        <v>24</v>
      </c>
      <c r="AB74" s="849"/>
      <c r="AC74" s="849"/>
      <c r="AD74" s="849"/>
      <c r="AE74" s="849"/>
      <c r="AF74" s="849">
        <v>24</v>
      </c>
      <c r="AG74" s="849"/>
      <c r="AH74" s="849"/>
      <c r="AI74" s="849"/>
      <c r="AJ74" s="849"/>
      <c r="AK74" s="849">
        <v>5</v>
      </c>
      <c r="AL74" s="849"/>
      <c r="AM74" s="849"/>
      <c r="AN74" s="849"/>
      <c r="AO74" s="849"/>
      <c r="AP74" s="849" t="s">
        <v>554</v>
      </c>
      <c r="AQ74" s="849"/>
      <c r="AR74" s="849"/>
      <c r="AS74" s="849"/>
      <c r="AT74" s="849"/>
      <c r="AU74" s="849" t="s">
        <v>554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548</v>
      </c>
      <c r="C75" s="892"/>
      <c r="D75" s="892"/>
      <c r="E75" s="892"/>
      <c r="F75" s="892"/>
      <c r="G75" s="892"/>
      <c r="H75" s="892"/>
      <c r="I75" s="892"/>
      <c r="J75" s="892"/>
      <c r="K75" s="892"/>
      <c r="L75" s="892"/>
      <c r="M75" s="892"/>
      <c r="N75" s="892"/>
      <c r="O75" s="892"/>
      <c r="P75" s="893"/>
      <c r="Q75" s="898">
        <v>7</v>
      </c>
      <c r="R75" s="899"/>
      <c r="S75" s="899"/>
      <c r="T75" s="899"/>
      <c r="U75" s="848"/>
      <c r="V75" s="900">
        <v>7</v>
      </c>
      <c r="W75" s="899"/>
      <c r="X75" s="899"/>
      <c r="Y75" s="899"/>
      <c r="Z75" s="848"/>
      <c r="AA75" s="900">
        <v>0</v>
      </c>
      <c r="AB75" s="899"/>
      <c r="AC75" s="899"/>
      <c r="AD75" s="899"/>
      <c r="AE75" s="848"/>
      <c r="AF75" s="900">
        <v>0</v>
      </c>
      <c r="AG75" s="899"/>
      <c r="AH75" s="899"/>
      <c r="AI75" s="899"/>
      <c r="AJ75" s="848"/>
      <c r="AK75" s="900" t="s">
        <v>554</v>
      </c>
      <c r="AL75" s="899"/>
      <c r="AM75" s="899"/>
      <c r="AN75" s="899"/>
      <c r="AO75" s="848"/>
      <c r="AP75" s="900" t="s">
        <v>554</v>
      </c>
      <c r="AQ75" s="899"/>
      <c r="AR75" s="899"/>
      <c r="AS75" s="899"/>
      <c r="AT75" s="848"/>
      <c r="AU75" s="900" t="s">
        <v>554</v>
      </c>
      <c r="AV75" s="899"/>
      <c r="AW75" s="899"/>
      <c r="AX75" s="899"/>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8"/>
      <c r="R76" s="899"/>
      <c r="S76" s="899"/>
      <c r="T76" s="899"/>
      <c r="U76" s="848"/>
      <c r="V76" s="900"/>
      <c r="W76" s="899"/>
      <c r="X76" s="899"/>
      <c r="Y76" s="899"/>
      <c r="Z76" s="848"/>
      <c r="AA76" s="900"/>
      <c r="AB76" s="899"/>
      <c r="AC76" s="899"/>
      <c r="AD76" s="899"/>
      <c r="AE76" s="848"/>
      <c r="AF76" s="900"/>
      <c r="AG76" s="899"/>
      <c r="AH76" s="899"/>
      <c r="AI76" s="899"/>
      <c r="AJ76" s="848"/>
      <c r="AK76" s="900"/>
      <c r="AL76" s="899"/>
      <c r="AM76" s="899"/>
      <c r="AN76" s="899"/>
      <c r="AO76" s="848"/>
      <c r="AP76" s="900"/>
      <c r="AQ76" s="899"/>
      <c r="AR76" s="899"/>
      <c r="AS76" s="899"/>
      <c r="AT76" s="848"/>
      <c r="AU76" s="900"/>
      <c r="AV76" s="899"/>
      <c r="AW76" s="899"/>
      <c r="AX76" s="899"/>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8"/>
      <c r="R77" s="899"/>
      <c r="S77" s="899"/>
      <c r="T77" s="899"/>
      <c r="U77" s="848"/>
      <c r="V77" s="900"/>
      <c r="W77" s="899"/>
      <c r="X77" s="899"/>
      <c r="Y77" s="899"/>
      <c r="Z77" s="848"/>
      <c r="AA77" s="900"/>
      <c r="AB77" s="899"/>
      <c r="AC77" s="899"/>
      <c r="AD77" s="899"/>
      <c r="AE77" s="848"/>
      <c r="AF77" s="900"/>
      <c r="AG77" s="899"/>
      <c r="AH77" s="899"/>
      <c r="AI77" s="899"/>
      <c r="AJ77" s="848"/>
      <c r="AK77" s="900"/>
      <c r="AL77" s="899"/>
      <c r="AM77" s="899"/>
      <c r="AN77" s="899"/>
      <c r="AO77" s="848"/>
      <c r="AP77" s="900"/>
      <c r="AQ77" s="899"/>
      <c r="AR77" s="899"/>
      <c r="AS77" s="899"/>
      <c r="AT77" s="848"/>
      <c r="AU77" s="900"/>
      <c r="AV77" s="899"/>
      <c r="AW77" s="899"/>
      <c r="AX77" s="899"/>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4998</v>
      </c>
      <c r="AG88" s="860"/>
      <c r="AH88" s="860"/>
      <c r="AI88" s="860"/>
      <c r="AJ88" s="860"/>
      <c r="AK88" s="857"/>
      <c r="AL88" s="857"/>
      <c r="AM88" s="857"/>
      <c r="AN88" s="857"/>
      <c r="AO88" s="857"/>
      <c r="AP88" s="860">
        <v>17</v>
      </c>
      <c r="AQ88" s="860"/>
      <c r="AR88" s="860"/>
      <c r="AS88" s="860"/>
      <c r="AT88" s="860"/>
      <c r="AU88" s="860">
        <v>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396</v>
      </c>
      <c r="BS102" s="809"/>
      <c r="BT102" s="809"/>
      <c r="BU102" s="809"/>
      <c r="BV102" s="809"/>
      <c r="BW102" s="809"/>
      <c r="BX102" s="809"/>
      <c r="BY102" s="809"/>
      <c r="BZ102" s="809"/>
      <c r="CA102" s="809"/>
      <c r="CB102" s="809"/>
      <c r="CC102" s="809"/>
      <c r="CD102" s="809"/>
      <c r="CE102" s="809"/>
      <c r="CF102" s="809"/>
      <c r="CG102" s="810"/>
      <c r="CH102" s="908"/>
      <c r="CI102" s="909"/>
      <c r="CJ102" s="909"/>
      <c r="CK102" s="909"/>
      <c r="CL102" s="910"/>
      <c r="CM102" s="908"/>
      <c r="CN102" s="909"/>
      <c r="CO102" s="909"/>
      <c r="CP102" s="909"/>
      <c r="CQ102" s="910"/>
      <c r="CR102" s="911">
        <v>190</v>
      </c>
      <c r="CS102" s="868"/>
      <c r="CT102" s="868"/>
      <c r="CU102" s="868"/>
      <c r="CV102" s="912"/>
      <c r="CW102" s="911">
        <v>1</v>
      </c>
      <c r="CX102" s="868"/>
      <c r="CY102" s="868"/>
      <c r="CZ102" s="868"/>
      <c r="DA102" s="912"/>
      <c r="DB102" s="911">
        <v>449</v>
      </c>
      <c r="DC102" s="868"/>
      <c r="DD102" s="868"/>
      <c r="DE102" s="868"/>
      <c r="DF102" s="912"/>
      <c r="DG102" s="911">
        <v>25</v>
      </c>
      <c r="DH102" s="868"/>
      <c r="DI102" s="868"/>
      <c r="DJ102" s="868"/>
      <c r="DK102" s="912"/>
      <c r="DL102" s="911">
        <v>0</v>
      </c>
      <c r="DM102" s="868"/>
      <c r="DN102" s="868"/>
      <c r="DO102" s="868"/>
      <c r="DP102" s="912"/>
      <c r="DQ102" s="911">
        <v>0</v>
      </c>
      <c r="DR102" s="868"/>
      <c r="DS102" s="868"/>
      <c r="DT102" s="868"/>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401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403</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404</v>
      </c>
      <c r="AB109" s="914"/>
      <c r="AC109" s="914"/>
      <c r="AD109" s="914"/>
      <c r="AE109" s="915"/>
      <c r="AF109" s="913" t="s">
        <v>282</v>
      </c>
      <c r="AG109" s="914"/>
      <c r="AH109" s="914"/>
      <c r="AI109" s="914"/>
      <c r="AJ109" s="915"/>
      <c r="AK109" s="913" t="s">
        <v>281</v>
      </c>
      <c r="AL109" s="914"/>
      <c r="AM109" s="914"/>
      <c r="AN109" s="914"/>
      <c r="AO109" s="915"/>
      <c r="AP109" s="913" t="s">
        <v>405</v>
      </c>
      <c r="AQ109" s="914"/>
      <c r="AR109" s="914"/>
      <c r="AS109" s="914"/>
      <c r="AT109" s="916"/>
      <c r="AU109" s="935" t="s">
        <v>403</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404</v>
      </c>
      <c r="BR109" s="914"/>
      <c r="BS109" s="914"/>
      <c r="BT109" s="914"/>
      <c r="BU109" s="915"/>
      <c r="BV109" s="913" t="s">
        <v>282</v>
      </c>
      <c r="BW109" s="914"/>
      <c r="BX109" s="914"/>
      <c r="BY109" s="914"/>
      <c r="BZ109" s="915"/>
      <c r="CA109" s="913" t="s">
        <v>281</v>
      </c>
      <c r="CB109" s="914"/>
      <c r="CC109" s="914"/>
      <c r="CD109" s="914"/>
      <c r="CE109" s="915"/>
      <c r="CF109" s="936" t="s">
        <v>405</v>
      </c>
      <c r="CG109" s="936"/>
      <c r="CH109" s="936"/>
      <c r="CI109" s="936"/>
      <c r="CJ109" s="936"/>
      <c r="CK109" s="913" t="s">
        <v>406</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404</v>
      </c>
      <c r="DH109" s="914"/>
      <c r="DI109" s="914"/>
      <c r="DJ109" s="914"/>
      <c r="DK109" s="915"/>
      <c r="DL109" s="913" t="s">
        <v>282</v>
      </c>
      <c r="DM109" s="914"/>
      <c r="DN109" s="914"/>
      <c r="DO109" s="914"/>
      <c r="DP109" s="915"/>
      <c r="DQ109" s="913" t="s">
        <v>281</v>
      </c>
      <c r="DR109" s="914"/>
      <c r="DS109" s="914"/>
      <c r="DT109" s="914"/>
      <c r="DU109" s="915"/>
      <c r="DV109" s="913" t="s">
        <v>405</v>
      </c>
      <c r="DW109" s="914"/>
      <c r="DX109" s="914"/>
      <c r="DY109" s="914"/>
      <c r="DZ109" s="916"/>
    </row>
    <row r="110" spans="1:131" s="197" customFormat="1" ht="26.25" customHeight="1">
      <c r="A110" s="917" t="s">
        <v>407</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1834020</v>
      </c>
      <c r="AB110" s="921"/>
      <c r="AC110" s="921"/>
      <c r="AD110" s="921"/>
      <c r="AE110" s="922"/>
      <c r="AF110" s="923">
        <v>1727297</v>
      </c>
      <c r="AG110" s="921"/>
      <c r="AH110" s="921"/>
      <c r="AI110" s="921"/>
      <c r="AJ110" s="922"/>
      <c r="AK110" s="923">
        <v>1685118</v>
      </c>
      <c r="AL110" s="921"/>
      <c r="AM110" s="921"/>
      <c r="AN110" s="921"/>
      <c r="AO110" s="922"/>
      <c r="AP110" s="924">
        <v>19</v>
      </c>
      <c r="AQ110" s="925"/>
      <c r="AR110" s="925"/>
      <c r="AS110" s="925"/>
      <c r="AT110" s="926"/>
      <c r="AU110" s="927" t="s">
        <v>61</v>
      </c>
      <c r="AV110" s="928"/>
      <c r="AW110" s="928"/>
      <c r="AX110" s="928"/>
      <c r="AY110" s="929"/>
      <c r="AZ110" s="971" t="s">
        <v>408</v>
      </c>
      <c r="BA110" s="918"/>
      <c r="BB110" s="918"/>
      <c r="BC110" s="918"/>
      <c r="BD110" s="918"/>
      <c r="BE110" s="918"/>
      <c r="BF110" s="918"/>
      <c r="BG110" s="918"/>
      <c r="BH110" s="918"/>
      <c r="BI110" s="918"/>
      <c r="BJ110" s="918"/>
      <c r="BK110" s="918"/>
      <c r="BL110" s="918"/>
      <c r="BM110" s="918"/>
      <c r="BN110" s="918"/>
      <c r="BO110" s="918"/>
      <c r="BP110" s="919"/>
      <c r="BQ110" s="957">
        <v>15790529</v>
      </c>
      <c r="BR110" s="958"/>
      <c r="BS110" s="958"/>
      <c r="BT110" s="958"/>
      <c r="BU110" s="958"/>
      <c r="BV110" s="958">
        <v>15512700</v>
      </c>
      <c r="BW110" s="958"/>
      <c r="BX110" s="958"/>
      <c r="BY110" s="958"/>
      <c r="BZ110" s="958"/>
      <c r="CA110" s="958">
        <v>15441447</v>
      </c>
      <c r="CB110" s="958"/>
      <c r="CC110" s="958"/>
      <c r="CD110" s="958"/>
      <c r="CE110" s="958"/>
      <c r="CF110" s="972">
        <v>173.9</v>
      </c>
      <c r="CG110" s="973"/>
      <c r="CH110" s="973"/>
      <c r="CI110" s="973"/>
      <c r="CJ110" s="973"/>
      <c r="CK110" s="974" t="s">
        <v>409</v>
      </c>
      <c r="CL110" s="975"/>
      <c r="CM110" s="954" t="s">
        <v>410</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411</v>
      </c>
      <c r="DH110" s="958"/>
      <c r="DI110" s="958"/>
      <c r="DJ110" s="958"/>
      <c r="DK110" s="958"/>
      <c r="DL110" s="958" t="s">
        <v>411</v>
      </c>
      <c r="DM110" s="958"/>
      <c r="DN110" s="958"/>
      <c r="DO110" s="958"/>
      <c r="DP110" s="958"/>
      <c r="DQ110" s="958" t="s">
        <v>411</v>
      </c>
      <c r="DR110" s="958"/>
      <c r="DS110" s="958"/>
      <c r="DT110" s="958"/>
      <c r="DU110" s="958"/>
      <c r="DV110" s="959" t="s">
        <v>411</v>
      </c>
      <c r="DW110" s="959"/>
      <c r="DX110" s="959"/>
      <c r="DY110" s="959"/>
      <c r="DZ110" s="960"/>
    </row>
    <row r="111" spans="1:131" s="197" customFormat="1" ht="26.25" customHeight="1">
      <c r="A111" s="961" t="s">
        <v>412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108</v>
      </c>
      <c r="AB111" s="965"/>
      <c r="AC111" s="965"/>
      <c r="AD111" s="965"/>
      <c r="AE111" s="966"/>
      <c r="AF111" s="967" t="s">
        <v>108</v>
      </c>
      <c r="AG111" s="965"/>
      <c r="AH111" s="965"/>
      <c r="AI111" s="965"/>
      <c r="AJ111" s="966"/>
      <c r="AK111" s="967" t="s">
        <v>108</v>
      </c>
      <c r="AL111" s="965"/>
      <c r="AM111" s="965"/>
      <c r="AN111" s="965"/>
      <c r="AO111" s="966"/>
      <c r="AP111" s="968" t="s">
        <v>108</v>
      </c>
      <c r="AQ111" s="969"/>
      <c r="AR111" s="969"/>
      <c r="AS111" s="969"/>
      <c r="AT111" s="970"/>
      <c r="AU111" s="930"/>
      <c r="AV111" s="931"/>
      <c r="AW111" s="931"/>
      <c r="AX111" s="931"/>
      <c r="AY111" s="932"/>
      <c r="AZ111" s="980" t="s">
        <v>413</v>
      </c>
      <c r="BA111" s="981"/>
      <c r="BB111" s="981"/>
      <c r="BC111" s="981"/>
      <c r="BD111" s="981"/>
      <c r="BE111" s="981"/>
      <c r="BF111" s="981"/>
      <c r="BG111" s="981"/>
      <c r="BH111" s="981"/>
      <c r="BI111" s="981"/>
      <c r="BJ111" s="981"/>
      <c r="BK111" s="981"/>
      <c r="BL111" s="981"/>
      <c r="BM111" s="981"/>
      <c r="BN111" s="981"/>
      <c r="BO111" s="981"/>
      <c r="BP111" s="982"/>
      <c r="BQ111" s="950">
        <v>30789</v>
      </c>
      <c r="BR111" s="951"/>
      <c r="BS111" s="951"/>
      <c r="BT111" s="951"/>
      <c r="BU111" s="951"/>
      <c r="BV111" s="951">
        <v>23630</v>
      </c>
      <c r="BW111" s="951"/>
      <c r="BX111" s="951"/>
      <c r="BY111" s="951"/>
      <c r="BZ111" s="951"/>
      <c r="CA111" s="951">
        <v>16490</v>
      </c>
      <c r="CB111" s="951"/>
      <c r="CC111" s="951"/>
      <c r="CD111" s="951"/>
      <c r="CE111" s="951"/>
      <c r="CF111" s="945">
        <v>0.2</v>
      </c>
      <c r="CG111" s="946"/>
      <c r="CH111" s="946"/>
      <c r="CI111" s="946"/>
      <c r="CJ111" s="946"/>
      <c r="CK111" s="976"/>
      <c r="CL111" s="977"/>
      <c r="CM111" s="947" t="s">
        <v>414</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108</v>
      </c>
      <c r="DH111" s="951"/>
      <c r="DI111" s="951"/>
      <c r="DJ111" s="951"/>
      <c r="DK111" s="951"/>
      <c r="DL111" s="951" t="s">
        <v>108</v>
      </c>
      <c r="DM111" s="951"/>
      <c r="DN111" s="951"/>
      <c r="DO111" s="951"/>
      <c r="DP111" s="951"/>
      <c r="DQ111" s="951" t="s">
        <v>108</v>
      </c>
      <c r="DR111" s="951"/>
      <c r="DS111" s="951"/>
      <c r="DT111" s="951"/>
      <c r="DU111" s="951"/>
      <c r="DV111" s="952" t="s">
        <v>108</v>
      </c>
      <c r="DW111" s="952"/>
      <c r="DX111" s="952"/>
      <c r="DY111" s="952"/>
      <c r="DZ111" s="953"/>
    </row>
    <row r="112" spans="1:131" s="197" customFormat="1" ht="26.25" customHeight="1">
      <c r="A112" s="983" t="s">
        <v>415</v>
      </c>
      <c r="B112" s="984"/>
      <c r="C112" s="981" t="s">
        <v>416</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417</v>
      </c>
      <c r="AB112" s="990"/>
      <c r="AC112" s="990"/>
      <c r="AD112" s="990"/>
      <c r="AE112" s="991"/>
      <c r="AF112" s="992" t="s">
        <v>417</v>
      </c>
      <c r="AG112" s="990"/>
      <c r="AH112" s="990"/>
      <c r="AI112" s="990"/>
      <c r="AJ112" s="991"/>
      <c r="AK112" s="992" t="s">
        <v>417</v>
      </c>
      <c r="AL112" s="990"/>
      <c r="AM112" s="990"/>
      <c r="AN112" s="990"/>
      <c r="AO112" s="991"/>
      <c r="AP112" s="993" t="s">
        <v>417</v>
      </c>
      <c r="AQ112" s="994"/>
      <c r="AR112" s="994"/>
      <c r="AS112" s="994"/>
      <c r="AT112" s="995"/>
      <c r="AU112" s="930"/>
      <c r="AV112" s="931"/>
      <c r="AW112" s="931"/>
      <c r="AX112" s="931"/>
      <c r="AY112" s="932"/>
      <c r="AZ112" s="980" t="s">
        <v>418</v>
      </c>
      <c r="BA112" s="981"/>
      <c r="BB112" s="981"/>
      <c r="BC112" s="981"/>
      <c r="BD112" s="981"/>
      <c r="BE112" s="981"/>
      <c r="BF112" s="981"/>
      <c r="BG112" s="981"/>
      <c r="BH112" s="981"/>
      <c r="BI112" s="981"/>
      <c r="BJ112" s="981"/>
      <c r="BK112" s="981"/>
      <c r="BL112" s="981"/>
      <c r="BM112" s="981"/>
      <c r="BN112" s="981"/>
      <c r="BO112" s="981"/>
      <c r="BP112" s="982"/>
      <c r="BQ112" s="950">
        <v>13516626</v>
      </c>
      <c r="BR112" s="951"/>
      <c r="BS112" s="951"/>
      <c r="BT112" s="951"/>
      <c r="BU112" s="951"/>
      <c r="BV112" s="951">
        <v>13006582</v>
      </c>
      <c r="BW112" s="951"/>
      <c r="BX112" s="951"/>
      <c r="BY112" s="951"/>
      <c r="BZ112" s="951"/>
      <c r="CA112" s="951">
        <v>13263684</v>
      </c>
      <c r="CB112" s="951"/>
      <c r="CC112" s="951"/>
      <c r="CD112" s="951"/>
      <c r="CE112" s="951"/>
      <c r="CF112" s="945">
        <v>149.4</v>
      </c>
      <c r="CG112" s="946"/>
      <c r="CH112" s="946"/>
      <c r="CI112" s="946"/>
      <c r="CJ112" s="946"/>
      <c r="CK112" s="976"/>
      <c r="CL112" s="977"/>
      <c r="CM112" s="947" t="s">
        <v>419</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417</v>
      </c>
      <c r="DH112" s="951"/>
      <c r="DI112" s="951"/>
      <c r="DJ112" s="951"/>
      <c r="DK112" s="951"/>
      <c r="DL112" s="951" t="s">
        <v>417</v>
      </c>
      <c r="DM112" s="951"/>
      <c r="DN112" s="951"/>
      <c r="DO112" s="951"/>
      <c r="DP112" s="951"/>
      <c r="DQ112" s="951" t="s">
        <v>417</v>
      </c>
      <c r="DR112" s="951"/>
      <c r="DS112" s="951"/>
      <c r="DT112" s="951"/>
      <c r="DU112" s="951"/>
      <c r="DV112" s="952" t="s">
        <v>417</v>
      </c>
      <c r="DW112" s="952"/>
      <c r="DX112" s="952"/>
      <c r="DY112" s="952"/>
      <c r="DZ112" s="953"/>
    </row>
    <row r="113" spans="1:130" s="197" customFormat="1" ht="26.25" customHeight="1">
      <c r="A113" s="985"/>
      <c r="B113" s="986"/>
      <c r="C113" s="981" t="s">
        <v>420</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748692</v>
      </c>
      <c r="AB113" s="965"/>
      <c r="AC113" s="965"/>
      <c r="AD113" s="965"/>
      <c r="AE113" s="966"/>
      <c r="AF113" s="967">
        <v>748654</v>
      </c>
      <c r="AG113" s="965"/>
      <c r="AH113" s="965"/>
      <c r="AI113" s="965"/>
      <c r="AJ113" s="966"/>
      <c r="AK113" s="967">
        <v>828372</v>
      </c>
      <c r="AL113" s="965"/>
      <c r="AM113" s="965"/>
      <c r="AN113" s="965"/>
      <c r="AO113" s="966"/>
      <c r="AP113" s="968">
        <v>9.3000000000000007</v>
      </c>
      <c r="AQ113" s="969"/>
      <c r="AR113" s="969"/>
      <c r="AS113" s="969"/>
      <c r="AT113" s="970"/>
      <c r="AU113" s="930"/>
      <c r="AV113" s="931"/>
      <c r="AW113" s="931"/>
      <c r="AX113" s="931"/>
      <c r="AY113" s="932"/>
      <c r="AZ113" s="980" t="s">
        <v>421</v>
      </c>
      <c r="BA113" s="981"/>
      <c r="BB113" s="981"/>
      <c r="BC113" s="981"/>
      <c r="BD113" s="981"/>
      <c r="BE113" s="981"/>
      <c r="BF113" s="981"/>
      <c r="BG113" s="981"/>
      <c r="BH113" s="981"/>
      <c r="BI113" s="981"/>
      <c r="BJ113" s="981"/>
      <c r="BK113" s="981"/>
      <c r="BL113" s="981"/>
      <c r="BM113" s="981"/>
      <c r="BN113" s="981"/>
      <c r="BO113" s="981"/>
      <c r="BP113" s="982"/>
      <c r="BQ113" s="950" t="s">
        <v>417</v>
      </c>
      <c r="BR113" s="951"/>
      <c r="BS113" s="951"/>
      <c r="BT113" s="951"/>
      <c r="BU113" s="951"/>
      <c r="BV113" s="951" t="s">
        <v>417</v>
      </c>
      <c r="BW113" s="951"/>
      <c r="BX113" s="951"/>
      <c r="BY113" s="951"/>
      <c r="BZ113" s="951"/>
      <c r="CA113" s="951">
        <v>2230</v>
      </c>
      <c r="CB113" s="951"/>
      <c r="CC113" s="951"/>
      <c r="CD113" s="951"/>
      <c r="CE113" s="951"/>
      <c r="CF113" s="945">
        <v>0</v>
      </c>
      <c r="CG113" s="946"/>
      <c r="CH113" s="946"/>
      <c r="CI113" s="946"/>
      <c r="CJ113" s="946"/>
      <c r="CK113" s="976"/>
      <c r="CL113" s="977"/>
      <c r="CM113" s="947" t="s">
        <v>422</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417</v>
      </c>
      <c r="DH113" s="990"/>
      <c r="DI113" s="990"/>
      <c r="DJ113" s="990"/>
      <c r="DK113" s="991"/>
      <c r="DL113" s="992" t="s">
        <v>417</v>
      </c>
      <c r="DM113" s="990"/>
      <c r="DN113" s="990"/>
      <c r="DO113" s="990"/>
      <c r="DP113" s="991"/>
      <c r="DQ113" s="992" t="s">
        <v>417</v>
      </c>
      <c r="DR113" s="990"/>
      <c r="DS113" s="990"/>
      <c r="DT113" s="990"/>
      <c r="DU113" s="991"/>
      <c r="DV113" s="993" t="s">
        <v>417</v>
      </c>
      <c r="DW113" s="994"/>
      <c r="DX113" s="994"/>
      <c r="DY113" s="994"/>
      <c r="DZ113" s="995"/>
    </row>
    <row r="114" spans="1:130" s="197" customFormat="1" ht="26.25" customHeight="1">
      <c r="A114" s="985"/>
      <c r="B114" s="986"/>
      <c r="C114" s="981" t="s">
        <v>423</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417</v>
      </c>
      <c r="AB114" s="990"/>
      <c r="AC114" s="990"/>
      <c r="AD114" s="990"/>
      <c r="AE114" s="991"/>
      <c r="AF114" s="992" t="s">
        <v>417</v>
      </c>
      <c r="AG114" s="990"/>
      <c r="AH114" s="990"/>
      <c r="AI114" s="990"/>
      <c r="AJ114" s="991"/>
      <c r="AK114" s="992" t="s">
        <v>417</v>
      </c>
      <c r="AL114" s="990"/>
      <c r="AM114" s="990"/>
      <c r="AN114" s="990"/>
      <c r="AO114" s="991"/>
      <c r="AP114" s="993" t="s">
        <v>417</v>
      </c>
      <c r="AQ114" s="994"/>
      <c r="AR114" s="994"/>
      <c r="AS114" s="994"/>
      <c r="AT114" s="995"/>
      <c r="AU114" s="930"/>
      <c r="AV114" s="931"/>
      <c r="AW114" s="931"/>
      <c r="AX114" s="931"/>
      <c r="AY114" s="932"/>
      <c r="AZ114" s="980" t="s">
        <v>424</v>
      </c>
      <c r="BA114" s="981"/>
      <c r="BB114" s="981"/>
      <c r="BC114" s="981"/>
      <c r="BD114" s="981"/>
      <c r="BE114" s="981"/>
      <c r="BF114" s="981"/>
      <c r="BG114" s="981"/>
      <c r="BH114" s="981"/>
      <c r="BI114" s="981"/>
      <c r="BJ114" s="981"/>
      <c r="BK114" s="981"/>
      <c r="BL114" s="981"/>
      <c r="BM114" s="981"/>
      <c r="BN114" s="981"/>
      <c r="BO114" s="981"/>
      <c r="BP114" s="982"/>
      <c r="BQ114" s="950">
        <v>2759068</v>
      </c>
      <c r="BR114" s="951"/>
      <c r="BS114" s="951"/>
      <c r="BT114" s="951"/>
      <c r="BU114" s="951"/>
      <c r="BV114" s="951">
        <v>2382659</v>
      </c>
      <c r="BW114" s="951"/>
      <c r="BX114" s="951"/>
      <c r="BY114" s="951"/>
      <c r="BZ114" s="951"/>
      <c r="CA114" s="951">
        <v>2110211</v>
      </c>
      <c r="CB114" s="951"/>
      <c r="CC114" s="951"/>
      <c r="CD114" s="951"/>
      <c r="CE114" s="951"/>
      <c r="CF114" s="945">
        <v>23.8</v>
      </c>
      <c r="CG114" s="946"/>
      <c r="CH114" s="946"/>
      <c r="CI114" s="946"/>
      <c r="CJ114" s="946"/>
      <c r="CK114" s="976"/>
      <c r="CL114" s="977"/>
      <c r="CM114" s="947" t="s">
        <v>425</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417</v>
      </c>
      <c r="DH114" s="990"/>
      <c r="DI114" s="990"/>
      <c r="DJ114" s="990"/>
      <c r="DK114" s="991"/>
      <c r="DL114" s="992" t="s">
        <v>417</v>
      </c>
      <c r="DM114" s="990"/>
      <c r="DN114" s="990"/>
      <c r="DO114" s="990"/>
      <c r="DP114" s="991"/>
      <c r="DQ114" s="992" t="s">
        <v>417</v>
      </c>
      <c r="DR114" s="990"/>
      <c r="DS114" s="990"/>
      <c r="DT114" s="990"/>
      <c r="DU114" s="991"/>
      <c r="DV114" s="993" t="s">
        <v>417</v>
      </c>
      <c r="DW114" s="994"/>
      <c r="DX114" s="994"/>
      <c r="DY114" s="994"/>
      <c r="DZ114" s="995"/>
    </row>
    <row r="115" spans="1:130" s="197" customFormat="1" ht="26.25" customHeight="1">
      <c r="A115" s="985"/>
      <c r="B115" s="986"/>
      <c r="C115" s="981" t="s">
        <v>426</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8773</v>
      </c>
      <c r="AB115" s="965"/>
      <c r="AC115" s="965"/>
      <c r="AD115" s="965"/>
      <c r="AE115" s="966"/>
      <c r="AF115" s="967">
        <v>8925</v>
      </c>
      <c r="AG115" s="965"/>
      <c r="AH115" s="965"/>
      <c r="AI115" s="965"/>
      <c r="AJ115" s="966"/>
      <c r="AK115" s="967">
        <v>8109</v>
      </c>
      <c r="AL115" s="965"/>
      <c r="AM115" s="965"/>
      <c r="AN115" s="965"/>
      <c r="AO115" s="966"/>
      <c r="AP115" s="968">
        <v>0.1</v>
      </c>
      <c r="AQ115" s="969"/>
      <c r="AR115" s="969"/>
      <c r="AS115" s="969"/>
      <c r="AT115" s="970"/>
      <c r="AU115" s="930"/>
      <c r="AV115" s="931"/>
      <c r="AW115" s="931"/>
      <c r="AX115" s="931"/>
      <c r="AY115" s="932"/>
      <c r="AZ115" s="980" t="s">
        <v>427</v>
      </c>
      <c r="BA115" s="981"/>
      <c r="BB115" s="981"/>
      <c r="BC115" s="981"/>
      <c r="BD115" s="981"/>
      <c r="BE115" s="981"/>
      <c r="BF115" s="981"/>
      <c r="BG115" s="981"/>
      <c r="BH115" s="981"/>
      <c r="BI115" s="981"/>
      <c r="BJ115" s="981"/>
      <c r="BK115" s="981"/>
      <c r="BL115" s="981"/>
      <c r="BM115" s="981"/>
      <c r="BN115" s="981"/>
      <c r="BO115" s="981"/>
      <c r="BP115" s="982"/>
      <c r="BQ115" s="950" t="s">
        <v>417</v>
      </c>
      <c r="BR115" s="951"/>
      <c r="BS115" s="951"/>
      <c r="BT115" s="951"/>
      <c r="BU115" s="951"/>
      <c r="BV115" s="951" t="s">
        <v>417</v>
      </c>
      <c r="BW115" s="951"/>
      <c r="BX115" s="951"/>
      <c r="BY115" s="951"/>
      <c r="BZ115" s="951"/>
      <c r="CA115" s="951" t="s">
        <v>417</v>
      </c>
      <c r="CB115" s="951"/>
      <c r="CC115" s="951"/>
      <c r="CD115" s="951"/>
      <c r="CE115" s="951"/>
      <c r="CF115" s="945" t="s">
        <v>417</v>
      </c>
      <c r="CG115" s="946"/>
      <c r="CH115" s="946"/>
      <c r="CI115" s="946"/>
      <c r="CJ115" s="946"/>
      <c r="CK115" s="976"/>
      <c r="CL115" s="977"/>
      <c r="CM115" s="980" t="s">
        <v>428</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417</v>
      </c>
      <c r="DH115" s="990"/>
      <c r="DI115" s="990"/>
      <c r="DJ115" s="990"/>
      <c r="DK115" s="991"/>
      <c r="DL115" s="992" t="s">
        <v>417</v>
      </c>
      <c r="DM115" s="990"/>
      <c r="DN115" s="990"/>
      <c r="DO115" s="990"/>
      <c r="DP115" s="991"/>
      <c r="DQ115" s="992" t="s">
        <v>417</v>
      </c>
      <c r="DR115" s="990"/>
      <c r="DS115" s="990"/>
      <c r="DT115" s="990"/>
      <c r="DU115" s="991"/>
      <c r="DV115" s="993" t="s">
        <v>417</v>
      </c>
      <c r="DW115" s="994"/>
      <c r="DX115" s="994"/>
      <c r="DY115" s="994"/>
      <c r="DZ115" s="995"/>
    </row>
    <row r="116" spans="1:130" s="197" customFormat="1" ht="26.25" customHeight="1">
      <c r="A116" s="987"/>
      <c r="B116" s="988"/>
      <c r="C116" s="1002" t="s">
        <v>429</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v>11</v>
      </c>
      <c r="AB116" s="990"/>
      <c r="AC116" s="990"/>
      <c r="AD116" s="990"/>
      <c r="AE116" s="991"/>
      <c r="AF116" s="992">
        <v>12</v>
      </c>
      <c r="AG116" s="990"/>
      <c r="AH116" s="990"/>
      <c r="AI116" s="990"/>
      <c r="AJ116" s="991"/>
      <c r="AK116" s="992">
        <v>29</v>
      </c>
      <c r="AL116" s="990"/>
      <c r="AM116" s="990"/>
      <c r="AN116" s="990"/>
      <c r="AO116" s="991"/>
      <c r="AP116" s="993">
        <v>0</v>
      </c>
      <c r="AQ116" s="994"/>
      <c r="AR116" s="994"/>
      <c r="AS116" s="994"/>
      <c r="AT116" s="995"/>
      <c r="AU116" s="930"/>
      <c r="AV116" s="931"/>
      <c r="AW116" s="931"/>
      <c r="AX116" s="931"/>
      <c r="AY116" s="932"/>
      <c r="AZ116" s="980" t="s">
        <v>430</v>
      </c>
      <c r="BA116" s="981"/>
      <c r="BB116" s="981"/>
      <c r="BC116" s="981"/>
      <c r="BD116" s="981"/>
      <c r="BE116" s="981"/>
      <c r="BF116" s="981"/>
      <c r="BG116" s="981"/>
      <c r="BH116" s="981"/>
      <c r="BI116" s="981"/>
      <c r="BJ116" s="981"/>
      <c r="BK116" s="981"/>
      <c r="BL116" s="981"/>
      <c r="BM116" s="981"/>
      <c r="BN116" s="981"/>
      <c r="BO116" s="981"/>
      <c r="BP116" s="982"/>
      <c r="BQ116" s="950" t="s">
        <v>417</v>
      </c>
      <c r="BR116" s="951"/>
      <c r="BS116" s="951"/>
      <c r="BT116" s="951"/>
      <c r="BU116" s="951"/>
      <c r="BV116" s="951" t="s">
        <v>417</v>
      </c>
      <c r="BW116" s="951"/>
      <c r="BX116" s="951"/>
      <c r="BY116" s="951"/>
      <c r="BZ116" s="951"/>
      <c r="CA116" s="951" t="s">
        <v>417</v>
      </c>
      <c r="CB116" s="951"/>
      <c r="CC116" s="951"/>
      <c r="CD116" s="951"/>
      <c r="CE116" s="951"/>
      <c r="CF116" s="945" t="s">
        <v>417</v>
      </c>
      <c r="CG116" s="946"/>
      <c r="CH116" s="946"/>
      <c r="CI116" s="946"/>
      <c r="CJ116" s="946"/>
      <c r="CK116" s="976"/>
      <c r="CL116" s="977"/>
      <c r="CM116" s="947" t="s">
        <v>431</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417</v>
      </c>
      <c r="DH116" s="990"/>
      <c r="DI116" s="990"/>
      <c r="DJ116" s="990"/>
      <c r="DK116" s="991"/>
      <c r="DL116" s="992" t="s">
        <v>417</v>
      </c>
      <c r="DM116" s="990"/>
      <c r="DN116" s="990"/>
      <c r="DO116" s="990"/>
      <c r="DP116" s="991"/>
      <c r="DQ116" s="992" t="s">
        <v>417</v>
      </c>
      <c r="DR116" s="990"/>
      <c r="DS116" s="990"/>
      <c r="DT116" s="990"/>
      <c r="DU116" s="991"/>
      <c r="DV116" s="993" t="s">
        <v>417</v>
      </c>
      <c r="DW116" s="994"/>
      <c r="DX116" s="994"/>
      <c r="DY116" s="994"/>
      <c r="DZ116" s="995"/>
    </row>
    <row r="117" spans="1:130" s="197" customFormat="1" ht="26.25" customHeight="1">
      <c r="A117" s="935" t="s">
        <v>165</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432</v>
      </c>
      <c r="Z117" s="915"/>
      <c r="AA117" s="1027">
        <v>2591496</v>
      </c>
      <c r="AB117" s="997"/>
      <c r="AC117" s="997"/>
      <c r="AD117" s="997"/>
      <c r="AE117" s="998"/>
      <c r="AF117" s="996">
        <v>2484888</v>
      </c>
      <c r="AG117" s="997"/>
      <c r="AH117" s="997"/>
      <c r="AI117" s="997"/>
      <c r="AJ117" s="998"/>
      <c r="AK117" s="996">
        <v>2521628</v>
      </c>
      <c r="AL117" s="997"/>
      <c r="AM117" s="997"/>
      <c r="AN117" s="997"/>
      <c r="AO117" s="998"/>
      <c r="AP117" s="999"/>
      <c r="AQ117" s="1000"/>
      <c r="AR117" s="1000"/>
      <c r="AS117" s="1000"/>
      <c r="AT117" s="1001"/>
      <c r="AU117" s="930"/>
      <c r="AV117" s="931"/>
      <c r="AW117" s="931"/>
      <c r="AX117" s="931"/>
      <c r="AY117" s="932"/>
      <c r="AZ117" s="1026" t="s">
        <v>433</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t="s">
        <v>108</v>
      </c>
      <c r="BW117" s="1017"/>
      <c r="BX117" s="1017"/>
      <c r="BY117" s="1017"/>
      <c r="BZ117" s="1017"/>
      <c r="CA117" s="1017" t="s">
        <v>108</v>
      </c>
      <c r="CB117" s="1017"/>
      <c r="CC117" s="1017"/>
      <c r="CD117" s="1017"/>
      <c r="CE117" s="1017"/>
      <c r="CF117" s="945" t="s">
        <v>108</v>
      </c>
      <c r="CG117" s="946"/>
      <c r="CH117" s="946"/>
      <c r="CI117" s="946"/>
      <c r="CJ117" s="946"/>
      <c r="CK117" s="976"/>
      <c r="CL117" s="977"/>
      <c r="CM117" s="947" t="s">
        <v>434</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c r="A118" s="935" t="s">
        <v>406</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404</v>
      </c>
      <c r="AB118" s="914"/>
      <c r="AC118" s="914"/>
      <c r="AD118" s="914"/>
      <c r="AE118" s="915"/>
      <c r="AF118" s="913" t="s">
        <v>282</v>
      </c>
      <c r="AG118" s="914"/>
      <c r="AH118" s="914"/>
      <c r="AI118" s="914"/>
      <c r="AJ118" s="915"/>
      <c r="AK118" s="913" t="s">
        <v>281</v>
      </c>
      <c r="AL118" s="914"/>
      <c r="AM118" s="914"/>
      <c r="AN118" s="914"/>
      <c r="AO118" s="915"/>
      <c r="AP118" s="1021" t="s">
        <v>405</v>
      </c>
      <c r="AQ118" s="1022"/>
      <c r="AR118" s="1022"/>
      <c r="AS118" s="1022"/>
      <c r="AT118" s="1023"/>
      <c r="AU118" s="933"/>
      <c r="AV118" s="934"/>
      <c r="AW118" s="934"/>
      <c r="AX118" s="934"/>
      <c r="AY118" s="934"/>
      <c r="AZ118" s="228" t="s">
        <v>165</v>
      </c>
      <c r="BA118" s="228"/>
      <c r="BB118" s="228"/>
      <c r="BC118" s="228"/>
      <c r="BD118" s="228"/>
      <c r="BE118" s="228"/>
      <c r="BF118" s="228"/>
      <c r="BG118" s="228"/>
      <c r="BH118" s="228"/>
      <c r="BI118" s="228"/>
      <c r="BJ118" s="228"/>
      <c r="BK118" s="228"/>
      <c r="BL118" s="228"/>
      <c r="BM118" s="228"/>
      <c r="BN118" s="228"/>
      <c r="BO118" s="1024" t="s">
        <v>435</v>
      </c>
      <c r="BP118" s="1025"/>
      <c r="BQ118" s="1016">
        <v>32097012</v>
      </c>
      <c r="BR118" s="1017"/>
      <c r="BS118" s="1017"/>
      <c r="BT118" s="1017"/>
      <c r="BU118" s="1017"/>
      <c r="BV118" s="1017">
        <v>30925571</v>
      </c>
      <c r="BW118" s="1017"/>
      <c r="BX118" s="1017"/>
      <c r="BY118" s="1017"/>
      <c r="BZ118" s="1017"/>
      <c r="CA118" s="1017">
        <v>30834062</v>
      </c>
      <c r="CB118" s="1017"/>
      <c r="CC118" s="1017"/>
      <c r="CD118" s="1017"/>
      <c r="CE118" s="1017"/>
      <c r="CF118" s="1018"/>
      <c r="CG118" s="1019"/>
      <c r="CH118" s="1019"/>
      <c r="CI118" s="1019"/>
      <c r="CJ118" s="1020"/>
      <c r="CK118" s="976"/>
      <c r="CL118" s="977"/>
      <c r="CM118" s="947" t="s">
        <v>436</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c r="A119" s="1005" t="s">
        <v>409</v>
      </c>
      <c r="B119" s="975"/>
      <c r="C119" s="954" t="s">
        <v>410</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108</v>
      </c>
      <c r="AB119" s="921"/>
      <c r="AC119" s="921"/>
      <c r="AD119" s="921"/>
      <c r="AE119" s="922"/>
      <c r="AF119" s="923" t="s">
        <v>108</v>
      </c>
      <c r="AG119" s="921"/>
      <c r="AH119" s="921"/>
      <c r="AI119" s="921"/>
      <c r="AJ119" s="922"/>
      <c r="AK119" s="923" t="s">
        <v>108</v>
      </c>
      <c r="AL119" s="921"/>
      <c r="AM119" s="921"/>
      <c r="AN119" s="921"/>
      <c r="AO119" s="922"/>
      <c r="AP119" s="924" t="s">
        <v>108</v>
      </c>
      <c r="AQ119" s="925"/>
      <c r="AR119" s="925"/>
      <c r="AS119" s="925"/>
      <c r="AT119" s="926"/>
      <c r="AU119" s="1008" t="s">
        <v>437</v>
      </c>
      <c r="AV119" s="1009"/>
      <c r="AW119" s="1009"/>
      <c r="AX119" s="1009"/>
      <c r="AY119" s="1010"/>
      <c r="AZ119" s="971" t="s">
        <v>438</v>
      </c>
      <c r="BA119" s="918"/>
      <c r="BB119" s="918"/>
      <c r="BC119" s="918"/>
      <c r="BD119" s="918"/>
      <c r="BE119" s="918"/>
      <c r="BF119" s="918"/>
      <c r="BG119" s="918"/>
      <c r="BH119" s="918"/>
      <c r="BI119" s="918"/>
      <c r="BJ119" s="918"/>
      <c r="BK119" s="918"/>
      <c r="BL119" s="918"/>
      <c r="BM119" s="918"/>
      <c r="BN119" s="918"/>
      <c r="BO119" s="918"/>
      <c r="BP119" s="919"/>
      <c r="BQ119" s="957">
        <v>5245340</v>
      </c>
      <c r="BR119" s="958"/>
      <c r="BS119" s="958"/>
      <c r="BT119" s="958"/>
      <c r="BU119" s="958"/>
      <c r="BV119" s="958">
        <v>5234567</v>
      </c>
      <c r="BW119" s="958"/>
      <c r="BX119" s="958"/>
      <c r="BY119" s="958"/>
      <c r="BZ119" s="958"/>
      <c r="CA119" s="958">
        <v>4723911</v>
      </c>
      <c r="CB119" s="958"/>
      <c r="CC119" s="958"/>
      <c r="CD119" s="958"/>
      <c r="CE119" s="958"/>
      <c r="CF119" s="972">
        <v>53.2</v>
      </c>
      <c r="CG119" s="973"/>
      <c r="CH119" s="973"/>
      <c r="CI119" s="973"/>
      <c r="CJ119" s="973"/>
      <c r="CK119" s="978"/>
      <c r="CL119" s="979"/>
      <c r="CM119" s="1035" t="s">
        <v>439</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30789</v>
      </c>
      <c r="DH119" s="1029"/>
      <c r="DI119" s="1029"/>
      <c r="DJ119" s="1029"/>
      <c r="DK119" s="1030"/>
      <c r="DL119" s="1031">
        <v>23630</v>
      </c>
      <c r="DM119" s="1029"/>
      <c r="DN119" s="1029"/>
      <c r="DO119" s="1029"/>
      <c r="DP119" s="1030"/>
      <c r="DQ119" s="1031">
        <v>16490</v>
      </c>
      <c r="DR119" s="1029"/>
      <c r="DS119" s="1029"/>
      <c r="DT119" s="1029"/>
      <c r="DU119" s="1030"/>
      <c r="DV119" s="1032">
        <v>0.2</v>
      </c>
      <c r="DW119" s="1033"/>
      <c r="DX119" s="1033"/>
      <c r="DY119" s="1033"/>
      <c r="DZ119" s="1034"/>
    </row>
    <row r="120" spans="1:130" s="197" customFormat="1" ht="26.25" customHeight="1">
      <c r="A120" s="1006"/>
      <c r="B120" s="977"/>
      <c r="C120" s="947" t="s">
        <v>414</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440</v>
      </c>
      <c r="BA120" s="981"/>
      <c r="BB120" s="981"/>
      <c r="BC120" s="981"/>
      <c r="BD120" s="981"/>
      <c r="BE120" s="981"/>
      <c r="BF120" s="981"/>
      <c r="BG120" s="981"/>
      <c r="BH120" s="981"/>
      <c r="BI120" s="981"/>
      <c r="BJ120" s="981"/>
      <c r="BK120" s="981"/>
      <c r="BL120" s="981"/>
      <c r="BM120" s="981"/>
      <c r="BN120" s="981"/>
      <c r="BO120" s="981"/>
      <c r="BP120" s="982"/>
      <c r="BQ120" s="950">
        <v>75264</v>
      </c>
      <c r="BR120" s="951"/>
      <c r="BS120" s="951"/>
      <c r="BT120" s="951"/>
      <c r="BU120" s="951"/>
      <c r="BV120" s="951">
        <v>509573</v>
      </c>
      <c r="BW120" s="951"/>
      <c r="BX120" s="951"/>
      <c r="BY120" s="951"/>
      <c r="BZ120" s="951"/>
      <c r="CA120" s="951">
        <v>520346</v>
      </c>
      <c r="CB120" s="951"/>
      <c r="CC120" s="951"/>
      <c r="CD120" s="951"/>
      <c r="CE120" s="951"/>
      <c r="CF120" s="945">
        <v>5.9</v>
      </c>
      <c r="CG120" s="946"/>
      <c r="CH120" s="946"/>
      <c r="CI120" s="946"/>
      <c r="CJ120" s="946"/>
      <c r="CK120" s="1044" t="s">
        <v>441</v>
      </c>
      <c r="CL120" s="1045"/>
      <c r="CM120" s="1045"/>
      <c r="CN120" s="1045"/>
      <c r="CO120" s="1046"/>
      <c r="CP120" s="1052" t="s">
        <v>383</v>
      </c>
      <c r="CQ120" s="1053"/>
      <c r="CR120" s="1053"/>
      <c r="CS120" s="1053"/>
      <c r="CT120" s="1053"/>
      <c r="CU120" s="1053"/>
      <c r="CV120" s="1053"/>
      <c r="CW120" s="1053"/>
      <c r="CX120" s="1053"/>
      <c r="CY120" s="1053"/>
      <c r="CZ120" s="1053"/>
      <c r="DA120" s="1053"/>
      <c r="DB120" s="1053"/>
      <c r="DC120" s="1053"/>
      <c r="DD120" s="1053"/>
      <c r="DE120" s="1053"/>
      <c r="DF120" s="1054"/>
      <c r="DG120" s="957">
        <v>7830798</v>
      </c>
      <c r="DH120" s="958"/>
      <c r="DI120" s="958"/>
      <c r="DJ120" s="958"/>
      <c r="DK120" s="958"/>
      <c r="DL120" s="958">
        <v>7574685</v>
      </c>
      <c r="DM120" s="958"/>
      <c r="DN120" s="958"/>
      <c r="DO120" s="958"/>
      <c r="DP120" s="958"/>
      <c r="DQ120" s="958">
        <v>8120117</v>
      </c>
      <c r="DR120" s="958"/>
      <c r="DS120" s="958"/>
      <c r="DT120" s="958"/>
      <c r="DU120" s="958"/>
      <c r="DV120" s="959">
        <v>91.4</v>
      </c>
      <c r="DW120" s="959"/>
      <c r="DX120" s="959"/>
      <c r="DY120" s="959"/>
      <c r="DZ120" s="960"/>
    </row>
    <row r="121" spans="1:130" s="197" customFormat="1" ht="26.25" customHeight="1">
      <c r="A121" s="1006"/>
      <c r="B121" s="977"/>
      <c r="C121" s="1041" t="s">
        <v>442</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108</v>
      </c>
      <c r="AB121" s="990"/>
      <c r="AC121" s="990"/>
      <c r="AD121" s="990"/>
      <c r="AE121" s="991"/>
      <c r="AF121" s="992" t="s">
        <v>108</v>
      </c>
      <c r="AG121" s="990"/>
      <c r="AH121" s="990"/>
      <c r="AI121" s="990"/>
      <c r="AJ121" s="991"/>
      <c r="AK121" s="992" t="s">
        <v>108</v>
      </c>
      <c r="AL121" s="990"/>
      <c r="AM121" s="990"/>
      <c r="AN121" s="990"/>
      <c r="AO121" s="991"/>
      <c r="AP121" s="993" t="s">
        <v>108</v>
      </c>
      <c r="AQ121" s="994"/>
      <c r="AR121" s="994"/>
      <c r="AS121" s="994"/>
      <c r="AT121" s="995"/>
      <c r="AU121" s="1011"/>
      <c r="AV121" s="1012"/>
      <c r="AW121" s="1012"/>
      <c r="AX121" s="1012"/>
      <c r="AY121" s="1013"/>
      <c r="AZ121" s="1026" t="s">
        <v>443</v>
      </c>
      <c r="BA121" s="1002"/>
      <c r="BB121" s="1002"/>
      <c r="BC121" s="1002"/>
      <c r="BD121" s="1002"/>
      <c r="BE121" s="1002"/>
      <c r="BF121" s="1002"/>
      <c r="BG121" s="1002"/>
      <c r="BH121" s="1002"/>
      <c r="BI121" s="1002"/>
      <c r="BJ121" s="1002"/>
      <c r="BK121" s="1002"/>
      <c r="BL121" s="1002"/>
      <c r="BM121" s="1002"/>
      <c r="BN121" s="1002"/>
      <c r="BO121" s="1002"/>
      <c r="BP121" s="1003"/>
      <c r="BQ121" s="1016">
        <v>17950589</v>
      </c>
      <c r="BR121" s="1017"/>
      <c r="BS121" s="1017"/>
      <c r="BT121" s="1017"/>
      <c r="BU121" s="1017"/>
      <c r="BV121" s="1017">
        <v>17517939</v>
      </c>
      <c r="BW121" s="1017"/>
      <c r="BX121" s="1017"/>
      <c r="BY121" s="1017"/>
      <c r="BZ121" s="1017"/>
      <c r="CA121" s="1017">
        <v>17415964</v>
      </c>
      <c r="CB121" s="1017"/>
      <c r="CC121" s="1017"/>
      <c r="CD121" s="1017"/>
      <c r="CE121" s="1017"/>
      <c r="CF121" s="1055">
        <v>196.1</v>
      </c>
      <c r="CG121" s="1056"/>
      <c r="CH121" s="1056"/>
      <c r="CI121" s="1056"/>
      <c r="CJ121" s="1056"/>
      <c r="CK121" s="1047"/>
      <c r="CL121" s="1048"/>
      <c r="CM121" s="1048"/>
      <c r="CN121" s="1048"/>
      <c r="CO121" s="1049"/>
      <c r="CP121" s="1038" t="s">
        <v>379</v>
      </c>
      <c r="CQ121" s="1039"/>
      <c r="CR121" s="1039"/>
      <c r="CS121" s="1039"/>
      <c r="CT121" s="1039"/>
      <c r="CU121" s="1039"/>
      <c r="CV121" s="1039"/>
      <c r="CW121" s="1039"/>
      <c r="CX121" s="1039"/>
      <c r="CY121" s="1039"/>
      <c r="CZ121" s="1039"/>
      <c r="DA121" s="1039"/>
      <c r="DB121" s="1039"/>
      <c r="DC121" s="1039"/>
      <c r="DD121" s="1039"/>
      <c r="DE121" s="1039"/>
      <c r="DF121" s="1040"/>
      <c r="DG121" s="950">
        <v>3072418</v>
      </c>
      <c r="DH121" s="951"/>
      <c r="DI121" s="951"/>
      <c r="DJ121" s="951"/>
      <c r="DK121" s="951"/>
      <c r="DL121" s="951">
        <v>2884243</v>
      </c>
      <c r="DM121" s="951"/>
      <c r="DN121" s="951"/>
      <c r="DO121" s="951"/>
      <c r="DP121" s="951"/>
      <c r="DQ121" s="951">
        <v>2693953</v>
      </c>
      <c r="DR121" s="951"/>
      <c r="DS121" s="951"/>
      <c r="DT121" s="951"/>
      <c r="DU121" s="951"/>
      <c r="DV121" s="952">
        <v>30.3</v>
      </c>
      <c r="DW121" s="952"/>
      <c r="DX121" s="952"/>
      <c r="DY121" s="952"/>
      <c r="DZ121" s="953"/>
    </row>
    <row r="122" spans="1:130" s="197" customFormat="1" ht="26.25" customHeight="1">
      <c r="A122" s="1006"/>
      <c r="B122" s="977"/>
      <c r="C122" s="947" t="s">
        <v>425</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8" t="s">
        <v>165</v>
      </c>
      <c r="BA122" s="228"/>
      <c r="BB122" s="228"/>
      <c r="BC122" s="228"/>
      <c r="BD122" s="228"/>
      <c r="BE122" s="228"/>
      <c r="BF122" s="228"/>
      <c r="BG122" s="228"/>
      <c r="BH122" s="228"/>
      <c r="BI122" s="228"/>
      <c r="BJ122" s="228"/>
      <c r="BK122" s="228"/>
      <c r="BL122" s="228"/>
      <c r="BM122" s="228"/>
      <c r="BN122" s="228"/>
      <c r="BO122" s="1024" t="s">
        <v>444</v>
      </c>
      <c r="BP122" s="1025"/>
      <c r="BQ122" s="1065">
        <v>23271193</v>
      </c>
      <c r="BR122" s="1066"/>
      <c r="BS122" s="1066"/>
      <c r="BT122" s="1066"/>
      <c r="BU122" s="1066"/>
      <c r="BV122" s="1066">
        <v>23262079</v>
      </c>
      <c r="BW122" s="1066"/>
      <c r="BX122" s="1066"/>
      <c r="BY122" s="1066"/>
      <c r="BZ122" s="1066"/>
      <c r="CA122" s="1066">
        <v>22660221</v>
      </c>
      <c r="CB122" s="1066"/>
      <c r="CC122" s="1066"/>
      <c r="CD122" s="1066"/>
      <c r="CE122" s="1066"/>
      <c r="CF122" s="1018"/>
      <c r="CG122" s="1019"/>
      <c r="CH122" s="1019"/>
      <c r="CI122" s="1019"/>
      <c r="CJ122" s="1020"/>
      <c r="CK122" s="1047"/>
      <c r="CL122" s="1048"/>
      <c r="CM122" s="1048"/>
      <c r="CN122" s="1048"/>
      <c r="CO122" s="1049"/>
      <c r="CP122" s="1038" t="s">
        <v>382</v>
      </c>
      <c r="CQ122" s="1039"/>
      <c r="CR122" s="1039"/>
      <c r="CS122" s="1039"/>
      <c r="CT122" s="1039"/>
      <c r="CU122" s="1039"/>
      <c r="CV122" s="1039"/>
      <c r="CW122" s="1039"/>
      <c r="CX122" s="1039"/>
      <c r="CY122" s="1039"/>
      <c r="CZ122" s="1039"/>
      <c r="DA122" s="1039"/>
      <c r="DB122" s="1039"/>
      <c r="DC122" s="1039"/>
      <c r="DD122" s="1039"/>
      <c r="DE122" s="1039"/>
      <c r="DF122" s="1040"/>
      <c r="DG122" s="950">
        <v>2613410</v>
      </c>
      <c r="DH122" s="951"/>
      <c r="DI122" s="951"/>
      <c r="DJ122" s="951"/>
      <c r="DK122" s="951"/>
      <c r="DL122" s="951">
        <v>2547654</v>
      </c>
      <c r="DM122" s="951"/>
      <c r="DN122" s="951"/>
      <c r="DO122" s="951"/>
      <c r="DP122" s="951"/>
      <c r="DQ122" s="951">
        <v>2449614</v>
      </c>
      <c r="DR122" s="951"/>
      <c r="DS122" s="951"/>
      <c r="DT122" s="951"/>
      <c r="DU122" s="951"/>
      <c r="DV122" s="952">
        <v>27.6</v>
      </c>
      <c r="DW122" s="952"/>
      <c r="DX122" s="952"/>
      <c r="DY122" s="952"/>
      <c r="DZ122" s="953"/>
    </row>
    <row r="123" spans="1:130" s="197" customFormat="1" ht="26.25" customHeight="1" thickBot="1">
      <c r="A123" s="1006"/>
      <c r="B123" s="977"/>
      <c r="C123" s="947" t="s">
        <v>431</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108</v>
      </c>
      <c r="AB123" s="990"/>
      <c r="AC123" s="990"/>
      <c r="AD123" s="990"/>
      <c r="AE123" s="991"/>
      <c r="AF123" s="992" t="s">
        <v>108</v>
      </c>
      <c r="AG123" s="990"/>
      <c r="AH123" s="990"/>
      <c r="AI123" s="990"/>
      <c r="AJ123" s="991"/>
      <c r="AK123" s="992" t="s">
        <v>108</v>
      </c>
      <c r="AL123" s="990"/>
      <c r="AM123" s="990"/>
      <c r="AN123" s="990"/>
      <c r="AO123" s="991"/>
      <c r="AP123" s="993" t="s">
        <v>108</v>
      </c>
      <c r="AQ123" s="994"/>
      <c r="AR123" s="994"/>
      <c r="AS123" s="994"/>
      <c r="AT123" s="995"/>
      <c r="AU123" s="1062" t="s">
        <v>445</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97</v>
      </c>
      <c r="BR123" s="1058"/>
      <c r="BS123" s="1058"/>
      <c r="BT123" s="1058"/>
      <c r="BU123" s="1058"/>
      <c r="BV123" s="1058">
        <v>87.1</v>
      </c>
      <c r="BW123" s="1058"/>
      <c r="BX123" s="1058"/>
      <c r="BY123" s="1058"/>
      <c r="BZ123" s="1058"/>
      <c r="CA123" s="1058">
        <v>92</v>
      </c>
      <c r="CB123" s="1058"/>
      <c r="CC123" s="1058"/>
      <c r="CD123" s="1058"/>
      <c r="CE123" s="1058"/>
      <c r="CF123" s="1059"/>
      <c r="CG123" s="1060"/>
      <c r="CH123" s="1060"/>
      <c r="CI123" s="1060"/>
      <c r="CJ123" s="1061"/>
      <c r="CK123" s="1047"/>
      <c r="CL123" s="1048"/>
      <c r="CM123" s="1048"/>
      <c r="CN123" s="1048"/>
      <c r="CO123" s="1049"/>
      <c r="CP123" s="1038" t="s">
        <v>446</v>
      </c>
      <c r="CQ123" s="1039"/>
      <c r="CR123" s="1039"/>
      <c r="CS123" s="1039"/>
      <c r="CT123" s="1039"/>
      <c r="CU123" s="1039"/>
      <c r="CV123" s="1039"/>
      <c r="CW123" s="1039"/>
      <c r="CX123" s="1039"/>
      <c r="CY123" s="1039"/>
      <c r="CZ123" s="1039"/>
      <c r="DA123" s="1039"/>
      <c r="DB123" s="1039"/>
      <c r="DC123" s="1039"/>
      <c r="DD123" s="1039"/>
      <c r="DE123" s="1039"/>
      <c r="DF123" s="1040"/>
      <c r="DG123" s="989" t="s">
        <v>447</v>
      </c>
      <c r="DH123" s="990"/>
      <c r="DI123" s="990"/>
      <c r="DJ123" s="990"/>
      <c r="DK123" s="991"/>
      <c r="DL123" s="992" t="s">
        <v>447</v>
      </c>
      <c r="DM123" s="990"/>
      <c r="DN123" s="990"/>
      <c r="DO123" s="990"/>
      <c r="DP123" s="991"/>
      <c r="DQ123" s="992" t="s">
        <v>447</v>
      </c>
      <c r="DR123" s="990"/>
      <c r="DS123" s="990"/>
      <c r="DT123" s="990"/>
      <c r="DU123" s="991"/>
      <c r="DV123" s="993" t="s">
        <v>447</v>
      </c>
      <c r="DW123" s="994"/>
      <c r="DX123" s="994"/>
      <c r="DY123" s="994"/>
      <c r="DZ123" s="995"/>
    </row>
    <row r="124" spans="1:130" s="197" customFormat="1" ht="26.25" customHeight="1">
      <c r="A124" s="1006"/>
      <c r="B124" s="977"/>
      <c r="C124" s="947" t="s">
        <v>434</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447</v>
      </c>
      <c r="AB124" s="990"/>
      <c r="AC124" s="990"/>
      <c r="AD124" s="990"/>
      <c r="AE124" s="991"/>
      <c r="AF124" s="992" t="s">
        <v>447</v>
      </c>
      <c r="AG124" s="990"/>
      <c r="AH124" s="990"/>
      <c r="AI124" s="990"/>
      <c r="AJ124" s="991"/>
      <c r="AK124" s="992" t="s">
        <v>447</v>
      </c>
      <c r="AL124" s="990"/>
      <c r="AM124" s="990"/>
      <c r="AN124" s="990"/>
      <c r="AO124" s="991"/>
      <c r="AP124" s="993" t="s">
        <v>447</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448</v>
      </c>
      <c r="CQ124" s="1039"/>
      <c r="CR124" s="1039"/>
      <c r="CS124" s="1039"/>
      <c r="CT124" s="1039"/>
      <c r="CU124" s="1039"/>
      <c r="CV124" s="1039"/>
      <c r="CW124" s="1039"/>
      <c r="CX124" s="1039"/>
      <c r="CY124" s="1039"/>
      <c r="CZ124" s="1039"/>
      <c r="DA124" s="1039"/>
      <c r="DB124" s="1039"/>
      <c r="DC124" s="1039"/>
      <c r="DD124" s="1039"/>
      <c r="DE124" s="1039"/>
      <c r="DF124" s="1040"/>
      <c r="DG124" s="1028" t="s">
        <v>447</v>
      </c>
      <c r="DH124" s="1029"/>
      <c r="DI124" s="1029"/>
      <c r="DJ124" s="1029"/>
      <c r="DK124" s="1030"/>
      <c r="DL124" s="1031" t="s">
        <v>447</v>
      </c>
      <c r="DM124" s="1029"/>
      <c r="DN124" s="1029"/>
      <c r="DO124" s="1029"/>
      <c r="DP124" s="1030"/>
      <c r="DQ124" s="1031" t="s">
        <v>447</v>
      </c>
      <c r="DR124" s="1029"/>
      <c r="DS124" s="1029"/>
      <c r="DT124" s="1029"/>
      <c r="DU124" s="1030"/>
      <c r="DV124" s="1032" t="s">
        <v>447</v>
      </c>
      <c r="DW124" s="1033"/>
      <c r="DX124" s="1033"/>
      <c r="DY124" s="1033"/>
      <c r="DZ124" s="1034"/>
    </row>
    <row r="125" spans="1:130" s="197" customFormat="1" ht="26.25" customHeight="1" thickBot="1">
      <c r="A125" s="1006"/>
      <c r="B125" s="977"/>
      <c r="C125" s="947" t="s">
        <v>436</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447</v>
      </c>
      <c r="AB125" s="990"/>
      <c r="AC125" s="990"/>
      <c r="AD125" s="990"/>
      <c r="AE125" s="991"/>
      <c r="AF125" s="992" t="s">
        <v>447</v>
      </c>
      <c r="AG125" s="990"/>
      <c r="AH125" s="990"/>
      <c r="AI125" s="990"/>
      <c r="AJ125" s="991"/>
      <c r="AK125" s="992" t="s">
        <v>447</v>
      </c>
      <c r="AL125" s="990"/>
      <c r="AM125" s="990"/>
      <c r="AN125" s="990"/>
      <c r="AO125" s="991"/>
      <c r="AP125" s="993" t="s">
        <v>447</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449</v>
      </c>
      <c r="CL125" s="1045"/>
      <c r="CM125" s="1045"/>
      <c r="CN125" s="1045"/>
      <c r="CO125" s="1046"/>
      <c r="CP125" s="971" t="s">
        <v>450</v>
      </c>
      <c r="CQ125" s="918"/>
      <c r="CR125" s="918"/>
      <c r="CS125" s="918"/>
      <c r="CT125" s="918"/>
      <c r="CU125" s="918"/>
      <c r="CV125" s="918"/>
      <c r="CW125" s="918"/>
      <c r="CX125" s="918"/>
      <c r="CY125" s="918"/>
      <c r="CZ125" s="918"/>
      <c r="DA125" s="918"/>
      <c r="DB125" s="918"/>
      <c r="DC125" s="918"/>
      <c r="DD125" s="918"/>
      <c r="DE125" s="918"/>
      <c r="DF125" s="919"/>
      <c r="DG125" s="957" t="s">
        <v>447</v>
      </c>
      <c r="DH125" s="958"/>
      <c r="DI125" s="958"/>
      <c r="DJ125" s="958"/>
      <c r="DK125" s="958"/>
      <c r="DL125" s="958" t="s">
        <v>447</v>
      </c>
      <c r="DM125" s="958"/>
      <c r="DN125" s="958"/>
      <c r="DO125" s="958"/>
      <c r="DP125" s="958"/>
      <c r="DQ125" s="958" t="s">
        <v>447</v>
      </c>
      <c r="DR125" s="958"/>
      <c r="DS125" s="958"/>
      <c r="DT125" s="958"/>
      <c r="DU125" s="958"/>
      <c r="DV125" s="959" t="s">
        <v>447</v>
      </c>
      <c r="DW125" s="959"/>
      <c r="DX125" s="959"/>
      <c r="DY125" s="959"/>
      <c r="DZ125" s="960"/>
    </row>
    <row r="126" spans="1:130" s="197" customFormat="1" ht="26.25" customHeight="1">
      <c r="A126" s="1006"/>
      <c r="B126" s="977"/>
      <c r="C126" s="947" t="s">
        <v>439</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8561</v>
      </c>
      <c r="AB126" s="990"/>
      <c r="AC126" s="990"/>
      <c r="AD126" s="990"/>
      <c r="AE126" s="991"/>
      <c r="AF126" s="992">
        <v>8213</v>
      </c>
      <c r="AG126" s="990"/>
      <c r="AH126" s="990"/>
      <c r="AI126" s="990"/>
      <c r="AJ126" s="991"/>
      <c r="AK126" s="992">
        <v>7942</v>
      </c>
      <c r="AL126" s="990"/>
      <c r="AM126" s="990"/>
      <c r="AN126" s="990"/>
      <c r="AO126" s="991"/>
      <c r="AP126" s="993">
        <v>0.1</v>
      </c>
      <c r="AQ126" s="994"/>
      <c r="AR126" s="994"/>
      <c r="AS126" s="994"/>
      <c r="AT126" s="995"/>
      <c r="AU126" s="233"/>
      <c r="AV126" s="233"/>
      <c r="AW126" s="233"/>
      <c r="AX126" s="1067" t="s">
        <v>451</v>
      </c>
      <c r="AY126" s="1068"/>
      <c r="AZ126" s="1068"/>
      <c r="BA126" s="1068"/>
      <c r="BB126" s="1068"/>
      <c r="BC126" s="1068"/>
      <c r="BD126" s="1068"/>
      <c r="BE126" s="1069"/>
      <c r="BF126" s="1083" t="s">
        <v>452</v>
      </c>
      <c r="BG126" s="1068"/>
      <c r="BH126" s="1068"/>
      <c r="BI126" s="1068"/>
      <c r="BJ126" s="1068"/>
      <c r="BK126" s="1068"/>
      <c r="BL126" s="1069"/>
      <c r="BM126" s="1083" t="s">
        <v>453</v>
      </c>
      <c r="BN126" s="1068"/>
      <c r="BO126" s="1068"/>
      <c r="BP126" s="1068"/>
      <c r="BQ126" s="1068"/>
      <c r="BR126" s="1068"/>
      <c r="BS126" s="1069"/>
      <c r="BT126" s="1083" t="s">
        <v>454</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455</v>
      </c>
      <c r="CQ126" s="981"/>
      <c r="CR126" s="981"/>
      <c r="CS126" s="981"/>
      <c r="CT126" s="981"/>
      <c r="CU126" s="981"/>
      <c r="CV126" s="981"/>
      <c r="CW126" s="981"/>
      <c r="CX126" s="981"/>
      <c r="CY126" s="981"/>
      <c r="CZ126" s="981"/>
      <c r="DA126" s="981"/>
      <c r="DB126" s="981"/>
      <c r="DC126" s="981"/>
      <c r="DD126" s="981"/>
      <c r="DE126" s="981"/>
      <c r="DF126" s="982"/>
      <c r="DG126" s="950" t="s">
        <v>447</v>
      </c>
      <c r="DH126" s="951"/>
      <c r="DI126" s="951"/>
      <c r="DJ126" s="951"/>
      <c r="DK126" s="951"/>
      <c r="DL126" s="951" t="s">
        <v>447</v>
      </c>
      <c r="DM126" s="951"/>
      <c r="DN126" s="951"/>
      <c r="DO126" s="951"/>
      <c r="DP126" s="951"/>
      <c r="DQ126" s="951" t="s">
        <v>447</v>
      </c>
      <c r="DR126" s="951"/>
      <c r="DS126" s="951"/>
      <c r="DT126" s="951"/>
      <c r="DU126" s="951"/>
      <c r="DV126" s="952" t="s">
        <v>447</v>
      </c>
      <c r="DW126" s="952"/>
      <c r="DX126" s="952"/>
      <c r="DY126" s="952"/>
      <c r="DZ126" s="953"/>
    </row>
    <row r="127" spans="1:130" s="197" customFormat="1" ht="26.25" customHeight="1" thickBot="1">
      <c r="A127" s="1007"/>
      <c r="B127" s="979"/>
      <c r="C127" s="1035" t="s">
        <v>456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212</v>
      </c>
      <c r="AB127" s="990"/>
      <c r="AC127" s="990"/>
      <c r="AD127" s="990"/>
      <c r="AE127" s="991"/>
      <c r="AF127" s="992">
        <v>712</v>
      </c>
      <c r="AG127" s="990"/>
      <c r="AH127" s="990"/>
      <c r="AI127" s="990"/>
      <c r="AJ127" s="991"/>
      <c r="AK127" s="992">
        <v>167</v>
      </c>
      <c r="AL127" s="990"/>
      <c r="AM127" s="990"/>
      <c r="AN127" s="990"/>
      <c r="AO127" s="991"/>
      <c r="AP127" s="993">
        <v>0</v>
      </c>
      <c r="AQ127" s="994"/>
      <c r="AR127" s="994"/>
      <c r="AS127" s="994"/>
      <c r="AT127" s="995"/>
      <c r="AU127" s="233"/>
      <c r="AV127" s="233"/>
      <c r="AW127" s="233"/>
      <c r="AX127" s="917" t="s">
        <v>457</v>
      </c>
      <c r="AY127" s="918"/>
      <c r="AZ127" s="918"/>
      <c r="BA127" s="918"/>
      <c r="BB127" s="918"/>
      <c r="BC127" s="918"/>
      <c r="BD127" s="918"/>
      <c r="BE127" s="919"/>
      <c r="BF127" s="1072" t="s">
        <v>447</v>
      </c>
      <c r="BG127" s="1073"/>
      <c r="BH127" s="1073"/>
      <c r="BI127" s="1073"/>
      <c r="BJ127" s="1073"/>
      <c r="BK127" s="1073"/>
      <c r="BL127" s="1082"/>
      <c r="BM127" s="1072">
        <v>13.28</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458</v>
      </c>
      <c r="CQ127" s="1076"/>
      <c r="CR127" s="1076"/>
      <c r="CS127" s="1076"/>
      <c r="CT127" s="1076"/>
      <c r="CU127" s="1076"/>
      <c r="CV127" s="1076"/>
      <c r="CW127" s="1076"/>
      <c r="CX127" s="1076"/>
      <c r="CY127" s="1076"/>
      <c r="CZ127" s="1076"/>
      <c r="DA127" s="1076"/>
      <c r="DB127" s="1076"/>
      <c r="DC127" s="1076"/>
      <c r="DD127" s="1076"/>
      <c r="DE127" s="1076"/>
      <c r="DF127" s="1077"/>
      <c r="DG127" s="1078" t="s">
        <v>459</v>
      </c>
      <c r="DH127" s="1079"/>
      <c r="DI127" s="1079"/>
      <c r="DJ127" s="1079"/>
      <c r="DK127" s="1079"/>
      <c r="DL127" s="1079" t="s">
        <v>447</v>
      </c>
      <c r="DM127" s="1079"/>
      <c r="DN127" s="1079"/>
      <c r="DO127" s="1079"/>
      <c r="DP127" s="1079"/>
      <c r="DQ127" s="1079" t="s">
        <v>447</v>
      </c>
      <c r="DR127" s="1079"/>
      <c r="DS127" s="1079"/>
      <c r="DT127" s="1079"/>
      <c r="DU127" s="1079"/>
      <c r="DV127" s="1080" t="s">
        <v>447</v>
      </c>
      <c r="DW127" s="1080"/>
      <c r="DX127" s="1080"/>
      <c r="DY127" s="1080"/>
      <c r="DZ127" s="1081"/>
    </row>
    <row r="128" spans="1:130" s="197" customFormat="1" ht="26.25" customHeight="1">
      <c r="A128" s="1102" t="s">
        <v>460</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461</v>
      </c>
      <c r="X128" s="1104"/>
      <c r="Y128" s="1104"/>
      <c r="Z128" s="1105"/>
      <c r="AA128" s="1120">
        <v>30462</v>
      </c>
      <c r="AB128" s="1121"/>
      <c r="AC128" s="1121"/>
      <c r="AD128" s="1121"/>
      <c r="AE128" s="1122"/>
      <c r="AF128" s="1123">
        <v>28262</v>
      </c>
      <c r="AG128" s="1121"/>
      <c r="AH128" s="1121"/>
      <c r="AI128" s="1121"/>
      <c r="AJ128" s="1122"/>
      <c r="AK128" s="1123">
        <v>58249</v>
      </c>
      <c r="AL128" s="1121"/>
      <c r="AM128" s="1121"/>
      <c r="AN128" s="1121"/>
      <c r="AO128" s="1122"/>
      <c r="AP128" s="1124"/>
      <c r="AQ128" s="1125"/>
      <c r="AR128" s="1125"/>
      <c r="AS128" s="1125"/>
      <c r="AT128" s="1126"/>
      <c r="AU128" s="235"/>
      <c r="AV128" s="235"/>
      <c r="AW128" s="235"/>
      <c r="AX128" s="1085" t="s">
        <v>462</v>
      </c>
      <c r="AY128" s="981"/>
      <c r="AZ128" s="981"/>
      <c r="BA128" s="981"/>
      <c r="BB128" s="981"/>
      <c r="BC128" s="981"/>
      <c r="BD128" s="981"/>
      <c r="BE128" s="982"/>
      <c r="BF128" s="1097" t="s">
        <v>463</v>
      </c>
      <c r="BG128" s="1098"/>
      <c r="BH128" s="1098"/>
      <c r="BI128" s="1098"/>
      <c r="BJ128" s="1098"/>
      <c r="BK128" s="1098"/>
      <c r="BL128" s="1099"/>
      <c r="BM128" s="1097">
        <v>18.28</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90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464</v>
      </c>
      <c r="X129" s="1092"/>
      <c r="Y129" s="1092"/>
      <c r="Z129" s="1093"/>
      <c r="AA129" s="989">
        <v>10526025</v>
      </c>
      <c r="AB129" s="990"/>
      <c r="AC129" s="990"/>
      <c r="AD129" s="990"/>
      <c r="AE129" s="991"/>
      <c r="AF129" s="992">
        <v>10290816</v>
      </c>
      <c r="AG129" s="990"/>
      <c r="AH129" s="990"/>
      <c r="AI129" s="990"/>
      <c r="AJ129" s="991"/>
      <c r="AK129" s="992">
        <v>10311580</v>
      </c>
      <c r="AL129" s="990"/>
      <c r="AM129" s="990"/>
      <c r="AN129" s="990"/>
      <c r="AO129" s="991"/>
      <c r="AP129" s="1094"/>
      <c r="AQ129" s="1095"/>
      <c r="AR129" s="1095"/>
      <c r="AS129" s="1095"/>
      <c r="AT129" s="1096"/>
      <c r="AU129" s="235"/>
      <c r="AV129" s="235"/>
      <c r="AW129" s="235"/>
      <c r="AX129" s="1085" t="s">
        <v>465</v>
      </c>
      <c r="AY129" s="981"/>
      <c r="AZ129" s="981"/>
      <c r="BA129" s="981"/>
      <c r="BB129" s="981"/>
      <c r="BC129" s="981"/>
      <c r="BD129" s="981"/>
      <c r="BE129" s="982"/>
      <c r="BF129" s="1086">
        <v>11.6</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466</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467</v>
      </c>
      <c r="X130" s="1092"/>
      <c r="Y130" s="1092"/>
      <c r="Z130" s="1093"/>
      <c r="AA130" s="989">
        <v>1430312</v>
      </c>
      <c r="AB130" s="990"/>
      <c r="AC130" s="990"/>
      <c r="AD130" s="990"/>
      <c r="AE130" s="991"/>
      <c r="AF130" s="992">
        <v>1495340</v>
      </c>
      <c r="AG130" s="990"/>
      <c r="AH130" s="990"/>
      <c r="AI130" s="990"/>
      <c r="AJ130" s="991"/>
      <c r="AK130" s="992">
        <v>1432173</v>
      </c>
      <c r="AL130" s="990"/>
      <c r="AM130" s="990"/>
      <c r="AN130" s="990"/>
      <c r="AO130" s="991"/>
      <c r="AP130" s="1094"/>
      <c r="AQ130" s="1095"/>
      <c r="AR130" s="1095"/>
      <c r="AS130" s="1095"/>
      <c r="AT130" s="1096"/>
      <c r="AU130" s="235"/>
      <c r="AV130" s="235"/>
      <c r="AW130" s="235"/>
      <c r="AX130" s="1144" t="s">
        <v>468</v>
      </c>
      <c r="AY130" s="1076"/>
      <c r="AZ130" s="1076"/>
      <c r="BA130" s="1076"/>
      <c r="BB130" s="1076"/>
      <c r="BC130" s="1076"/>
      <c r="BD130" s="1076"/>
      <c r="BE130" s="1077"/>
      <c r="BF130" s="1106">
        <v>92</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469</v>
      </c>
      <c r="X131" s="1115"/>
      <c r="Y131" s="1115"/>
      <c r="Z131" s="1116"/>
      <c r="AA131" s="1028">
        <v>9095713</v>
      </c>
      <c r="AB131" s="1029"/>
      <c r="AC131" s="1029"/>
      <c r="AD131" s="1029"/>
      <c r="AE131" s="1030"/>
      <c r="AF131" s="1031">
        <v>8795476</v>
      </c>
      <c r="AG131" s="1029"/>
      <c r="AH131" s="1029"/>
      <c r="AI131" s="1029"/>
      <c r="AJ131" s="1030"/>
      <c r="AK131" s="1031">
        <v>8879407</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470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471</v>
      </c>
      <c r="W132" s="1132"/>
      <c r="X132" s="1132"/>
      <c r="Y132" s="1132"/>
      <c r="Z132" s="1133"/>
      <c r="AA132" s="1134">
        <v>12.43137289</v>
      </c>
      <c r="AB132" s="1135"/>
      <c r="AC132" s="1135"/>
      <c r="AD132" s="1135"/>
      <c r="AE132" s="1136"/>
      <c r="AF132" s="1137">
        <v>10.92932321</v>
      </c>
      <c r="AG132" s="1135"/>
      <c r="AH132" s="1135"/>
      <c r="AI132" s="1135"/>
      <c r="AJ132" s="1136"/>
      <c r="AK132" s="1137">
        <v>11.613455719999999</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472</v>
      </c>
      <c r="W133" s="1139"/>
      <c r="X133" s="1139"/>
      <c r="Y133" s="1139"/>
      <c r="Z133" s="1140"/>
      <c r="AA133" s="1141">
        <v>13.6</v>
      </c>
      <c r="AB133" s="1142"/>
      <c r="AC133" s="1142"/>
      <c r="AD133" s="1142"/>
      <c r="AE133" s="1143"/>
      <c r="AF133" s="1141">
        <v>12.3</v>
      </c>
      <c r="AG133" s="1142"/>
      <c r="AH133" s="1142"/>
      <c r="AI133" s="1142"/>
      <c r="AJ133" s="1143"/>
      <c r="AK133" s="1141">
        <v>11.6</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election activeCell="AE73" sqref="AE7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A40" sqref="A4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8" t="s">
        <v>475</v>
      </c>
      <c r="L7" s="254"/>
      <c r="M7" s="255" t="s">
        <v>476</v>
      </c>
      <c r="N7" s="256"/>
    </row>
    <row r="8" spans="1:16">
      <c r="A8" s="248"/>
      <c r="B8" s="244"/>
      <c r="C8" s="244"/>
      <c r="D8" s="244"/>
      <c r="E8" s="244"/>
      <c r="F8" s="244"/>
      <c r="G8" s="257"/>
      <c r="H8" s="258"/>
      <c r="I8" s="258"/>
      <c r="J8" s="259"/>
      <c r="K8" s="1149"/>
      <c r="L8" s="260" t="s">
        <v>477</v>
      </c>
      <c r="M8" s="261" t="s">
        <v>478</v>
      </c>
      <c r="N8" s="262" t="s">
        <v>479</v>
      </c>
    </row>
    <row r="9" spans="1:16">
      <c r="A9" s="248"/>
      <c r="B9" s="244"/>
      <c r="C9" s="244"/>
      <c r="D9" s="244"/>
      <c r="E9" s="244"/>
      <c r="F9" s="244"/>
      <c r="G9" s="1150" t="s">
        <v>480</v>
      </c>
      <c r="H9" s="1151"/>
      <c r="I9" s="1151"/>
      <c r="J9" s="1152"/>
      <c r="K9" s="263">
        <v>3526690</v>
      </c>
      <c r="L9" s="264">
        <v>86004</v>
      </c>
      <c r="M9" s="265">
        <v>88578</v>
      </c>
      <c r="N9" s="266">
        <v>-2.9</v>
      </c>
    </row>
    <row r="10" spans="1:16">
      <c r="A10" s="248"/>
      <c r="B10" s="244"/>
      <c r="C10" s="244"/>
      <c r="D10" s="244"/>
      <c r="E10" s="244"/>
      <c r="F10" s="244"/>
      <c r="G10" s="1150" t="s">
        <v>481</v>
      </c>
      <c r="H10" s="1151"/>
      <c r="I10" s="1151"/>
      <c r="J10" s="1152"/>
      <c r="K10" s="267">
        <v>208059</v>
      </c>
      <c r="L10" s="268">
        <v>5074</v>
      </c>
      <c r="M10" s="269">
        <v>7040</v>
      </c>
      <c r="N10" s="270">
        <v>-27.9</v>
      </c>
    </row>
    <row r="11" spans="1:16" ht="13.5" customHeight="1">
      <c r="A11" s="248"/>
      <c r="B11" s="244"/>
      <c r="C11" s="244"/>
      <c r="D11" s="244"/>
      <c r="E11" s="244"/>
      <c r="F11" s="244"/>
      <c r="G11" s="1150" t="s">
        <v>482</v>
      </c>
      <c r="H11" s="1151"/>
      <c r="I11" s="1151"/>
      <c r="J11" s="1152"/>
      <c r="K11" s="267">
        <v>36880</v>
      </c>
      <c r="L11" s="268">
        <v>899</v>
      </c>
      <c r="M11" s="269">
        <v>8852</v>
      </c>
      <c r="N11" s="270">
        <v>-89.8</v>
      </c>
    </row>
    <row r="12" spans="1:16" ht="13.5" customHeight="1">
      <c r="A12" s="248"/>
      <c r="B12" s="244"/>
      <c r="C12" s="244"/>
      <c r="D12" s="244"/>
      <c r="E12" s="244"/>
      <c r="F12" s="244"/>
      <c r="G12" s="1150" t="s">
        <v>483</v>
      </c>
      <c r="H12" s="1151"/>
      <c r="I12" s="1151"/>
      <c r="J12" s="1152"/>
      <c r="K12" s="267">
        <v>76463</v>
      </c>
      <c r="L12" s="268">
        <v>1865</v>
      </c>
      <c r="M12" s="269">
        <v>853</v>
      </c>
      <c r="N12" s="270">
        <v>118.6</v>
      </c>
    </row>
    <row r="13" spans="1:16" ht="13.5" customHeight="1">
      <c r="A13" s="248"/>
      <c r="B13" s="244"/>
      <c r="C13" s="244"/>
      <c r="D13" s="244"/>
      <c r="E13" s="244"/>
      <c r="F13" s="244"/>
      <c r="G13" s="1150" t="s">
        <v>484</v>
      </c>
      <c r="H13" s="1151"/>
      <c r="I13" s="1151"/>
      <c r="J13" s="1152"/>
      <c r="K13" s="267" t="s">
        <v>485</v>
      </c>
      <c r="L13" s="268" t="s">
        <v>485</v>
      </c>
      <c r="M13" s="269">
        <v>12</v>
      </c>
      <c r="N13" s="270" t="s">
        <v>485</v>
      </c>
    </row>
    <row r="14" spans="1:16" ht="13.5" customHeight="1">
      <c r="A14" s="248"/>
      <c r="B14" s="244"/>
      <c r="C14" s="244"/>
      <c r="D14" s="244"/>
      <c r="E14" s="244"/>
      <c r="F14" s="244"/>
      <c r="G14" s="1150" t="s">
        <v>486</v>
      </c>
      <c r="H14" s="1151"/>
      <c r="I14" s="1151"/>
      <c r="J14" s="1152"/>
      <c r="K14" s="267">
        <v>154963</v>
      </c>
      <c r="L14" s="268">
        <v>3779</v>
      </c>
      <c r="M14" s="269">
        <v>4061</v>
      </c>
      <c r="N14" s="270">
        <v>-6.9</v>
      </c>
    </row>
    <row r="15" spans="1:16" ht="13.5" customHeight="1">
      <c r="A15" s="248"/>
      <c r="B15" s="244"/>
      <c r="C15" s="244"/>
      <c r="D15" s="244"/>
      <c r="E15" s="244"/>
      <c r="F15" s="244"/>
      <c r="G15" s="1150" t="s">
        <v>487</v>
      </c>
      <c r="H15" s="1151"/>
      <c r="I15" s="1151"/>
      <c r="J15" s="1152"/>
      <c r="K15" s="267">
        <v>54738</v>
      </c>
      <c r="L15" s="268">
        <v>1335</v>
      </c>
      <c r="M15" s="269">
        <v>2096</v>
      </c>
      <c r="N15" s="270">
        <v>-36.299999999999997</v>
      </c>
    </row>
    <row r="16" spans="1:16">
      <c r="A16" s="248"/>
      <c r="B16" s="244"/>
      <c r="C16" s="244"/>
      <c r="D16" s="244"/>
      <c r="E16" s="244"/>
      <c r="F16" s="244"/>
      <c r="G16" s="1153" t="s">
        <v>488</v>
      </c>
      <c r="H16" s="1154"/>
      <c r="I16" s="1154"/>
      <c r="J16" s="1155"/>
      <c r="K16" s="268">
        <v>-404982</v>
      </c>
      <c r="L16" s="268">
        <v>-9876</v>
      </c>
      <c r="M16" s="269">
        <v>-9609</v>
      </c>
      <c r="N16" s="270">
        <v>2.8</v>
      </c>
    </row>
    <row r="17" spans="1:16">
      <c r="A17" s="248"/>
      <c r="B17" s="244"/>
      <c r="C17" s="244"/>
      <c r="D17" s="244"/>
      <c r="E17" s="244"/>
      <c r="F17" s="244"/>
      <c r="G17" s="1153" t="s">
        <v>165</v>
      </c>
      <c r="H17" s="1154"/>
      <c r="I17" s="1154"/>
      <c r="J17" s="1155"/>
      <c r="K17" s="268">
        <v>3652811</v>
      </c>
      <c r="L17" s="268">
        <v>89080</v>
      </c>
      <c r="M17" s="269">
        <v>101883</v>
      </c>
      <c r="N17" s="270">
        <v>-12.6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5" t="s">
        <v>493</v>
      </c>
      <c r="H21" s="1146"/>
      <c r="I21" s="1146"/>
      <c r="J21" s="1147"/>
      <c r="K21" s="280">
        <v>10.07</v>
      </c>
      <c r="L21" s="281">
        <v>9.81</v>
      </c>
      <c r="M21" s="282">
        <v>0.26</v>
      </c>
      <c r="N21" s="249"/>
      <c r="O21" s="283"/>
      <c r="P21" s="279"/>
    </row>
    <row r="22" spans="1:16" s="284" customFormat="1">
      <c r="A22" s="279"/>
      <c r="B22" s="249"/>
      <c r="C22" s="249"/>
      <c r="D22" s="249"/>
      <c r="E22" s="249"/>
      <c r="F22" s="249"/>
      <c r="G22" s="1145" t="s">
        <v>494</v>
      </c>
      <c r="H22" s="1146"/>
      <c r="I22" s="1146"/>
      <c r="J22" s="1147"/>
      <c r="K22" s="285">
        <v>93.4</v>
      </c>
      <c r="L22" s="286">
        <v>97.8</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8" t="s">
        <v>475</v>
      </c>
      <c r="L30" s="254"/>
      <c r="M30" s="255" t="s">
        <v>476</v>
      </c>
      <c r="N30" s="256"/>
    </row>
    <row r="31" spans="1:16">
      <c r="A31" s="248"/>
      <c r="B31" s="244"/>
      <c r="C31" s="244"/>
      <c r="D31" s="244"/>
      <c r="E31" s="244"/>
      <c r="F31" s="244"/>
      <c r="G31" s="257"/>
      <c r="H31" s="258"/>
      <c r="I31" s="258"/>
      <c r="J31" s="259"/>
      <c r="K31" s="1149"/>
      <c r="L31" s="260" t="s">
        <v>477</v>
      </c>
      <c r="M31" s="261" t="s">
        <v>478</v>
      </c>
      <c r="N31" s="262" t="s">
        <v>479</v>
      </c>
    </row>
    <row r="32" spans="1:16" ht="27" customHeight="1">
      <c r="A32" s="248"/>
      <c r="B32" s="244"/>
      <c r="C32" s="244"/>
      <c r="D32" s="244"/>
      <c r="E32" s="244"/>
      <c r="F32" s="244"/>
      <c r="G32" s="1161" t="s">
        <v>498</v>
      </c>
      <c r="H32" s="1162"/>
      <c r="I32" s="1162"/>
      <c r="J32" s="1163"/>
      <c r="K32" s="294">
        <v>1685118</v>
      </c>
      <c r="L32" s="294">
        <v>41094</v>
      </c>
      <c r="M32" s="295">
        <v>68295</v>
      </c>
      <c r="N32" s="296">
        <v>-39.799999999999997</v>
      </c>
    </row>
    <row r="33" spans="1:16" ht="13.5" customHeight="1">
      <c r="A33" s="248"/>
      <c r="B33" s="244"/>
      <c r="C33" s="244"/>
      <c r="D33" s="244"/>
      <c r="E33" s="244"/>
      <c r="F33" s="244"/>
      <c r="G33" s="1161" t="s">
        <v>499</v>
      </c>
      <c r="H33" s="1162"/>
      <c r="I33" s="1162"/>
      <c r="J33" s="1163"/>
      <c r="K33" s="294" t="s">
        <v>485</v>
      </c>
      <c r="L33" s="294" t="s">
        <v>485</v>
      </c>
      <c r="M33" s="295" t="s">
        <v>485</v>
      </c>
      <c r="N33" s="296" t="s">
        <v>485</v>
      </c>
    </row>
    <row r="34" spans="1:16" ht="27" customHeight="1">
      <c r="A34" s="248"/>
      <c r="B34" s="244"/>
      <c r="C34" s="244"/>
      <c r="D34" s="244"/>
      <c r="E34" s="244"/>
      <c r="F34" s="244"/>
      <c r="G34" s="1161" t="s">
        <v>500</v>
      </c>
      <c r="H34" s="1162"/>
      <c r="I34" s="1162"/>
      <c r="J34" s="1163"/>
      <c r="K34" s="294" t="s">
        <v>485</v>
      </c>
      <c r="L34" s="294" t="s">
        <v>485</v>
      </c>
      <c r="M34" s="295">
        <v>20</v>
      </c>
      <c r="N34" s="296" t="s">
        <v>485</v>
      </c>
    </row>
    <row r="35" spans="1:16" ht="27" customHeight="1">
      <c r="A35" s="248"/>
      <c r="B35" s="244"/>
      <c r="C35" s="244"/>
      <c r="D35" s="244"/>
      <c r="E35" s="244"/>
      <c r="F35" s="244"/>
      <c r="G35" s="1161" t="s">
        <v>501</v>
      </c>
      <c r="H35" s="1162"/>
      <c r="I35" s="1162"/>
      <c r="J35" s="1163"/>
      <c r="K35" s="294">
        <v>828372</v>
      </c>
      <c r="L35" s="294">
        <v>20201</v>
      </c>
      <c r="M35" s="295">
        <v>17270</v>
      </c>
      <c r="N35" s="296">
        <v>17</v>
      </c>
    </row>
    <row r="36" spans="1:16" ht="27" customHeight="1">
      <c r="A36" s="248"/>
      <c r="B36" s="244"/>
      <c r="C36" s="244"/>
      <c r="D36" s="244"/>
      <c r="E36" s="244"/>
      <c r="F36" s="244"/>
      <c r="G36" s="1161" t="s">
        <v>502</v>
      </c>
      <c r="H36" s="1162"/>
      <c r="I36" s="1162"/>
      <c r="J36" s="1163"/>
      <c r="K36" s="294" t="s">
        <v>485</v>
      </c>
      <c r="L36" s="294" t="s">
        <v>485</v>
      </c>
      <c r="M36" s="295">
        <v>2908</v>
      </c>
      <c r="N36" s="296" t="s">
        <v>485</v>
      </c>
    </row>
    <row r="37" spans="1:16" ht="13.5" customHeight="1">
      <c r="A37" s="248"/>
      <c r="B37" s="244"/>
      <c r="C37" s="244"/>
      <c r="D37" s="244"/>
      <c r="E37" s="244"/>
      <c r="F37" s="244"/>
      <c r="G37" s="1161" t="s">
        <v>503</v>
      </c>
      <c r="H37" s="1162"/>
      <c r="I37" s="1162"/>
      <c r="J37" s="1163"/>
      <c r="K37" s="294">
        <v>8109</v>
      </c>
      <c r="L37" s="294">
        <v>198</v>
      </c>
      <c r="M37" s="295">
        <v>1444</v>
      </c>
      <c r="N37" s="296">
        <v>-86.3</v>
      </c>
    </row>
    <row r="38" spans="1:16" ht="27" customHeight="1">
      <c r="A38" s="248"/>
      <c r="B38" s="244"/>
      <c r="C38" s="244"/>
      <c r="D38" s="244"/>
      <c r="E38" s="244"/>
      <c r="F38" s="244"/>
      <c r="G38" s="1164" t="s">
        <v>504</v>
      </c>
      <c r="H38" s="1165"/>
      <c r="I38" s="1165"/>
      <c r="J38" s="1166"/>
      <c r="K38" s="297">
        <v>29</v>
      </c>
      <c r="L38" s="297">
        <v>1</v>
      </c>
      <c r="M38" s="298">
        <v>7</v>
      </c>
      <c r="N38" s="299">
        <v>-85.7</v>
      </c>
      <c r="O38" s="293"/>
    </row>
    <row r="39" spans="1:16">
      <c r="A39" s="248"/>
      <c r="B39" s="244"/>
      <c r="C39" s="244"/>
      <c r="D39" s="244"/>
      <c r="E39" s="244"/>
      <c r="F39" s="244"/>
      <c r="G39" s="1164" t="s">
        <v>505</v>
      </c>
      <c r="H39" s="1165"/>
      <c r="I39" s="1165"/>
      <c r="J39" s="1166"/>
      <c r="K39" s="300">
        <v>-58249</v>
      </c>
      <c r="L39" s="300">
        <v>-1420</v>
      </c>
      <c r="M39" s="301">
        <v>-4412</v>
      </c>
      <c r="N39" s="302">
        <v>-67.8</v>
      </c>
      <c r="O39" s="293"/>
    </row>
    <row r="40" spans="1:16" ht="27" customHeight="1">
      <c r="A40" s="248"/>
      <c r="B40" s="244"/>
      <c r="C40" s="244"/>
      <c r="D40" s="244"/>
      <c r="E40" s="244"/>
      <c r="F40" s="244"/>
      <c r="G40" s="1161" t="s">
        <v>506</v>
      </c>
      <c r="H40" s="1162"/>
      <c r="I40" s="1162"/>
      <c r="J40" s="1163"/>
      <c r="K40" s="300">
        <v>-1432173</v>
      </c>
      <c r="L40" s="300">
        <v>-34926</v>
      </c>
      <c r="M40" s="301">
        <v>-58381</v>
      </c>
      <c r="N40" s="302">
        <v>-40.200000000000003</v>
      </c>
      <c r="O40" s="293"/>
    </row>
    <row r="41" spans="1:16">
      <c r="A41" s="248"/>
      <c r="B41" s="244"/>
      <c r="C41" s="244"/>
      <c r="D41" s="244"/>
      <c r="E41" s="244"/>
      <c r="F41" s="244"/>
      <c r="G41" s="1167" t="s">
        <v>276</v>
      </c>
      <c r="H41" s="1168"/>
      <c r="I41" s="1168"/>
      <c r="J41" s="1169"/>
      <c r="K41" s="294">
        <v>1031206</v>
      </c>
      <c r="L41" s="300">
        <v>25148</v>
      </c>
      <c r="M41" s="301">
        <v>27153</v>
      </c>
      <c r="N41" s="302">
        <v>-7.4</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6" t="s">
        <v>475</v>
      </c>
      <c r="J49" s="1158" t="s">
        <v>510</v>
      </c>
      <c r="K49" s="1159"/>
      <c r="L49" s="1159"/>
      <c r="M49" s="1159"/>
      <c r="N49" s="1160"/>
    </row>
    <row r="50" spans="1:14">
      <c r="A50" s="248"/>
      <c r="B50" s="244"/>
      <c r="C50" s="244"/>
      <c r="D50" s="244"/>
      <c r="E50" s="244"/>
      <c r="F50" s="244"/>
      <c r="G50" s="312"/>
      <c r="H50" s="313"/>
      <c r="I50" s="1157"/>
      <c r="J50" s="314" t="s">
        <v>511</v>
      </c>
      <c r="K50" s="315" t="s">
        <v>512</v>
      </c>
      <c r="L50" s="316" t="s">
        <v>513</v>
      </c>
      <c r="M50" s="317" t="s">
        <v>514</v>
      </c>
      <c r="N50" s="318" t="s">
        <v>515</v>
      </c>
    </row>
    <row r="51" spans="1:14">
      <c r="A51" s="248"/>
      <c r="B51" s="244"/>
      <c r="C51" s="244"/>
      <c r="D51" s="244"/>
      <c r="E51" s="244"/>
      <c r="F51" s="244"/>
      <c r="G51" s="310" t="s">
        <v>516</v>
      </c>
      <c r="H51" s="311"/>
      <c r="I51" s="319">
        <v>4302563</v>
      </c>
      <c r="J51" s="320">
        <v>102706</v>
      </c>
      <c r="K51" s="321">
        <v>63.4</v>
      </c>
      <c r="L51" s="322">
        <v>67201</v>
      </c>
      <c r="M51" s="323">
        <v>-14.6</v>
      </c>
      <c r="N51" s="324">
        <v>78</v>
      </c>
    </row>
    <row r="52" spans="1:14">
      <c r="A52" s="248"/>
      <c r="B52" s="244"/>
      <c r="C52" s="244"/>
      <c r="D52" s="244"/>
      <c r="E52" s="244"/>
      <c r="F52" s="244"/>
      <c r="G52" s="325"/>
      <c r="H52" s="326" t="s">
        <v>517</v>
      </c>
      <c r="I52" s="327">
        <v>2247470</v>
      </c>
      <c r="J52" s="328">
        <v>53649</v>
      </c>
      <c r="K52" s="329">
        <v>75.2</v>
      </c>
      <c r="L52" s="330">
        <v>35210</v>
      </c>
      <c r="M52" s="331">
        <v>-7.6</v>
      </c>
      <c r="N52" s="332">
        <v>82.8</v>
      </c>
    </row>
    <row r="53" spans="1:14">
      <c r="A53" s="248"/>
      <c r="B53" s="244"/>
      <c r="C53" s="244"/>
      <c r="D53" s="244"/>
      <c r="E53" s="244"/>
      <c r="F53" s="244"/>
      <c r="G53" s="310" t="s">
        <v>518</v>
      </c>
      <c r="H53" s="311"/>
      <c r="I53" s="319">
        <v>5789988</v>
      </c>
      <c r="J53" s="320">
        <v>138404</v>
      </c>
      <c r="K53" s="321">
        <v>34.799999999999997</v>
      </c>
      <c r="L53" s="322">
        <v>75709</v>
      </c>
      <c r="M53" s="323">
        <v>12.7</v>
      </c>
      <c r="N53" s="324">
        <v>22.1</v>
      </c>
    </row>
    <row r="54" spans="1:14">
      <c r="A54" s="248"/>
      <c r="B54" s="244"/>
      <c r="C54" s="244"/>
      <c r="D54" s="244"/>
      <c r="E54" s="244"/>
      <c r="F54" s="244"/>
      <c r="G54" s="325"/>
      <c r="H54" s="326" t="s">
        <v>517</v>
      </c>
      <c r="I54" s="327">
        <v>2378204</v>
      </c>
      <c r="J54" s="328">
        <v>56849</v>
      </c>
      <c r="K54" s="329">
        <v>6</v>
      </c>
      <c r="L54" s="330">
        <v>35212</v>
      </c>
      <c r="M54" s="331">
        <v>0</v>
      </c>
      <c r="N54" s="332">
        <v>6</v>
      </c>
    </row>
    <row r="55" spans="1:14">
      <c r="A55" s="248"/>
      <c r="B55" s="244"/>
      <c r="C55" s="244"/>
      <c r="D55" s="244"/>
      <c r="E55" s="244"/>
      <c r="F55" s="244"/>
      <c r="G55" s="310" t="s">
        <v>519</v>
      </c>
      <c r="H55" s="311"/>
      <c r="I55" s="319">
        <v>3376250</v>
      </c>
      <c r="J55" s="320">
        <v>80519</v>
      </c>
      <c r="K55" s="321">
        <v>-41.8</v>
      </c>
      <c r="L55" s="322">
        <v>90961</v>
      </c>
      <c r="M55" s="323">
        <v>20.100000000000001</v>
      </c>
      <c r="N55" s="324">
        <v>-61.9</v>
      </c>
    </row>
    <row r="56" spans="1:14">
      <c r="A56" s="248"/>
      <c r="B56" s="244"/>
      <c r="C56" s="244"/>
      <c r="D56" s="244"/>
      <c r="E56" s="244"/>
      <c r="F56" s="244"/>
      <c r="G56" s="325"/>
      <c r="H56" s="326" t="s">
        <v>517</v>
      </c>
      <c r="I56" s="327">
        <v>1464220</v>
      </c>
      <c r="J56" s="328">
        <v>34920</v>
      </c>
      <c r="K56" s="329">
        <v>-38.6</v>
      </c>
      <c r="L56" s="330">
        <v>37720</v>
      </c>
      <c r="M56" s="331">
        <v>7.1</v>
      </c>
      <c r="N56" s="332">
        <v>-45.7</v>
      </c>
    </row>
    <row r="57" spans="1:14">
      <c r="A57" s="248"/>
      <c r="B57" s="244"/>
      <c r="C57" s="244"/>
      <c r="D57" s="244"/>
      <c r="E57" s="244"/>
      <c r="F57" s="244"/>
      <c r="G57" s="310" t="s">
        <v>520</v>
      </c>
      <c r="H57" s="311"/>
      <c r="I57" s="319">
        <v>3519772</v>
      </c>
      <c r="J57" s="320">
        <v>84842</v>
      </c>
      <c r="K57" s="321">
        <v>5.4</v>
      </c>
      <c r="L57" s="322">
        <v>106614</v>
      </c>
      <c r="M57" s="323">
        <v>17.2</v>
      </c>
      <c r="N57" s="324">
        <v>-11.8</v>
      </c>
    </row>
    <row r="58" spans="1:14">
      <c r="A58" s="248"/>
      <c r="B58" s="244"/>
      <c r="C58" s="244"/>
      <c r="D58" s="244"/>
      <c r="E58" s="244"/>
      <c r="F58" s="244"/>
      <c r="G58" s="325"/>
      <c r="H58" s="326" t="s">
        <v>517</v>
      </c>
      <c r="I58" s="327">
        <v>1693254</v>
      </c>
      <c r="J58" s="328">
        <v>40815</v>
      </c>
      <c r="K58" s="329">
        <v>16.899999999999999</v>
      </c>
      <c r="L58" s="330">
        <v>45545</v>
      </c>
      <c r="M58" s="331">
        <v>20.7</v>
      </c>
      <c r="N58" s="332">
        <v>-3.8</v>
      </c>
    </row>
    <row r="59" spans="1:14">
      <c r="A59" s="248"/>
      <c r="B59" s="244"/>
      <c r="C59" s="244"/>
      <c r="D59" s="244"/>
      <c r="E59" s="244"/>
      <c r="F59" s="244"/>
      <c r="G59" s="310" t="s">
        <v>521</v>
      </c>
      <c r="H59" s="311"/>
      <c r="I59" s="319">
        <v>4842838</v>
      </c>
      <c r="J59" s="320">
        <v>118101</v>
      </c>
      <c r="K59" s="321">
        <v>39.200000000000003</v>
      </c>
      <c r="L59" s="322">
        <v>85459</v>
      </c>
      <c r="M59" s="323">
        <v>-19.8</v>
      </c>
      <c r="N59" s="324">
        <v>59</v>
      </c>
    </row>
    <row r="60" spans="1:14">
      <c r="A60" s="248"/>
      <c r="B60" s="244"/>
      <c r="C60" s="244"/>
      <c r="D60" s="244"/>
      <c r="E60" s="244"/>
      <c r="F60" s="244"/>
      <c r="G60" s="325"/>
      <c r="H60" s="326" t="s">
        <v>517</v>
      </c>
      <c r="I60" s="333">
        <v>2662407</v>
      </c>
      <c r="J60" s="328">
        <v>64927</v>
      </c>
      <c r="K60" s="329">
        <v>59.1</v>
      </c>
      <c r="L60" s="330">
        <v>44378</v>
      </c>
      <c r="M60" s="331">
        <v>-2.6</v>
      </c>
      <c r="N60" s="332">
        <v>61.7</v>
      </c>
    </row>
    <row r="61" spans="1:14">
      <c r="A61" s="248"/>
      <c r="B61" s="244"/>
      <c r="C61" s="244"/>
      <c r="D61" s="244"/>
      <c r="E61" s="244"/>
      <c r="F61" s="244"/>
      <c r="G61" s="310" t="s">
        <v>522</v>
      </c>
      <c r="H61" s="334"/>
      <c r="I61" s="335">
        <v>4366282</v>
      </c>
      <c r="J61" s="336">
        <v>104914</v>
      </c>
      <c r="K61" s="337">
        <v>20.2</v>
      </c>
      <c r="L61" s="338">
        <v>85189</v>
      </c>
      <c r="M61" s="339">
        <v>3.1</v>
      </c>
      <c r="N61" s="324">
        <v>17.100000000000001</v>
      </c>
    </row>
    <row r="62" spans="1:14">
      <c r="A62" s="248"/>
      <c r="B62" s="244"/>
      <c r="C62" s="244"/>
      <c r="D62" s="244"/>
      <c r="E62" s="244"/>
      <c r="F62" s="244"/>
      <c r="G62" s="325"/>
      <c r="H62" s="326" t="s">
        <v>517</v>
      </c>
      <c r="I62" s="327">
        <v>2089111</v>
      </c>
      <c r="J62" s="328">
        <v>50232</v>
      </c>
      <c r="K62" s="329">
        <v>23.7</v>
      </c>
      <c r="L62" s="330">
        <v>39613</v>
      </c>
      <c r="M62" s="331">
        <v>3.5</v>
      </c>
      <c r="N62" s="332">
        <v>20.2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election activeCell="I102" sqref="I10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election activeCell="A67" sqref="A6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0" t="s">
        <v>3</v>
      </c>
      <c r="D47" s="1170"/>
      <c r="E47" s="1171"/>
      <c r="F47" s="11">
        <v>14.92</v>
      </c>
      <c r="G47" s="12">
        <v>18.170000000000002</v>
      </c>
      <c r="H47" s="12">
        <v>20.239999999999998</v>
      </c>
      <c r="I47" s="12">
        <v>22.76</v>
      </c>
      <c r="J47" s="13">
        <v>24.8</v>
      </c>
    </row>
    <row r="48" spans="2:10" ht="57.75" customHeight="1">
      <c r="B48" s="14"/>
      <c r="C48" s="1172" t="s">
        <v>4</v>
      </c>
      <c r="D48" s="1172"/>
      <c r="E48" s="1173"/>
      <c r="F48" s="15">
        <v>4.3099999999999996</v>
      </c>
      <c r="G48" s="16">
        <v>4.38</v>
      </c>
      <c r="H48" s="16">
        <v>1.02</v>
      </c>
      <c r="I48" s="16">
        <v>4.1399999999999997</v>
      </c>
      <c r="J48" s="17">
        <v>5.31</v>
      </c>
    </row>
    <row r="49" spans="2:10" ht="57.75" customHeight="1" thickBot="1">
      <c r="B49" s="18"/>
      <c r="C49" s="1174" t="s">
        <v>5</v>
      </c>
      <c r="D49" s="1174"/>
      <c r="E49" s="1175"/>
      <c r="F49" s="19">
        <v>1.66</v>
      </c>
      <c r="G49" s="20">
        <v>2.61</v>
      </c>
      <c r="H49" s="20" t="s">
        <v>529</v>
      </c>
      <c r="I49" s="20">
        <v>3.11</v>
      </c>
      <c r="J49" s="21">
        <v>1.18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J41" sqref="J4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2" t="s">
        <v>530</v>
      </c>
      <c r="D34" s="1182"/>
      <c r="E34" s="1183"/>
      <c r="F34" s="32">
        <v>6.76</v>
      </c>
      <c r="G34" s="33">
        <v>5.99</v>
      </c>
      <c r="H34" s="33">
        <v>5.88</v>
      </c>
      <c r="I34" s="33">
        <v>5.74</v>
      </c>
      <c r="J34" s="34">
        <v>6.04</v>
      </c>
      <c r="K34" s="22"/>
      <c r="L34" s="22"/>
      <c r="M34" s="22"/>
      <c r="N34" s="22"/>
      <c r="O34" s="22"/>
      <c r="P34" s="22"/>
    </row>
    <row r="35" spans="1:16" ht="39" customHeight="1">
      <c r="A35" s="22"/>
      <c r="B35" s="35"/>
      <c r="C35" s="1176" t="s">
        <v>531</v>
      </c>
      <c r="D35" s="1177"/>
      <c r="E35" s="1178"/>
      <c r="F35" s="36">
        <v>4.3099999999999996</v>
      </c>
      <c r="G35" s="37">
        <v>4.38</v>
      </c>
      <c r="H35" s="37">
        <v>1.01</v>
      </c>
      <c r="I35" s="37">
        <v>4.1399999999999997</v>
      </c>
      <c r="J35" s="38">
        <v>5.3</v>
      </c>
      <c r="K35" s="22"/>
      <c r="L35" s="22"/>
      <c r="M35" s="22"/>
      <c r="N35" s="22"/>
      <c r="O35" s="22"/>
      <c r="P35" s="22"/>
    </row>
    <row r="36" spans="1:16" ht="39" customHeight="1">
      <c r="A36" s="22"/>
      <c r="B36" s="35"/>
      <c r="C36" s="1176" t="s">
        <v>532</v>
      </c>
      <c r="D36" s="1177"/>
      <c r="E36" s="1178"/>
      <c r="F36" s="36">
        <v>8.4700000000000006</v>
      </c>
      <c r="G36" s="37">
        <v>7.04</v>
      </c>
      <c r="H36" s="37">
        <v>6.4</v>
      </c>
      <c r="I36" s="37">
        <v>4.34</v>
      </c>
      <c r="J36" s="38">
        <v>3.53</v>
      </c>
      <c r="K36" s="22"/>
      <c r="L36" s="22"/>
      <c r="M36" s="22"/>
      <c r="N36" s="22"/>
      <c r="O36" s="22"/>
      <c r="P36" s="22"/>
    </row>
    <row r="37" spans="1:16" ht="39" customHeight="1">
      <c r="A37" s="22"/>
      <c r="B37" s="35"/>
      <c r="C37" s="1176" t="s">
        <v>533</v>
      </c>
      <c r="D37" s="1177"/>
      <c r="E37" s="1178"/>
      <c r="F37" s="36">
        <v>3.1</v>
      </c>
      <c r="G37" s="37">
        <v>2.48</v>
      </c>
      <c r="H37" s="37" t="s">
        <v>534</v>
      </c>
      <c r="I37" s="37">
        <v>1.04</v>
      </c>
      <c r="J37" s="38">
        <v>2.12</v>
      </c>
      <c r="K37" s="22"/>
      <c r="L37" s="22"/>
      <c r="M37" s="22"/>
      <c r="N37" s="22"/>
      <c r="O37" s="22"/>
      <c r="P37" s="22"/>
    </row>
    <row r="38" spans="1:16" ht="39" customHeight="1">
      <c r="A38" s="22"/>
      <c r="B38" s="35"/>
      <c r="C38" s="1176" t="s">
        <v>535</v>
      </c>
      <c r="D38" s="1177"/>
      <c r="E38" s="1178"/>
      <c r="F38" s="36">
        <v>0.36</v>
      </c>
      <c r="G38" s="37">
        <v>1.1000000000000001</v>
      </c>
      <c r="H38" s="37">
        <v>1.3</v>
      </c>
      <c r="I38" s="37">
        <v>0.94</v>
      </c>
      <c r="J38" s="38">
        <v>1.37</v>
      </c>
      <c r="K38" s="22"/>
      <c r="L38" s="22"/>
      <c r="M38" s="22"/>
      <c r="N38" s="22"/>
      <c r="O38" s="22"/>
      <c r="P38" s="22"/>
    </row>
    <row r="39" spans="1:16" ht="39" customHeight="1">
      <c r="A39" s="22"/>
      <c r="B39" s="35"/>
      <c r="C39" s="1176" t="s">
        <v>536</v>
      </c>
      <c r="D39" s="1177"/>
      <c r="E39" s="1178"/>
      <c r="F39" s="36">
        <v>0.32</v>
      </c>
      <c r="G39" s="37">
        <v>0.34</v>
      </c>
      <c r="H39" s="37">
        <v>0.42</v>
      </c>
      <c r="I39" s="37">
        <v>0.38</v>
      </c>
      <c r="J39" s="38">
        <v>0.46</v>
      </c>
      <c r="K39" s="22"/>
      <c r="L39" s="22"/>
      <c r="M39" s="22"/>
      <c r="N39" s="22"/>
      <c r="O39" s="22"/>
      <c r="P39" s="22"/>
    </row>
    <row r="40" spans="1:16" ht="39" customHeight="1">
      <c r="A40" s="22"/>
      <c r="B40" s="35"/>
      <c r="C40" s="1176" t="s">
        <v>537</v>
      </c>
      <c r="D40" s="1177"/>
      <c r="E40" s="1178"/>
      <c r="F40" s="36">
        <v>0.23</v>
      </c>
      <c r="G40" s="37">
        <v>0.51</v>
      </c>
      <c r="H40" s="37">
        <v>0.76</v>
      </c>
      <c r="I40" s="37">
        <v>0.34</v>
      </c>
      <c r="J40" s="38">
        <v>0.43</v>
      </c>
      <c r="K40" s="22"/>
      <c r="L40" s="22"/>
      <c r="M40" s="22"/>
      <c r="N40" s="22"/>
      <c r="O40" s="22"/>
      <c r="P40" s="22"/>
    </row>
    <row r="41" spans="1:16" ht="39" customHeight="1">
      <c r="A41" s="22"/>
      <c r="B41" s="35"/>
      <c r="C41" s="1176" t="s">
        <v>538</v>
      </c>
      <c r="D41" s="1177"/>
      <c r="E41" s="1178"/>
      <c r="F41" s="36">
        <v>0</v>
      </c>
      <c r="G41" s="37">
        <v>0</v>
      </c>
      <c r="H41" s="37">
        <v>0.08</v>
      </c>
      <c r="I41" s="37">
        <v>0.12</v>
      </c>
      <c r="J41" s="38">
        <v>0.1</v>
      </c>
      <c r="K41" s="22"/>
      <c r="L41" s="22"/>
      <c r="M41" s="22"/>
      <c r="N41" s="22"/>
      <c r="O41" s="22"/>
      <c r="P41" s="22"/>
    </row>
    <row r="42" spans="1:16" ht="39" customHeight="1">
      <c r="A42" s="22"/>
      <c r="B42" s="39"/>
      <c r="C42" s="1176" t="s">
        <v>539</v>
      </c>
      <c r="D42" s="1177"/>
      <c r="E42" s="1178"/>
      <c r="F42" s="36" t="s">
        <v>485</v>
      </c>
      <c r="G42" s="37" t="s">
        <v>485</v>
      </c>
      <c r="H42" s="37" t="s">
        <v>485</v>
      </c>
      <c r="I42" s="37" t="s">
        <v>485</v>
      </c>
      <c r="J42" s="38" t="s">
        <v>485</v>
      </c>
      <c r="K42" s="22"/>
      <c r="L42" s="22"/>
      <c r="M42" s="22"/>
      <c r="N42" s="22"/>
      <c r="O42" s="22"/>
      <c r="P42" s="22"/>
    </row>
    <row r="43" spans="1:16" ht="39" customHeight="1" thickBot="1">
      <c r="A43" s="22"/>
      <c r="B43" s="40"/>
      <c r="C43" s="1179" t="s">
        <v>540</v>
      </c>
      <c r="D43" s="1180"/>
      <c r="E43" s="1181"/>
      <c r="F43" s="41">
        <v>0.1</v>
      </c>
      <c r="G43" s="42">
        <v>0.01</v>
      </c>
      <c r="H43" s="42">
        <v>0.05</v>
      </c>
      <c r="I43" s="42">
        <v>0.04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2" t="s">
        <v>11</v>
      </c>
      <c r="C45" s="1193"/>
      <c r="D45" s="58"/>
      <c r="E45" s="1198" t="s">
        <v>12</v>
      </c>
      <c r="F45" s="1198"/>
      <c r="G45" s="1198"/>
      <c r="H45" s="1198"/>
      <c r="I45" s="1198"/>
      <c r="J45" s="1199"/>
      <c r="K45" s="59">
        <v>1903</v>
      </c>
      <c r="L45" s="60">
        <v>1889</v>
      </c>
      <c r="M45" s="60">
        <v>1834</v>
      </c>
      <c r="N45" s="60">
        <v>1727</v>
      </c>
      <c r="O45" s="61">
        <v>1685</v>
      </c>
      <c r="P45" s="48"/>
      <c r="Q45" s="48"/>
      <c r="R45" s="48"/>
      <c r="S45" s="48"/>
      <c r="T45" s="48"/>
      <c r="U45" s="48"/>
    </row>
    <row r="46" spans="1:21" ht="30.75" customHeight="1">
      <c r="A46" s="48"/>
      <c r="B46" s="1194"/>
      <c r="C46" s="1195"/>
      <c r="D46" s="62"/>
      <c r="E46" s="1186" t="s">
        <v>13</v>
      </c>
      <c r="F46" s="1186"/>
      <c r="G46" s="1186"/>
      <c r="H46" s="1186"/>
      <c r="I46" s="1186"/>
      <c r="J46" s="1187"/>
      <c r="K46" s="63" t="s">
        <v>485</v>
      </c>
      <c r="L46" s="64" t="s">
        <v>485</v>
      </c>
      <c r="M46" s="64" t="s">
        <v>485</v>
      </c>
      <c r="N46" s="64" t="s">
        <v>485</v>
      </c>
      <c r="O46" s="65" t="s">
        <v>485</v>
      </c>
      <c r="P46" s="48"/>
      <c r="Q46" s="48"/>
      <c r="R46" s="48"/>
      <c r="S46" s="48"/>
      <c r="T46" s="48"/>
      <c r="U46" s="48"/>
    </row>
    <row r="47" spans="1:21" ht="30.75" customHeight="1">
      <c r="A47" s="48"/>
      <c r="B47" s="1194"/>
      <c r="C47" s="1195"/>
      <c r="D47" s="62"/>
      <c r="E47" s="1186" t="s">
        <v>14</v>
      </c>
      <c r="F47" s="1186"/>
      <c r="G47" s="1186"/>
      <c r="H47" s="1186"/>
      <c r="I47" s="1186"/>
      <c r="J47" s="1187"/>
      <c r="K47" s="63" t="s">
        <v>485</v>
      </c>
      <c r="L47" s="64" t="s">
        <v>485</v>
      </c>
      <c r="M47" s="64" t="s">
        <v>485</v>
      </c>
      <c r="N47" s="64" t="s">
        <v>485</v>
      </c>
      <c r="O47" s="65" t="s">
        <v>485</v>
      </c>
      <c r="P47" s="48"/>
      <c r="Q47" s="48"/>
      <c r="R47" s="48"/>
      <c r="S47" s="48"/>
      <c r="T47" s="48"/>
      <c r="U47" s="48"/>
    </row>
    <row r="48" spans="1:21" ht="30.75" customHeight="1">
      <c r="A48" s="48"/>
      <c r="B48" s="1194"/>
      <c r="C48" s="1195"/>
      <c r="D48" s="62"/>
      <c r="E48" s="1186" t="s">
        <v>15</v>
      </c>
      <c r="F48" s="1186"/>
      <c r="G48" s="1186"/>
      <c r="H48" s="1186"/>
      <c r="I48" s="1186"/>
      <c r="J48" s="1187"/>
      <c r="K48" s="63">
        <v>850</v>
      </c>
      <c r="L48" s="64">
        <v>764</v>
      </c>
      <c r="M48" s="64">
        <v>749</v>
      </c>
      <c r="N48" s="64">
        <v>749</v>
      </c>
      <c r="O48" s="65">
        <v>828</v>
      </c>
      <c r="P48" s="48"/>
      <c r="Q48" s="48"/>
      <c r="R48" s="48"/>
      <c r="S48" s="48"/>
      <c r="T48" s="48"/>
      <c r="U48" s="48"/>
    </row>
    <row r="49" spans="1:21" ht="30.75" customHeight="1">
      <c r="A49" s="48"/>
      <c r="B49" s="1194"/>
      <c r="C49" s="1195"/>
      <c r="D49" s="62"/>
      <c r="E49" s="1186" t="s">
        <v>16</v>
      </c>
      <c r="F49" s="1186"/>
      <c r="G49" s="1186"/>
      <c r="H49" s="1186"/>
      <c r="I49" s="1186"/>
      <c r="J49" s="1187"/>
      <c r="K49" s="63">
        <v>0</v>
      </c>
      <c r="L49" s="64">
        <v>0</v>
      </c>
      <c r="M49" s="64" t="s">
        <v>485</v>
      </c>
      <c r="N49" s="64" t="s">
        <v>485</v>
      </c>
      <c r="O49" s="65" t="s">
        <v>485</v>
      </c>
      <c r="P49" s="48"/>
      <c r="Q49" s="48"/>
      <c r="R49" s="48"/>
      <c r="S49" s="48"/>
      <c r="T49" s="48"/>
      <c r="U49" s="48"/>
    </row>
    <row r="50" spans="1:21" ht="30.75" customHeight="1">
      <c r="A50" s="48"/>
      <c r="B50" s="1194"/>
      <c r="C50" s="1195"/>
      <c r="D50" s="62"/>
      <c r="E50" s="1186" t="s">
        <v>17</v>
      </c>
      <c r="F50" s="1186"/>
      <c r="G50" s="1186"/>
      <c r="H50" s="1186"/>
      <c r="I50" s="1186"/>
      <c r="J50" s="1187"/>
      <c r="K50" s="63">
        <v>9</v>
      </c>
      <c r="L50" s="64">
        <v>9</v>
      </c>
      <c r="M50" s="64">
        <v>9</v>
      </c>
      <c r="N50" s="64">
        <v>9</v>
      </c>
      <c r="O50" s="65">
        <v>8</v>
      </c>
      <c r="P50" s="48"/>
      <c r="Q50" s="48"/>
      <c r="R50" s="48"/>
      <c r="S50" s="48"/>
      <c r="T50" s="48"/>
      <c r="U50" s="48"/>
    </row>
    <row r="51" spans="1:21" ht="30.75" customHeight="1">
      <c r="A51" s="48"/>
      <c r="B51" s="1196"/>
      <c r="C51" s="1197"/>
      <c r="D51" s="66"/>
      <c r="E51" s="1186" t="s">
        <v>18</v>
      </c>
      <c r="F51" s="1186"/>
      <c r="G51" s="1186"/>
      <c r="H51" s="1186"/>
      <c r="I51" s="1186"/>
      <c r="J51" s="1187"/>
      <c r="K51" s="63" t="s">
        <v>485</v>
      </c>
      <c r="L51" s="64">
        <v>0</v>
      </c>
      <c r="M51" s="64">
        <v>0</v>
      </c>
      <c r="N51" s="64">
        <v>0</v>
      </c>
      <c r="O51" s="65">
        <v>0</v>
      </c>
      <c r="P51" s="48"/>
      <c r="Q51" s="48"/>
      <c r="R51" s="48"/>
      <c r="S51" s="48"/>
      <c r="T51" s="48"/>
      <c r="U51" s="48"/>
    </row>
    <row r="52" spans="1:21" ht="30.75" customHeight="1">
      <c r="A52" s="48"/>
      <c r="B52" s="1184" t="s">
        <v>19</v>
      </c>
      <c r="C52" s="1185"/>
      <c r="D52" s="66"/>
      <c r="E52" s="1186" t="s">
        <v>20</v>
      </c>
      <c r="F52" s="1186"/>
      <c r="G52" s="1186"/>
      <c r="H52" s="1186"/>
      <c r="I52" s="1186"/>
      <c r="J52" s="1187"/>
      <c r="K52" s="63">
        <v>1407</v>
      </c>
      <c r="L52" s="64">
        <v>1427</v>
      </c>
      <c r="M52" s="64">
        <v>1460</v>
      </c>
      <c r="N52" s="64">
        <v>1524</v>
      </c>
      <c r="O52" s="65">
        <v>1491</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1355</v>
      </c>
      <c r="L53" s="69">
        <v>1235</v>
      </c>
      <c r="M53" s="69">
        <v>1132</v>
      </c>
      <c r="N53" s="69">
        <v>961</v>
      </c>
      <c r="O53" s="70">
        <v>1030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0" t="s">
        <v>24</v>
      </c>
      <c r="C41" s="1201"/>
      <c r="D41" s="81"/>
      <c r="E41" s="1206" t="s">
        <v>25</v>
      </c>
      <c r="F41" s="1206"/>
      <c r="G41" s="1206"/>
      <c r="H41" s="1207"/>
      <c r="I41" s="82">
        <v>17443</v>
      </c>
      <c r="J41" s="83">
        <v>16693</v>
      </c>
      <c r="K41" s="83">
        <v>15791</v>
      </c>
      <c r="L41" s="83">
        <v>15513</v>
      </c>
      <c r="M41" s="84">
        <v>15441</v>
      </c>
    </row>
    <row r="42" spans="2:13" ht="27.75" customHeight="1">
      <c r="B42" s="1202"/>
      <c r="C42" s="1203"/>
      <c r="D42" s="85"/>
      <c r="E42" s="1208" t="s">
        <v>26</v>
      </c>
      <c r="F42" s="1208"/>
      <c r="G42" s="1208"/>
      <c r="H42" s="1209"/>
      <c r="I42" s="86">
        <v>45</v>
      </c>
      <c r="J42" s="87">
        <v>38</v>
      </c>
      <c r="K42" s="87">
        <v>31</v>
      </c>
      <c r="L42" s="87">
        <v>24</v>
      </c>
      <c r="M42" s="88">
        <v>16</v>
      </c>
    </row>
    <row r="43" spans="2:13" ht="27.75" customHeight="1">
      <c r="B43" s="1202"/>
      <c r="C43" s="1203"/>
      <c r="D43" s="85"/>
      <c r="E43" s="1208" t="s">
        <v>27</v>
      </c>
      <c r="F43" s="1208"/>
      <c r="G43" s="1208"/>
      <c r="H43" s="1209"/>
      <c r="I43" s="86">
        <v>13828</v>
      </c>
      <c r="J43" s="87">
        <v>13717</v>
      </c>
      <c r="K43" s="87">
        <v>13517</v>
      </c>
      <c r="L43" s="87">
        <v>13007</v>
      </c>
      <c r="M43" s="88">
        <v>13264</v>
      </c>
    </row>
    <row r="44" spans="2:13" ht="27.75" customHeight="1">
      <c r="B44" s="1202"/>
      <c r="C44" s="1203"/>
      <c r="D44" s="85"/>
      <c r="E44" s="1208" t="s">
        <v>28</v>
      </c>
      <c r="F44" s="1208"/>
      <c r="G44" s="1208"/>
      <c r="H44" s="1209"/>
      <c r="I44" s="86">
        <v>0</v>
      </c>
      <c r="J44" s="87" t="s">
        <v>485</v>
      </c>
      <c r="K44" s="87" t="s">
        <v>485</v>
      </c>
      <c r="L44" s="87" t="s">
        <v>485</v>
      </c>
      <c r="M44" s="88">
        <v>2</v>
      </c>
    </row>
    <row r="45" spans="2:13" ht="27.75" customHeight="1">
      <c r="B45" s="1202"/>
      <c r="C45" s="1203"/>
      <c r="D45" s="85"/>
      <c r="E45" s="1208" t="s">
        <v>29</v>
      </c>
      <c r="F45" s="1208"/>
      <c r="G45" s="1208"/>
      <c r="H45" s="1209"/>
      <c r="I45" s="86">
        <v>3207</v>
      </c>
      <c r="J45" s="87">
        <v>2961</v>
      </c>
      <c r="K45" s="87">
        <v>2759</v>
      </c>
      <c r="L45" s="87">
        <v>2383</v>
      </c>
      <c r="M45" s="88">
        <v>2110</v>
      </c>
    </row>
    <row r="46" spans="2:13" ht="27.75" customHeight="1">
      <c r="B46" s="1202"/>
      <c r="C46" s="1203"/>
      <c r="D46" s="85"/>
      <c r="E46" s="1208" t="s">
        <v>30</v>
      </c>
      <c r="F46" s="1208"/>
      <c r="G46" s="1208"/>
      <c r="H46" s="1209"/>
      <c r="I46" s="86">
        <v>45</v>
      </c>
      <c r="J46" s="87">
        <v>7</v>
      </c>
      <c r="K46" s="87" t="s">
        <v>485</v>
      </c>
      <c r="L46" s="87" t="s">
        <v>485</v>
      </c>
      <c r="M46" s="88" t="s">
        <v>485</v>
      </c>
    </row>
    <row r="47" spans="2:13" ht="27.75" customHeight="1">
      <c r="B47" s="1202"/>
      <c r="C47" s="1203"/>
      <c r="D47" s="85"/>
      <c r="E47" s="1208" t="s">
        <v>31</v>
      </c>
      <c r="F47" s="1208"/>
      <c r="G47" s="1208"/>
      <c r="H47" s="1209"/>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10" t="s">
        <v>33</v>
      </c>
      <c r="C49" s="1211"/>
      <c r="D49" s="89"/>
      <c r="E49" s="1208" t="s">
        <v>34</v>
      </c>
      <c r="F49" s="1208"/>
      <c r="G49" s="1208"/>
      <c r="H49" s="1209"/>
      <c r="I49" s="86">
        <v>4597</v>
      </c>
      <c r="J49" s="87">
        <v>4905</v>
      </c>
      <c r="K49" s="87">
        <v>5245</v>
      </c>
      <c r="L49" s="87">
        <v>5235</v>
      </c>
      <c r="M49" s="88">
        <v>4724</v>
      </c>
    </row>
    <row r="50" spans="2:13" ht="27.75" customHeight="1">
      <c r="B50" s="1202"/>
      <c r="C50" s="1203"/>
      <c r="D50" s="85"/>
      <c r="E50" s="1208" t="s">
        <v>35</v>
      </c>
      <c r="F50" s="1208"/>
      <c r="G50" s="1208"/>
      <c r="H50" s="1209"/>
      <c r="I50" s="86">
        <v>169</v>
      </c>
      <c r="J50" s="87">
        <v>125</v>
      </c>
      <c r="K50" s="87">
        <v>75</v>
      </c>
      <c r="L50" s="87">
        <v>510</v>
      </c>
      <c r="M50" s="88">
        <v>520</v>
      </c>
    </row>
    <row r="51" spans="2:13" ht="27.75" customHeight="1">
      <c r="B51" s="1204"/>
      <c r="C51" s="1205"/>
      <c r="D51" s="85"/>
      <c r="E51" s="1208" t="s">
        <v>36</v>
      </c>
      <c r="F51" s="1208"/>
      <c r="G51" s="1208"/>
      <c r="H51" s="1209"/>
      <c r="I51" s="86">
        <v>18358</v>
      </c>
      <c r="J51" s="87">
        <v>18303</v>
      </c>
      <c r="K51" s="87">
        <v>17951</v>
      </c>
      <c r="L51" s="87">
        <v>17518</v>
      </c>
      <c r="M51" s="88">
        <v>17416</v>
      </c>
    </row>
    <row r="52" spans="2:13" ht="27.75" customHeight="1" thickBot="1">
      <c r="B52" s="1212" t="s">
        <v>37</v>
      </c>
      <c r="C52" s="1213"/>
      <c r="D52" s="90"/>
      <c r="E52" s="1214" t="s">
        <v>38</v>
      </c>
      <c r="F52" s="1214"/>
      <c r="G52" s="1214"/>
      <c r="H52" s="1215"/>
      <c r="I52" s="91">
        <v>11444</v>
      </c>
      <c r="J52" s="92">
        <v>10083</v>
      </c>
      <c r="K52" s="92">
        <v>8826</v>
      </c>
      <c r="L52" s="92">
        <v>7663</v>
      </c>
      <c r="M52" s="93">
        <v>8174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58" zoomScale="80" zoomScaleNormal="80" zoomScaleSheetLayoutView="55" workbookViewId="0">
      <selection activeCell="I71" sqref="I7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52"/>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37"/>
      <c r="H50" s="1238"/>
      <c r="I50" s="1238"/>
      <c r="J50" s="1239"/>
      <c r="K50" s="354" t="s">
        <v>524</v>
      </c>
      <c r="L50" s="354" t="s">
        <v>525</v>
      </c>
      <c r="M50" s="354" t="s">
        <v>526</v>
      </c>
      <c r="N50" s="354" t="s">
        <v>527</v>
      </c>
      <c r="O50" s="354" t="s">
        <v>528</v>
      </c>
    </row>
    <row r="51" spans="1:17">
      <c r="B51" s="248"/>
      <c r="C51" s="244"/>
      <c r="D51" s="244"/>
      <c r="E51" s="244"/>
      <c r="F51" s="244"/>
      <c r="G51" s="1240" t="s">
        <v>560</v>
      </c>
      <c r="H51" s="1241"/>
      <c r="I51" s="1246" t="s">
        <v>561</v>
      </c>
      <c r="J51" s="1246"/>
      <c r="K51" s="1250"/>
      <c r="L51" s="1250"/>
      <c r="M51" s="1250"/>
      <c r="N51" s="1250"/>
      <c r="O51" s="1250"/>
    </row>
    <row r="52" spans="1:17">
      <c r="B52" s="248"/>
      <c r="C52" s="244"/>
      <c r="D52" s="244"/>
      <c r="E52" s="244"/>
      <c r="F52" s="244"/>
      <c r="G52" s="1242"/>
      <c r="H52" s="1243"/>
      <c r="I52" s="1247"/>
      <c r="J52" s="1247"/>
      <c r="K52" s="1216"/>
      <c r="L52" s="1216"/>
      <c r="M52" s="1216"/>
      <c r="N52" s="1216"/>
      <c r="O52" s="1216"/>
    </row>
    <row r="53" spans="1:17">
      <c r="A53" s="355"/>
      <c r="B53" s="248"/>
      <c r="C53" s="244"/>
      <c r="D53" s="244"/>
      <c r="E53" s="244"/>
      <c r="F53" s="244"/>
      <c r="G53" s="1242"/>
      <c r="H53" s="1243"/>
      <c r="I53" s="1226" t="s">
        <v>562</v>
      </c>
      <c r="J53" s="1226"/>
      <c r="K53" s="1251"/>
      <c r="L53" s="1251"/>
      <c r="M53" s="1251"/>
      <c r="N53" s="1251"/>
      <c r="O53" s="1251"/>
    </row>
    <row r="54" spans="1:17">
      <c r="A54" s="355"/>
      <c r="B54" s="248"/>
      <c r="C54" s="244"/>
      <c r="D54" s="244"/>
      <c r="E54" s="244"/>
      <c r="F54" s="244"/>
      <c r="G54" s="1244"/>
      <c r="H54" s="1245"/>
      <c r="I54" s="1226"/>
      <c r="J54" s="1226"/>
      <c r="K54" s="1249"/>
      <c r="L54" s="1249"/>
      <c r="M54" s="1249"/>
      <c r="N54" s="1249"/>
      <c r="O54" s="1249"/>
    </row>
    <row r="55" spans="1:17">
      <c r="A55" s="355"/>
      <c r="B55" s="248"/>
      <c r="C55" s="244"/>
      <c r="D55" s="244"/>
      <c r="E55" s="244"/>
      <c r="F55" s="244"/>
      <c r="G55" s="1220" t="s">
        <v>563</v>
      </c>
      <c r="H55" s="1221"/>
      <c r="I55" s="1226" t="s">
        <v>561</v>
      </c>
      <c r="J55" s="1226"/>
      <c r="K55" s="1250"/>
      <c r="L55" s="1250"/>
      <c r="M55" s="1250"/>
      <c r="N55" s="1250"/>
      <c r="O55" s="1250"/>
    </row>
    <row r="56" spans="1:17">
      <c r="A56" s="355"/>
      <c r="B56" s="248"/>
      <c r="C56" s="244"/>
      <c r="D56" s="244"/>
      <c r="E56" s="244"/>
      <c r="F56" s="244"/>
      <c r="G56" s="1222"/>
      <c r="H56" s="1223"/>
      <c r="I56" s="1226"/>
      <c r="J56" s="1226"/>
      <c r="K56" s="1216"/>
      <c r="L56" s="1216"/>
      <c r="M56" s="1216"/>
      <c r="N56" s="1216"/>
      <c r="O56" s="1216"/>
    </row>
    <row r="57" spans="1:17" s="355" customFormat="1">
      <c r="B57" s="356"/>
      <c r="C57" s="352"/>
      <c r="D57" s="352"/>
      <c r="E57" s="352"/>
      <c r="F57" s="352"/>
      <c r="G57" s="1222"/>
      <c r="H57" s="1223"/>
      <c r="I57" s="1218" t="s">
        <v>562</v>
      </c>
      <c r="J57" s="1218"/>
      <c r="K57" s="1251"/>
      <c r="L57" s="1251"/>
      <c r="M57" s="1251"/>
      <c r="N57" s="1251"/>
      <c r="O57" s="1251"/>
      <c r="P57" s="357"/>
      <c r="Q57" s="356"/>
    </row>
    <row r="58" spans="1:17" s="355" customFormat="1">
      <c r="A58" s="243"/>
      <c r="B58" s="356"/>
      <c r="C58" s="352"/>
      <c r="D58" s="352"/>
      <c r="E58" s="352"/>
      <c r="F58" s="352"/>
      <c r="G58" s="1224"/>
      <c r="H58" s="1225"/>
      <c r="I58" s="1218"/>
      <c r="J58" s="1218"/>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28" t="s">
        <v>567</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7"/>
      <c r="H72" s="1238"/>
      <c r="I72" s="1238"/>
      <c r="J72" s="1239"/>
      <c r="K72" s="354" t="s">
        <v>524</v>
      </c>
      <c r="L72" s="354" t="s">
        <v>525</v>
      </c>
      <c r="M72" s="354" t="s">
        <v>526</v>
      </c>
      <c r="N72" s="354" t="s">
        <v>527</v>
      </c>
      <c r="O72" s="354" t="s">
        <v>528</v>
      </c>
    </row>
    <row r="73" spans="2:30">
      <c r="B73" s="248"/>
      <c r="C73" s="244"/>
      <c r="D73" s="244"/>
      <c r="E73" s="244"/>
      <c r="F73" s="244"/>
      <c r="G73" s="1240" t="s">
        <v>560</v>
      </c>
      <c r="H73" s="1241"/>
      <c r="I73" s="1246" t="s">
        <v>561</v>
      </c>
      <c r="J73" s="1246"/>
      <c r="K73" s="1227">
        <v>125.9</v>
      </c>
      <c r="L73" s="1227">
        <v>111.3</v>
      </c>
      <c r="M73" s="1216">
        <v>97</v>
      </c>
      <c r="N73" s="1216">
        <v>87.1</v>
      </c>
      <c r="O73" s="1216">
        <v>92</v>
      </c>
      <c r="S73" s="243">
        <v>9.9</v>
      </c>
    </row>
    <row r="74" spans="2:30">
      <c r="B74" s="248"/>
      <c r="C74" s="244"/>
      <c r="D74" s="244"/>
      <c r="E74" s="244"/>
      <c r="F74" s="244"/>
      <c r="G74" s="1242"/>
      <c r="H74" s="1243"/>
      <c r="I74" s="1247"/>
      <c r="J74" s="1247"/>
      <c r="K74" s="1227"/>
      <c r="L74" s="1227"/>
      <c r="M74" s="1216"/>
      <c r="N74" s="1216"/>
      <c r="O74" s="1216"/>
    </row>
    <row r="75" spans="2:30">
      <c r="B75" s="248"/>
      <c r="C75" s="244"/>
      <c r="D75" s="244"/>
      <c r="E75" s="244"/>
      <c r="F75" s="244"/>
      <c r="G75" s="1242"/>
      <c r="H75" s="1243"/>
      <c r="I75" s="1226" t="s">
        <v>566</v>
      </c>
      <c r="J75" s="1226"/>
      <c r="K75" s="1248">
        <v>15.2</v>
      </c>
      <c r="L75" s="1248">
        <v>14.3</v>
      </c>
      <c r="M75" s="1248">
        <v>13.6</v>
      </c>
      <c r="N75" s="1248">
        <v>12.3</v>
      </c>
      <c r="O75" s="1248">
        <v>11.6</v>
      </c>
      <c r="U75" s="243">
        <v>81.2</v>
      </c>
      <c r="W75" s="243">
        <v>87.2</v>
      </c>
      <c r="Y75" s="243">
        <v>99.8</v>
      </c>
      <c r="AA75" s="243">
        <v>109.5</v>
      </c>
      <c r="AC75" s="243">
        <v>115.2</v>
      </c>
    </row>
    <row r="76" spans="2:30">
      <c r="B76" s="248"/>
      <c r="C76" s="244"/>
      <c r="D76" s="244"/>
      <c r="E76" s="244"/>
      <c r="F76" s="244"/>
      <c r="G76" s="1244"/>
      <c r="H76" s="1245"/>
      <c r="I76" s="1226"/>
      <c r="J76" s="1226"/>
      <c r="K76" s="1249"/>
      <c r="L76" s="1249"/>
      <c r="M76" s="1249"/>
      <c r="N76" s="1249"/>
      <c r="O76" s="1249"/>
    </row>
    <row r="77" spans="2:30">
      <c r="B77" s="248"/>
      <c r="C77" s="244"/>
      <c r="D77" s="244"/>
      <c r="E77" s="244"/>
      <c r="F77" s="244"/>
      <c r="G77" s="1220" t="s">
        <v>563</v>
      </c>
      <c r="H77" s="1221"/>
      <c r="I77" s="1226" t="s">
        <v>561</v>
      </c>
      <c r="J77" s="1226"/>
      <c r="K77" s="1227">
        <v>88.3</v>
      </c>
      <c r="L77" s="1227">
        <v>76.2</v>
      </c>
      <c r="M77" s="1216">
        <v>65.3</v>
      </c>
      <c r="N77" s="1216">
        <v>60.8</v>
      </c>
      <c r="O77" s="1216">
        <v>58.5</v>
      </c>
      <c r="R77" s="243">
        <v>12.3</v>
      </c>
      <c r="T77" s="243">
        <v>11.1</v>
      </c>
    </row>
    <row r="78" spans="2:30">
      <c r="B78" s="248"/>
      <c r="C78" s="244"/>
      <c r="D78" s="244"/>
      <c r="E78" s="244"/>
      <c r="F78" s="244"/>
      <c r="G78" s="1222"/>
      <c r="H78" s="1223"/>
      <c r="I78" s="1226"/>
      <c r="J78" s="1226"/>
      <c r="K78" s="1227"/>
      <c r="L78" s="1227"/>
      <c r="M78" s="1216"/>
      <c r="N78" s="1216"/>
      <c r="O78" s="1216"/>
    </row>
    <row r="79" spans="2:30">
      <c r="B79" s="248"/>
      <c r="C79" s="244"/>
      <c r="D79" s="244"/>
      <c r="E79" s="244"/>
      <c r="F79" s="244"/>
      <c r="G79" s="1222"/>
      <c r="H79" s="1223"/>
      <c r="I79" s="1217" t="s">
        <v>566</v>
      </c>
      <c r="J79" s="1218"/>
      <c r="K79" s="1219">
        <v>13.8</v>
      </c>
      <c r="L79" s="1219">
        <v>12.8</v>
      </c>
      <c r="M79" s="1219">
        <v>12</v>
      </c>
      <c r="N79" s="1219">
        <v>11.1</v>
      </c>
      <c r="O79" s="1219">
        <v>10.7</v>
      </c>
      <c r="V79" s="243">
        <v>53.5</v>
      </c>
      <c r="X79" s="243">
        <v>48.2</v>
      </c>
      <c r="Z79" s="243">
        <v>34.200000000000003</v>
      </c>
      <c r="AB79" s="243">
        <v>30.3</v>
      </c>
      <c r="AD79" s="243">
        <v>28.9</v>
      </c>
    </row>
    <row r="80" spans="2:30">
      <c r="B80" s="248"/>
      <c r="C80" s="244"/>
      <c r="D80" s="244"/>
      <c r="E80" s="244"/>
      <c r="F80" s="244"/>
      <c r="G80" s="1224"/>
      <c r="H80" s="1225"/>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4294967295"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102706</v>
      </c>
      <c r="E3" s="116"/>
      <c r="F3" s="117">
        <v>67201</v>
      </c>
      <c r="G3" s="118"/>
      <c r="H3" s="119"/>
    </row>
    <row r="4" spans="1:8">
      <c r="A4" s="120"/>
      <c r="B4" s="121"/>
      <c r="C4" s="122"/>
      <c r="D4" s="123">
        <v>53649</v>
      </c>
      <c r="E4" s="124"/>
      <c r="F4" s="125">
        <v>35210</v>
      </c>
      <c r="G4" s="126"/>
      <c r="H4" s="127"/>
    </row>
    <row r="5" spans="1:8">
      <c r="A5" s="108" t="s">
        <v>518</v>
      </c>
      <c r="B5" s="113"/>
      <c r="C5" s="114"/>
      <c r="D5" s="115">
        <v>138404</v>
      </c>
      <c r="E5" s="116"/>
      <c r="F5" s="117">
        <v>75709</v>
      </c>
      <c r="G5" s="118"/>
      <c r="H5" s="119"/>
    </row>
    <row r="6" spans="1:8">
      <c r="A6" s="120"/>
      <c r="B6" s="121"/>
      <c r="C6" s="122"/>
      <c r="D6" s="123">
        <v>56849</v>
      </c>
      <c r="E6" s="124"/>
      <c r="F6" s="125">
        <v>35212</v>
      </c>
      <c r="G6" s="126"/>
      <c r="H6" s="127"/>
    </row>
    <row r="7" spans="1:8">
      <c r="A7" s="108" t="s">
        <v>519</v>
      </c>
      <c r="B7" s="113"/>
      <c r="C7" s="114"/>
      <c r="D7" s="115">
        <v>80519</v>
      </c>
      <c r="E7" s="116"/>
      <c r="F7" s="117">
        <v>90961</v>
      </c>
      <c r="G7" s="118"/>
      <c r="H7" s="119"/>
    </row>
    <row r="8" spans="1:8">
      <c r="A8" s="120"/>
      <c r="B8" s="121"/>
      <c r="C8" s="122"/>
      <c r="D8" s="123">
        <v>34920</v>
      </c>
      <c r="E8" s="124"/>
      <c r="F8" s="125">
        <v>37720</v>
      </c>
      <c r="G8" s="126"/>
      <c r="H8" s="127"/>
    </row>
    <row r="9" spans="1:8">
      <c r="A9" s="108" t="s">
        <v>520</v>
      </c>
      <c r="B9" s="113"/>
      <c r="C9" s="114"/>
      <c r="D9" s="115">
        <v>84842</v>
      </c>
      <c r="E9" s="116"/>
      <c r="F9" s="117">
        <v>106614</v>
      </c>
      <c r="G9" s="118"/>
      <c r="H9" s="119"/>
    </row>
    <row r="10" spans="1:8">
      <c r="A10" s="120"/>
      <c r="B10" s="121"/>
      <c r="C10" s="122"/>
      <c r="D10" s="123">
        <v>40815</v>
      </c>
      <c r="E10" s="124"/>
      <c r="F10" s="125">
        <v>45545</v>
      </c>
      <c r="G10" s="126"/>
      <c r="H10" s="127"/>
    </row>
    <row r="11" spans="1:8">
      <c r="A11" s="108" t="s">
        <v>521</v>
      </c>
      <c r="B11" s="113"/>
      <c r="C11" s="114"/>
      <c r="D11" s="115">
        <v>118101</v>
      </c>
      <c r="E11" s="116"/>
      <c r="F11" s="117">
        <v>85459</v>
      </c>
      <c r="G11" s="118"/>
      <c r="H11" s="119"/>
    </row>
    <row r="12" spans="1:8">
      <c r="A12" s="120"/>
      <c r="B12" s="121"/>
      <c r="C12" s="128"/>
      <c r="D12" s="123">
        <v>64927</v>
      </c>
      <c r="E12" s="124"/>
      <c r="F12" s="125">
        <v>44378</v>
      </c>
      <c r="G12" s="126"/>
      <c r="H12" s="127"/>
    </row>
    <row r="13" spans="1:8">
      <c r="A13" s="108"/>
      <c r="B13" s="113"/>
      <c r="C13" s="129"/>
      <c r="D13" s="130">
        <v>104914</v>
      </c>
      <c r="E13" s="131"/>
      <c r="F13" s="132">
        <v>85189</v>
      </c>
      <c r="G13" s="133"/>
      <c r="H13" s="119"/>
    </row>
    <row r="14" spans="1:8">
      <c r="A14" s="120"/>
      <c r="B14" s="121"/>
      <c r="C14" s="122"/>
      <c r="D14" s="123">
        <v>50232</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4.3099999999999996</v>
      </c>
      <c r="C19" s="134">
        <f>ROUND(VALUE(SUBSTITUTE(実質収支比率等に係る経年分析!G$48,"▲","-")),2)</f>
        <v>4.38</v>
      </c>
      <c r="D19" s="134">
        <f>ROUND(VALUE(SUBSTITUTE(実質収支比率等に係る経年分析!H$48,"▲","-")),2)</f>
        <v>1.02</v>
      </c>
      <c r="E19" s="134">
        <f>ROUND(VALUE(SUBSTITUTE(実質収支比率等に係る経年分析!I$48,"▲","-")),2)</f>
        <v>4.1399999999999997</v>
      </c>
      <c r="F19" s="134">
        <f>ROUND(VALUE(SUBSTITUTE(実質収支比率等に係る経年分析!J$48,"▲","-")),2)</f>
        <v>5.31</v>
      </c>
    </row>
    <row r="20" spans="1:11">
      <c r="A20" s="134" t="s">
        <v>43</v>
      </c>
      <c r="B20" s="134">
        <f>ROUND(VALUE(SUBSTITUTE(実質収支比率等に係る経年分析!F$47,"▲","-")),2)</f>
        <v>14.92</v>
      </c>
      <c r="C20" s="134">
        <f>ROUND(VALUE(SUBSTITUTE(実質収支比率等に係る経年分析!G$47,"▲","-")),2)</f>
        <v>18.170000000000002</v>
      </c>
      <c r="D20" s="134">
        <f>ROUND(VALUE(SUBSTITUTE(実質収支比率等に係る経年分析!H$47,"▲","-")),2)</f>
        <v>20.239999999999998</v>
      </c>
      <c r="E20" s="134">
        <f>ROUND(VALUE(SUBSTITUTE(実質収支比率等に係る経年分析!I$47,"▲","-")),2)</f>
        <v>22.76</v>
      </c>
      <c r="F20" s="134">
        <f>ROUND(VALUE(SUBSTITUTE(実質収支比率等に係る経年分析!J$47,"▲","-")),2)</f>
        <v>24.8</v>
      </c>
    </row>
    <row r="21" spans="1:11">
      <c r="A21" s="134" t="s">
        <v>44</v>
      </c>
      <c r="B21" s="134">
        <f>IF(ISNUMBER(VALUE(SUBSTITUTE(実質収支比率等に係る経年分析!F$49,"▲","-"))),ROUND(VALUE(SUBSTITUTE(実質収支比率等に係る経年分析!F$49,"▲","-")),2),NA())</f>
        <v>1.66</v>
      </c>
      <c r="C21" s="134">
        <f>IF(ISNUMBER(VALUE(SUBSTITUTE(実質収支比率等に係る経年分析!G$49,"▲","-"))),ROUND(VALUE(SUBSTITUTE(実質収支比率等に係る経年分析!G$49,"▲","-")),2),NA())</f>
        <v>2.61</v>
      </c>
      <c r="D21" s="134">
        <f>IF(ISNUMBER(VALUE(SUBSTITUTE(実質収支比率等に係る経年分析!H$49,"▲","-"))),ROUND(VALUE(SUBSTITUTE(実質収支比率等に係る経年分析!H$49,"▲","-")),2),NA())</f>
        <v>-0.52</v>
      </c>
      <c r="E21" s="134">
        <f>IF(ISNUMBER(VALUE(SUBSTITUTE(実質収支比率等に係る経年分析!I$49,"▲","-"))),ROUND(VALUE(SUBSTITUTE(実質収支比率等に係る経年分析!I$49,"▲","-")),2),NA())</f>
        <v>3.11</v>
      </c>
      <c r="F21" s="134">
        <f>IF(ISNUMBER(VALUE(SUBSTITUTE(実質収支比率等に係る経年分析!J$49,"▲","-"))),ROUND(VALUE(SUBSTITUTE(実質収支比率等に係る経年分析!J$49,"▲","-")),2),NA())</f>
        <v>1.18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三沢市農業集落排水事業特別会計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三沢市食肉処理センター特別会計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0.43</v>
      </c>
    </row>
    <row r="31" spans="1:11">
      <c r="A31" s="135" t="str">
        <f>IF(連結実質赤字比率に係る赤字・黒字の構成分析!C$39="",NA(),連結実質赤字比率に係る赤字・黒字の構成分析!C$39)</f>
        <v>三沢市下水道事業特別会計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0.46</v>
      </c>
    </row>
    <row r="32" spans="1:11">
      <c r="A32" s="135" t="str">
        <f>IF(連結実質赤字比率に係る赤字・黒字の構成分析!C$38="",NA(),連結実質赤字比率に係る赤字・黒字の構成分析!C$38)</f>
        <v>三沢市介護保険特別会計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1.37</v>
      </c>
    </row>
    <row r="33" spans="1:16">
      <c r="A33" s="135" t="str">
        <f>IF(連結実質赤字比率に係る赤字・黒字の構成分析!C$37="",NA(),連結実質赤字比率に係る赤字・黒字の構成分析!C$37)</f>
        <v>三沢市国民健康保険特別会計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2.48</v>
      </c>
      <c r="F33" s="135">
        <f>IF(ROUND(VALUE(SUBSTITUTE(連結実質赤字比率に係る赤字・黒字の構成分析!H$37,"▲", "-")), 2) &lt; 0, ABS(ROUND(VALUE(SUBSTITUTE(連結実質赤字比率に係る赤字・黒字の構成分析!H$37,"▲", "-")), 2)), NA())</f>
        <v>0.56000000000000005</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2.12</v>
      </c>
    </row>
    <row r="34" spans="1:16">
      <c r="A34" s="135" t="str">
        <f>IF(連結実質赤字比率に係る赤字・黒字の構成分析!C$36="",NA(),連結実質赤字比率に係る赤字・黒字の構成分析!C$36)</f>
        <v>三沢市立三沢病院事業会計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8.4700000000000006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4.3099999999999996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v>
      </c>
    </row>
    <row r="36" spans="1:16">
      <c r="A36" s="135" t="str">
        <f>IF(連結実質赤字比率に係る赤字・黒字の構成分析!C$34="",NA(),連結実質赤字比率に係る赤字・黒字の構成分析!C$34)</f>
        <v>三沢市水道事業会計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1407</v>
      </c>
      <c r="E42" s="136"/>
      <c r="F42" s="136"/>
      <c r="G42" s="136">
        <f>'実質公債費比率（分子）の構造'!L$52</f>
        <v>1427</v>
      </c>
      <c r="H42" s="136"/>
      <c r="I42" s="136"/>
      <c r="J42" s="136">
        <f>'実質公債費比率（分子）の構造'!M$52</f>
        <v>1460</v>
      </c>
      <c r="K42" s="136"/>
      <c r="L42" s="136"/>
      <c r="M42" s="136">
        <f>'実質公債費比率（分子）の構造'!N$52</f>
        <v>1524</v>
      </c>
      <c r="N42" s="136"/>
      <c r="O42" s="136"/>
      <c r="P42" s="136">
        <f>'実質公債費比率（分子）の構造'!O$52</f>
        <v>1491</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8</v>
      </c>
      <c r="O44" s="136"/>
      <c r="P44" s="136"/>
    </row>
    <row r="45" spans="1:16">
      <c r="A45" s="136" t="s">
        <v>54</v>
      </c>
      <c r="B45" s="136">
        <f>'実質公債費比率（分子）の構造'!K$49</f>
        <v>0</v>
      </c>
      <c r="C45" s="136"/>
      <c r="D45" s="136"/>
      <c r="E45" s="136">
        <f>'実質公債費比率（分子）の構造'!L$49</f>
        <v>0</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850</v>
      </c>
      <c r="C46" s="136"/>
      <c r="D46" s="136"/>
      <c r="E46" s="136">
        <f>'実質公債費比率（分子）の構造'!L$48</f>
        <v>764</v>
      </c>
      <c r="F46" s="136"/>
      <c r="G46" s="136"/>
      <c r="H46" s="136">
        <f>'実質公債費比率（分子）の構造'!M$48</f>
        <v>749</v>
      </c>
      <c r="I46" s="136"/>
      <c r="J46" s="136"/>
      <c r="K46" s="136">
        <f>'実質公債費比率（分子）の構造'!N$48</f>
        <v>749</v>
      </c>
      <c r="L46" s="136"/>
      <c r="M46" s="136"/>
      <c r="N46" s="136">
        <f>'実質公債費比率（分子）の構造'!O$48</f>
        <v>828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1903</v>
      </c>
      <c r="C49" s="136"/>
      <c r="D49" s="136"/>
      <c r="E49" s="136">
        <f>'実質公債費比率（分子）の構造'!L$45</f>
        <v>1889</v>
      </c>
      <c r="F49" s="136"/>
      <c r="G49" s="136"/>
      <c r="H49" s="136">
        <f>'実質公債費比率（分子）の構造'!M$45</f>
        <v>1834</v>
      </c>
      <c r="I49" s="136"/>
      <c r="J49" s="136"/>
      <c r="K49" s="136">
        <f>'実質公債費比率（分子）の構造'!N$45</f>
        <v>1727</v>
      </c>
      <c r="L49" s="136"/>
      <c r="M49" s="136"/>
      <c r="N49" s="136">
        <f>'実質公債費比率（分子）の構造'!O$45</f>
        <v>1685</v>
      </c>
      <c r="O49" s="136"/>
      <c r="P49" s="136"/>
    </row>
    <row r="50" spans="1:16">
      <c r="A50" s="136" t="s">
        <v>59</v>
      </c>
      <c r="B50" s="136" t="e">
        <f>NA()</f>
        <v>#N/A</v>
      </c>
      <c r="C50" s="136">
        <f>IF(ISNUMBER('実質公債費比率（分子）の構造'!K$53),'実質公債費比率（分子）の構造'!K$53,NA())</f>
        <v>1355</v>
      </c>
      <c r="D50" s="136" t="e">
        <f>NA()</f>
        <v>#N/A</v>
      </c>
      <c r="E50" s="136" t="e">
        <f>NA()</f>
        <v>#N/A</v>
      </c>
      <c r="F50" s="136">
        <f>IF(ISNUMBER('実質公債費比率（分子）の構造'!L$53),'実質公債費比率（分子）の構造'!L$53,NA())</f>
        <v>1235</v>
      </c>
      <c r="G50" s="136" t="e">
        <f>NA()</f>
        <v>#N/A</v>
      </c>
      <c r="H50" s="136" t="e">
        <f>NA()</f>
        <v>#N/A</v>
      </c>
      <c r="I50" s="136">
        <f>IF(ISNUMBER('実質公債費比率（分子）の構造'!M$53),'実質公債費比率（分子）の構造'!M$53,NA())</f>
        <v>1132</v>
      </c>
      <c r="J50" s="136" t="e">
        <f>NA()</f>
        <v>#N/A</v>
      </c>
      <c r="K50" s="136" t="e">
        <f>NA()</f>
        <v>#N/A</v>
      </c>
      <c r="L50" s="136">
        <f>IF(ISNUMBER('実質公債費比率（分子）の構造'!N$53),'実質公債費比率（分子）の構造'!N$53,NA())</f>
        <v>961</v>
      </c>
      <c r="M50" s="136" t="e">
        <f>NA()</f>
        <v>#N/A</v>
      </c>
      <c r="N50" s="136" t="e">
        <f>NA()</f>
        <v>#N/A</v>
      </c>
      <c r="O50" s="136">
        <f>IF(ISNUMBER('実質公債費比率（分子）の構造'!O$53),'実質公債費比率（分子）の構造'!O$53,NA())</f>
        <v>1030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18358</v>
      </c>
      <c r="E56" s="135"/>
      <c r="F56" s="135"/>
      <c r="G56" s="135">
        <f>'将来負担比率（分子）の構造'!J$51</f>
        <v>18303</v>
      </c>
      <c r="H56" s="135"/>
      <c r="I56" s="135"/>
      <c r="J56" s="135">
        <f>'将来負担比率（分子）の構造'!K$51</f>
        <v>17951</v>
      </c>
      <c r="K56" s="135"/>
      <c r="L56" s="135"/>
      <c r="M56" s="135">
        <f>'将来負担比率（分子）の構造'!L$51</f>
        <v>17518</v>
      </c>
      <c r="N56" s="135"/>
      <c r="O56" s="135"/>
      <c r="P56" s="135">
        <f>'将来負担比率（分子）の構造'!M$51</f>
        <v>17416</v>
      </c>
    </row>
    <row r="57" spans="1:16">
      <c r="A57" s="135" t="s">
        <v>35</v>
      </c>
      <c r="B57" s="135"/>
      <c r="C57" s="135"/>
      <c r="D57" s="135">
        <f>'将来負担比率（分子）の構造'!I$50</f>
        <v>169</v>
      </c>
      <c r="E57" s="135"/>
      <c r="F57" s="135"/>
      <c r="G57" s="135">
        <f>'将来負担比率（分子）の構造'!J$50</f>
        <v>125</v>
      </c>
      <c r="H57" s="135"/>
      <c r="I57" s="135"/>
      <c r="J57" s="135">
        <f>'将来負担比率（分子）の構造'!K$50</f>
        <v>75</v>
      </c>
      <c r="K57" s="135"/>
      <c r="L57" s="135"/>
      <c r="M57" s="135">
        <f>'将来負担比率（分子）の構造'!L$50</f>
        <v>510</v>
      </c>
      <c r="N57" s="135"/>
      <c r="O57" s="135"/>
      <c r="P57" s="135">
        <f>'将来負担比率（分子）の構造'!M$50</f>
        <v>520</v>
      </c>
    </row>
    <row r="58" spans="1:16">
      <c r="A58" s="135" t="s">
        <v>34</v>
      </c>
      <c r="B58" s="135"/>
      <c r="C58" s="135"/>
      <c r="D58" s="135">
        <f>'将来負担比率（分子）の構造'!I$49</f>
        <v>4597</v>
      </c>
      <c r="E58" s="135"/>
      <c r="F58" s="135"/>
      <c r="G58" s="135">
        <f>'将来負担比率（分子）の構造'!J$49</f>
        <v>4905</v>
      </c>
      <c r="H58" s="135"/>
      <c r="I58" s="135"/>
      <c r="J58" s="135">
        <f>'将来負担比率（分子）の構造'!K$49</f>
        <v>5245</v>
      </c>
      <c r="K58" s="135"/>
      <c r="L58" s="135"/>
      <c r="M58" s="135">
        <f>'将来負担比率（分子）の構造'!L$49</f>
        <v>5235</v>
      </c>
      <c r="N58" s="135"/>
      <c r="O58" s="135"/>
      <c r="P58" s="135">
        <f>'将来負担比率（分子）の構造'!M$49</f>
        <v>4724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45</v>
      </c>
      <c r="C61" s="135"/>
      <c r="D61" s="135"/>
      <c r="E61" s="135">
        <f>'将来負担比率（分子）の構造'!J$46</f>
        <v>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3207</v>
      </c>
      <c r="C62" s="135"/>
      <c r="D62" s="135"/>
      <c r="E62" s="135">
        <f>'将来負担比率（分子）の構造'!J$45</f>
        <v>2961</v>
      </c>
      <c r="F62" s="135"/>
      <c r="G62" s="135"/>
      <c r="H62" s="135">
        <f>'将来負担比率（分子）の構造'!K$45</f>
        <v>2759</v>
      </c>
      <c r="I62" s="135"/>
      <c r="J62" s="135"/>
      <c r="K62" s="135">
        <f>'将来負担比率（分子）の構造'!L$45</f>
        <v>2383</v>
      </c>
      <c r="L62" s="135"/>
      <c r="M62" s="135"/>
      <c r="N62" s="135">
        <f>'将来負担比率（分子）の構造'!M$45</f>
        <v>2110</v>
      </c>
      <c r="O62" s="135"/>
      <c r="P62" s="135"/>
    </row>
    <row r="63" spans="1:16">
      <c r="A63" s="135" t="s">
        <v>28</v>
      </c>
      <c r="B63" s="135">
        <f>'将来負担比率（分子）の構造'!I$44</f>
        <v>0</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2</v>
      </c>
      <c r="O63" s="135"/>
      <c r="P63" s="135"/>
    </row>
    <row r="64" spans="1:16">
      <c r="A64" s="135" t="s">
        <v>27</v>
      </c>
      <c r="B64" s="135">
        <f>'将来負担比率（分子）の構造'!I$43</f>
        <v>13828</v>
      </c>
      <c r="C64" s="135"/>
      <c r="D64" s="135"/>
      <c r="E64" s="135">
        <f>'将来負担比率（分子）の構造'!J$43</f>
        <v>13717</v>
      </c>
      <c r="F64" s="135"/>
      <c r="G64" s="135"/>
      <c r="H64" s="135">
        <f>'将来負担比率（分子）の構造'!K$43</f>
        <v>13517</v>
      </c>
      <c r="I64" s="135"/>
      <c r="J64" s="135"/>
      <c r="K64" s="135">
        <f>'将来負担比率（分子）の構造'!L$43</f>
        <v>13007</v>
      </c>
      <c r="L64" s="135"/>
      <c r="M64" s="135"/>
      <c r="N64" s="135">
        <f>'将来負担比率（分子）の構造'!M$43</f>
        <v>13264</v>
      </c>
      <c r="O64" s="135"/>
      <c r="P64" s="135"/>
    </row>
    <row r="65" spans="1:16">
      <c r="A65" s="135" t="s">
        <v>26</v>
      </c>
      <c r="B65" s="135">
        <f>'将来負担比率（分子）の構造'!I$42</f>
        <v>45</v>
      </c>
      <c r="C65" s="135"/>
      <c r="D65" s="135"/>
      <c r="E65" s="135">
        <f>'将来負担比率（分子）の構造'!J$42</f>
        <v>38</v>
      </c>
      <c r="F65" s="135"/>
      <c r="G65" s="135"/>
      <c r="H65" s="135">
        <f>'将来負担比率（分子）の構造'!K$42</f>
        <v>31</v>
      </c>
      <c r="I65" s="135"/>
      <c r="J65" s="135"/>
      <c r="K65" s="135">
        <f>'将来負担比率（分子）の構造'!L$42</f>
        <v>24</v>
      </c>
      <c r="L65" s="135"/>
      <c r="M65" s="135"/>
      <c r="N65" s="135">
        <f>'将来負担比率（分子）の構造'!M$42</f>
        <v>16</v>
      </c>
      <c r="O65" s="135"/>
      <c r="P65" s="135"/>
    </row>
    <row r="66" spans="1:16">
      <c r="A66" s="135" t="s">
        <v>25</v>
      </c>
      <c r="B66" s="135">
        <f>'将来負担比率（分子）の構造'!I$41</f>
        <v>17443</v>
      </c>
      <c r="C66" s="135"/>
      <c r="D66" s="135"/>
      <c r="E66" s="135">
        <f>'将来負担比率（分子）の構造'!J$41</f>
        <v>16693</v>
      </c>
      <c r="F66" s="135"/>
      <c r="G66" s="135"/>
      <c r="H66" s="135">
        <f>'将来負担比率（分子）の構造'!K$41</f>
        <v>15791</v>
      </c>
      <c r="I66" s="135"/>
      <c r="J66" s="135"/>
      <c r="K66" s="135">
        <f>'将来負担比率（分子）の構造'!L$41</f>
        <v>15513</v>
      </c>
      <c r="L66" s="135"/>
      <c r="M66" s="135"/>
      <c r="N66" s="135">
        <f>'将来負担比率（分子）の構造'!M$41</f>
        <v>15441</v>
      </c>
      <c r="O66" s="135"/>
      <c r="P66" s="135"/>
    </row>
    <row r="67" spans="1:16">
      <c r="A67" s="135" t="s">
        <v>63</v>
      </c>
      <c r="B67" s="135" t="e">
        <f>NA()</f>
        <v>#N/A</v>
      </c>
      <c r="C67" s="135">
        <f>IF(ISNUMBER('将来負担比率（分子）の構造'!I$52), IF('将来負担比率（分子）の構造'!I$52 &lt; 0, 0, '将来負担比率（分子）の構造'!I$52), NA())</f>
        <v>11444</v>
      </c>
      <c r="D67" s="135" t="e">
        <f>NA()</f>
        <v>#N/A</v>
      </c>
      <c r="E67" s="135" t="e">
        <f>NA()</f>
        <v>#N/A</v>
      </c>
      <c r="F67" s="135">
        <f>IF(ISNUMBER('将来負担比率（分子）の構造'!J$52), IF('将来負担比率（分子）の構造'!J$52 &lt; 0, 0, '将来負担比率（分子）の構造'!J$52), NA())</f>
        <v>10083</v>
      </c>
      <c r="G67" s="135" t="e">
        <f>NA()</f>
        <v>#N/A</v>
      </c>
      <c r="H67" s="135" t="e">
        <f>NA()</f>
        <v>#N/A</v>
      </c>
      <c r="I67" s="135">
        <f>IF(ISNUMBER('将来負担比率（分子）の構造'!K$52), IF('将来負担比率（分子）の構造'!K$52 &lt; 0, 0, '将来負担比率（分子）の構造'!K$52), NA())</f>
        <v>8826</v>
      </c>
      <c r="J67" s="135" t="e">
        <f>NA()</f>
        <v>#N/A</v>
      </c>
      <c r="K67" s="135" t="e">
        <f>NA()</f>
        <v>#N/A</v>
      </c>
      <c r="L67" s="135">
        <f>IF(ISNUMBER('将来負担比率（分子）の構造'!L$52), IF('将来負担比率（分子）の構造'!L$52 &lt; 0, 0, '将来負担比率（分子）の構造'!L$52), NA())</f>
        <v>7663</v>
      </c>
      <c r="M67" s="135" t="e">
        <f>NA()</f>
        <v>#N/A</v>
      </c>
      <c r="N67" s="135" t="e">
        <f>NA()</f>
        <v>#N/A</v>
      </c>
      <c r="O67" s="135">
        <f>IF(ISNUMBER('将来負担比率（分子）の構造'!M$52), IF('将来負担比率（分子）の構造'!M$52 &lt; 0, 0, '将来負担比率（分子）の構造'!M$52), NA())</f>
        <v>8174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2017-04-12T23:56:11Z</cp:lastPrinted>
  <dcterms:created xsi:type="dcterms:W3CDTF">2017-02-15T15:10:08Z</dcterms:created>
  <dcterms:modified xsi:type="dcterms:W3CDTF">2017-05-17T04:22:27Z</dcterms:modified>
</cp:coreProperties>
</file>